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9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<sst xmlns="http://schemas.openxmlformats.org/spreadsheetml/2006/main" count="2080" uniqueCount="397">
  <si>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</si>
  <si>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</si>
  <si>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</si>
  <si>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</si>
  <si>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</si>
  <si>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</si>
  <si>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</si>
  <si>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</si>
  <si>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</si>
  <si>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</si>
  <si>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</si>
  <si>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</si>
  <si>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</si>
  <si>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</si>
  <si>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</si>
  <si>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</si>
  <si>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</si>
  <si>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</si>
  <si>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>JSDP SD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</si>
  <si>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</si>
  <si>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</si>
  <si>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</si>
  <si>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</si>
  <si>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</si>
  <si>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</si>
  <si>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</si>
  <si>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</si>
  <si>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</si>
  <si>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</si>
  <si>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</si>
  <si>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</si>
  <si>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</si>
  <si>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ABC7</t>
  </si>
  <si>
    <t>-</t>
  </si>
  <si>
    <t>hmzdcy</t>
  </si>
  <si>
    <t>ABCD1</t>
  </si>
  <si>
    <t>ACOX1</t>
  </si>
  <si>
    <t>hmzdc</t>
  </si>
  <si>
    <t>AGA</t>
  </si>
  <si>
    <t>AGPS</t>
  </si>
  <si>
    <t>AGXT</t>
  </si>
  <si>
    <t>AHI1</t>
  </si>
  <si>
    <t>hmz</t>
  </si>
  <si>
    <t>ALG1</t>
  </si>
  <si>
    <t>ALG11</t>
  </si>
  <si>
    <t>ALG12</t>
  </si>
  <si>
    <t>ALG2</t>
  </si>
  <si>
    <t>ALG3</t>
  </si>
  <si>
    <t>ALG6</t>
  </si>
  <si>
    <t>ALG8</t>
  </si>
  <si>
    <t>ALG9</t>
  </si>
  <si>
    <t>AMACR</t>
  </si>
  <si>
    <t>ARFGEF2</t>
  </si>
  <si>
    <t>hmzy</t>
  </si>
  <si>
    <t>ARSA</t>
  </si>
  <si>
    <t>ARSB</t>
  </si>
  <si>
    <t>ARSE</t>
  </si>
  <si>
    <t>h</t>
  </si>
  <si>
    <t>ASAH1</t>
  </si>
  <si>
    <t>hmzc</t>
  </si>
  <si>
    <t>ATL1</t>
  </si>
  <si>
    <t>ATP6AP2</t>
  </si>
  <si>
    <t>ATP6V0A2</t>
  </si>
  <si>
    <t>ATP6V0A4</t>
  </si>
  <si>
    <t>hmdy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</si>
  <si>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</si>
  <si>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</si>
  <si>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</si>
  <si>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</si>
  <si>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</si>
  <si>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</si>
  <si>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</si>
  <si>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</si>
  <si>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</si>
  <si>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</si>
  <si>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</si>
  <si>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</si>
  <si>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</si>
  <si>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</si>
  <si>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</si>
  <si>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</si>
  <si>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</si>
  <si>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</si>
  <si>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</si>
  <si>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</si>
  <si>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</si>
  <si>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</si>
  <si>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</si>
  <si>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</si>
  <si>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</si>
  <si>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hmzd</t>
  </si>
  <si>
    <t>CEP290</t>
  </si>
  <si>
    <t>*note: this is the same gene as BBS14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</si>
  <si>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</si>
  <si>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</si>
  <si>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</si>
  <si>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</si>
  <si>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</si>
  <si>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</si>
  <si>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</si>
  <si>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</si>
  <si>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</si>
  <si>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</si>
  <si>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COG4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</si>
  <si>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</si>
  <si>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</si>
  <si>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</si>
  <si>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</si>
  <si>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</si>
  <si>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</si>
  <si>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</si>
  <si>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</si>
  <si>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</si>
  <si>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</si>
  <si>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</si>
  <si>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</si>
  <si>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DDOST</t>
  </si>
  <si>
    <t>DDP</t>
  </si>
  <si>
    <t>hmzcy</t>
  </si>
  <si>
    <t>DGUOK</t>
  </si>
  <si>
    <t>DHAPAT</t>
  </si>
  <si>
    <t>0.671745132</t>
  </si>
  <si>
    <t>*note: this is the same gene as GNPAT</t>
  </si>
  <si>
    <t>DHCR7</t>
  </si>
  <si>
    <t>DHDDS</t>
  </si>
  <si>
    <t>DNAH11</t>
  </si>
  <si>
    <t>hm</t>
  </si>
  <si>
    <t>DNAH5</t>
  </si>
  <si>
    <t>hmd</t>
  </si>
  <si>
    <t>DNAI1</t>
  </si>
  <si>
    <t>DNAI2</t>
  </si>
  <si>
    <t>DNM2</t>
  </si>
  <si>
    <t>DOLK</t>
  </si>
  <si>
    <t>DPAGT1</t>
  </si>
  <si>
    <t>DPM1</t>
  </si>
  <si>
    <t>DPM2</t>
  </si>
  <si>
    <t>DPM3</t>
  </si>
  <si>
    <t>DTNBP1</t>
  </si>
  <si>
    <t>DYM</t>
  </si>
  <si>
    <t>DYSF</t>
  </si>
  <si>
    <t>*note: this one had 48 mutations but they seem to be wrong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</si>
  <si>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</si>
  <si>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</si>
  <si>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</si>
  <si>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</si>
  <si>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</si>
  <si>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</si>
  <si>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</si>
  <si>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</si>
  <si>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</si>
  <si>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</si>
  <si>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</si>
  <si>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</si>
  <si>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</si>
  <si>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</si>
  <si>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GCS1</t>
  </si>
  <si>
    <t>GFM1</t>
  </si>
  <si>
    <t>GLA</t>
  </si>
  <si>
    <t>GLB1</t>
  </si>
  <si>
    <t>*note: this one had 38 mutations but they seem to be wrong</t>
  </si>
  <si>
    <t>GM2A</t>
  </si>
  <si>
    <t>GNPAT</t>
  </si>
  <si>
    <t>GNPTAB</t>
  </si>
  <si>
    <t>GNPTAG</t>
  </si>
  <si>
    <t>GNS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</si>
  <si>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</si>
  <si>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</si>
  <si>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</si>
  <si>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</si>
  <si>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</si>
  <si>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</si>
  <si>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</si>
  <si>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</si>
  <si>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INPP5E</t>
  </si>
  <si>
    <t>KIF1B</t>
  </si>
  <si>
    <t>KIF5A</t>
  </si>
  <si>
    <t>LARGE</t>
  </si>
  <si>
    <t>LBR</t>
  </si>
  <si>
    <t>hmzdy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</si>
  <si>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</si>
  <si>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</si>
  <si>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</si>
  <si>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</si>
  <si>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</si>
  <si>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</si>
  <si>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</si>
  <si>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</si>
  <si>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</si>
  <si>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</si>
  <si>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</si>
  <si>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</si>
  <si>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</si>
  <si>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</si>
  <si>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MPI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</si>
  <si>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</si>
  <si>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</si>
  <si>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</si>
  <si>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</si>
  <si>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</si>
  <si>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</si>
  <si>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</si>
  <si>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</si>
  <si>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</si>
  <si>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</si>
  <si>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</si>
  <si>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</si>
  <si>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</si>
  <si>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</si>
  <si>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</si>
  <si>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</si>
  <si>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</si>
  <si>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</si>
  <si>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</si>
  <si>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</si>
  <si>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</si>
  <si>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</si>
  <si>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</si>
  <si>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</si>
  <si>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</si>
  <si>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</si>
  <si>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</si>
  <si>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</si>
  <si>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</si>
  <si>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</si>
  <si>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</si>
  <si>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</si>
  <si>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</si>
  <si>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</si>
  <si>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</si>
  <si>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</si>
  <si>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</si>
  <si>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</si>
  <si>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</si>
  <si>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</si>
  <si>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</si>
  <si>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</si>
  <si>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PIGA</t>
  </si>
  <si>
    <t>PIGM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</si>
  <si>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</si>
  <si>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</si>
  <si>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</si>
  <si>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</si>
  <si>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</si>
  <si>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</si>
  <si>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</si>
  <si>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</si>
  <si>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</si>
  <si>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</si>
  <si>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</si>
  <si>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</si>
  <si>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</si>
  <si>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</si>
  <si>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</si>
  <si>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</si>
  <si>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RFT1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</si>
  <si>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</si>
  <si>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</si>
  <si>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</si>
  <si>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</si>
  <si>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</si>
  <si>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</si>
  <si>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</si>
  <si>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</si>
  <si>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</si>
  <si>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</si>
  <si>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</si>
  <si>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</si>
  <si>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</si>
  <si>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</si>
  <si>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</si>
  <si>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</si>
  <si>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</si>
  <si>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</si>
  <si>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</si>
  <si>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</si>
  <si>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</si>
  <si>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</si>
  <si>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</si>
  <si>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</si>
  <si>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</si>
  <si>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</si>
  <si>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</si>
  <si>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</si>
  <si>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</si>
  <si>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</si>
  <si>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</si>
  <si>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SPTLC1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</si>
  <si>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</si>
  <si>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</si>
  <si>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</si>
  <si>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</si>
  <si>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</si>
  <si>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</si>
  <si>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</si>
  <si>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</si>
  <si>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</si>
  <si>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</si>
  <si>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</si>
  <si>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</si>
  <si>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</si>
  <si>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</si>
  <si>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</si>
  <si>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</si>
  <si>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</si>
  <si>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</si>
  <si>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</si>
  <si>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</si>
  <si>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</si>
  <si>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</si>
  <si>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</si>
  <si>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Average</t>
  </si>
  <si>
    <t>Divergence</t>
  </si>
  <si>
    <t>overall p</t>
  </si>
  <si>
    <t>Gene Ontology Molecular Function Name</t>
  </si>
  <si>
    <t># Human Genes in GO with function</t>
  </si>
  <si>
    <t># in Dataset</t>
  </si>
  <si>
    <t>Genes</t>
  </si>
  <si>
    <t>Expected</t>
  </si>
  <si>
    <t>Fold Enrichment</t>
  </si>
  <si>
    <t>p value</t>
  </si>
  <si>
    <t>JS &amp; JS p</t>
  </si>
  <si>
    <t>JSP &amp; JSP p</t>
  </si>
  <si>
    <t>SE &amp; SE p</t>
  </si>
  <si>
    <t>SEP &amp; SEP p</t>
  </si>
  <si>
    <t>SoP &amp; SoP p</t>
  </si>
  <si>
    <t>SoPP &amp; SoPP p</t>
  </si>
  <si>
    <t>procollagen-lysine 5-dioxygenase activity</t>
  </si>
  <si>
    <t>PLOD1, PLOD2, PLOD3</t>
  </si>
  <si>
    <t>peptidyl-lysine 5-dioxygenase activity</t>
  </si>
  <si>
    <t>oxidoreductase activity</t>
  </si>
  <si>
    <t>NDUFV2, COX15, SUMF1, ACOX1, NDUFS3, NDUFS8, NDUFV1, LBR, NDUFS2, SRD5A3, HSD17B4, NDUFAF2, ETHE1, SURF1, NDUFS1, PLOD2, DHCR7, TYR, SDHA, AGPS, TYRP1, COX10, FRDA, UQCRB, PHYH, NDUFS7, PLOD1, PLOD3</t>
  </si>
  <si>
    <t>catalytic activity</t>
  </si>
  <si>
    <t>RAB27A, PIGM, RAB7A, GUSB, ATP6V0A2, LIPA, HEXB, DNM2, NDUFV2, AGXT, DPAGT1, COX15, SUMF1, NPHP3, SAR1B, ACOX1, SPG7, MAN2B1, HYAL1, B4GALT1, POMT1, GNPTAB, LARGE, GBA,  NDUFS3, SYN1, GLB1, NDUFS8, ARSA, B3GALTL, PSEN2, NEU1, ALG8, GNS, NDFUV1, CTSK, DPM1, DNAH5, ATP6V0A4, ALG3, MYO5B, ASAH1, DNAI1, DNAI2, DNAH11, PEX12, FUCA1, HEXA, ALG12, ATP7B, IDS, PIGA, LBR, ABCD1, NAGA, GALC, SMPD1, PEX6, GALNS, ARSB, CHST6, RAB23, NDUFS2, TPP1, PAPSS2, CTSC, MTMR2, MGAT2, ALG2, FIG4, GM2A, HGSNAT, XYLT1, TMEM237, GNPAT, GLA, B4GLAT7, DOLK, CTSA, DPM3, SRDSA3, HSD17B4, DDOST, NDUFAF2, FKTN, EBP, NEU1, OCRL, ETHE1, PMM2,  GALNT3, SURF1, KI5A, MYO5A, NDUFS1, MTMR14, DGUOK, MPI, PLOD2, MANBA, MTM1, DHCR7, XYLT2, SYN2, TYR, SDHA, BBS4, POLG, GAA, SPAST, KIF1B, CHST3, ALG11, ALG6, ZMPSTE24, AGPS, NAGLU, ALG1, TYRP1, DPM2, PPT1, COX10, AMACR, INPP5E, AGA, SIAT9, IDUA, ARSE, GFM1, FRDA, PSEN1, ATP7A, UQCRB, PEX1, TUSC3, TK2, CTSD, PHYH, SPTLC1, NDUFS7, PLOD1, ALT1, ALG9, POMGNT1, DHDDS, PLOD3, SGSH, ALT1, NAGA, LFNG, POMT2, ST3GAL3</t>
  </si>
  <si>
    <t>alpha-1,3-mannosyltransferase activity</t>
  </si>
  <si>
    <t>ALG8, ALG3, ALG2</t>
  </si>
  <si>
    <t>mannosyltransferase activity</t>
  </si>
  <si>
    <t>POMT1, ALG8, DPM1, ALG3, ALG12, ALG2, DPM3, ALG11, ALG1,  DPM2, ALG9, POMT2</t>
  </si>
  <si>
    <t>transferase activity, transferring hexosyl groups</t>
  </si>
  <si>
    <t>PIGM, HEXB,  HYAL1, B4GALT1, POMT1, LARGE, ALG8, DPM1, ALG3, HEXA, ALG12, PIGA, MGAT2, ALG2, XYLT1, B4GALT7, DPM3, DDOST, GALNT3, XYLT2, ALG11, ALG6, ALG1, DPM2, TUSC3, ALG9, POMGNT1, PLOD3, LFNG, POMT2</t>
  </si>
  <si>
    <t>transferase activity, transferring glycosyl groups</t>
  </si>
  <si>
    <t>PIGM, HEXB, DPAGT1, HYAL1, B4GALT1, POMT1, LARGE, B3GALTL, ALG8, DPM1, ALG3, HEXA, ALG12, PIGA, MGAT2, ALG2, XYLT1, B4GALT7, DPM3, DDOST, GALNT3, XYLT2, ALG11, ALG6, ALG1, DPM2, SIAT9, TUSC3, ALG9, POMGNT1, PLOD3, LFNG, POMT2, ST3GAL3</t>
  </si>
  <si>
    <t>transferase activity</t>
  </si>
  <si>
    <t>PIGM, HEXB, AGXT, DPAGT1, HYAL1, B4GALT1, POMT1, GNPTAB, LARGE, B3GALTL, ALG8, DPM1, ALG3, PEX12, HEXA, ALG12, PIGA, CHST6, PAPSS2, MGAT2, ALG2, HGSNAT, XYLT1, B4GALT7, DOLK, DPM3, DDOST, FKTN, GALNT3, DGUOK, XYLT2, POLG, CHST3, ALG11, ALG6, AGPS, ALG1, DPM2, COX10, SIAT9, TUSC3, TK2, SPTLC1, ALG9, POMGNT1, DHDDS, PLOD3, LFNG, POMT2, ST3GAL3</t>
  </si>
  <si>
    <t>dolichyl-phosphate beta-D-mannosyltransferase activity</t>
  </si>
  <si>
    <t>DPM1, DPM3, DPM2</t>
  </si>
  <si>
    <t>sulfuric ester hydrolase activity</t>
  </si>
  <si>
    <t>ARSA, GNS, IDS, GALNS, ARSB, ARSE, SGSH</t>
  </si>
  <si>
    <t>hydrolase activity</t>
  </si>
  <si>
    <t>RAB27A, RAB7A, GUSB, ATP6V0A2, LIPA, HEXB, DNM2, NPHP3, SAR1B, SPG7, MAN2B1,HYAL1, GBA, GLB1, ARSA, PSEN2, NEU1, GNS, CTSK, DNAH5, ATP6V0A4, ASAH1, DNAI1, MYO5B, DNAI2, DNAH11, FUCA1, HEXA, ATP7B, IDS, ABCD1, NAGA, SMPD1, PEX6, GALNS, ARSB, RAB23, TPP1, CTSC, MTMR2, FIG4, GM2A, GNPAT, GLA, CTSA, NEU1, OCRL, KIF5A, MYO5A, MTMR14, MANBA, MTM1, BBS4, POLG, GAA, SPAST, KIF1B, ZMPSYE24, NAGLU, PPT1, INPP5E, AGA, IDUA, GFM1, ARSE, PSEN1, ATP7A, PEX1, CTSD, ATL1, SGSH, ATL1, NAGA</t>
  </si>
  <si>
    <t>hexosaminidase activity</t>
  </si>
  <si>
    <t>HEXB, HYAL1, HEXA, NAGA, GM2A, NAGLU, NAGA</t>
  </si>
  <si>
    <t>hydrolase activity, hydrolyzing O-glycosyl compounds</t>
  </si>
  <si>
    <t>GUSB, HEXB, MAN2B1, HYAL1, GBA, GLB1, NEU1, FUCA1, HEXA, NAGA, GALC, GM2A, GLA, CTSA, NEU1, MANBA, GAA, NAGLU, IDUA, NAGA</t>
  </si>
  <si>
    <t>hydrolase activity, acting on glycosyl bonds</t>
  </si>
  <si>
    <t>GUSB, HEXB, MAN2B1, HYAL1, GBA, GLB1, NEU1, FUCA1, HEXA, NAGA, GALC, SMPD1, GM2A, GLA, CTSA, NEU1, MANBA, GAA, NAGLU, IDUA, NAGA</t>
  </si>
  <si>
    <t>phosphatidylinositol bisphosphate phosphatase activity</t>
  </si>
  <si>
    <t>MTMR2, FIG4, OCRL, MTMR14, MTM1, INPP5E</t>
  </si>
  <si>
    <t>phosphatidylinositol phosphate phosphatase activity</t>
  </si>
  <si>
    <t>RNA polymerase II repressing transcription factor binding</t>
  </si>
  <si>
    <t>BBS5, BBS10, BBS4, BBS2, BBS1</t>
  </si>
  <si>
    <t>protein binding</t>
  </si>
  <si>
    <t>RAB27A, RAB7A, MPDU1, LYST, GUSB, ATP6V0A2, HEXB, SPG11, AGXT, SUMF1, REEP1, BBSS, NPC2, COG5, NPHP3, ACOX1, SPG7, HYAL1, PEX3, SCO1, LMAN1, B4GALT1, GNPTAB, COG1, GBA, NDUFS3, SYN1, GLB1, PEX10, RSPH9, TRIP11, ARSA, NPC1, PSEN2, NEU1, GNS, CTSK, CRTAP, PEX2, COG7, ARFGEF2, DPM1, ATP6V0A4, COG8, MYO5B, DNAI1, MKS1, TMEM67, DNAI2, BLOC1S3, STXBP1, PEX12, HEXA, PEX13, CEP290, ATP7B, PIGA, ABCD1, NAGA, LMNA, SMPD1, PEX6, BBS7, BBS9, PEX14, RAB23, NDUFS2, COG4, TRAPPC3, CAV1, CHMP2B, FGD1, SEC23B, PEX7, CTSC, MTMR2, ALG2, FIG4, GNPAT, GLA, B4GALT7, DOLK, SNAP29, PEX5, DPM3, NPHP1, HSD17B4, DDOST, DTNBP1, NEU1, OCRL, PMM2, DYSF, GALNT3, OFD1, SURF1, KIF5A, MYO5A, NDUFS1, MTMR14, PEX26, SCO2, MLPH, MTM1, SPG20, TYR, SDHA, BBS4, POLG, SPAST, CLN6, KIF1B, CLN3, SEC23A, CAV3, TYRP1, DPM2, ATPAF2, RPGRIP1L, BBS12, AMACR, AGA, IDUA, GFM1, FRDA, PSEN1, ATP7A, SPG21, BBS1, DYM, UQCRB, PEX1, CTSD, PHYH, LRPPRC, SPTLC1, NDUFS7, PLOD1, ATL1, NPHP4, AHI1, BIN1, POMGNT1, BCS1L, DHDDS, FGD4, PLOD3, STXBP2, ATL1, NAGA, SBF2, PSAP</t>
  </si>
  <si>
    <t>acetylglucosaminyltransferase activity</t>
  </si>
  <si>
    <t>HEXB, LARGE, PIGA, MGAT2, XYLT1, XYLT2, POMGNT1, LFNG</t>
  </si>
  <si>
    <t>UDP-glycosyltransferase activity</t>
  </si>
  <si>
    <t>HEXB, HYAL1, B4GALT1, LARGE, HEXA, PIGA, MGAT2, XYLT1, B4GALT7, GALTN3, XYLT2, POMGNT1, PLOD3, LFNG</t>
  </si>
  <si>
    <t>NADH dehydrogenase (ubiquinone) activity</t>
  </si>
  <si>
    <t>NDUFV2, NDUFS3, NDUFS8, NDUFV1, NDUFS2, NDUFAF2, NDUFS1, NDUFS7</t>
  </si>
  <si>
    <t>NADH dehydrogenase (quinone) activity</t>
  </si>
  <si>
    <t>oxidoreductase activity, acting on NAD(P)H, quinone or similar compound as acceptor</t>
  </si>
  <si>
    <t>oxidoreductase activity, acting on NAD(P)H</t>
  </si>
  <si>
    <t>NDUFV2, COX15, NDUFS3, NDUFS8, NDUFV1, NDUFS2, NDUFAF2, NDUFS1, NDUFS7</t>
  </si>
  <si>
    <t>NADH dehydrogenase activity</t>
  </si>
  <si>
    <t>iron-sulfur cluster binding</t>
  </si>
  <si>
    <t>NDUFV2, NDUFS8, NDUFV1, NDUFS2, NDUFS1, FRDA, NDUFS7</t>
  </si>
  <si>
    <t>metal cluster binding</t>
  </si>
  <si>
    <t>monosaccharide binding</t>
  </si>
  <si>
    <t>LMAN1, DPM1, PLOD2, MANBA, PHYH, PLOD1, PLOD3</t>
  </si>
  <si>
    <t>electron carrier activity</t>
  </si>
  <si>
    <t>NDUFV2, COX15, ACOX1, NDUFS3, NDUFS2, NDUFAF2, SURF1, NDUFS1, COX10</t>
  </si>
  <si>
    <t>motor activity</t>
  </si>
  <si>
    <t>NPHP3, DNAH5, MYO5B, DNAI1, DNAI2, DNAH11, KIF5A, MYO5A, BBS4, KIF1B</t>
  </si>
  <si>
    <t>nucleoside-triphosphatase activity</t>
  </si>
  <si>
    <t>RAB27A, RAB7A, ATP6V0A2, DNM2, NPHP3, SAR1B, SPG7, DNAH5, ATP6V0A4, DNAI1, MYO5B, DNAI2, DNAH11, ATP7B, ABCD1, PEX6, RAB23, KIF5A, MYO5A, BBS4, SPAST, KIF1B, GFM1, ATP7A, PEX1, ALT1</t>
  </si>
  <si>
    <t>pyrophosphatase activity</t>
  </si>
  <si>
    <t>hydrolase activity, acting on acid anhydrides, in phosphorus-containing anhydrides</t>
  </si>
  <si>
    <t>hydrolase activity, acting on acid anhydrides</t>
  </si>
  <si>
    <t>signaling receptor activity</t>
  </si>
  <si>
    <t>NPC1, EBP</t>
  </si>
  <si>
    <t>&lt; 0.2</t>
  </si>
  <si>
    <t>receptor activity</t>
  </si>
  <si>
    <t>molecular transducer activity</t>
  </si>
  <si>
    <t>signal transducer activity</t>
  </si>
  <si>
    <t>DNA binding</t>
  </si>
  <si>
    <t>LBR, POLG, LRPPRC</t>
  </si>
  <si>
    <t>nucleic acid binding</t>
  </si>
  <si>
    <t>STVBP1, LBR, MYO5A, POLG, GFM1, LRPPRC, ALT1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</si>
</sst>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%"/>
    <numFmt numFmtId="167" formatCode="0.00E+00"/>
    <numFmt numFmtId="168" formatCode="0.000000000"/>
    <numFmt numFmtId="169" formatCode="0.00E+000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008000"/>
      <name val="Calibri"/>
      <family val="2"/>
      <charset val="1"/>
    </font>
    <font>
      <sz val="12"/>
      <color rgb="FF008000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F79646"/>
      <name val="Calibri"/>
      <family val="2"/>
      <charset val="1"/>
    </font>
    <font>
      <sz val="11"/>
      <color rgb="FFF79646"/>
      <name val="Calibri"/>
      <family val="2"/>
      <charset val="1"/>
    </font>
    <font>
      <sz val="10"/>
      <name val="Arial"/>
      <family val="2"/>
      <charset val="1"/>
    </font>
    <font>
      <sz val="10"/>
      <color rgb="FF008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DD0806"/>
      <name val="Arial"/>
      <family val="2"/>
      <charset val="1"/>
    </font>
    <font>
      <sz val="10"/>
      <color rgb="FF006411"/>
      <name val="Arial"/>
      <family val="2"/>
      <charset val="1"/>
    </font>
    <font>
      <sz val="10"/>
      <color rgb="FFFF6600"/>
      <name val="Arial"/>
      <family val="2"/>
      <charset val="1"/>
    </font>
    <font>
      <sz val="12"/>
      <name val="Calibri"/>
      <family val="2"/>
      <charset val="1"/>
    </font>
    <font>
      <sz val="11"/>
      <color rgb="FFFF6600"/>
      <name val="Calibri"/>
      <family val="2"/>
      <charset val="1"/>
    </font>
    <font>
      <sz val="12"/>
      <color rgb="FF00B05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008000"/>
        <bgColor rgb="FF009900"/>
      </patternFill>
    </fill>
    <fill>
      <patternFill patternType="solid">
        <fgColor rgb="FFFF0000"/>
        <bgColor rgb="FFDD0806"/>
      </patternFill>
    </fill>
    <fill>
      <patternFill patternType="solid">
        <fgColor rgb="FF604A7B"/>
        <bgColor rgb="FF60497A"/>
      </patternFill>
    </fill>
    <fill>
      <patternFill patternType="solid">
        <fgColor rgb="FF60497A"/>
        <bgColor rgb="FF604A7B"/>
      </patternFill>
    </fill>
    <fill>
      <patternFill patternType="solid">
        <fgColor rgb="FFC00000"/>
        <bgColor rgb="FFDD0806"/>
      </patternFill>
    </fill>
    <fill>
      <patternFill patternType="solid">
        <fgColor rgb="FFB2B2B2"/>
        <bgColor rgb="FF969696"/>
      </patternFill>
    </fill>
    <fill>
      <patternFill patternType="solid">
        <fgColor rgb="FF99FF33"/>
        <bgColor rgb="FFCCFFCC"/>
      </patternFill>
    </fill>
    <fill>
      <patternFill patternType="solid">
        <fgColor rgb="FF009900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990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79646"/>
      <rgbColor rgb="FFFF6600"/>
      <rgbColor rgb="FF604A7B"/>
      <rgbColor rgb="FF969696"/>
      <rgbColor rgb="FF003366"/>
      <rgbColor rgb="FF00B050"/>
      <rgbColor rgb="FF006411"/>
      <rgbColor rgb="FF333300"/>
      <rgbColor rgb="FFDD0806"/>
      <rgbColor rgb="FF993366"/>
      <rgbColor rgb="FF60497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64"/>
  <sheetViews>
    <sheetView windowProtection="tru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pane xSplit="0" ySplit="1" topLeftCell="A254" activePane="bottomLeft" state="frozen"/>
      <selection pane="topLeft" activeCell="F1" activeCellId="0" sqref="F1"/>
      <selection pane="bottomLeft" activeCell="N262" activeCellId="0" sqref="N262"/>
    </sheetView>
  </sheetViews>
  <sheetFormatPr defaultRowHeight="15.75"/>
  <cols>
    <col collapsed="false" hidden="false" max="1" min="1" style="0" width="9.87037037037037"/>
    <col collapsed="false" hidden="false" max="2" min="2" style="0" width="12.7407407407407"/>
    <col collapsed="false" hidden="false" max="3" min="3" style="0" width="6.5"/>
    <col collapsed="false" hidden="false" max="4" min="4" style="0" width="7.5"/>
    <col collapsed="false" hidden="false" max="5" min="5" style="0" width="5.62592592592593"/>
    <col collapsed="false" hidden="false" max="6" min="6" style="0" width="6.12962962962963"/>
    <col collapsed="false" hidden="false" max="7" min="7" style="0" width="6.37777777777778"/>
    <col collapsed="false" hidden="false" max="8" min="8" style="0" width="5.9962962962963"/>
    <col collapsed="false" hidden="false" max="10" min="9" style="0" width="7.12592592592593"/>
    <col collapsed="false" hidden="false" max="11" min="11" style="0" width="4.37777777777778"/>
    <col collapsed="false" hidden="false" max="12" min="12" style="0" width="5.37777777777778"/>
    <col collapsed="false" hidden="false" max="13" min="13" style="0" width="7.87037037037037"/>
    <col collapsed="false" hidden="false" max="14" min="14" style="0" width="5.87407407407407"/>
    <col collapsed="false" hidden="false" max="15" min="15" style="0" width="9.62222222222222"/>
    <col collapsed="false" hidden="false" max="16" min="16" style="0" width="9.5"/>
    <col collapsed="false" hidden="false" max="17" min="17" style="0" width="7.5"/>
    <col collapsed="false" hidden="false" max="18" min="18" style="0" width="7.37407407407407"/>
    <col collapsed="false" hidden="false" max="19" min="19" style="0" width="7.62222222222222"/>
    <col collapsed="false" hidden="false" max="20" min="20" style="0" width="8.12592592592593"/>
    <col collapsed="false" hidden="false" max="21" min="21" style="0" width="5.87407407407407"/>
    <col collapsed="false" hidden="false" max="22" min="22" style="0" width="6.5"/>
    <col collapsed="false" hidden="false" max="23" min="23" style="0" width="7.12592592592593"/>
    <col collapsed="false" hidden="false" max="24" min="24" style="0" width="6.9962962962963"/>
    <col collapsed="false" hidden="false" max="25" min="25" style="0" width="8.12592592592593"/>
    <col collapsed="false" hidden="false" max="26" min="26" style="0" width="8.5"/>
    <col collapsed="false" hidden="false" max="31" min="27" style="0" width="11"/>
    <col collapsed="false" hidden="false" max="32" min="32" style="0" width="13.1259259259259"/>
    <col collapsed="false" hidden="false" max="1025" min="33" style="0" width="1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5" hidden="false" customHeight="false" outlineLevel="0" collapsed="false">
      <c r="A2" s="3" t="s">
        <v>32</v>
      </c>
      <c r="B2" s="3" t="n">
        <v>0.681578776595746</v>
      </c>
      <c r="C2" s="3" t="n">
        <v>0.73617</v>
      </c>
      <c r="D2" s="3" t="s">
        <v>33</v>
      </c>
      <c r="E2" s="3" t="n">
        <v>0.586634162234043</v>
      </c>
      <c r="F2" s="3" t="n">
        <v>0.721426666666667</v>
      </c>
      <c r="G2" s="3" t="s">
        <v>33</v>
      </c>
      <c r="H2" s="3" t="n">
        <v>2.48544375</v>
      </c>
      <c r="I2" s="3" t="n">
        <v>3.57666</v>
      </c>
      <c r="J2" s="3" t="s">
        <v>33</v>
      </c>
      <c r="K2" s="3" t="n">
        <v>3</v>
      </c>
      <c r="L2" s="3" t="n">
        <v>0</v>
      </c>
      <c r="M2" s="4" t="n">
        <f aca="false">L2/K2</f>
        <v>0</v>
      </c>
      <c r="N2" s="3" t="n">
        <v>0</v>
      </c>
      <c r="O2" s="4" t="n">
        <v>0</v>
      </c>
      <c r="P2" s="4" t="n">
        <v>0</v>
      </c>
      <c r="Q2" s="4" t="s">
        <v>34</v>
      </c>
      <c r="R2" s="3" t="n">
        <v>0.114177156553124</v>
      </c>
      <c r="S2" s="3" t="n">
        <v>0.0407301632699894</v>
      </c>
      <c r="T2" s="3" t="s">
        <v>33</v>
      </c>
      <c r="U2" s="3" t="n">
        <v>0.243246702004365</v>
      </c>
      <c r="V2" s="3" t="n">
        <v>0.0975152450759481</v>
      </c>
      <c r="W2" s="3" t="s">
        <v>33</v>
      </c>
      <c r="X2" s="3" t="n">
        <v>1.77181924575774</v>
      </c>
      <c r="Y2" s="3" t="n">
        <v>0.723511277636131</v>
      </c>
      <c r="Z2" s="3" t="s">
        <v>33</v>
      </c>
      <c r="AA2" s="5" t="n">
        <v>0.07479329</v>
      </c>
      <c r="AB2" s="3" t="s">
        <v>33</v>
      </c>
      <c r="AC2" s="5" t="n">
        <v>0.07087129</v>
      </c>
      <c r="AD2" s="3" t="s">
        <v>33</v>
      </c>
      <c r="AE2" s="5" t="n">
        <v>0.06148551</v>
      </c>
      <c r="AF2" s="3" t="s">
        <v>33</v>
      </c>
    </row>
    <row r="3" customFormat="false" ht="15" hidden="false" customHeight="false" outlineLevel="0" collapsed="false">
      <c r="A3" s="6" t="s">
        <v>35</v>
      </c>
      <c r="B3" s="3" t="n">
        <v>0.655913154362416</v>
      </c>
      <c r="C3" s="3" t="n">
        <v>0.746659375</v>
      </c>
      <c r="D3" s="3" t="s">
        <v>33</v>
      </c>
      <c r="E3" s="3" t="n">
        <v>0.505163463087249</v>
      </c>
      <c r="F3" s="3" t="n">
        <v>0.722626875</v>
      </c>
      <c r="G3" s="3" t="s">
        <v>33</v>
      </c>
      <c r="H3" s="3" t="n">
        <v>1.76253216107382</v>
      </c>
      <c r="I3" s="3" t="n">
        <v>3.2322578125</v>
      </c>
      <c r="J3" s="3" t="s">
        <v>33</v>
      </c>
      <c r="K3" s="3" t="n">
        <v>32</v>
      </c>
      <c r="L3" s="3" t="n">
        <v>0</v>
      </c>
      <c r="M3" s="4" t="n">
        <f aca="false">L3/K3</f>
        <v>0</v>
      </c>
      <c r="N3" s="3" t="n">
        <v>17</v>
      </c>
      <c r="O3" s="7" t="n">
        <v>0.53125</v>
      </c>
      <c r="P3" s="8" t="n">
        <v>0.157407407407</v>
      </c>
      <c r="Q3" s="4" t="s">
        <v>34</v>
      </c>
      <c r="R3" s="3" t="n">
        <v>0.108980961014946</v>
      </c>
      <c r="S3" s="3" t="n">
        <v>0.070070515997168</v>
      </c>
      <c r="T3" s="3" t="s">
        <v>33</v>
      </c>
      <c r="U3" s="3" t="n">
        <v>0.205020743656547</v>
      </c>
      <c r="V3" s="3" t="n">
        <v>0.168965793828172</v>
      </c>
      <c r="W3" s="3" t="s">
        <v>33</v>
      </c>
      <c r="X3" s="3" t="n">
        <v>1.78905643729213</v>
      </c>
      <c r="Y3" s="3" t="n">
        <v>1.596215005722</v>
      </c>
      <c r="Z3" s="3" t="s">
        <v>33</v>
      </c>
      <c r="AA3" s="9" t="n">
        <v>3.991527E-008</v>
      </c>
      <c r="AB3" s="3" t="s">
        <v>33</v>
      </c>
      <c r="AC3" s="9" t="n">
        <v>3.130933E-008</v>
      </c>
      <c r="AD3" s="3" t="s">
        <v>33</v>
      </c>
      <c r="AE3" s="9" t="n">
        <v>8.698689E-006</v>
      </c>
      <c r="AF3" s="3" t="s">
        <v>33</v>
      </c>
    </row>
    <row r="4" customFormat="false" ht="15" hidden="false" customHeight="false" outlineLevel="0" collapsed="false">
      <c r="A4" s="3" t="s">
        <v>36</v>
      </c>
      <c r="B4" s="3" t="n">
        <v>0.712850848484849</v>
      </c>
      <c r="C4" s="3" t="n">
        <v>0.8151225</v>
      </c>
      <c r="D4" s="3" t="s">
        <v>33</v>
      </c>
      <c r="E4" s="3" t="n">
        <v>0.577020000000001</v>
      </c>
      <c r="F4" s="3" t="n">
        <v>0.8450225</v>
      </c>
      <c r="G4" s="3" t="s">
        <v>33</v>
      </c>
      <c r="H4" s="3" t="n">
        <v>2.4719195</v>
      </c>
      <c r="I4" s="3" t="n">
        <v>4.4895</v>
      </c>
      <c r="J4" s="3" t="s">
        <v>33</v>
      </c>
      <c r="K4" s="3" t="n">
        <v>4</v>
      </c>
      <c r="L4" s="3" t="n">
        <v>0</v>
      </c>
      <c r="M4" s="4" t="n">
        <f aca="false">L4/K4</f>
        <v>0</v>
      </c>
      <c r="N4" s="3" t="n">
        <v>3</v>
      </c>
      <c r="O4" s="4" t="n">
        <v>0.75</v>
      </c>
      <c r="P4" s="7" t="n">
        <v>0.0172413793103</v>
      </c>
      <c r="Q4" s="4" t="s">
        <v>37</v>
      </c>
      <c r="R4" s="3" t="n">
        <v>0.0815855090754373</v>
      </c>
      <c r="S4" s="3" t="n">
        <v>0.0275462251270478</v>
      </c>
      <c r="T4" s="3" t="s">
        <v>33</v>
      </c>
      <c r="U4" s="3" t="n">
        <v>0.20998760594883</v>
      </c>
      <c r="V4" s="3" t="n">
        <v>0.0989909597829519</v>
      </c>
      <c r="W4" s="3" t="s">
        <v>33</v>
      </c>
      <c r="X4" s="3" t="n">
        <v>1.81920205073041</v>
      </c>
      <c r="Y4" s="3" t="n">
        <v>1.23410030621502</v>
      </c>
      <c r="Z4" s="3" t="s">
        <v>33</v>
      </c>
      <c r="AA4" s="10" t="n">
        <v>0.002722263</v>
      </c>
      <c r="AB4" s="3" t="s">
        <v>33</v>
      </c>
      <c r="AC4" s="10" t="n">
        <v>0.006412263</v>
      </c>
      <c r="AD4" s="3" t="s">
        <v>33</v>
      </c>
      <c r="AE4" s="10" t="n">
        <v>0.02377359</v>
      </c>
      <c r="AF4" s="3" t="s">
        <v>33</v>
      </c>
    </row>
    <row r="5" customFormat="false" ht="15" hidden="false" customHeight="false" outlineLevel="0" collapsed="false">
      <c r="A5" s="3" t="s">
        <v>38</v>
      </c>
      <c r="B5" s="3" t="n">
        <v>0.715854046242774</v>
      </c>
      <c r="C5" s="3" t="n">
        <v>0.761234</v>
      </c>
      <c r="D5" s="3" t="n">
        <v>0.61719</v>
      </c>
      <c r="E5" s="3" t="n">
        <v>0.603338005780347</v>
      </c>
      <c r="F5" s="3" t="n">
        <v>0.742072</v>
      </c>
      <c r="G5" s="3" t="n">
        <v>0.3508</v>
      </c>
      <c r="H5" s="3" t="n">
        <v>2.64257043352601</v>
      </c>
      <c r="I5" s="3" t="n">
        <v>3.97357</v>
      </c>
      <c r="J5" s="3" t="n">
        <v>0.625475</v>
      </c>
      <c r="K5" s="3" t="n">
        <v>17</v>
      </c>
      <c r="L5" s="3" t="n">
        <v>2</v>
      </c>
      <c r="M5" s="4" t="n">
        <f aca="false">L5/K5</f>
        <v>0.117647058823529</v>
      </c>
      <c r="N5" s="3" t="n">
        <v>10</v>
      </c>
      <c r="O5" s="7" t="n">
        <v>0.588235294118</v>
      </c>
      <c r="P5" s="7" t="n">
        <v>0.0826446280992</v>
      </c>
      <c r="Q5" s="4" t="s">
        <v>37</v>
      </c>
      <c r="R5" s="3" t="n">
        <v>0.0867273243995268</v>
      </c>
      <c r="S5" s="3" t="n">
        <v>0.0661000484921658</v>
      </c>
      <c r="T5" s="3" t="n">
        <v>0.01716</v>
      </c>
      <c r="U5" s="3" t="n">
        <v>0.240021225079778</v>
      </c>
      <c r="V5" s="3" t="n">
        <v>0.172699562253836</v>
      </c>
      <c r="W5" s="3" t="n">
        <v>0.02302</v>
      </c>
      <c r="X5" s="3" t="n">
        <v>2.124971267</v>
      </c>
      <c r="Y5" s="3" t="n">
        <v>1.71015377943622</v>
      </c>
      <c r="Z5" s="3" t="n">
        <v>1.334905</v>
      </c>
      <c r="AA5" s="10" t="n">
        <v>0.01122831</v>
      </c>
      <c r="AB5" s="10" t="n">
        <v>0.04595309</v>
      </c>
      <c r="AC5" s="10" t="n">
        <v>0.004884415</v>
      </c>
      <c r="AD5" s="10" t="n">
        <v>0.03842943</v>
      </c>
      <c r="AE5" s="10" t="n">
        <v>0.005615</v>
      </c>
      <c r="AF5" s="11" t="n">
        <v>0.09604862</v>
      </c>
    </row>
    <row r="6" customFormat="false" ht="15" hidden="false" customHeight="false" outlineLevel="0" collapsed="false">
      <c r="A6" s="3" t="s">
        <v>39</v>
      </c>
      <c r="B6" s="3" t="n">
        <v>0.711857963525836</v>
      </c>
      <c r="C6" s="3" t="n">
        <v>0.79683</v>
      </c>
      <c r="D6" s="3" t="s">
        <v>33</v>
      </c>
      <c r="E6" s="3" t="n">
        <v>0.625217401215805</v>
      </c>
      <c r="F6" s="3" t="n">
        <v>0.881895</v>
      </c>
      <c r="G6" s="3" t="s">
        <v>33</v>
      </c>
      <c r="H6" s="3" t="n">
        <v>3.05233825227963</v>
      </c>
      <c r="I6" s="3" t="n">
        <v>4.41962</v>
      </c>
      <c r="J6" s="3" t="s">
        <v>33</v>
      </c>
      <c r="K6" s="3" t="n">
        <v>4</v>
      </c>
      <c r="L6" s="3" t="n">
        <v>0</v>
      </c>
      <c r="M6" s="4" t="n">
        <f aca="false">L6/K6</f>
        <v>0</v>
      </c>
      <c r="N6" s="3" t="n">
        <v>2</v>
      </c>
      <c r="O6" s="4" t="n">
        <v>0.5</v>
      </c>
      <c r="P6" s="7" t="n">
        <v>0.00904977375566</v>
      </c>
      <c r="Q6" s="4" t="s">
        <v>37</v>
      </c>
      <c r="R6" s="3" t="n">
        <v>0.127740536748049</v>
      </c>
      <c r="S6" s="3" t="n">
        <v>0.0431328019029601</v>
      </c>
      <c r="T6" s="3" t="s">
        <v>33</v>
      </c>
      <c r="U6" s="3" t="n">
        <v>0.232882920514929</v>
      </c>
      <c r="V6" s="3" t="n">
        <v>0.080202953966796</v>
      </c>
      <c r="W6" s="3" t="s">
        <v>33</v>
      </c>
      <c r="X6" s="3" t="n">
        <v>1.733539556</v>
      </c>
      <c r="Y6" s="3" t="n">
        <v>0.605532190184799</v>
      </c>
      <c r="Z6" s="3" t="s">
        <v>33</v>
      </c>
      <c r="AA6" s="12" t="n">
        <v>0.0155852</v>
      </c>
      <c r="AB6" s="3" t="s">
        <v>33</v>
      </c>
      <c r="AC6" s="10" t="n">
        <v>0.004145612</v>
      </c>
      <c r="AD6" s="3" t="s">
        <v>33</v>
      </c>
      <c r="AE6" s="10" t="n">
        <v>0.0108321</v>
      </c>
      <c r="AF6" s="3" t="s">
        <v>33</v>
      </c>
    </row>
    <row r="7" customFormat="false" ht="15" hidden="false" customHeight="false" outlineLevel="0" collapsed="false">
      <c r="A7" s="3" t="s">
        <v>40</v>
      </c>
      <c r="B7" s="3" t="n">
        <v>0.653900765306123</v>
      </c>
      <c r="C7" s="3" t="n">
        <v>0.677150909090909</v>
      </c>
      <c r="D7" s="3" t="n">
        <v>0.64369</v>
      </c>
      <c r="E7" s="3" t="n">
        <v>0.484839209183674</v>
      </c>
      <c r="F7" s="3" t="n">
        <v>0.551800909090909</v>
      </c>
      <c r="G7" s="3" t="n">
        <v>0.50681</v>
      </c>
      <c r="H7" s="3" t="n">
        <v>1.78587272959184</v>
      </c>
      <c r="I7" s="3" t="n">
        <v>2.14073636363636</v>
      </c>
      <c r="J7" s="3" t="n">
        <v>1.91809</v>
      </c>
      <c r="K7" s="3" t="n">
        <v>23</v>
      </c>
      <c r="L7" s="3" t="n">
        <v>1</v>
      </c>
      <c r="M7" s="4" t="n">
        <f aca="false">L7/K7</f>
        <v>0.0434782608695652</v>
      </c>
      <c r="N7" s="3" t="n">
        <v>2</v>
      </c>
      <c r="O7" s="7" t="n">
        <v>0.0869565217391</v>
      </c>
      <c r="P7" s="7" t="n">
        <v>0.0512820512821</v>
      </c>
      <c r="Q7" s="4" t="s">
        <v>34</v>
      </c>
      <c r="R7" s="3" t="n">
        <v>0.0769418540557528</v>
      </c>
      <c r="S7" s="13" t="n">
        <v>0.0605993796029668</v>
      </c>
      <c r="T7" s="3" t="n">
        <v>0</v>
      </c>
      <c r="U7" s="13" t="n">
        <v>0.1592490514217</v>
      </c>
      <c r="V7" s="13" t="n">
        <v>0.144250036864942</v>
      </c>
      <c r="W7" s="3" t="n">
        <v>0</v>
      </c>
      <c r="X7" s="3" t="n">
        <v>1.3820702369401</v>
      </c>
      <c r="Y7" s="3" t="n">
        <v>1.51148291810498</v>
      </c>
      <c r="Z7" s="3" t="n">
        <v>0</v>
      </c>
      <c r="AA7" s="10" t="n">
        <v>0.04976417</v>
      </c>
      <c r="AB7" s="3" t="s">
        <v>33</v>
      </c>
      <c r="AC7" s="10" t="n">
        <v>0.02368284</v>
      </c>
      <c r="AD7" s="3" t="s">
        <v>33</v>
      </c>
      <c r="AE7" s="11" t="n">
        <v>0.1470131</v>
      </c>
      <c r="AF7" s="3" t="s">
        <v>33</v>
      </c>
    </row>
    <row r="8" customFormat="false" ht="15" hidden="false" customHeight="false" outlineLevel="0" collapsed="false">
      <c r="A8" s="3" t="s">
        <v>41</v>
      </c>
      <c r="B8" s="3" t="n">
        <v>0.693204372909698</v>
      </c>
      <c r="C8" s="3" t="n">
        <v>0.790993333333333</v>
      </c>
      <c r="D8" s="3" t="n">
        <v>0.743512222222222</v>
      </c>
      <c r="E8" s="3" t="n">
        <v>0.504300292642141</v>
      </c>
      <c r="F8" s="3" t="n">
        <v>0.756407777777778</v>
      </c>
      <c r="G8" s="3" t="n">
        <v>0.529545555555555</v>
      </c>
      <c r="H8" s="3" t="n">
        <v>2.58006104515049</v>
      </c>
      <c r="I8" s="3" t="n">
        <v>4.50668444444444</v>
      </c>
      <c r="J8" s="3" t="n">
        <v>2.61464777777778</v>
      </c>
      <c r="K8" s="3" t="n">
        <v>18</v>
      </c>
      <c r="L8" s="3" t="n">
        <v>9</v>
      </c>
      <c r="M8" s="4" t="n">
        <f aca="false">L8/K8</f>
        <v>0.5</v>
      </c>
      <c r="N8" s="3" t="n">
        <v>7</v>
      </c>
      <c r="O8" s="7" t="n">
        <v>0.388888888889</v>
      </c>
      <c r="P8" s="7" t="n">
        <v>0.0188679245283</v>
      </c>
      <c r="Q8" s="4" t="s">
        <v>42</v>
      </c>
      <c r="R8" s="14" t="n">
        <v>0.156027118</v>
      </c>
      <c r="S8" s="3" t="n">
        <v>0.0841482499983082</v>
      </c>
      <c r="T8" s="3" t="n">
        <v>0.100408433441484</v>
      </c>
      <c r="U8" s="3" t="n">
        <v>0.281308990557346</v>
      </c>
      <c r="V8" s="3" t="n">
        <v>0.22920491810594</v>
      </c>
      <c r="W8" s="3" t="n">
        <v>0.275952024337207</v>
      </c>
      <c r="X8" s="3" t="n">
        <v>2.03390937348274</v>
      </c>
      <c r="Y8" s="3" t="n">
        <v>1.41059609662102</v>
      </c>
      <c r="Z8" s="3" t="n">
        <v>1.54288604140839</v>
      </c>
      <c r="AA8" s="10" t="n">
        <v>0.004398478</v>
      </c>
      <c r="AB8" s="11" t="n">
        <v>0.1542879</v>
      </c>
      <c r="AC8" s="10" t="n">
        <v>0.005583714</v>
      </c>
      <c r="AD8" s="10" t="n">
        <v>0.04718466</v>
      </c>
      <c r="AE8" s="10" t="n">
        <v>0.001802205</v>
      </c>
      <c r="AF8" s="10" t="n">
        <v>0.01322292</v>
      </c>
    </row>
    <row r="9" customFormat="false" ht="15" hidden="false" customHeight="false" outlineLevel="0" collapsed="false">
      <c r="A9" s="3" t="s">
        <v>43</v>
      </c>
      <c r="B9" s="3" t="n">
        <v>0.655380539</v>
      </c>
      <c r="C9" s="3" t="n">
        <v>0.672765714</v>
      </c>
      <c r="D9" s="3" t="s">
        <v>33</v>
      </c>
      <c r="E9" s="3" t="n">
        <v>0.498311207</v>
      </c>
      <c r="F9" s="11" t="n">
        <v>0.481942857</v>
      </c>
      <c r="G9" s="3" t="s">
        <v>33</v>
      </c>
      <c r="H9" s="3" t="n">
        <v>2.006833815</v>
      </c>
      <c r="I9" s="3" t="n">
        <v>2.202531429</v>
      </c>
      <c r="J9" s="3" t="s">
        <v>33</v>
      </c>
      <c r="K9" s="3" t="n">
        <v>7</v>
      </c>
      <c r="L9" s="3" t="n">
        <v>0</v>
      </c>
      <c r="M9" s="4" t="n">
        <f aca="false">L9/K9</f>
        <v>0</v>
      </c>
      <c r="N9" s="3" t="n">
        <v>1</v>
      </c>
      <c r="O9" s="4" t="n">
        <v>0.14</v>
      </c>
      <c r="P9" s="4" t="n">
        <v>0.01</v>
      </c>
      <c r="Q9" s="4" t="s">
        <v>34</v>
      </c>
      <c r="R9" s="3" t="n">
        <v>0.114559668170845</v>
      </c>
      <c r="S9" s="3" t="n">
        <v>0.104159077</v>
      </c>
      <c r="T9" s="3" t="s">
        <v>33</v>
      </c>
      <c r="U9" s="3" t="n">
        <v>0.239616939552182</v>
      </c>
      <c r="V9" s="3" t="n">
        <v>0.239616939552182</v>
      </c>
      <c r="W9" s="3" t="s">
        <v>33</v>
      </c>
      <c r="X9" s="3" t="n">
        <v>1.89433534003311</v>
      </c>
      <c r="Y9" s="3" t="n">
        <v>1.84664728575355</v>
      </c>
      <c r="Z9" s="3" t="s">
        <v>33</v>
      </c>
      <c r="AA9" s="11" t="n">
        <v>0.3384853</v>
      </c>
      <c r="AB9" s="3" t="s">
        <v>33</v>
      </c>
      <c r="AC9" s="15" t="n">
        <v>0.437191</v>
      </c>
      <c r="AD9" s="3" t="s">
        <v>33</v>
      </c>
      <c r="AE9" s="11" t="n">
        <v>0.3951049</v>
      </c>
      <c r="AF9" s="3" t="s">
        <v>33</v>
      </c>
    </row>
    <row r="10" customFormat="false" ht="15" hidden="false" customHeight="false" outlineLevel="0" collapsed="false">
      <c r="A10" s="3" t="s">
        <v>44</v>
      </c>
      <c r="B10" s="3" t="n">
        <v>0.667683414634146</v>
      </c>
      <c r="C10" s="3" t="n">
        <v>0.750814</v>
      </c>
      <c r="D10" s="3" t="n">
        <v>0.60654</v>
      </c>
      <c r="E10" s="3" t="n">
        <v>0.511082296747968</v>
      </c>
      <c r="F10" s="3" t="n">
        <v>0.707896</v>
      </c>
      <c r="G10" s="3" t="n">
        <v>0.42653</v>
      </c>
      <c r="H10" s="3" t="n">
        <v>1.94955575203252</v>
      </c>
      <c r="I10" s="3" t="n">
        <v>3.786232</v>
      </c>
      <c r="J10" s="3" t="n">
        <v>1.59252</v>
      </c>
      <c r="K10" s="3" t="n">
        <v>6</v>
      </c>
      <c r="L10" s="3" t="n">
        <v>1</v>
      </c>
      <c r="M10" s="4" t="n">
        <f aca="false">L10/K10</f>
        <v>0.166666666666667</v>
      </c>
      <c r="N10" s="3" t="n">
        <v>2</v>
      </c>
      <c r="O10" s="7" t="n">
        <v>0.333333333333</v>
      </c>
      <c r="P10" s="7" t="n">
        <v>0.0217391304348</v>
      </c>
      <c r="Q10" s="4" t="s">
        <v>34</v>
      </c>
      <c r="R10" s="3" t="n">
        <v>0.0986469124478549</v>
      </c>
      <c r="S10" s="3" t="n">
        <v>0.0810672991038927</v>
      </c>
      <c r="T10" s="3" t="n">
        <v>0</v>
      </c>
      <c r="U10" s="3" t="n">
        <v>0.224222237739616</v>
      </c>
      <c r="V10" s="3" t="n">
        <v>0.180774685241048</v>
      </c>
      <c r="W10" s="3" t="n">
        <v>0</v>
      </c>
      <c r="X10" s="3" t="n">
        <v>2.01749640452517</v>
      </c>
      <c r="Y10" s="3"/>
      <c r="Z10" s="3" t="n">
        <v>0</v>
      </c>
      <c r="AA10" s="10" t="n">
        <v>0.0425846</v>
      </c>
      <c r="AB10" s="3" t="s">
        <v>33</v>
      </c>
      <c r="AC10" s="10" t="n">
        <v>0.03655314</v>
      </c>
      <c r="AD10" s="3" t="s">
        <v>33</v>
      </c>
      <c r="AE10" s="10" t="n">
        <v>0.03350166</v>
      </c>
      <c r="AF10" s="3" t="s">
        <v>33</v>
      </c>
    </row>
    <row r="11" customFormat="false" ht="15" hidden="false" customHeight="false" outlineLevel="0" collapsed="false">
      <c r="A11" s="3" t="s">
        <v>45</v>
      </c>
      <c r="B11" s="3" t="n">
        <v>0.657928913934426</v>
      </c>
      <c r="C11" s="3" t="n">
        <v>0.758066666666667</v>
      </c>
      <c r="D11" s="3" t="n">
        <v>0.68883</v>
      </c>
      <c r="E11" s="3" t="n">
        <v>0.5128025</v>
      </c>
      <c r="F11" s="3" t="n">
        <v>0.753986666666667</v>
      </c>
      <c r="G11" s="3" t="n">
        <v>0.554343333333333</v>
      </c>
      <c r="H11" s="3" t="n">
        <v>1.7784531147541</v>
      </c>
      <c r="I11" s="3" t="n">
        <v>3.38114166666667</v>
      </c>
      <c r="J11" s="3" t="n">
        <v>2.42464333333333</v>
      </c>
      <c r="K11" s="3" t="n">
        <v>9</v>
      </c>
      <c r="L11" s="3" t="n">
        <v>3</v>
      </c>
      <c r="M11" s="4" t="n">
        <f aca="false">L11/K11</f>
        <v>0.333333333333333</v>
      </c>
      <c r="N11" s="3" t="n">
        <v>5</v>
      </c>
      <c r="O11" s="7" t="n">
        <v>0.555555555556</v>
      </c>
      <c r="P11" s="7" t="n">
        <v>0.0625</v>
      </c>
      <c r="Q11" s="4" t="s">
        <v>34</v>
      </c>
      <c r="R11" s="3" t="n">
        <v>0.103750108956336</v>
      </c>
      <c r="S11" s="3" t="n">
        <v>0.0838384871179235</v>
      </c>
      <c r="T11" s="3" t="n">
        <v>0.0580962810054712</v>
      </c>
      <c r="U11" s="3" t="n">
        <v>0.206347725917421</v>
      </c>
      <c r="V11" s="3" t="n">
        <v>0.166144442345274</v>
      </c>
      <c r="W11" s="3" t="n">
        <v>0.159692091503897</v>
      </c>
      <c r="X11" s="3" t="n">
        <v>1.89564054981275</v>
      </c>
      <c r="Y11" s="3" t="n">
        <v>2.207201496</v>
      </c>
      <c r="Z11" s="3" t="n">
        <v>0.820478374053143</v>
      </c>
      <c r="AA11" s="10" t="n">
        <v>0.01692409</v>
      </c>
      <c r="AB11" s="11" t="n">
        <v>0.1426882</v>
      </c>
      <c r="AC11" s="10" t="n">
        <v>0.008436461</v>
      </c>
      <c r="AD11" s="11" t="n">
        <v>0.1116207</v>
      </c>
      <c r="AE11" s="11" t="n">
        <v>0.06842022</v>
      </c>
      <c r="AF11" s="11" t="n">
        <v>0.2233099</v>
      </c>
    </row>
    <row r="12" customFormat="false" ht="15" hidden="false" customHeight="false" outlineLevel="0" collapsed="false">
      <c r="A12" s="3" t="s">
        <v>46</v>
      </c>
      <c r="B12" s="3" t="n">
        <v>0.679233125</v>
      </c>
      <c r="C12" s="5" t="n">
        <v>0.639126666666667</v>
      </c>
      <c r="D12" s="3" t="n">
        <v>0.28504</v>
      </c>
      <c r="E12" s="3" t="n">
        <v>0.568687139423077</v>
      </c>
      <c r="F12" s="5" t="n">
        <v>0.43662</v>
      </c>
      <c r="G12" s="3" t="n">
        <v>0.18635</v>
      </c>
      <c r="H12" s="3" t="n">
        <v>2.30864</v>
      </c>
      <c r="I12" s="5" t="n">
        <v>0.860836666666667</v>
      </c>
      <c r="J12" s="3" t="n">
        <v>-0.73848</v>
      </c>
      <c r="K12" s="3" t="n">
        <v>5</v>
      </c>
      <c r="L12" s="3" t="n">
        <v>2</v>
      </c>
      <c r="M12" s="4" t="n">
        <f aca="false">L12/K12</f>
        <v>0.4</v>
      </c>
      <c r="N12" s="3" t="n">
        <v>0</v>
      </c>
      <c r="O12" s="4" t="n">
        <v>0</v>
      </c>
      <c r="P12" s="4" t="n">
        <v>0</v>
      </c>
      <c r="Q12" s="4" t="s">
        <v>34</v>
      </c>
      <c r="R12" s="3" t="n">
        <v>0.111397667491047</v>
      </c>
      <c r="S12" s="3" t="n">
        <v>0.0322416711036441</v>
      </c>
      <c r="T12" s="3" t="n">
        <v>0.10749</v>
      </c>
      <c r="U12" s="3" t="n">
        <v>0.214549450108961</v>
      </c>
      <c r="V12" s="3" t="n">
        <v>0.0989762681993349</v>
      </c>
      <c r="W12" s="3" t="n">
        <v>0.04096</v>
      </c>
      <c r="X12" s="3" t="n">
        <v>1.83363746046386</v>
      </c>
      <c r="Y12" s="3" t="n">
        <v>1.20101687027655</v>
      </c>
      <c r="Z12" s="3" t="n">
        <v>0.50422</v>
      </c>
      <c r="AA12" s="16" t="n">
        <v>0.08731621</v>
      </c>
      <c r="AB12" s="5" t="n">
        <v>0.06923367</v>
      </c>
      <c r="AC12" s="16" t="n">
        <v>0.07546665</v>
      </c>
      <c r="AD12" s="5" t="n">
        <v>0.0797689</v>
      </c>
      <c r="AE12" s="16" t="n">
        <v>0.08711147</v>
      </c>
      <c r="AF12" s="5" t="n">
        <v>0.14439</v>
      </c>
    </row>
    <row r="13" customFormat="false" ht="15" hidden="false" customHeight="false" outlineLevel="0" collapsed="false">
      <c r="A13" s="3" t="s">
        <v>47</v>
      </c>
      <c r="B13" s="17" t="n">
        <v>0.671055639269406</v>
      </c>
      <c r="C13" s="3" t="n">
        <v>0.7443775</v>
      </c>
      <c r="D13" s="3" t="n">
        <v>0.58907</v>
      </c>
      <c r="E13" s="17" t="n">
        <v>0.547082876712328</v>
      </c>
      <c r="F13" s="3" t="n">
        <v>0.676985</v>
      </c>
      <c r="G13" s="3" t="n">
        <v>0.2951</v>
      </c>
      <c r="H13" s="17" t="n">
        <v>1.94949493150685</v>
      </c>
      <c r="I13" s="3" t="n">
        <v>3.4855975</v>
      </c>
      <c r="J13" s="3" t="n">
        <v>-0.9282</v>
      </c>
      <c r="K13" s="3" t="n">
        <v>5</v>
      </c>
      <c r="L13" s="3" t="n">
        <v>1</v>
      </c>
      <c r="M13" s="4" t="n">
        <f aca="false">L13/K13</f>
        <v>0.2</v>
      </c>
      <c r="N13" s="3" t="n">
        <v>1</v>
      </c>
      <c r="O13" s="4" t="n">
        <v>0.2</v>
      </c>
      <c r="P13" s="7" t="n">
        <v>0.0111111111111</v>
      </c>
      <c r="Q13" s="4" t="s">
        <v>34</v>
      </c>
      <c r="R13" s="17" t="n">
        <v>0.113027282611526</v>
      </c>
      <c r="S13" s="3" t="n">
        <v>0.10319678783155</v>
      </c>
      <c r="T13" s="3" t="n">
        <v>0</v>
      </c>
      <c r="U13" s="17" t="n">
        <v>0.217911119205652</v>
      </c>
      <c r="V13" s="3" t="n">
        <v>0.238208847075418</v>
      </c>
      <c r="W13" s="3" t="n">
        <v>0</v>
      </c>
      <c r="X13" s="17" t="n">
        <v>2.0691162440946</v>
      </c>
      <c r="Y13" s="3" t="n">
        <v>2.35494874168606</v>
      </c>
      <c r="Z13" s="3" t="n">
        <v>0</v>
      </c>
      <c r="AA13" s="11" t="n">
        <v>0.12623</v>
      </c>
      <c r="AB13" s="3" t="s">
        <v>33</v>
      </c>
      <c r="AC13" s="11" t="n">
        <v>0.1783765</v>
      </c>
      <c r="AD13" s="3" t="s">
        <v>33</v>
      </c>
      <c r="AE13" s="11" t="n">
        <v>0.1422338</v>
      </c>
      <c r="AF13" s="3" t="s">
        <v>33</v>
      </c>
    </row>
    <row r="14" customFormat="false" ht="15" hidden="false" customHeight="false" outlineLevel="0" collapsed="false">
      <c r="A14" s="3" t="s">
        <v>48</v>
      </c>
      <c r="B14" s="3" t="n">
        <v>0.657606745562131</v>
      </c>
      <c r="C14" s="5" t="n">
        <v>0.638626666666667</v>
      </c>
      <c r="D14" s="3" t="n">
        <v>0.564345</v>
      </c>
      <c r="E14" s="3" t="n">
        <v>0.505363214990138</v>
      </c>
      <c r="F14" s="5" t="n">
        <v>0.439896666666667</v>
      </c>
      <c r="G14" s="3" t="n">
        <v>0.29644</v>
      </c>
      <c r="H14" s="3" t="n">
        <v>1.96245071005917</v>
      </c>
      <c r="I14" s="5" t="n">
        <v>1.39340666666667</v>
      </c>
      <c r="J14" s="3" t="n">
        <v>-0.89836</v>
      </c>
      <c r="K14" s="3" t="n">
        <v>5</v>
      </c>
      <c r="L14" s="3" t="n">
        <v>2</v>
      </c>
      <c r="M14" s="4" t="n">
        <f aca="false">L14/K14</f>
        <v>0.4</v>
      </c>
      <c r="N14" s="3" t="n">
        <v>0</v>
      </c>
      <c r="O14" s="4" t="n">
        <v>0</v>
      </c>
      <c r="P14" s="4" t="n">
        <v>0</v>
      </c>
      <c r="Q14" s="4" t="s">
        <v>34</v>
      </c>
      <c r="R14" s="3" t="n">
        <v>0.112166300526614</v>
      </c>
      <c r="S14" s="3" t="n">
        <v>0.0538645785486364</v>
      </c>
      <c r="T14" s="3" t="n">
        <v>0.016955</v>
      </c>
      <c r="U14" s="3" t="n">
        <v>0.239031502247683</v>
      </c>
      <c r="V14" s="3" t="n">
        <v>0.125653583669105</v>
      </c>
      <c r="W14" s="3" t="n">
        <v>0.03231</v>
      </c>
      <c r="X14" s="3" t="n">
        <v>1.996519111</v>
      </c>
      <c r="Y14" s="3" t="n">
        <v>0.53513919</v>
      </c>
      <c r="Z14" s="3" t="n">
        <v>0.35377</v>
      </c>
      <c r="AA14" s="15" t="n">
        <v>0.3039907</v>
      </c>
      <c r="AB14" s="11" t="n">
        <v>0.1342525</v>
      </c>
      <c r="AC14" s="15" t="n">
        <v>0.2330642</v>
      </c>
      <c r="AD14" s="11" t="n">
        <v>0.1551771</v>
      </c>
      <c r="AE14" s="15" t="n">
        <v>0.1093452</v>
      </c>
      <c r="AF14" s="11" t="n">
        <v>0.05467084</v>
      </c>
    </row>
    <row r="15" customFormat="false" ht="15" hidden="false" customHeight="false" outlineLevel="0" collapsed="false">
      <c r="A15" s="18" t="s">
        <v>49</v>
      </c>
      <c r="B15" s="18" t="n">
        <v>0.664874942965779</v>
      </c>
      <c r="C15" s="18" t="n">
        <v>0.80958</v>
      </c>
      <c r="D15" s="18" t="n">
        <v>0.663183333333333</v>
      </c>
      <c r="E15" s="18" t="n">
        <v>0.535763593155894</v>
      </c>
      <c r="F15" s="18" t="n">
        <v>0.883616666666667</v>
      </c>
      <c r="G15" s="18" t="n">
        <v>0.510506666666667</v>
      </c>
      <c r="H15" s="14" t="n">
        <v>1.671706407</v>
      </c>
      <c r="I15" s="18" t="n">
        <v>4.60897333333333</v>
      </c>
      <c r="J15" s="18" t="n">
        <v>2.38908</v>
      </c>
      <c r="K15" s="18" t="n">
        <v>6</v>
      </c>
      <c r="L15" s="18" t="n">
        <v>3</v>
      </c>
      <c r="M15" s="19" t="n">
        <v>0.5</v>
      </c>
      <c r="N15" s="18" t="n">
        <v>4</v>
      </c>
      <c r="O15" s="19" t="n">
        <v>0.666666666666667</v>
      </c>
      <c r="P15" s="19" t="n">
        <v>0.0373831775700935</v>
      </c>
      <c r="Q15" s="18" t="s">
        <v>34</v>
      </c>
      <c r="R15" s="18" t="n">
        <v>0.115274199758401</v>
      </c>
      <c r="S15" s="18" t="n">
        <v>0.0269918592665764</v>
      </c>
      <c r="T15" s="18" t="n">
        <v>0.104381112382568</v>
      </c>
      <c r="U15" s="18" t="n">
        <v>0.227250270163889</v>
      </c>
      <c r="V15" s="18" t="n">
        <v>0.0642567020283142</v>
      </c>
      <c r="W15" s="18" t="n">
        <v>0.268151068906233</v>
      </c>
      <c r="X15" s="18" t="n">
        <v>2.22908110749141</v>
      </c>
      <c r="Y15" s="18" t="n">
        <v>0.797680728375847</v>
      </c>
      <c r="Z15" s="18" t="n">
        <v>1.67702965759901</v>
      </c>
      <c r="AA15" s="20" t="n">
        <v>0.00628174919066507</v>
      </c>
      <c r="AB15" s="21" t="n">
        <v>0.071501940485968</v>
      </c>
      <c r="AC15" s="20" t="n">
        <v>0.00598368331255187</v>
      </c>
      <c r="AD15" s="21" t="n">
        <v>0.0719012016763002</v>
      </c>
      <c r="AE15" s="20" t="n">
        <v>0.0123650940618078</v>
      </c>
      <c r="AF15" s="21" t="n">
        <v>0.0871228694702926</v>
      </c>
    </row>
    <row r="16" customFormat="false" ht="15" hidden="false" customHeight="false" outlineLevel="0" collapsed="false">
      <c r="A16" s="22" t="s">
        <v>50</v>
      </c>
      <c r="B16" s="22" t="n">
        <v>0.636931505</v>
      </c>
      <c r="C16" s="22" t="n">
        <v>0.753785</v>
      </c>
      <c r="D16" s="22" t="n">
        <v>0.6021</v>
      </c>
      <c r="E16" s="22" t="n">
        <v>0.462504401</v>
      </c>
      <c r="F16" s="22" t="n">
        <v>0.66664</v>
      </c>
      <c r="G16" s="22" t="n">
        <v>0.333795</v>
      </c>
      <c r="H16" s="14" t="n">
        <v>1.789029709</v>
      </c>
      <c r="I16" s="22" t="n">
        <v>3.6575</v>
      </c>
      <c r="J16" s="22" t="n">
        <v>0.2953</v>
      </c>
      <c r="K16" s="22" t="n">
        <v>4</v>
      </c>
      <c r="L16" s="22" t="n">
        <v>2</v>
      </c>
      <c r="M16" s="23" t="n">
        <v>0.5</v>
      </c>
      <c r="N16" s="22" t="n">
        <v>1</v>
      </c>
      <c r="O16" s="23" t="n">
        <v>0.25</v>
      </c>
      <c r="P16" s="23" t="n">
        <v>0.0137</v>
      </c>
      <c r="Q16" s="22" t="s">
        <v>34</v>
      </c>
      <c r="R16" s="22" t="n">
        <v>0.11500616</v>
      </c>
      <c r="S16" s="22" t="n">
        <v>0.060395</v>
      </c>
      <c r="T16" s="22" t="n">
        <v>0.05772</v>
      </c>
      <c r="U16" s="22" t="n">
        <v>0.202852445</v>
      </c>
      <c r="V16" s="22" t="n">
        <v>0.1826</v>
      </c>
      <c r="W16" s="22" t="n">
        <v>0.048315</v>
      </c>
      <c r="X16" s="22" t="n">
        <v>1.876841223</v>
      </c>
      <c r="Y16" s="22" t="n">
        <v>1.30227</v>
      </c>
      <c r="Z16" s="22" t="n">
        <v>0.70553</v>
      </c>
      <c r="AA16" s="24" t="n">
        <v>0.112130666</v>
      </c>
      <c r="AB16" s="24" t="n">
        <v>0.118211511</v>
      </c>
      <c r="AC16" s="24" t="n">
        <v>0.1798075</v>
      </c>
      <c r="AD16" s="24" t="n">
        <v>0.121467547</v>
      </c>
      <c r="AE16" s="24" t="n">
        <v>0.146176571</v>
      </c>
      <c r="AF16" s="24" t="n">
        <v>0.096119098</v>
      </c>
    </row>
    <row r="17" customFormat="false" ht="15" hidden="false" customHeight="false" outlineLevel="0" collapsed="false">
      <c r="A17" s="18" t="s">
        <v>51</v>
      </c>
      <c r="B17" s="18" t="n">
        <v>0.695870130890053</v>
      </c>
      <c r="C17" s="18" t="n">
        <v>0.70308</v>
      </c>
      <c r="D17" s="18" t="n">
        <v>0.688604</v>
      </c>
      <c r="E17" s="18" t="n">
        <v>0.552897879581152</v>
      </c>
      <c r="F17" s="21" t="n">
        <v>0.48802</v>
      </c>
      <c r="G17" s="18" t="n">
        <v>0.514474</v>
      </c>
      <c r="H17" s="14" t="n">
        <v>2.509135785</v>
      </c>
      <c r="I17" s="21" t="n">
        <v>1.90201</v>
      </c>
      <c r="J17" s="18" t="n">
        <v>2.69256</v>
      </c>
      <c r="K17" s="18" t="n">
        <v>6</v>
      </c>
      <c r="L17" s="18" t="n">
        <v>5</v>
      </c>
      <c r="M17" s="19" t="n">
        <v>0.833333333333333</v>
      </c>
      <c r="N17" s="18" t="n">
        <v>0</v>
      </c>
      <c r="O17" s="19" t="n">
        <v>0</v>
      </c>
      <c r="P17" s="19" t="n">
        <v>0</v>
      </c>
      <c r="Q17" s="18" t="s">
        <v>37</v>
      </c>
      <c r="R17" s="18" t="n">
        <v>0.0896506124128765</v>
      </c>
      <c r="S17" s="18" t="n">
        <v>0</v>
      </c>
      <c r="T17" s="18" t="n">
        <v>0.0579132708798251</v>
      </c>
      <c r="U17" s="18" t="n">
        <v>0.23213026068145</v>
      </c>
      <c r="V17" s="18" t="n">
        <v>0</v>
      </c>
      <c r="W17" s="18" t="n">
        <v>0.187369309610726</v>
      </c>
      <c r="X17" s="18" t="n">
        <v>1.76297164611948</v>
      </c>
      <c r="Y17" s="18" t="n">
        <v>0</v>
      </c>
      <c r="Z17" s="18" t="n">
        <v>1.18687167886002</v>
      </c>
      <c r="AA17" s="18" t="s">
        <v>33</v>
      </c>
      <c r="AB17" s="18" t="s">
        <v>33</v>
      </c>
      <c r="AC17" s="18" t="s">
        <v>33</v>
      </c>
      <c r="AD17" s="18" t="s">
        <v>33</v>
      </c>
      <c r="AE17" s="18" t="s">
        <v>33</v>
      </c>
      <c r="AF17" s="18" t="s">
        <v>33</v>
      </c>
    </row>
    <row r="18" customFormat="false" ht="15" hidden="false" customHeight="false" outlineLevel="0" collapsed="false">
      <c r="A18" s="22" t="s">
        <v>52</v>
      </c>
      <c r="B18" s="22" t="n">
        <v>0.74087628</v>
      </c>
      <c r="C18" s="24" t="n">
        <v>0.73964</v>
      </c>
      <c r="D18" s="22" t="n">
        <v>0.73679</v>
      </c>
      <c r="E18" s="22" t="n">
        <v>0.575222303</v>
      </c>
      <c r="F18" s="22" t="n">
        <v>0.65695</v>
      </c>
      <c r="G18" s="22" t="n">
        <v>0.44971</v>
      </c>
      <c r="H18" s="14" t="n">
        <v>2.024089008</v>
      </c>
      <c r="I18" s="22" t="n">
        <v>3.26623</v>
      </c>
      <c r="J18" s="22" t="n">
        <v>1.01648</v>
      </c>
      <c r="K18" s="22" t="n">
        <v>2</v>
      </c>
      <c r="L18" s="22" t="n">
        <v>1</v>
      </c>
      <c r="M18" s="23" t="n">
        <v>0.5</v>
      </c>
      <c r="N18" s="22" t="n">
        <v>1</v>
      </c>
      <c r="O18" s="23" t="n">
        <v>0.5</v>
      </c>
      <c r="P18" s="23" t="n">
        <v>0.0023</v>
      </c>
      <c r="Q18" s="22" t="s">
        <v>53</v>
      </c>
      <c r="R18" s="22" t="n">
        <v>0.061540092</v>
      </c>
      <c r="S18" s="22" t="n">
        <v>0</v>
      </c>
      <c r="T18" s="22" t="n">
        <v>0</v>
      </c>
      <c r="U18" s="22" t="n">
        <v>0.182186232</v>
      </c>
      <c r="V18" s="22" t="n">
        <v>0</v>
      </c>
      <c r="W18" s="22" t="n">
        <v>0</v>
      </c>
      <c r="X18" s="22" t="n">
        <v>1.753617711</v>
      </c>
      <c r="Y18" s="22" t="n">
        <v>0</v>
      </c>
      <c r="Z18" s="22" t="n">
        <v>0</v>
      </c>
      <c r="AA18" s="22" t="s">
        <v>33</v>
      </c>
      <c r="AB18" s="22" t="s">
        <v>33</v>
      </c>
      <c r="AC18" s="22" t="s">
        <v>33</v>
      </c>
      <c r="AD18" s="22" t="s">
        <v>33</v>
      </c>
      <c r="AE18" s="22" t="s">
        <v>33</v>
      </c>
      <c r="AF18" s="22" t="s">
        <v>33</v>
      </c>
    </row>
    <row r="19" customFormat="false" ht="15" hidden="false" customHeight="false" outlineLevel="0" collapsed="false">
      <c r="A19" s="25" t="s">
        <v>54</v>
      </c>
      <c r="B19" s="22" t="n">
        <v>0.77859776</v>
      </c>
      <c r="C19" s="22" t="n">
        <v>0.798626512</v>
      </c>
      <c r="D19" s="22" t="n">
        <v>0.78641</v>
      </c>
      <c r="E19" s="22" t="n">
        <v>0.679322829</v>
      </c>
      <c r="F19" s="22" t="n">
        <v>0.754372093</v>
      </c>
      <c r="G19" s="22" t="n">
        <v>0.43255</v>
      </c>
      <c r="H19" s="14" t="n">
        <v>3.56414332</v>
      </c>
      <c r="I19" s="22" t="n">
        <v>4.108284884</v>
      </c>
      <c r="J19" s="22" t="n">
        <v>2.553735</v>
      </c>
      <c r="K19" s="22" t="n">
        <v>45</v>
      </c>
      <c r="L19" s="22" t="n">
        <v>2</v>
      </c>
      <c r="M19" s="23" t="n">
        <v>0.0444</v>
      </c>
      <c r="N19" s="22" t="n">
        <v>29</v>
      </c>
      <c r="O19" s="23" t="n">
        <v>0.6444</v>
      </c>
      <c r="P19" s="23" t="n">
        <v>0.1074</v>
      </c>
      <c r="Q19" s="22" t="s">
        <v>42</v>
      </c>
      <c r="R19" s="22" t="n">
        <v>0.060759753</v>
      </c>
      <c r="S19" s="22" t="n">
        <v>0.036055197</v>
      </c>
      <c r="T19" s="22" t="n">
        <v>0.02021</v>
      </c>
      <c r="U19" s="22" t="n">
        <v>0.2311849</v>
      </c>
      <c r="V19" s="22" t="n">
        <v>0.170060219</v>
      </c>
      <c r="W19" s="22" t="n">
        <v>0.06374</v>
      </c>
      <c r="X19" s="22" t="n">
        <v>1.960894887</v>
      </c>
      <c r="Y19" s="22" t="n">
        <v>1.587299986</v>
      </c>
      <c r="Z19" s="22" t="n">
        <v>0.900645</v>
      </c>
      <c r="AA19" s="26" t="n">
        <v>0.001071768</v>
      </c>
      <c r="AB19" s="24" t="n">
        <v>0.28564207</v>
      </c>
      <c r="AC19" s="26" t="n">
        <v>0.005085903</v>
      </c>
      <c r="AD19" s="24" t="n">
        <v>0.050991438</v>
      </c>
      <c r="AE19" s="26" t="n">
        <v>0.020170794</v>
      </c>
      <c r="AF19" s="24" t="n">
        <v>0.131478396</v>
      </c>
    </row>
    <row r="20" customFormat="false" ht="15" hidden="false" customHeight="false" outlineLevel="0" collapsed="false">
      <c r="A20" s="22" t="s">
        <v>55</v>
      </c>
      <c r="B20" s="22" t="n">
        <v>0.658345741</v>
      </c>
      <c r="C20" s="22" t="n">
        <v>0.71405</v>
      </c>
      <c r="D20" s="22" t="n">
        <v>0.569155</v>
      </c>
      <c r="E20" s="22" t="n">
        <v>0.456526098</v>
      </c>
      <c r="F20" s="22" t="n">
        <v>0.579486154</v>
      </c>
      <c r="G20" s="22" t="n">
        <v>0.24092</v>
      </c>
      <c r="H20" s="14" t="n">
        <v>1.860469024</v>
      </c>
      <c r="I20" s="22" t="n">
        <v>2.886237692</v>
      </c>
      <c r="J20" s="22" t="n">
        <v>0.375115</v>
      </c>
      <c r="K20" s="22" t="n">
        <v>15</v>
      </c>
      <c r="L20" s="22" t="n">
        <v>2</v>
      </c>
      <c r="M20" s="23" t="n">
        <v>0.1333</v>
      </c>
      <c r="N20" s="22" t="n">
        <v>4</v>
      </c>
      <c r="O20" s="23" t="n">
        <v>0.2667</v>
      </c>
      <c r="P20" s="23" t="n">
        <v>0.0494</v>
      </c>
      <c r="Q20" s="22" t="s">
        <v>37</v>
      </c>
      <c r="R20" s="22" t="n">
        <v>0.113493166</v>
      </c>
      <c r="S20" s="22" t="n">
        <v>0.081642842</v>
      </c>
      <c r="T20" s="22" t="n">
        <v>0.009665</v>
      </c>
      <c r="U20" s="22" t="n">
        <v>0.207572804</v>
      </c>
      <c r="V20" s="22" t="n">
        <v>0.213447451</v>
      </c>
      <c r="W20" s="22" t="n">
        <v>0.07912</v>
      </c>
      <c r="X20" s="22" t="n">
        <v>1.902545435</v>
      </c>
      <c r="Y20" s="22" t="n">
        <v>1.66311313</v>
      </c>
      <c r="Z20" s="22" t="n">
        <v>0.580535</v>
      </c>
      <c r="AA20" s="26" t="n">
        <v>0.016636382</v>
      </c>
      <c r="AB20" s="24" t="n">
        <v>0.051506278</v>
      </c>
      <c r="AC20" s="26" t="n">
        <v>0.031242646</v>
      </c>
      <c r="AD20" s="24" t="n">
        <v>0.075151493</v>
      </c>
      <c r="AE20" s="26" t="n">
        <v>0.024541056</v>
      </c>
      <c r="AF20" s="24" t="n">
        <v>0.076748454</v>
      </c>
    </row>
    <row r="21" customFormat="false" ht="15" hidden="false" customHeight="false" outlineLevel="0" collapsed="false">
      <c r="A21" s="27" t="s">
        <v>56</v>
      </c>
      <c r="B21" s="27" t="s">
        <v>33</v>
      </c>
      <c r="C21" s="27" t="s">
        <v>33</v>
      </c>
      <c r="D21" s="27" t="s">
        <v>33</v>
      </c>
      <c r="E21" s="27" t="s">
        <v>33</v>
      </c>
      <c r="F21" s="27" t="s">
        <v>33</v>
      </c>
      <c r="G21" s="27" t="s">
        <v>33</v>
      </c>
      <c r="H21" s="3" t="s">
        <v>33</v>
      </c>
      <c r="I21" s="27" t="s">
        <v>33</v>
      </c>
      <c r="J21" s="27" t="s">
        <v>33</v>
      </c>
      <c r="K21" s="27" t="s">
        <v>33</v>
      </c>
      <c r="L21" s="27" t="s">
        <v>33</v>
      </c>
      <c r="M21" s="27" t="s">
        <v>33</v>
      </c>
      <c r="N21" s="27" t="s">
        <v>33</v>
      </c>
      <c r="O21" s="27" t="s">
        <v>33</v>
      </c>
      <c r="P21" s="27" t="s">
        <v>33</v>
      </c>
      <c r="Q21" s="28" t="s">
        <v>57</v>
      </c>
      <c r="R21" s="27" t="s">
        <v>33</v>
      </c>
      <c r="S21" s="27" t="s">
        <v>33</v>
      </c>
      <c r="T21" s="27" t="s">
        <v>33</v>
      </c>
      <c r="U21" s="27" t="s">
        <v>33</v>
      </c>
      <c r="V21" s="27" t="s">
        <v>33</v>
      </c>
      <c r="W21" s="27" t="s">
        <v>33</v>
      </c>
      <c r="X21" s="27" t="s">
        <v>33</v>
      </c>
      <c r="Y21" s="27" t="s">
        <v>33</v>
      </c>
      <c r="Z21" s="27" t="s">
        <v>33</v>
      </c>
      <c r="AA21" s="27" t="s">
        <v>33</v>
      </c>
      <c r="AB21" s="27" t="s">
        <v>33</v>
      </c>
      <c r="AC21" s="27" t="s">
        <v>33</v>
      </c>
      <c r="AD21" s="27" t="s">
        <v>33</v>
      </c>
      <c r="AE21" s="27" t="s">
        <v>33</v>
      </c>
      <c r="AF21" s="27" t="s">
        <v>33</v>
      </c>
      <c r="AG21" s="29"/>
    </row>
    <row r="22" s="17" customFormat="true" ht="15" hidden="false" customHeight="false" outlineLevel="0" collapsed="false">
      <c r="A22" s="18" t="s">
        <v>58</v>
      </c>
      <c r="B22" s="18" t="n">
        <v>0.739907240506329</v>
      </c>
      <c r="C22" s="18" t="n">
        <v>0.76858</v>
      </c>
      <c r="D22" s="3" t="s">
        <v>33</v>
      </c>
      <c r="E22" s="18" t="n">
        <v>0.571892607594937</v>
      </c>
      <c r="F22" s="18" t="n">
        <v>0.68284875</v>
      </c>
      <c r="G22" s="3" t="s">
        <v>33</v>
      </c>
      <c r="H22" s="14" t="n">
        <v>2.860120962</v>
      </c>
      <c r="I22" s="18" t="n">
        <v>3.46729125</v>
      </c>
      <c r="J22" s="3" t="s">
        <v>33</v>
      </c>
      <c r="K22" s="3" t="n">
        <v>8</v>
      </c>
      <c r="L22" s="18" t="n">
        <v>0</v>
      </c>
      <c r="M22" s="19" t="n">
        <v>0</v>
      </c>
      <c r="N22" s="18" t="n">
        <v>4</v>
      </c>
      <c r="O22" s="19" t="n">
        <v>0.5</v>
      </c>
      <c r="P22" s="19" t="n">
        <v>0.0344827586206897</v>
      </c>
      <c r="Q22" s="18" t="s">
        <v>59</v>
      </c>
      <c r="R22" s="18" t="n">
        <v>0.0612048630460559</v>
      </c>
      <c r="S22" s="18" t="n">
        <v>0.0406195864085296</v>
      </c>
      <c r="T22" s="18" t="s">
        <v>33</v>
      </c>
      <c r="U22" s="18" t="n">
        <v>0.206201693489677</v>
      </c>
      <c r="V22" s="18" t="n">
        <v>0.191336071967461</v>
      </c>
      <c r="W22" s="18" t="s">
        <v>33</v>
      </c>
      <c r="X22" s="18" t="n">
        <v>1.84666736537755</v>
      </c>
      <c r="Y22" s="18" t="n">
        <v>1.29463136750812</v>
      </c>
      <c r="Z22" s="18" t="s">
        <v>33</v>
      </c>
      <c r="AA22" s="20" t="n">
        <v>0.0459369717364998</v>
      </c>
      <c r="AB22" s="18" t="s">
        <v>33</v>
      </c>
      <c r="AC22" s="21" t="n">
        <v>0.0744970997106076</v>
      </c>
      <c r="AD22" s="18" t="s">
        <v>33</v>
      </c>
      <c r="AE22" s="21" t="n">
        <v>0.117385203947941</v>
      </c>
      <c r="AF22" s="18" t="s">
        <v>33</v>
      </c>
    </row>
    <row r="23" customFormat="false" ht="15" hidden="false" customHeight="false" outlineLevel="0" collapsed="false">
      <c r="A23" s="22" t="s">
        <v>60</v>
      </c>
      <c r="B23" s="22" t="n">
        <v>0.736741577</v>
      </c>
      <c r="C23" s="22" t="n">
        <v>0.783983077</v>
      </c>
      <c r="D23" s="22" t="n">
        <v>0.75889</v>
      </c>
      <c r="E23" s="22" t="n">
        <v>0.654709713</v>
      </c>
      <c r="F23" s="30" t="n">
        <v>0.735603077</v>
      </c>
      <c r="G23" s="22" t="n">
        <v>0.787745</v>
      </c>
      <c r="H23" s="14" t="n">
        <v>3.074440466</v>
      </c>
      <c r="I23" s="30" t="n">
        <v>3.510229231</v>
      </c>
      <c r="J23" s="22" t="n">
        <v>4.361785</v>
      </c>
      <c r="K23" s="22" t="n">
        <v>15</v>
      </c>
      <c r="L23" s="22" t="n">
        <v>2</v>
      </c>
      <c r="M23" s="23" t="n">
        <v>0.1333</v>
      </c>
      <c r="N23" s="22" t="n">
        <v>6</v>
      </c>
      <c r="O23" s="23" t="n">
        <v>0.4</v>
      </c>
      <c r="P23" s="23" t="n">
        <v>0.0271</v>
      </c>
      <c r="Q23" s="22" t="s">
        <v>37</v>
      </c>
      <c r="R23" s="22" t="n">
        <v>0.085031195</v>
      </c>
      <c r="S23" s="22" t="n">
        <v>0.049537933</v>
      </c>
      <c r="T23" s="22" t="n">
        <v>0.09371</v>
      </c>
      <c r="U23" s="22" t="n">
        <v>0.237270416</v>
      </c>
      <c r="V23" s="22" t="n">
        <v>0.19115561</v>
      </c>
      <c r="W23" s="22" t="n">
        <v>0.212235</v>
      </c>
      <c r="X23" s="22" t="n">
        <v>1.783901257</v>
      </c>
      <c r="Y23" s="22" t="n">
        <v>1.259738833</v>
      </c>
      <c r="Z23" s="22" t="n">
        <v>1.138215</v>
      </c>
      <c r="AA23" s="26" t="n">
        <v>0.003020522</v>
      </c>
      <c r="AB23" s="24" t="n">
        <v>0.386972796</v>
      </c>
      <c r="AC23" s="24" t="n">
        <v>0.079839813</v>
      </c>
      <c r="AD23" s="30" t="n">
        <v>0.399228301</v>
      </c>
      <c r="AE23" s="24" t="n">
        <v>0.123107583</v>
      </c>
      <c r="AF23" s="30" t="n">
        <v>0.254758572</v>
      </c>
    </row>
    <row r="24" customFormat="false" ht="15" hidden="false" customHeight="false" outlineLevel="0" collapsed="false">
      <c r="A24" s="18" t="s">
        <v>61</v>
      </c>
      <c r="B24" s="18" t="n">
        <v>0.6495348</v>
      </c>
      <c r="C24" s="18" t="n">
        <v>0.654655</v>
      </c>
      <c r="D24" s="18" t="n">
        <v>0.55614</v>
      </c>
      <c r="E24" s="18" t="n">
        <v>0.439389971428571</v>
      </c>
      <c r="F24" s="21" t="n">
        <v>0.412605</v>
      </c>
      <c r="G24" s="18" t="n">
        <v>0.22313</v>
      </c>
      <c r="H24" s="14" t="n">
        <v>1.5534442</v>
      </c>
      <c r="I24" s="18" t="n">
        <v>1.719555</v>
      </c>
      <c r="J24" s="18" t="n">
        <v>-0.54547</v>
      </c>
      <c r="K24" s="18" t="n">
        <v>4</v>
      </c>
      <c r="L24" s="18" t="n">
        <v>2</v>
      </c>
      <c r="M24" s="19" t="n">
        <v>0.5</v>
      </c>
      <c r="N24" s="18" t="n">
        <v>0</v>
      </c>
      <c r="O24" s="19" t="n">
        <v>0</v>
      </c>
      <c r="P24" s="19" t="n">
        <v>0</v>
      </c>
      <c r="Q24" s="18" t="s">
        <v>37</v>
      </c>
      <c r="R24" s="18" t="n">
        <v>0.0822126427874865</v>
      </c>
      <c r="S24" s="18" t="n">
        <v>0.067735</v>
      </c>
      <c r="T24" s="18" t="n">
        <v>0.02282</v>
      </c>
      <c r="U24" s="18" t="n">
        <v>0.151951610281504</v>
      </c>
      <c r="V24" s="18" t="n">
        <v>0.153785</v>
      </c>
      <c r="W24" s="18" t="n">
        <v>0.03034</v>
      </c>
      <c r="X24" s="18" t="n">
        <v>1.31660672570289</v>
      </c>
      <c r="Y24" s="18" t="n">
        <v>0.789135</v>
      </c>
      <c r="Z24" s="18" t="n">
        <v>0.22094</v>
      </c>
      <c r="AA24" s="21" t="n">
        <v>0.466241276578956</v>
      </c>
      <c r="AB24" s="21" t="n">
        <v>0.15088393805962</v>
      </c>
      <c r="AC24" s="31" t="n">
        <v>0.423330935215189</v>
      </c>
      <c r="AD24" s="21" t="n">
        <v>0.168481368068862</v>
      </c>
      <c r="AE24" s="21" t="n">
        <v>0.408586529886963</v>
      </c>
      <c r="AF24" s="21" t="n">
        <v>0.0797231704661902</v>
      </c>
    </row>
    <row r="25" customFormat="false" ht="15" hidden="false" customHeight="false" outlineLevel="0" collapsed="false">
      <c r="A25" s="22" t="s">
        <v>62</v>
      </c>
      <c r="B25" s="22" t="n">
        <v>0.799075058</v>
      </c>
      <c r="C25" s="22" t="n">
        <v>0.8225</v>
      </c>
      <c r="D25" s="22" t="n">
        <v>0.797338</v>
      </c>
      <c r="E25" s="22" t="n">
        <v>0.779776986</v>
      </c>
      <c r="F25" s="22" t="n">
        <v>0.8740125</v>
      </c>
      <c r="G25" s="22" t="n">
        <v>0.774236</v>
      </c>
      <c r="H25" s="14" t="n">
        <v>4.054522383</v>
      </c>
      <c r="I25" s="22" t="n">
        <v>4.36084</v>
      </c>
      <c r="J25" s="22" t="n">
        <v>4.006952</v>
      </c>
      <c r="K25" s="22" t="n">
        <v>9</v>
      </c>
      <c r="L25" s="22" t="n">
        <v>5</v>
      </c>
      <c r="M25" s="23" t="n">
        <v>0.5556</v>
      </c>
      <c r="N25" s="22" t="n">
        <v>4</v>
      </c>
      <c r="O25" s="23" t="n">
        <v>0.4444</v>
      </c>
      <c r="P25" s="23" t="n">
        <v>0.007</v>
      </c>
      <c r="Q25" s="22" t="s">
        <v>42</v>
      </c>
      <c r="R25" s="22" t="n">
        <v>0.053717835</v>
      </c>
      <c r="S25" s="22" t="n">
        <v>0.034380956</v>
      </c>
      <c r="T25" s="22" t="n">
        <v>0.036098443</v>
      </c>
      <c r="U25" s="22" t="n">
        <v>0.211387507</v>
      </c>
      <c r="V25" s="22" t="n">
        <v>0.104791176</v>
      </c>
      <c r="W25" s="22" t="n">
        <v>0.23460508</v>
      </c>
      <c r="X25" s="22" t="n">
        <v>1.644285535</v>
      </c>
      <c r="Y25" s="22" t="n">
        <v>0.525772412</v>
      </c>
      <c r="Z25" s="22" t="n">
        <v>1.100319824</v>
      </c>
      <c r="AA25" s="24" t="n">
        <v>0.134215621</v>
      </c>
      <c r="AB25" s="24" t="n">
        <v>0.182111492</v>
      </c>
      <c r="AC25" s="24" t="n">
        <v>0.086412958</v>
      </c>
      <c r="AD25" s="24" t="n">
        <v>0.228699729</v>
      </c>
      <c r="AE25" s="24" t="n">
        <v>0.168627003</v>
      </c>
      <c r="AF25" s="24" t="n">
        <v>0.285467353</v>
      </c>
    </row>
    <row r="26" customFormat="false" ht="15" hidden="false" customHeight="false" outlineLevel="0" collapsed="false">
      <c r="A26" s="22" t="s">
        <v>63</v>
      </c>
      <c r="B26" s="22" t="n">
        <v>0.726628226</v>
      </c>
      <c r="C26" s="22" t="n">
        <v>0.743051667</v>
      </c>
      <c r="D26" s="22" t="s">
        <v>33</v>
      </c>
      <c r="E26" s="22" t="n">
        <v>0.548283893</v>
      </c>
      <c r="F26" s="22" t="n">
        <v>0.612078333</v>
      </c>
      <c r="G26" s="22" t="s">
        <v>33</v>
      </c>
      <c r="H26" s="14" t="n">
        <v>2.451859345</v>
      </c>
      <c r="I26" s="22" t="n">
        <v>3.529541667</v>
      </c>
      <c r="J26" s="22" t="s">
        <v>33</v>
      </c>
      <c r="K26" s="22" t="n">
        <v>6</v>
      </c>
      <c r="L26" s="22" t="n">
        <v>0</v>
      </c>
      <c r="M26" s="23" t="n">
        <v>0</v>
      </c>
      <c r="N26" s="22" t="n">
        <v>2</v>
      </c>
      <c r="O26" s="23" t="n">
        <v>0.3333</v>
      </c>
      <c r="P26" s="23" t="n">
        <v>0.0082</v>
      </c>
      <c r="Q26" s="22" t="s">
        <v>64</v>
      </c>
      <c r="R26" s="22" t="n">
        <v>0.077518787</v>
      </c>
      <c r="S26" s="22" t="n">
        <v>0.098361332</v>
      </c>
      <c r="T26" s="22" t="s">
        <v>33</v>
      </c>
      <c r="U26" s="22" t="n">
        <v>0.230425278</v>
      </c>
      <c r="V26" s="22" t="n">
        <v>0.250000271</v>
      </c>
      <c r="W26" s="22" t="s">
        <v>33</v>
      </c>
      <c r="X26" s="22" t="n">
        <v>1.929561344</v>
      </c>
      <c r="Y26" s="22" t="n">
        <v>1.494372995</v>
      </c>
      <c r="Z26" s="22" t="s">
        <v>33</v>
      </c>
      <c r="AA26" s="24" t="n">
        <v>0.350048321</v>
      </c>
      <c r="AB26" s="22" t="s">
        <v>33</v>
      </c>
      <c r="AC26" s="24" t="n">
        <v>0.280247369</v>
      </c>
      <c r="AD26" s="22" t="s">
        <v>33</v>
      </c>
      <c r="AE26" s="24" t="n">
        <v>0.069715649</v>
      </c>
      <c r="AF26" s="22" t="s">
        <v>33</v>
      </c>
    </row>
    <row r="27" customFormat="false" ht="15" hidden="false" customHeight="false" outlineLevel="0" collapsed="false">
      <c r="A27" s="22" t="s">
        <v>65</v>
      </c>
      <c r="B27" s="22" t="n">
        <v>0.60894402</v>
      </c>
      <c r="C27" s="22" t="n">
        <v>0.720857143</v>
      </c>
      <c r="D27" s="22" t="n">
        <v>0.670986667</v>
      </c>
      <c r="E27" s="22" t="n">
        <v>0.476499167</v>
      </c>
      <c r="F27" s="22" t="n">
        <v>0.640397143</v>
      </c>
      <c r="G27" s="22" t="n">
        <v>0.498496667</v>
      </c>
      <c r="H27" s="14" t="n">
        <v>2.032388347</v>
      </c>
      <c r="I27" s="22" t="n">
        <v>3.025374286</v>
      </c>
      <c r="J27" s="22" t="n">
        <v>1.907523333</v>
      </c>
      <c r="K27" s="22" t="n">
        <v>10</v>
      </c>
      <c r="L27" s="22" t="n">
        <v>3</v>
      </c>
      <c r="M27" s="23" t="n">
        <v>0.3</v>
      </c>
      <c r="N27" s="22" t="n">
        <v>3</v>
      </c>
      <c r="O27" s="23" t="n">
        <v>0.3</v>
      </c>
      <c r="P27" s="23" t="n">
        <v>0.0136</v>
      </c>
      <c r="Q27" s="22" t="s">
        <v>34</v>
      </c>
      <c r="R27" s="22" t="n">
        <v>0.149392596</v>
      </c>
      <c r="S27" s="22" t="n">
        <v>0.091033788</v>
      </c>
      <c r="T27" s="22" t="n">
        <v>0.059868751</v>
      </c>
      <c r="U27" s="22" t="n">
        <v>0.238510544</v>
      </c>
      <c r="V27" s="22" t="n">
        <v>0.260029246</v>
      </c>
      <c r="W27" s="22" t="n">
        <v>0.074877543</v>
      </c>
      <c r="X27" s="22" t="n">
        <v>1.573865886</v>
      </c>
      <c r="Y27" s="22" t="n">
        <v>2.093847652</v>
      </c>
      <c r="Z27" s="22" t="n">
        <v>1.532648466</v>
      </c>
      <c r="AA27" s="26" t="n">
        <v>0.008929085</v>
      </c>
      <c r="AB27" s="24" t="n">
        <v>0.207035964</v>
      </c>
      <c r="AC27" s="24" t="n">
        <v>0.073547384</v>
      </c>
      <c r="AD27" s="24" t="n">
        <v>0.158609452</v>
      </c>
      <c r="AE27" s="24" t="n">
        <v>0.128400183</v>
      </c>
      <c r="AF27" s="24" t="n">
        <v>0.222890539</v>
      </c>
    </row>
    <row r="28" customFormat="false" ht="15" hidden="false" customHeight="false" outlineLevel="0" collapsed="false">
      <c r="A28" s="25" t="s">
        <v>66</v>
      </c>
      <c r="B28" s="22" t="n">
        <v>0.65288344</v>
      </c>
      <c r="C28" s="22" t="n">
        <v>0.731106333</v>
      </c>
      <c r="D28" s="22" t="n">
        <v>0.645008667</v>
      </c>
      <c r="E28" s="22" t="n">
        <v>0.51883185</v>
      </c>
      <c r="F28" s="22" t="n">
        <v>0.712354</v>
      </c>
      <c r="G28" s="22" t="n">
        <v>0.533509333</v>
      </c>
      <c r="H28" s="14" t="n">
        <v>2.292434491</v>
      </c>
      <c r="I28" s="22" t="n">
        <v>3.676851833</v>
      </c>
      <c r="J28" s="22" t="n">
        <v>2.462289333</v>
      </c>
      <c r="K28" s="22" t="n">
        <v>75</v>
      </c>
      <c r="L28" s="22" t="n">
        <v>15</v>
      </c>
      <c r="M28" s="23" t="n">
        <v>0.2</v>
      </c>
      <c r="N28" s="22" t="n">
        <v>28</v>
      </c>
      <c r="O28" s="23" t="n">
        <v>0.3733</v>
      </c>
      <c r="P28" s="23" t="n">
        <v>0.0776</v>
      </c>
      <c r="Q28" s="22" t="s">
        <v>37</v>
      </c>
      <c r="R28" s="22" t="n">
        <v>0.147619367</v>
      </c>
      <c r="S28" s="22" t="n">
        <v>0.115156572</v>
      </c>
      <c r="T28" s="22" t="n">
        <v>0.159308137</v>
      </c>
      <c r="U28" s="22" t="n">
        <v>0.268466173</v>
      </c>
      <c r="V28" s="22" t="n">
        <v>0.235409011</v>
      </c>
      <c r="W28" s="22" t="n">
        <v>0.273006225</v>
      </c>
      <c r="X28" s="22" t="n">
        <v>1.801563801</v>
      </c>
      <c r="Y28" s="22" t="n">
        <v>1.632649064</v>
      </c>
      <c r="Z28" s="22" t="n">
        <v>1.930762741</v>
      </c>
      <c r="AA28" s="26" t="n">
        <v>1.93972E-006</v>
      </c>
      <c r="AB28" s="26" t="n">
        <v>0.034567434</v>
      </c>
      <c r="AC28" s="26" t="n">
        <v>2.95108E-008</v>
      </c>
      <c r="AD28" s="26" t="n">
        <v>0.017645896</v>
      </c>
      <c r="AE28" s="26" t="n">
        <v>1.33514E-008</v>
      </c>
      <c r="AF28" s="26" t="n">
        <v>0.020760173</v>
      </c>
    </row>
    <row r="29" customFormat="false" ht="15" hidden="false" customHeight="false" outlineLevel="0" collapsed="false">
      <c r="A29" s="22" t="s">
        <v>67</v>
      </c>
      <c r="B29" s="22" t="n">
        <v>0.630266851</v>
      </c>
      <c r="C29" s="22" t="n">
        <v>0.79092</v>
      </c>
      <c r="D29" s="22" t="n">
        <v>0.47767</v>
      </c>
      <c r="E29" s="22" t="n">
        <v>0.43330917</v>
      </c>
      <c r="F29" s="22" t="n">
        <v>0.69687</v>
      </c>
      <c r="G29" s="22" t="n">
        <v>0.13303</v>
      </c>
      <c r="H29" s="14" t="n">
        <v>1.279469585</v>
      </c>
      <c r="I29" s="22" t="n">
        <v>5.05221</v>
      </c>
      <c r="J29" s="22" t="n">
        <v>-0.58682</v>
      </c>
      <c r="K29" s="22" t="n">
        <v>3</v>
      </c>
      <c r="L29" s="22" t="n">
        <v>2</v>
      </c>
      <c r="M29" s="23" t="n">
        <v>0.6667</v>
      </c>
      <c r="N29" s="22" t="n">
        <v>0</v>
      </c>
      <c r="O29" s="23" t="n">
        <v>0</v>
      </c>
      <c r="P29" s="23" t="n">
        <v>0</v>
      </c>
      <c r="Q29" s="22" t="s">
        <v>34</v>
      </c>
      <c r="R29" s="22" t="n">
        <v>0.09261516</v>
      </c>
      <c r="S29" s="22" t="n">
        <v>0</v>
      </c>
      <c r="T29" s="22" t="n">
        <v>0.00226</v>
      </c>
      <c r="U29" s="22" t="n">
        <v>0.18037451</v>
      </c>
      <c r="V29" s="22" t="n">
        <v>0</v>
      </c>
      <c r="W29" s="22" t="n">
        <v>0.04921</v>
      </c>
      <c r="X29" s="22" t="n">
        <v>1.551097424</v>
      </c>
      <c r="Y29" s="22" t="n">
        <v>0</v>
      </c>
      <c r="Z29" s="22" t="n">
        <v>0.40309</v>
      </c>
      <c r="AA29" s="22" t="s">
        <v>33</v>
      </c>
      <c r="AB29" s="22" t="s">
        <v>33</v>
      </c>
      <c r="AC29" s="22" t="s">
        <v>33</v>
      </c>
      <c r="AD29" s="22" t="s">
        <v>33</v>
      </c>
      <c r="AE29" s="22" t="s">
        <v>33</v>
      </c>
      <c r="AF29" s="22" t="s">
        <v>33</v>
      </c>
    </row>
    <row r="30" customFormat="false" ht="15" hidden="false" customHeight="false" outlineLevel="0" collapsed="false">
      <c r="A30" s="22" t="s">
        <v>68</v>
      </c>
      <c r="B30" s="22" t="n">
        <v>0.654610763</v>
      </c>
      <c r="C30" s="22" t="n">
        <v>0.767675</v>
      </c>
      <c r="D30" s="22" t="n">
        <v>0.71758</v>
      </c>
      <c r="E30" s="22" t="n">
        <v>0.471377972</v>
      </c>
      <c r="F30" s="22" t="n">
        <v>0.701715</v>
      </c>
      <c r="G30" s="22" t="n">
        <v>0.499723333</v>
      </c>
      <c r="H30" s="14" t="n">
        <v>1.830403916</v>
      </c>
      <c r="I30" s="22" t="n">
        <v>4.13785</v>
      </c>
      <c r="J30" s="22" t="n">
        <v>2.357233333</v>
      </c>
      <c r="K30" s="22" t="n">
        <v>5</v>
      </c>
      <c r="L30" s="22" t="n">
        <v>3</v>
      </c>
      <c r="M30" s="23" t="n">
        <v>0.6</v>
      </c>
      <c r="N30" s="22" t="n">
        <v>1</v>
      </c>
      <c r="O30" s="23" t="n">
        <v>0.2</v>
      </c>
      <c r="P30" s="23" t="n">
        <v>0.0111</v>
      </c>
      <c r="Q30" s="22" t="s">
        <v>37</v>
      </c>
      <c r="R30" s="22" t="n">
        <v>0.13869271</v>
      </c>
      <c r="S30" s="22" t="n">
        <v>0.002345</v>
      </c>
      <c r="T30" s="22" t="n">
        <v>0.067005965</v>
      </c>
      <c r="U30" s="22" t="n">
        <v>0.216336158</v>
      </c>
      <c r="V30" s="22" t="n">
        <v>0.142065</v>
      </c>
      <c r="W30" s="22" t="n">
        <v>0.16505823</v>
      </c>
      <c r="X30" s="22" t="n">
        <v>2.026912553</v>
      </c>
      <c r="Y30" s="22" t="n">
        <v>0.96662</v>
      </c>
      <c r="Z30" s="22" t="n">
        <v>1.409781843</v>
      </c>
      <c r="AA30" s="26" t="n">
        <v>0.018089553</v>
      </c>
      <c r="AB30" s="24" t="n">
        <v>0.209458829</v>
      </c>
      <c r="AC30" s="24" t="n">
        <v>0.131447519</v>
      </c>
      <c r="AD30" s="24" t="n">
        <v>0.19128133</v>
      </c>
      <c r="AE30" s="24" t="n">
        <v>0.092429002</v>
      </c>
      <c r="AF30" s="24" t="n">
        <v>0.171295667</v>
      </c>
    </row>
    <row r="31" customFormat="false" ht="15" hidden="false" customHeight="false" outlineLevel="0" collapsed="false">
      <c r="A31" s="22" t="s">
        <v>69</v>
      </c>
      <c r="B31" s="22" t="n">
        <v>0.708605126</v>
      </c>
      <c r="C31" s="22" t="s">
        <v>33</v>
      </c>
      <c r="D31" s="22" t="s">
        <v>33</v>
      </c>
      <c r="E31" s="22" t="n">
        <v>0.533648894</v>
      </c>
      <c r="F31" s="22" t="s">
        <v>33</v>
      </c>
      <c r="G31" s="22" t="s">
        <v>33</v>
      </c>
      <c r="H31" s="14" t="n">
        <v>2.474384497</v>
      </c>
      <c r="I31" s="22" t="s">
        <v>33</v>
      </c>
      <c r="J31" s="22" t="s">
        <v>33</v>
      </c>
      <c r="K31" s="22" t="n">
        <v>0</v>
      </c>
      <c r="L31" s="22" t="n">
        <v>0</v>
      </c>
      <c r="M31" s="22" t="s">
        <v>33</v>
      </c>
      <c r="N31" s="22" t="s">
        <v>33</v>
      </c>
      <c r="O31" s="22" t="s">
        <v>33</v>
      </c>
      <c r="P31" s="22" t="s">
        <v>33</v>
      </c>
      <c r="Q31" s="22" t="s">
        <v>59</v>
      </c>
      <c r="R31" s="22" t="n">
        <v>0.115247091</v>
      </c>
      <c r="S31" s="22" t="s">
        <v>33</v>
      </c>
      <c r="T31" s="22" t="s">
        <v>33</v>
      </c>
      <c r="U31" s="22" t="n">
        <v>0.240176419</v>
      </c>
      <c r="V31" s="22" t="s">
        <v>33</v>
      </c>
      <c r="W31" s="22" t="s">
        <v>33</v>
      </c>
      <c r="X31" s="22" t="n">
        <v>1.986727774</v>
      </c>
      <c r="Y31" s="22" t="s">
        <v>33</v>
      </c>
      <c r="Z31" s="22" t="s">
        <v>33</v>
      </c>
      <c r="AA31" s="22" t="s">
        <v>33</v>
      </c>
      <c r="AB31" s="22" t="s">
        <v>33</v>
      </c>
      <c r="AC31" s="22" t="s">
        <v>33</v>
      </c>
      <c r="AD31" s="22" t="s">
        <v>33</v>
      </c>
      <c r="AE31" s="22" t="s">
        <v>33</v>
      </c>
      <c r="AF31" s="22" t="s">
        <v>33</v>
      </c>
    </row>
    <row r="32" customFormat="false" ht="15" hidden="false" customHeight="false" outlineLevel="0" collapsed="false">
      <c r="A32" s="22" t="s">
        <v>70</v>
      </c>
      <c r="B32" s="22" t="n">
        <v>0.698900153</v>
      </c>
      <c r="C32" s="22" t="n">
        <v>0.710993333</v>
      </c>
      <c r="D32" s="22" t="s">
        <v>33</v>
      </c>
      <c r="E32" s="22" t="n">
        <v>0.559832569</v>
      </c>
      <c r="F32" s="22" t="n">
        <v>0.573473333</v>
      </c>
      <c r="G32" s="22" t="s">
        <v>33</v>
      </c>
      <c r="H32" s="22" t="n">
        <v>2.565112416</v>
      </c>
      <c r="I32" s="24" t="n">
        <v>2.443186667</v>
      </c>
      <c r="J32" s="22" t="s">
        <v>33</v>
      </c>
      <c r="K32" s="22" t="n">
        <v>3</v>
      </c>
      <c r="L32" s="22" t="n">
        <v>0</v>
      </c>
      <c r="M32" s="23" t="n">
        <v>0</v>
      </c>
      <c r="N32" s="22" t="n">
        <v>0</v>
      </c>
      <c r="O32" s="23" t="n">
        <v>0</v>
      </c>
      <c r="P32" s="23" t="n">
        <v>0</v>
      </c>
      <c r="Q32" s="22" t="s">
        <v>37</v>
      </c>
      <c r="R32" s="22" t="n">
        <v>0.1076123</v>
      </c>
      <c r="S32" s="22" t="n">
        <v>0.017319208</v>
      </c>
      <c r="T32" s="22" t="s">
        <v>33</v>
      </c>
      <c r="U32" s="22" t="n">
        <v>0.231917539</v>
      </c>
      <c r="V32" s="22" t="n">
        <v>0.103433913</v>
      </c>
      <c r="W32" s="22" t="s">
        <v>33</v>
      </c>
      <c r="X32" s="22" t="n">
        <v>1.973775079</v>
      </c>
      <c r="Y32" s="22" t="n">
        <v>0.488152131</v>
      </c>
      <c r="Z32" s="22" t="s">
        <v>33</v>
      </c>
      <c r="AA32" s="24" t="n">
        <v>0.203912526</v>
      </c>
      <c r="AB32" s="22" t="s">
        <v>33</v>
      </c>
      <c r="AC32" s="24" t="n">
        <v>0.422007778</v>
      </c>
      <c r="AD32" s="22" t="s">
        <v>33</v>
      </c>
      <c r="AE32" s="30" t="n">
        <v>0.362841914</v>
      </c>
      <c r="AF32" s="22" t="s">
        <v>33</v>
      </c>
    </row>
    <row r="33" customFormat="false" ht="15" hidden="false" customHeight="false" outlineLevel="0" collapsed="false">
      <c r="A33" s="22" t="s">
        <v>71</v>
      </c>
      <c r="B33" s="22" t="n">
        <v>0.677431821</v>
      </c>
      <c r="C33" s="24" t="n">
        <v>0.671766667</v>
      </c>
      <c r="D33" s="22" t="n">
        <v>0.68425</v>
      </c>
      <c r="E33" s="22" t="n">
        <v>0.476421703</v>
      </c>
      <c r="F33" s="24" t="n">
        <v>0.417286667</v>
      </c>
      <c r="G33" s="22" t="n">
        <v>0.42734</v>
      </c>
      <c r="H33" s="22" t="n">
        <v>1.646857943</v>
      </c>
      <c r="I33" s="24" t="n">
        <v>1.320613333</v>
      </c>
      <c r="J33" s="22" t="n">
        <v>1.50482</v>
      </c>
      <c r="K33" s="22" t="n">
        <v>7</v>
      </c>
      <c r="L33" s="22" t="n">
        <v>1</v>
      </c>
      <c r="M33" s="23" t="n">
        <v>0.1429</v>
      </c>
      <c r="N33" s="22" t="n">
        <v>0</v>
      </c>
      <c r="O33" s="23" t="n">
        <v>0</v>
      </c>
      <c r="P33" s="23" t="n">
        <v>0</v>
      </c>
      <c r="Q33" s="22" t="s">
        <v>37</v>
      </c>
      <c r="R33" s="22" t="n">
        <v>0.07842458</v>
      </c>
      <c r="S33" s="22" t="n">
        <v>0.050834547</v>
      </c>
      <c r="T33" s="22" t="n">
        <v>0</v>
      </c>
      <c r="U33" s="22" t="n">
        <v>0.156658514</v>
      </c>
      <c r="V33" s="22" t="n">
        <v>0.139923431</v>
      </c>
      <c r="W33" s="22" t="n">
        <v>0</v>
      </c>
      <c r="X33" s="22" t="n">
        <v>1.580622435</v>
      </c>
      <c r="Y33" s="22" t="n">
        <v>1.586627411</v>
      </c>
      <c r="Z33" s="22" t="n">
        <v>0</v>
      </c>
      <c r="AA33" s="30" t="n">
        <v>0.399065789</v>
      </c>
      <c r="AB33" s="22" t="s">
        <v>33</v>
      </c>
      <c r="AC33" s="30" t="n">
        <v>0.175391804</v>
      </c>
      <c r="AD33" s="22" t="s">
        <v>33</v>
      </c>
      <c r="AE33" s="30" t="n">
        <v>0.318769938</v>
      </c>
      <c r="AF33" s="22" t="s">
        <v>33</v>
      </c>
    </row>
    <row r="34" customFormat="false" ht="15" hidden="false" customHeight="false" outlineLevel="0" collapsed="false">
      <c r="A34" s="22" t="s">
        <v>72</v>
      </c>
      <c r="B34" s="22" t="n">
        <v>0.693779073</v>
      </c>
      <c r="C34" s="22" t="n">
        <v>0.730472857</v>
      </c>
      <c r="D34" s="22" t="n">
        <v>0.516625</v>
      </c>
      <c r="E34" s="22" t="n">
        <v>0.411248672</v>
      </c>
      <c r="F34" s="22" t="n">
        <v>0.46882</v>
      </c>
      <c r="G34" s="22" t="n">
        <v>0.036415</v>
      </c>
      <c r="H34" s="22" t="n">
        <v>2.0263313</v>
      </c>
      <c r="I34" s="22" t="n">
        <v>2.093558571</v>
      </c>
      <c r="J34" s="22" t="n">
        <v>-0.338775</v>
      </c>
      <c r="K34" s="22" t="n">
        <v>9</v>
      </c>
      <c r="L34" s="22" t="n">
        <v>2</v>
      </c>
      <c r="M34" s="23" t="n">
        <v>0.2222</v>
      </c>
      <c r="N34" s="22" t="n">
        <v>0</v>
      </c>
      <c r="O34" s="23" t="n">
        <v>0</v>
      </c>
      <c r="P34" s="23" t="n">
        <v>0</v>
      </c>
      <c r="Q34" s="22" t="s">
        <v>42</v>
      </c>
      <c r="R34" s="22" t="n">
        <v>0.104422926</v>
      </c>
      <c r="S34" s="22" t="n">
        <v>0.031704679</v>
      </c>
      <c r="T34" s="22" t="n">
        <v>0.023885</v>
      </c>
      <c r="U34" s="22" t="n">
        <v>0.251605777</v>
      </c>
      <c r="V34" s="22" t="n">
        <v>0.156160118</v>
      </c>
      <c r="W34" s="22" t="n">
        <v>0.036195</v>
      </c>
      <c r="X34" s="22" t="n">
        <v>1.848154659</v>
      </c>
      <c r="Y34" s="22" t="n">
        <v>1.463755956</v>
      </c>
      <c r="Z34" s="22" t="n">
        <v>1.693865</v>
      </c>
      <c r="AA34" s="26" t="n">
        <v>0.013438634</v>
      </c>
      <c r="AB34" s="26" t="n">
        <v>0.03072863</v>
      </c>
      <c r="AC34" s="24" t="n">
        <v>0.186281858</v>
      </c>
      <c r="AD34" s="26" t="n">
        <v>0.047013215</v>
      </c>
      <c r="AE34" s="24" t="n">
        <v>0.453977543</v>
      </c>
      <c r="AF34" s="24" t="n">
        <v>0.158201514</v>
      </c>
    </row>
    <row r="35" customFormat="false" ht="15" hidden="false" customHeight="false" outlineLevel="0" collapsed="false">
      <c r="A35" s="22" t="s">
        <v>73</v>
      </c>
      <c r="B35" s="22" t="n">
        <v>0.795681853</v>
      </c>
      <c r="C35" s="22" t="n">
        <v>0.824376667</v>
      </c>
      <c r="D35" s="22" t="s">
        <v>33</v>
      </c>
      <c r="E35" s="22" t="n">
        <v>0.764075651</v>
      </c>
      <c r="F35" s="22" t="n">
        <v>0.83026</v>
      </c>
      <c r="G35" s="22" t="s">
        <v>33</v>
      </c>
      <c r="H35" s="22" t="n">
        <v>3.874378392</v>
      </c>
      <c r="I35" s="22" t="n">
        <v>4.290256667</v>
      </c>
      <c r="J35" s="22" t="s">
        <v>33</v>
      </c>
      <c r="K35" s="22" t="n">
        <v>3</v>
      </c>
      <c r="L35" s="22" t="n">
        <v>0</v>
      </c>
      <c r="M35" s="23" t="n">
        <v>0</v>
      </c>
      <c r="N35" s="22" t="n">
        <v>2</v>
      </c>
      <c r="O35" s="23" t="n">
        <v>0.6667</v>
      </c>
      <c r="P35" s="23" t="n">
        <v>0.0049</v>
      </c>
      <c r="Q35" s="22" t="s">
        <v>42</v>
      </c>
      <c r="R35" s="22" t="n">
        <v>0.049515728</v>
      </c>
      <c r="S35" s="22" t="n">
        <v>0.015271737</v>
      </c>
      <c r="T35" s="22" t="s">
        <v>33</v>
      </c>
      <c r="U35" s="22" t="n">
        <v>0.201564738</v>
      </c>
      <c r="V35" s="22" t="n">
        <v>0.168008571</v>
      </c>
      <c r="W35" s="22" t="s">
        <v>33</v>
      </c>
      <c r="X35" s="22" t="n">
        <v>1.739118222</v>
      </c>
      <c r="Y35" s="22" t="n">
        <v>1.144082922</v>
      </c>
      <c r="Z35" s="22" t="s">
        <v>33</v>
      </c>
      <c r="AA35" s="26" t="n">
        <v>0.043174817</v>
      </c>
      <c r="AB35" s="22" t="s">
        <v>33</v>
      </c>
      <c r="AC35" s="24" t="n">
        <v>0.283311596</v>
      </c>
      <c r="AD35" s="22" t="s">
        <v>33</v>
      </c>
      <c r="AE35" s="24" t="n">
        <v>0.297537828</v>
      </c>
      <c r="AF35" s="22" t="s">
        <v>33</v>
      </c>
    </row>
    <row r="36" customFormat="false" ht="15" hidden="false" customHeight="false" outlineLevel="0" collapsed="false">
      <c r="A36" s="22" t="s">
        <v>74</v>
      </c>
      <c r="B36" s="22" t="n">
        <v>0.72165731</v>
      </c>
      <c r="C36" s="24" t="n">
        <v>0.6894</v>
      </c>
      <c r="D36" s="22" t="n">
        <v>0.6988175</v>
      </c>
      <c r="E36" s="22" t="n">
        <v>0.457797</v>
      </c>
      <c r="F36" s="24" t="n">
        <v>0.420326</v>
      </c>
      <c r="G36" s="22" t="n">
        <v>0.422165</v>
      </c>
      <c r="H36" s="22" t="n">
        <v>1.950288423</v>
      </c>
      <c r="I36" s="22" t="n">
        <v>2.131108</v>
      </c>
      <c r="J36" s="22" t="n">
        <v>0.988925</v>
      </c>
      <c r="K36" s="22" t="n">
        <v>9</v>
      </c>
      <c r="L36" s="22" t="n">
        <v>4</v>
      </c>
      <c r="M36" s="23" t="n">
        <v>0.4444</v>
      </c>
      <c r="N36" s="22" t="n">
        <v>1</v>
      </c>
      <c r="O36" s="23" t="n">
        <v>0.1111</v>
      </c>
      <c r="P36" s="23" t="n">
        <v>0.0053</v>
      </c>
      <c r="Q36" s="22" t="s">
        <v>42</v>
      </c>
      <c r="R36" s="22" t="n">
        <v>0.093063756</v>
      </c>
      <c r="S36" s="22" t="n">
        <v>0.104322782</v>
      </c>
      <c r="T36" s="22" t="n">
        <v>0.073252489</v>
      </c>
      <c r="U36" s="22" t="n">
        <v>0.236877032</v>
      </c>
      <c r="V36" s="22" t="n">
        <v>0.154161782</v>
      </c>
      <c r="W36" s="22" t="n">
        <v>0.216491707</v>
      </c>
      <c r="X36" s="22" t="n">
        <v>2.076247509</v>
      </c>
      <c r="Y36" s="22" t="n">
        <v>1.620833473</v>
      </c>
      <c r="Z36" s="22" t="n">
        <v>2.770404576</v>
      </c>
      <c r="AA36" s="30" t="n">
        <v>0.264217897</v>
      </c>
      <c r="AB36" s="30" t="n">
        <v>0.441966637</v>
      </c>
      <c r="AC36" s="30" t="n">
        <v>0.309229761</v>
      </c>
      <c r="AD36" s="30" t="n">
        <v>0.494733402</v>
      </c>
      <c r="AE36" s="24" t="n">
        <v>0.408163336</v>
      </c>
      <c r="AF36" s="24" t="n">
        <v>0.258960841</v>
      </c>
    </row>
    <row r="37" customFormat="false" ht="15" hidden="false" customHeight="false" outlineLevel="0" collapsed="false">
      <c r="A37" s="22" t="s">
        <v>75</v>
      </c>
      <c r="B37" s="22" t="n">
        <v>0.782577584</v>
      </c>
      <c r="C37" s="24" t="n">
        <v>0.768729</v>
      </c>
      <c r="D37" s="22" t="n">
        <v>0.784522308</v>
      </c>
      <c r="E37" s="22" t="n">
        <v>0.696591489</v>
      </c>
      <c r="F37" s="24" t="n">
        <v>0.58189</v>
      </c>
      <c r="G37" s="22" t="n">
        <v>0.68291</v>
      </c>
      <c r="H37" s="22" t="n">
        <v>3.359852537</v>
      </c>
      <c r="I37" s="24" t="n">
        <v>3.172774</v>
      </c>
      <c r="J37" s="22" t="n">
        <v>3.386346154</v>
      </c>
      <c r="K37" s="22" t="n">
        <v>23</v>
      </c>
      <c r="L37" s="22" t="n">
        <v>13</v>
      </c>
      <c r="M37" s="23" t="n">
        <v>0.5652</v>
      </c>
      <c r="N37" s="22" t="n">
        <v>3</v>
      </c>
      <c r="O37" s="23" t="n">
        <v>0.1304</v>
      </c>
      <c r="P37" s="23" t="n">
        <v>0.0022</v>
      </c>
      <c r="Q37" s="22" t="s">
        <v>42</v>
      </c>
      <c r="R37" s="22" t="n">
        <v>0.053495655</v>
      </c>
      <c r="S37" s="22" t="n">
        <v>0.053936112</v>
      </c>
      <c r="T37" s="22" t="n">
        <v>0.040566212</v>
      </c>
      <c r="U37" s="22" t="n">
        <v>0.216863578</v>
      </c>
      <c r="V37" s="22" t="n">
        <v>0.200882746</v>
      </c>
      <c r="W37" s="22" t="n">
        <v>0.23928269</v>
      </c>
      <c r="X37" s="22" t="n">
        <v>1.549256685</v>
      </c>
      <c r="Y37" s="22" t="n">
        <v>1.512012664</v>
      </c>
      <c r="Z37" s="22" t="n">
        <v>1.13773149</v>
      </c>
      <c r="AA37" s="30" t="n">
        <v>0.219323614</v>
      </c>
      <c r="AB37" s="30" t="n">
        <v>0.229687207</v>
      </c>
      <c r="AC37" s="30" t="n">
        <v>0.052579455</v>
      </c>
      <c r="AD37" s="30" t="n">
        <v>0.150019382</v>
      </c>
      <c r="AE37" s="30" t="n">
        <v>0.352646952</v>
      </c>
      <c r="AF37" s="30" t="n">
        <v>0.358960932</v>
      </c>
    </row>
    <row r="38" customFormat="false" ht="15" hidden="false" customHeight="false" outlineLevel="0" collapsed="false">
      <c r="A38" s="22" t="s">
        <v>76</v>
      </c>
      <c r="B38" s="22" t="n">
        <v>0.730067101</v>
      </c>
      <c r="C38" s="22" t="n">
        <v>0.780980909</v>
      </c>
      <c r="D38" s="22" t="s">
        <v>33</v>
      </c>
      <c r="E38" s="22" t="n">
        <v>0.561636463</v>
      </c>
      <c r="F38" s="22" t="n">
        <v>0.694311818</v>
      </c>
      <c r="G38" s="22" t="s">
        <v>33</v>
      </c>
      <c r="H38" s="22" t="n">
        <v>2.365462053</v>
      </c>
      <c r="I38" s="22" t="n">
        <v>3.3665</v>
      </c>
      <c r="J38" s="22" t="s">
        <v>33</v>
      </c>
      <c r="K38" s="22" t="n">
        <v>13</v>
      </c>
      <c r="L38" s="22" t="n">
        <v>0</v>
      </c>
      <c r="M38" s="23" t="n">
        <v>0</v>
      </c>
      <c r="N38" s="22" t="n">
        <v>6</v>
      </c>
      <c r="O38" s="23" t="n">
        <v>0.4615</v>
      </c>
      <c r="P38" s="23" t="n">
        <v>0.0339</v>
      </c>
      <c r="Q38" s="22" t="s">
        <v>59</v>
      </c>
      <c r="R38" s="22" t="n">
        <v>0.066539223</v>
      </c>
      <c r="S38" s="22" t="n">
        <v>0.030539082</v>
      </c>
      <c r="T38" s="22" t="s">
        <v>33</v>
      </c>
      <c r="U38" s="22" t="n">
        <v>0.188650669</v>
      </c>
      <c r="V38" s="22" t="n">
        <v>0.13879446</v>
      </c>
      <c r="W38" s="22" t="s">
        <v>33</v>
      </c>
      <c r="X38" s="22" t="n">
        <v>1.641647971</v>
      </c>
      <c r="Y38" s="22" t="n">
        <v>1.490432493</v>
      </c>
      <c r="Z38" s="22" t="s">
        <v>33</v>
      </c>
      <c r="AA38" s="26" t="n">
        <v>0.000164265</v>
      </c>
      <c r="AB38" s="22" t="s">
        <v>33</v>
      </c>
      <c r="AC38" s="26" t="n">
        <v>0.005375841</v>
      </c>
      <c r="AD38" s="22" t="s">
        <v>33</v>
      </c>
      <c r="AE38" s="26" t="n">
        <v>0.02590056</v>
      </c>
      <c r="AF38" s="22" t="s">
        <v>33</v>
      </c>
    </row>
    <row r="39" customFormat="false" ht="15" hidden="false" customHeight="false" outlineLevel="0" collapsed="false">
      <c r="A39" s="22" t="s">
        <v>77</v>
      </c>
      <c r="B39" s="22" t="n">
        <v>0.742247097</v>
      </c>
      <c r="C39" s="22" t="n">
        <v>0.74953875</v>
      </c>
      <c r="D39" s="22" t="s">
        <v>33</v>
      </c>
      <c r="E39" s="22" t="n">
        <v>0.648320376</v>
      </c>
      <c r="F39" s="22" t="n">
        <v>0.7256275</v>
      </c>
      <c r="G39" s="22" t="s">
        <v>33</v>
      </c>
      <c r="H39" s="22" t="n">
        <v>2.823663495</v>
      </c>
      <c r="I39" s="22" t="n">
        <v>3.064365</v>
      </c>
      <c r="J39" s="22" t="s">
        <v>33</v>
      </c>
      <c r="K39" s="22" t="n">
        <v>8</v>
      </c>
      <c r="L39" s="22" t="n">
        <v>0</v>
      </c>
      <c r="M39" s="23" t="n">
        <v>0</v>
      </c>
      <c r="N39" s="22" t="n">
        <v>4</v>
      </c>
      <c r="O39" s="23" t="n">
        <v>0.5</v>
      </c>
      <c r="P39" s="23" t="n">
        <v>0.0784</v>
      </c>
      <c r="Q39" s="22" t="s">
        <v>37</v>
      </c>
      <c r="R39" s="22" t="n">
        <v>0.055119009</v>
      </c>
      <c r="S39" s="22" t="n">
        <v>0.032556968</v>
      </c>
      <c r="T39" s="22" t="s">
        <v>33</v>
      </c>
      <c r="U39" s="22" t="n">
        <v>0.155542981</v>
      </c>
      <c r="V39" s="22" t="n">
        <v>0.117587785</v>
      </c>
      <c r="W39" s="22" t="s">
        <v>33</v>
      </c>
      <c r="X39" s="22" t="n">
        <v>1.559524565</v>
      </c>
      <c r="Y39" s="22" t="n">
        <v>1.888417624</v>
      </c>
      <c r="Z39" s="22" t="s">
        <v>33</v>
      </c>
      <c r="AA39" s="24" t="n">
        <v>0.284431907</v>
      </c>
      <c r="AB39" s="22" t="s">
        <v>33</v>
      </c>
      <c r="AC39" s="24" t="n">
        <v>0.058010619</v>
      </c>
      <c r="AD39" s="22" t="s">
        <v>33</v>
      </c>
      <c r="AE39" s="24" t="n">
        <v>0.366399516</v>
      </c>
      <c r="AF39" s="22" t="s">
        <v>33</v>
      </c>
    </row>
    <row r="40" customFormat="false" ht="15" hidden="false" customHeight="false" outlineLevel="0" collapsed="false">
      <c r="A40" s="22" t="s">
        <v>78</v>
      </c>
      <c r="B40" s="22" t="n">
        <v>0.635056262</v>
      </c>
      <c r="C40" s="22" t="n">
        <v>0.67256</v>
      </c>
      <c r="D40" s="22" t="n">
        <v>0.589085714</v>
      </c>
      <c r="E40" s="22" t="n">
        <v>0.440261233</v>
      </c>
      <c r="F40" s="24" t="n">
        <v>0.433645</v>
      </c>
      <c r="G40" s="22" t="n">
        <v>0.287274286</v>
      </c>
      <c r="H40" s="22" t="n">
        <v>1.641603969</v>
      </c>
      <c r="I40" s="22" t="n">
        <v>2.40251</v>
      </c>
      <c r="J40" s="22" t="n">
        <v>-0.081614286</v>
      </c>
      <c r="K40" s="22" t="n">
        <v>9</v>
      </c>
      <c r="L40" s="22" t="n">
        <v>7</v>
      </c>
      <c r="M40" s="23" t="n">
        <v>0.7778</v>
      </c>
      <c r="N40" s="22" t="n">
        <v>0</v>
      </c>
      <c r="O40" s="23" t="n">
        <v>0</v>
      </c>
      <c r="P40" s="23" t="n">
        <v>0</v>
      </c>
      <c r="Q40" s="22" t="s">
        <v>37</v>
      </c>
      <c r="R40" s="22" t="n">
        <v>0.141785059</v>
      </c>
      <c r="S40" s="22" t="n">
        <v>0.06252</v>
      </c>
      <c r="T40" s="22" t="n">
        <v>0.105292815</v>
      </c>
      <c r="U40" s="22" t="n">
        <v>0.196943464</v>
      </c>
      <c r="V40" s="22" t="n">
        <v>0.126285</v>
      </c>
      <c r="W40" s="22" t="n">
        <v>0.121951123</v>
      </c>
      <c r="X40" s="22" t="n">
        <v>1.550411777</v>
      </c>
      <c r="Y40" s="22" t="n">
        <v>0.58477</v>
      </c>
      <c r="Z40" s="22" t="n">
        <v>1.222450977</v>
      </c>
      <c r="AA40" s="24" t="n">
        <v>0.277598946</v>
      </c>
      <c r="AB40" s="24" t="n">
        <v>0.197072817</v>
      </c>
      <c r="AC40" s="30" t="n">
        <v>0.476567804</v>
      </c>
      <c r="AD40" s="24" t="n">
        <v>0.191509537</v>
      </c>
      <c r="AE40" s="24" t="n">
        <v>0.160239636</v>
      </c>
      <c r="AF40" s="24" t="n">
        <v>0.077860777</v>
      </c>
    </row>
    <row r="41" customFormat="false" ht="15" hidden="false" customHeight="false" outlineLevel="0" collapsed="false">
      <c r="A41" s="22" t="s">
        <v>79</v>
      </c>
      <c r="B41" s="22" t="n">
        <v>0.731644106</v>
      </c>
      <c r="C41" s="22" t="n">
        <v>0.792928571</v>
      </c>
      <c r="D41" s="22" t="n">
        <v>0.757435</v>
      </c>
      <c r="E41" s="22" t="n">
        <v>0.633007977</v>
      </c>
      <c r="F41" s="22" t="n">
        <v>0.82915</v>
      </c>
      <c r="G41" s="22" t="n">
        <v>0.663085</v>
      </c>
      <c r="H41" s="22" t="n">
        <v>2.794523079</v>
      </c>
      <c r="I41" s="22" t="n">
        <v>4.631244286</v>
      </c>
      <c r="J41" s="22" t="n">
        <v>2.18124</v>
      </c>
      <c r="K41" s="22" t="n">
        <v>9</v>
      </c>
      <c r="L41" s="22" t="n">
        <v>2</v>
      </c>
      <c r="M41" s="23" t="n">
        <v>0.2222</v>
      </c>
      <c r="N41" s="22" t="n">
        <v>6</v>
      </c>
      <c r="O41" s="23" t="n">
        <v>0.6667</v>
      </c>
      <c r="P41" s="23" t="n">
        <v>0.0583</v>
      </c>
      <c r="Q41" s="22" t="s">
        <v>37</v>
      </c>
      <c r="R41" s="22" t="n">
        <v>0.062430788</v>
      </c>
      <c r="S41" s="22" t="n">
        <v>0.03652124</v>
      </c>
      <c r="T41" s="22" t="n">
        <v>0.050275</v>
      </c>
      <c r="U41" s="22" t="n">
        <v>0.179653657</v>
      </c>
      <c r="V41" s="22" t="n">
        <v>0.070515732</v>
      </c>
      <c r="W41" s="22" t="n">
        <v>0.178425</v>
      </c>
      <c r="X41" s="22" t="n">
        <v>1.798297224</v>
      </c>
      <c r="Y41" s="22" t="n">
        <v>1.236664779</v>
      </c>
      <c r="Z41" s="22" t="n">
        <v>2.51085</v>
      </c>
      <c r="AA41" s="26" t="n">
        <v>0.002512528</v>
      </c>
      <c r="AB41" s="24" t="n">
        <v>0.261417357</v>
      </c>
      <c r="AC41" s="26" t="n">
        <v>0.000226574</v>
      </c>
      <c r="AD41" s="24" t="n">
        <v>0.210163582</v>
      </c>
      <c r="AE41" s="26" t="n">
        <v>0.004245149</v>
      </c>
      <c r="AF41" s="24" t="n">
        <v>0.20470241</v>
      </c>
    </row>
    <row r="42" customFormat="false" ht="15" hidden="false" customHeight="false" outlineLevel="0" collapsed="false">
      <c r="A42" s="22" t="s">
        <v>80</v>
      </c>
      <c r="B42" s="22" t="n">
        <v>0.756549982</v>
      </c>
      <c r="C42" s="22" t="n">
        <v>0.797951429</v>
      </c>
      <c r="D42" s="22" t="n">
        <v>0.6632</v>
      </c>
      <c r="E42" s="22" t="n">
        <v>0.564954737</v>
      </c>
      <c r="F42" s="22" t="n">
        <v>0.644334286</v>
      </c>
      <c r="G42" s="22" t="n">
        <v>0.282043333</v>
      </c>
      <c r="H42" s="22" t="n">
        <v>2.712752544</v>
      </c>
      <c r="I42" s="22" t="n">
        <v>3.855524286</v>
      </c>
      <c r="J42" s="22" t="n">
        <v>0.75638</v>
      </c>
      <c r="K42" s="22" t="n">
        <v>10</v>
      </c>
      <c r="L42" s="22" t="n">
        <v>3</v>
      </c>
      <c r="M42" s="23" t="n">
        <v>0.3</v>
      </c>
      <c r="N42" s="22" t="n">
        <v>5</v>
      </c>
      <c r="O42" s="23" t="n">
        <v>0.5</v>
      </c>
      <c r="P42" s="23" t="n">
        <v>0.0234</v>
      </c>
      <c r="Q42" s="22" t="s">
        <v>42</v>
      </c>
      <c r="R42" s="22" t="n">
        <v>0.053839544</v>
      </c>
      <c r="S42" s="22" t="n">
        <v>0.040969397</v>
      </c>
      <c r="T42" s="22" t="n">
        <v>0.086314435</v>
      </c>
      <c r="U42" s="22" t="n">
        <v>0.226569473</v>
      </c>
      <c r="V42" s="22" t="n">
        <v>0.224055794</v>
      </c>
      <c r="W42" s="22" t="n">
        <v>0.085124809</v>
      </c>
      <c r="X42" s="22" t="n">
        <v>1.775357151</v>
      </c>
      <c r="Y42" s="22" t="n">
        <v>2.397357112</v>
      </c>
      <c r="Z42" s="22" t="n">
        <v>2.214049906</v>
      </c>
      <c r="AA42" s="26" t="n">
        <v>0.019122786</v>
      </c>
      <c r="AB42" s="24" t="n">
        <v>0.061461446</v>
      </c>
      <c r="AC42" s="24" t="n">
        <v>0.193766186</v>
      </c>
      <c r="AD42" s="26" t="n">
        <v>0.032951326</v>
      </c>
      <c r="AE42" s="24" t="n">
        <v>0.127743273</v>
      </c>
      <c r="AF42" s="24" t="n">
        <v>0.093269916</v>
      </c>
    </row>
    <row r="43" customFormat="false" ht="15" hidden="false" customHeight="false" outlineLevel="0" collapsed="false">
      <c r="A43" s="22" t="s">
        <v>81</v>
      </c>
      <c r="B43" s="22" t="n">
        <v>0.747175846</v>
      </c>
      <c r="C43" s="22" t="n">
        <v>0.764</v>
      </c>
      <c r="D43" s="22" t="s">
        <v>33</v>
      </c>
      <c r="E43" s="22" t="n">
        <v>0.602556657</v>
      </c>
      <c r="F43" s="24" t="n">
        <v>0.57004</v>
      </c>
      <c r="G43" s="22" t="s">
        <v>33</v>
      </c>
      <c r="H43" s="22" t="n">
        <v>2.545600769</v>
      </c>
      <c r="I43" s="24" t="n">
        <v>2.082865</v>
      </c>
      <c r="J43" s="22" t="s">
        <v>33</v>
      </c>
      <c r="K43" s="22" t="n">
        <v>2</v>
      </c>
      <c r="L43" s="22" t="n">
        <v>0</v>
      </c>
      <c r="M43" s="23" t="n">
        <v>0</v>
      </c>
      <c r="N43" s="22" t="n">
        <v>1</v>
      </c>
      <c r="O43" s="23" t="n">
        <v>0.5</v>
      </c>
      <c r="P43" s="23" t="n">
        <v>0.0049</v>
      </c>
      <c r="Q43" s="22" t="s">
        <v>59</v>
      </c>
      <c r="R43" s="22" t="n">
        <v>0.051176883</v>
      </c>
      <c r="S43" s="22" t="n">
        <v>0.03641</v>
      </c>
      <c r="T43" s="22" t="s">
        <v>33</v>
      </c>
      <c r="U43" s="22" t="n">
        <v>0.164602249</v>
      </c>
      <c r="V43" s="22" t="n">
        <v>0.28539</v>
      </c>
      <c r="W43" s="22" t="s">
        <v>33</v>
      </c>
      <c r="X43" s="22" t="n">
        <v>1.509174271</v>
      </c>
      <c r="Y43" s="22" t="n">
        <v>2.266385</v>
      </c>
      <c r="Z43" s="22" t="s">
        <v>33</v>
      </c>
      <c r="AA43" s="24" t="n">
        <v>0.316159617</v>
      </c>
      <c r="AB43" s="22" t="s">
        <v>33</v>
      </c>
      <c r="AC43" s="30" t="n">
        <v>0.449170394</v>
      </c>
      <c r="AD43" s="22" t="s">
        <v>33</v>
      </c>
      <c r="AE43" s="30" t="n">
        <v>0.410575869</v>
      </c>
      <c r="AF43" s="22" t="s">
        <v>33</v>
      </c>
    </row>
    <row r="44" customFormat="false" ht="15" hidden="false" customHeight="false" outlineLevel="0" collapsed="false">
      <c r="A44" s="22" t="s">
        <v>82</v>
      </c>
      <c r="B44" s="22" t="n">
        <v>0.755042544</v>
      </c>
      <c r="C44" s="22" t="s">
        <v>33</v>
      </c>
      <c r="D44" s="22" t="n">
        <v>0.69608</v>
      </c>
      <c r="E44" s="22" t="n">
        <v>0.648652155</v>
      </c>
      <c r="F44" s="22" t="s">
        <v>33</v>
      </c>
      <c r="G44" s="22" t="n">
        <v>0.46968</v>
      </c>
      <c r="H44" s="22" t="n">
        <v>3.056917495</v>
      </c>
      <c r="I44" s="22" t="s">
        <v>33</v>
      </c>
      <c r="J44" s="22" t="n">
        <v>2.03694</v>
      </c>
      <c r="K44" s="22" t="n">
        <v>1</v>
      </c>
      <c r="L44" s="22" t="n">
        <v>0</v>
      </c>
      <c r="M44" s="23" t="n">
        <v>0</v>
      </c>
      <c r="N44" s="22" t="n">
        <v>0</v>
      </c>
      <c r="O44" s="23" t="n">
        <v>0</v>
      </c>
      <c r="P44" s="23" t="n">
        <v>0</v>
      </c>
      <c r="Q44" s="22" t="s">
        <v>59</v>
      </c>
      <c r="R44" s="22" t="n">
        <v>0.069677407</v>
      </c>
      <c r="S44" s="22" t="s">
        <v>33</v>
      </c>
      <c r="T44" s="22" t="n">
        <v>0</v>
      </c>
      <c r="U44" s="22" t="n">
        <v>0.169723263</v>
      </c>
      <c r="V44" s="22" t="s">
        <v>33</v>
      </c>
      <c r="W44" s="22" t="n">
        <v>0</v>
      </c>
      <c r="X44" s="22" t="n">
        <v>1.496856406</v>
      </c>
      <c r="Y44" s="22" t="s">
        <v>33</v>
      </c>
      <c r="Z44" s="22" t="n">
        <v>0</v>
      </c>
      <c r="AA44" s="22" t="s">
        <v>33</v>
      </c>
      <c r="AB44" s="22" t="s">
        <v>33</v>
      </c>
      <c r="AC44" s="22" t="s">
        <v>33</v>
      </c>
      <c r="AD44" s="22" t="s">
        <v>33</v>
      </c>
      <c r="AE44" s="22" t="s">
        <v>33</v>
      </c>
      <c r="AF44" s="22" t="s">
        <v>33</v>
      </c>
    </row>
    <row r="45" customFormat="false" ht="15" hidden="false" customHeight="false" outlineLevel="0" collapsed="false">
      <c r="A45" s="22" t="s">
        <v>83</v>
      </c>
      <c r="B45" s="22" t="n">
        <v>0.651383269</v>
      </c>
      <c r="C45" s="22" t="n">
        <v>0.7108825</v>
      </c>
      <c r="D45" s="22" t="n">
        <v>0.667764</v>
      </c>
      <c r="E45" s="22" t="n">
        <v>0.418095772</v>
      </c>
      <c r="F45" s="22" t="n">
        <v>0.5985425</v>
      </c>
      <c r="G45" s="22" t="n">
        <v>0.42643</v>
      </c>
      <c r="H45" s="22" t="n">
        <v>1.304886426</v>
      </c>
      <c r="I45" s="22" t="n">
        <v>2.24086</v>
      </c>
      <c r="J45" s="22" t="n">
        <v>0.76707</v>
      </c>
      <c r="K45" s="22" t="n">
        <v>9</v>
      </c>
      <c r="L45" s="22" t="n">
        <v>5</v>
      </c>
      <c r="M45" s="23" t="n">
        <v>0.5556</v>
      </c>
      <c r="N45" s="22" t="n">
        <v>1</v>
      </c>
      <c r="O45" s="23" t="n">
        <v>0.1111</v>
      </c>
      <c r="P45" s="23" t="n">
        <v>0.0139</v>
      </c>
      <c r="Q45" s="22" t="s">
        <v>37</v>
      </c>
      <c r="R45" s="22" t="n">
        <v>0.087690917</v>
      </c>
      <c r="S45" s="22" t="n">
        <v>0.090138486</v>
      </c>
      <c r="T45" s="22" t="n">
        <v>0.068514271</v>
      </c>
      <c r="U45" s="22" t="n">
        <v>0.169191351</v>
      </c>
      <c r="V45" s="22" t="n">
        <v>0.17841281</v>
      </c>
      <c r="W45" s="22" t="n">
        <v>0.199391672</v>
      </c>
      <c r="X45" s="22" t="n">
        <v>1.525102876</v>
      </c>
      <c r="Y45" s="22" t="n">
        <v>1.205605669</v>
      </c>
      <c r="Z45" s="22" t="n">
        <v>1.683676105</v>
      </c>
      <c r="AA45" s="24" t="n">
        <v>0.139647189</v>
      </c>
      <c r="AB45" s="24" t="n">
        <v>0.243308034</v>
      </c>
      <c r="AC45" s="24" t="n">
        <v>0.068413224</v>
      </c>
      <c r="AD45" s="24" t="n">
        <v>0.132867304</v>
      </c>
      <c r="AE45" s="24" t="n">
        <v>0.10978533</v>
      </c>
      <c r="AF45" s="24" t="n">
        <v>0.111986712</v>
      </c>
    </row>
    <row r="46" customFormat="false" ht="15" hidden="false" customHeight="false" outlineLevel="0" collapsed="false">
      <c r="A46" s="28" t="s">
        <v>84</v>
      </c>
      <c r="B46" s="28" t="n">
        <v>0.717591504</v>
      </c>
      <c r="C46" s="28" t="n">
        <v>0.729455333</v>
      </c>
      <c r="D46" s="28" t="n">
        <v>0.64894</v>
      </c>
      <c r="E46" s="28" t="n">
        <v>0.630952458</v>
      </c>
      <c r="F46" s="28" t="n">
        <v>0.632977333</v>
      </c>
      <c r="G46" s="28" t="n">
        <v>0.44249</v>
      </c>
      <c r="H46" s="28" t="n">
        <v>2.848933532</v>
      </c>
      <c r="I46" s="28" t="n">
        <v>2.994520667</v>
      </c>
      <c r="J46" s="28" t="n">
        <v>1.37261</v>
      </c>
      <c r="K46" s="28" t="n">
        <v>16</v>
      </c>
      <c r="L46" s="28" t="n">
        <v>1</v>
      </c>
      <c r="M46" s="32" t="n">
        <v>0.0625</v>
      </c>
      <c r="N46" s="28" t="n">
        <v>4</v>
      </c>
      <c r="O46" s="32" t="n">
        <v>0.25</v>
      </c>
      <c r="P46" s="32" t="n">
        <v>0.0308</v>
      </c>
      <c r="Q46" s="28" t="s">
        <v>34</v>
      </c>
      <c r="R46" s="28" t="n">
        <v>0.076760438</v>
      </c>
      <c r="S46" s="28" t="n">
        <v>0.044441199</v>
      </c>
      <c r="T46" s="28" t="n">
        <v>0</v>
      </c>
      <c r="U46" s="28" t="n">
        <v>0.200139407</v>
      </c>
      <c r="V46" s="28" t="n">
        <v>0.127952704</v>
      </c>
      <c r="W46" s="28" t="n">
        <v>0</v>
      </c>
      <c r="X46" s="28" t="n">
        <v>1.64106396</v>
      </c>
      <c r="Y46" s="28" t="n">
        <v>0.87885707</v>
      </c>
      <c r="Z46" s="28" t="n">
        <v>0</v>
      </c>
      <c r="AA46" s="33" t="n">
        <v>0.171201423</v>
      </c>
      <c r="AB46" s="28" t="s">
        <v>33</v>
      </c>
      <c r="AC46" s="33" t="n">
        <v>0.476982624</v>
      </c>
      <c r="AD46" s="28" t="s">
        <v>33</v>
      </c>
      <c r="AE46" s="33" t="n">
        <v>0.277450751</v>
      </c>
      <c r="AF46" s="28" t="s">
        <v>33</v>
      </c>
    </row>
    <row r="47" s="17" customFormat="true" ht="15" hidden="false" customHeight="false" outlineLevel="0" collapsed="false">
      <c r="A47" s="18" t="s">
        <v>85</v>
      </c>
      <c r="B47" s="18" t="n">
        <v>0.689984064080945</v>
      </c>
      <c r="C47" s="31" t="n">
        <v>0.733706</v>
      </c>
      <c r="D47" s="18" t="n">
        <v>0.757306666666667</v>
      </c>
      <c r="E47" s="18" t="n">
        <v>0.483673069139966</v>
      </c>
      <c r="F47" s="18" t="n">
        <v>0.635642</v>
      </c>
      <c r="G47" s="18" t="n">
        <v>0.602216666666667</v>
      </c>
      <c r="H47" s="18" t="n">
        <v>2.17860838111298</v>
      </c>
      <c r="I47" s="18" t="n">
        <v>4.26153</v>
      </c>
      <c r="J47" s="18" t="n">
        <v>3.00774</v>
      </c>
      <c r="K47" s="18" t="n">
        <v>8</v>
      </c>
      <c r="L47" s="18" t="n">
        <v>3</v>
      </c>
      <c r="M47" s="19" t="n">
        <v>0.375</v>
      </c>
      <c r="N47" s="18" t="n">
        <v>2</v>
      </c>
      <c r="O47" s="19" t="n">
        <v>0.25</v>
      </c>
      <c r="P47" s="19" t="n">
        <v>0.0206185567010309</v>
      </c>
      <c r="Q47" s="18" t="s">
        <v>59</v>
      </c>
      <c r="R47" s="18" t="n">
        <v>0.0977660568328469</v>
      </c>
      <c r="S47" s="18" t="n">
        <v>0.0872277090378969</v>
      </c>
      <c r="T47" s="18" t="n">
        <v>0.0156333326226013</v>
      </c>
      <c r="U47" s="18" t="n">
        <v>0.213610673535414</v>
      </c>
      <c r="V47" s="18" t="n">
        <v>0.235381451979547</v>
      </c>
      <c r="W47" s="18" t="n">
        <v>0.0458390825485076</v>
      </c>
      <c r="X47" s="18" t="n">
        <v>1.60752346710402</v>
      </c>
      <c r="Y47" s="18" t="n">
        <v>0.996894657564178</v>
      </c>
      <c r="Z47" s="18" t="n">
        <v>0.405392667669261</v>
      </c>
      <c r="AA47" s="21" t="n">
        <v>0.163675648210788</v>
      </c>
      <c r="AB47" s="31" t="n">
        <v>0.307644599384003</v>
      </c>
      <c r="AC47" s="21" t="n">
        <v>0.111817692688249</v>
      </c>
      <c r="AD47" s="21" t="n">
        <v>0.39361642138564</v>
      </c>
      <c r="AE47" s="20" t="n">
        <v>0.00493434338664118</v>
      </c>
      <c r="AF47" s="21" t="n">
        <v>0.0652294324591726</v>
      </c>
    </row>
    <row r="48" customFormat="false" ht="15" hidden="false" customHeight="false" outlineLevel="0" collapsed="false">
      <c r="A48" s="34" t="s">
        <v>86</v>
      </c>
      <c r="B48" s="34" t="n">
        <v>0.726193713</v>
      </c>
      <c r="C48" s="34" t="s">
        <v>33</v>
      </c>
      <c r="D48" s="34" t="s">
        <v>33</v>
      </c>
      <c r="E48" s="34" t="n">
        <v>0.543483762</v>
      </c>
      <c r="F48" s="34" t="s">
        <v>33</v>
      </c>
      <c r="G48" s="34" t="s">
        <v>33</v>
      </c>
      <c r="H48" s="34" t="n">
        <v>2.324365941</v>
      </c>
      <c r="I48" s="34" t="s">
        <v>33</v>
      </c>
      <c r="J48" s="34" t="s">
        <v>33</v>
      </c>
      <c r="K48" s="34" t="n">
        <v>0</v>
      </c>
      <c r="L48" s="34" t="n">
        <v>0</v>
      </c>
      <c r="M48" s="34" t="s">
        <v>33</v>
      </c>
      <c r="N48" s="34" t="s">
        <v>33</v>
      </c>
      <c r="O48" s="34" t="s">
        <v>33</v>
      </c>
      <c r="P48" s="34" t="s">
        <v>33</v>
      </c>
      <c r="Q48" s="34" t="s">
        <v>42</v>
      </c>
      <c r="R48" s="34" t="n">
        <v>0.093453811</v>
      </c>
      <c r="S48" s="34" t="s">
        <v>33</v>
      </c>
      <c r="T48" s="34" t="s">
        <v>33</v>
      </c>
      <c r="U48" s="34" t="n">
        <v>0.223527015</v>
      </c>
      <c r="V48" s="34" t="s">
        <v>33</v>
      </c>
      <c r="W48" s="34" t="s">
        <v>33</v>
      </c>
      <c r="X48" s="34" t="n">
        <v>1.785623881</v>
      </c>
      <c r="Y48" s="34" t="s">
        <v>33</v>
      </c>
      <c r="Z48" s="34" t="s">
        <v>33</v>
      </c>
      <c r="AA48" s="34" t="s">
        <v>33</v>
      </c>
      <c r="AB48" s="34" t="s">
        <v>33</v>
      </c>
      <c r="AC48" s="34" t="s">
        <v>33</v>
      </c>
      <c r="AD48" s="34" t="s">
        <v>33</v>
      </c>
      <c r="AE48" s="34" t="s">
        <v>33</v>
      </c>
      <c r="AF48" s="34" t="s">
        <v>33</v>
      </c>
    </row>
    <row r="49" customFormat="false" ht="15" hidden="false" customHeight="false" outlineLevel="0" collapsed="false">
      <c r="A49" s="22" t="s">
        <v>87</v>
      </c>
      <c r="B49" s="22" t="n">
        <v>0.809912416</v>
      </c>
      <c r="C49" s="24" t="n">
        <v>0.77538</v>
      </c>
      <c r="D49" s="22" t="s">
        <v>33</v>
      </c>
      <c r="E49" s="22" t="n">
        <v>0.819190843</v>
      </c>
      <c r="F49" s="24" t="n">
        <v>0.68292</v>
      </c>
      <c r="G49" s="22" t="s">
        <v>33</v>
      </c>
      <c r="H49" s="22" t="n">
        <v>4.396063146</v>
      </c>
      <c r="I49" s="24" t="n">
        <v>3.48049</v>
      </c>
      <c r="J49" s="22" t="s">
        <v>33</v>
      </c>
      <c r="K49" s="22" t="n">
        <v>1</v>
      </c>
      <c r="L49" s="22" t="n">
        <v>0</v>
      </c>
      <c r="M49" s="23" t="n">
        <v>0</v>
      </c>
      <c r="N49" s="22" t="n">
        <v>1</v>
      </c>
      <c r="O49" s="23" t="n">
        <v>1</v>
      </c>
      <c r="P49" s="23" t="n">
        <v>0.0078</v>
      </c>
      <c r="Q49" s="22" t="s">
        <v>42</v>
      </c>
      <c r="R49" s="22" t="n">
        <v>0.05238311</v>
      </c>
      <c r="S49" s="22" t="n">
        <v>0</v>
      </c>
      <c r="T49" s="22" t="s">
        <v>33</v>
      </c>
      <c r="U49" s="22" t="n">
        <v>0.202705829</v>
      </c>
      <c r="V49" s="22" t="n">
        <v>0</v>
      </c>
      <c r="W49" s="22" t="s">
        <v>33</v>
      </c>
      <c r="X49" s="22" t="n">
        <v>1.543768424</v>
      </c>
      <c r="Y49" s="22" t="n">
        <v>0</v>
      </c>
      <c r="Z49" s="22" t="s">
        <v>33</v>
      </c>
      <c r="AA49" s="22" t="s">
        <v>33</v>
      </c>
      <c r="AB49" s="22" t="s">
        <v>33</v>
      </c>
      <c r="AC49" s="22" t="s">
        <v>33</v>
      </c>
      <c r="AD49" s="22" t="s">
        <v>33</v>
      </c>
      <c r="AE49" s="22" t="s">
        <v>33</v>
      </c>
      <c r="AF49" s="22" t="s">
        <v>33</v>
      </c>
    </row>
    <row r="50" customFormat="false" ht="15" hidden="false" customHeight="false" outlineLevel="0" collapsed="false">
      <c r="A50" s="28" t="s">
        <v>88</v>
      </c>
      <c r="B50" s="28" t="n">
        <v>0.811808411</v>
      </c>
      <c r="C50" s="33" t="n">
        <v>0.8061185</v>
      </c>
      <c r="D50" s="28" t="n">
        <v>0.66887</v>
      </c>
      <c r="E50" s="28" t="n">
        <v>0.813229073</v>
      </c>
      <c r="F50" s="28" t="n">
        <v>0.856567</v>
      </c>
      <c r="G50" s="28" t="n">
        <v>0.26837</v>
      </c>
      <c r="H50" s="28" t="n">
        <v>4.452480861</v>
      </c>
      <c r="I50" s="28" t="n">
        <v>4.576525</v>
      </c>
      <c r="J50" s="28" t="n">
        <v>2.45313</v>
      </c>
      <c r="K50" s="28" t="n">
        <v>21</v>
      </c>
      <c r="L50" s="28" t="n">
        <v>1</v>
      </c>
      <c r="M50" s="32" t="n">
        <v>0.0476</v>
      </c>
      <c r="N50" s="28" t="n">
        <v>17</v>
      </c>
      <c r="O50" s="32" t="n">
        <v>0.8095</v>
      </c>
      <c r="P50" s="32" t="n">
        <v>0.1604</v>
      </c>
      <c r="Q50" s="28" t="s">
        <v>42</v>
      </c>
      <c r="R50" s="28" t="n">
        <v>0.050444496</v>
      </c>
      <c r="S50" s="28" t="n">
        <v>0.050588699</v>
      </c>
      <c r="T50" s="28" t="n">
        <v>0</v>
      </c>
      <c r="U50" s="28" t="n">
        <v>0.194461673</v>
      </c>
      <c r="V50" s="28" t="n">
        <v>0.176756817</v>
      </c>
      <c r="W50" s="28" t="n">
        <v>0</v>
      </c>
      <c r="X50" s="28" t="n">
        <v>1.553790569</v>
      </c>
      <c r="Y50" s="28" t="n">
        <v>0.976944389</v>
      </c>
      <c r="Z50" s="28" t="n">
        <v>0</v>
      </c>
      <c r="AA50" s="35" t="n">
        <v>0.32086156</v>
      </c>
      <c r="AB50" s="28" t="s">
        <v>33</v>
      </c>
      <c r="AC50" s="33" t="n">
        <v>0.160748645</v>
      </c>
      <c r="AD50" s="28" t="s">
        <v>33</v>
      </c>
      <c r="AE50" s="33" t="n">
        <v>0.314370735</v>
      </c>
      <c r="AF50" s="28" t="s">
        <v>33</v>
      </c>
    </row>
    <row r="51" s="17" customFormat="true" ht="15" hidden="false" customHeight="false" outlineLevel="0" collapsed="false">
      <c r="A51" s="18" t="s">
        <v>89</v>
      </c>
      <c r="B51" s="18" t="n">
        <v>0.689492493827161</v>
      </c>
      <c r="C51" s="18" t="n">
        <v>0.751200625</v>
      </c>
      <c r="D51" s="18" t="n">
        <v>0.671544285714286</v>
      </c>
      <c r="E51" s="18" t="n">
        <v>0.459472956790123</v>
      </c>
      <c r="F51" s="18" t="n">
        <v>0.574726875</v>
      </c>
      <c r="G51" s="18" t="n">
        <v>0.489971428571429</v>
      </c>
      <c r="H51" s="18" t="n">
        <v>1.96542227160494</v>
      </c>
      <c r="I51" s="18" t="n">
        <v>3.42288875</v>
      </c>
      <c r="J51" s="18" t="n">
        <v>1.82216428571429</v>
      </c>
      <c r="K51" s="18" t="n">
        <v>23</v>
      </c>
      <c r="L51" s="18" t="n">
        <v>7</v>
      </c>
      <c r="M51" s="19" t="n">
        <v>0.304347826086957</v>
      </c>
      <c r="N51" s="18" t="n">
        <v>6</v>
      </c>
      <c r="O51" s="19" t="n">
        <v>0.260869565217391</v>
      </c>
      <c r="P51" s="19" t="n">
        <v>0.024896265560166</v>
      </c>
      <c r="Q51" s="18" t="s">
        <v>90</v>
      </c>
      <c r="R51" s="18" t="n">
        <v>0.0888804479336819</v>
      </c>
      <c r="S51" s="18" t="n">
        <v>0.0790564652217602</v>
      </c>
      <c r="T51" s="18" t="n">
        <v>0.0979957548434979</v>
      </c>
      <c r="U51" s="18" t="n">
        <v>0.19652255544461</v>
      </c>
      <c r="V51" s="18" t="n">
        <v>0.221023613634345</v>
      </c>
      <c r="W51" s="18" t="n">
        <v>0.220794514387639</v>
      </c>
      <c r="X51" s="18" t="n">
        <v>1.60275570220396</v>
      </c>
      <c r="Y51" s="18" t="n">
        <v>2.13019337560841</v>
      </c>
      <c r="Z51" s="18" t="n">
        <v>2.15175630365295</v>
      </c>
      <c r="AA51" s="20" t="n">
        <v>0.00363683609569015</v>
      </c>
      <c r="AB51" s="21" t="n">
        <v>0.0532776870379854</v>
      </c>
      <c r="AC51" s="20" t="n">
        <v>0.0276610830771294</v>
      </c>
      <c r="AD51" s="21" t="n">
        <v>0.214787721072163</v>
      </c>
      <c r="AE51" s="20" t="n">
        <v>0.0077615840124148</v>
      </c>
      <c r="AF51" s="21" t="n">
        <v>0.0753690164214721</v>
      </c>
    </row>
    <row r="52" customFormat="false" ht="15" hidden="false" customHeight="false" outlineLevel="0" collapsed="false">
      <c r="A52" s="36" t="s">
        <v>91</v>
      </c>
      <c r="B52" s="22" t="n">
        <v>0.782577584</v>
      </c>
      <c r="C52" s="24" t="n">
        <v>0.768729</v>
      </c>
      <c r="D52" s="22" t="n">
        <v>0.784522308</v>
      </c>
      <c r="E52" s="22" t="n">
        <v>0.696591489</v>
      </c>
      <c r="F52" s="24" t="n">
        <v>0.58189</v>
      </c>
      <c r="G52" s="22" t="n">
        <v>0.68291</v>
      </c>
      <c r="H52" s="22" t="n">
        <v>3.359852537</v>
      </c>
      <c r="I52" s="24" t="n">
        <v>3.172774</v>
      </c>
      <c r="J52" s="22" t="n">
        <v>3.386346154</v>
      </c>
      <c r="K52" s="22" t="n">
        <v>23</v>
      </c>
      <c r="L52" s="22" t="n">
        <v>13</v>
      </c>
      <c r="M52" s="23" t="n">
        <v>0.5652</v>
      </c>
      <c r="N52" s="22" t="n">
        <v>3</v>
      </c>
      <c r="O52" s="23" t="n">
        <v>0.1304</v>
      </c>
      <c r="P52" s="23" t="n">
        <v>0.0022</v>
      </c>
      <c r="Q52" s="22" t="s">
        <v>42</v>
      </c>
      <c r="R52" s="22" t="n">
        <v>0.053495655</v>
      </c>
      <c r="S52" s="22" t="n">
        <v>0.053936112</v>
      </c>
      <c r="T52" s="22" t="n">
        <v>0.040566212</v>
      </c>
      <c r="U52" s="22" t="n">
        <v>0.216863578</v>
      </c>
      <c r="V52" s="22" t="n">
        <v>0.200882746</v>
      </c>
      <c r="W52" s="22" t="n">
        <v>0.23928269</v>
      </c>
      <c r="X52" s="22" t="n">
        <v>1.549256685</v>
      </c>
      <c r="Y52" s="22" t="n">
        <v>1.512012664</v>
      </c>
      <c r="Z52" s="22" t="n">
        <v>1.13773149</v>
      </c>
      <c r="AA52" s="30" t="n">
        <v>0.219323614</v>
      </c>
      <c r="AB52" s="30" t="n">
        <v>0.229687207</v>
      </c>
      <c r="AC52" s="30" t="n">
        <v>0.052579455</v>
      </c>
      <c r="AD52" s="30" t="n">
        <v>0.150019382</v>
      </c>
      <c r="AE52" s="30" t="n">
        <v>0.352646952</v>
      </c>
      <c r="AF52" s="30" t="n">
        <v>0.358960932</v>
      </c>
      <c r="AG52" s="0" t="s">
        <v>92</v>
      </c>
    </row>
    <row r="53" customFormat="false" ht="15" hidden="false" customHeight="false" outlineLevel="0" collapsed="false">
      <c r="A53" s="28" t="s">
        <v>93</v>
      </c>
      <c r="B53" s="28" t="n">
        <v>0.734107606</v>
      </c>
      <c r="C53" s="24" t="n">
        <v>0.729218</v>
      </c>
      <c r="D53" s="22" t="s">
        <v>33</v>
      </c>
      <c r="E53" s="22" t="n">
        <v>0.63110554</v>
      </c>
      <c r="F53" s="24" t="n">
        <v>0.616302</v>
      </c>
      <c r="G53" s="22" t="s">
        <v>33</v>
      </c>
      <c r="H53" s="22" t="n">
        <v>2.63484554</v>
      </c>
      <c r="I53" s="24" t="n">
        <v>1.891246</v>
      </c>
      <c r="J53" s="22" t="s">
        <v>33</v>
      </c>
      <c r="K53" s="28" t="n">
        <v>5</v>
      </c>
      <c r="L53" s="28" t="n">
        <v>0</v>
      </c>
      <c r="M53" s="32" t="n">
        <v>0</v>
      </c>
      <c r="N53" s="28" t="n">
        <v>1</v>
      </c>
      <c r="O53" s="32" t="n">
        <v>0.2</v>
      </c>
      <c r="P53" s="32" t="n">
        <v>0.0159</v>
      </c>
      <c r="Q53" s="28" t="s">
        <v>37</v>
      </c>
      <c r="R53" s="28" t="n">
        <v>0.065971246</v>
      </c>
      <c r="S53" s="28" t="n">
        <v>0.062547118</v>
      </c>
      <c r="T53" s="28" t="s">
        <v>33</v>
      </c>
      <c r="U53" s="28" t="n">
        <v>0.179649829</v>
      </c>
      <c r="V53" s="28" t="n">
        <v>0.162839962</v>
      </c>
      <c r="W53" s="28" t="s">
        <v>33</v>
      </c>
      <c r="X53" s="28" t="n">
        <v>1.31275405</v>
      </c>
      <c r="Y53" s="28" t="n">
        <v>1.894076939</v>
      </c>
      <c r="Z53" s="28" t="s">
        <v>33</v>
      </c>
      <c r="AA53" s="35" t="n">
        <v>0.435686351</v>
      </c>
      <c r="AB53" s="28" t="s">
        <v>33</v>
      </c>
      <c r="AC53" s="35" t="n">
        <v>0.425459578</v>
      </c>
      <c r="AD53" s="28" t="s">
        <v>33</v>
      </c>
      <c r="AE53" s="35" t="n">
        <v>0.215979886</v>
      </c>
      <c r="AF53" s="28" t="s">
        <v>33</v>
      </c>
    </row>
    <row r="54" customFormat="false" ht="15" hidden="false" customHeight="false" outlineLevel="0" collapsed="false">
      <c r="A54" s="22" t="s">
        <v>94</v>
      </c>
      <c r="B54" s="22" t="n">
        <v>0.752260856</v>
      </c>
      <c r="C54" s="22" t="n">
        <v>0.796908182</v>
      </c>
      <c r="D54" s="22" t="s">
        <v>33</v>
      </c>
      <c r="E54" s="22" t="n">
        <v>0.647885303</v>
      </c>
      <c r="F54" s="22" t="n">
        <v>0.857343636</v>
      </c>
      <c r="G54" s="22" t="s">
        <v>33</v>
      </c>
      <c r="H54" s="22" t="n">
        <v>3.378494071</v>
      </c>
      <c r="I54" s="22" t="n">
        <v>4.058908182</v>
      </c>
      <c r="J54" s="22" t="s">
        <v>33</v>
      </c>
      <c r="K54" s="22" t="n">
        <v>11</v>
      </c>
      <c r="L54" s="22" t="n">
        <v>0</v>
      </c>
      <c r="M54" s="23" t="n">
        <v>0</v>
      </c>
      <c r="N54" s="22" t="n">
        <v>9</v>
      </c>
      <c r="O54" s="23" t="n">
        <v>0.8182</v>
      </c>
      <c r="P54" s="23" t="n">
        <v>0.0388</v>
      </c>
      <c r="Q54" s="22" t="s">
        <v>42</v>
      </c>
      <c r="R54" s="22" t="n">
        <v>0.100743614</v>
      </c>
      <c r="S54" s="22" t="n">
        <v>0.034952654</v>
      </c>
      <c r="T54" s="22" t="s">
        <v>33</v>
      </c>
      <c r="U54" s="22" t="n">
        <v>0.293867449</v>
      </c>
      <c r="V54" s="22" t="n">
        <v>0.146509266</v>
      </c>
      <c r="W54" s="22" t="s">
        <v>33</v>
      </c>
      <c r="X54" s="22" t="n">
        <v>1.799118239</v>
      </c>
      <c r="Y54" s="22" t="n">
        <v>1.046509777</v>
      </c>
      <c r="Z54" s="22" t="s">
        <v>33</v>
      </c>
      <c r="AA54" s="26" t="n">
        <v>0.001523599</v>
      </c>
      <c r="AB54" s="22" t="s">
        <v>33</v>
      </c>
      <c r="AC54" s="26" t="n">
        <v>0.000540093</v>
      </c>
      <c r="AD54" s="22" t="s">
        <v>33</v>
      </c>
      <c r="AE54" s="26" t="n">
        <v>0.03173819</v>
      </c>
      <c r="AF54" s="37" t="s">
        <v>33</v>
      </c>
      <c r="AG54" s="38"/>
    </row>
    <row r="55" customFormat="false" ht="15" hidden="false" customHeight="false" outlineLevel="0" collapsed="false">
      <c r="A55" s="22" t="s">
        <v>95</v>
      </c>
      <c r="B55" s="22" t="n">
        <v>0.64843844</v>
      </c>
      <c r="C55" s="22" t="n">
        <v>0.692282857</v>
      </c>
      <c r="D55" s="22" t="s">
        <v>33</v>
      </c>
      <c r="E55" s="22" t="n">
        <v>0.435072198</v>
      </c>
      <c r="F55" s="22" t="n">
        <v>0.485741429</v>
      </c>
      <c r="G55" s="22" t="s">
        <v>33</v>
      </c>
      <c r="H55" s="22" t="n">
        <v>1.266790857</v>
      </c>
      <c r="I55" s="22" t="n">
        <v>1.796897143</v>
      </c>
      <c r="J55" s="22" t="s">
        <v>33</v>
      </c>
      <c r="K55" s="22" t="n">
        <v>7</v>
      </c>
      <c r="L55" s="22" t="n">
        <v>0</v>
      </c>
      <c r="M55" s="23" t="n">
        <v>0</v>
      </c>
      <c r="N55" s="22" t="n">
        <v>0</v>
      </c>
      <c r="O55" s="23" t="n">
        <v>0</v>
      </c>
      <c r="P55" s="23" t="n">
        <v>0</v>
      </c>
      <c r="Q55" s="22" t="s">
        <v>90</v>
      </c>
      <c r="R55" s="22" t="n">
        <v>0.138789721</v>
      </c>
      <c r="S55" s="22" t="n">
        <v>0.112787701</v>
      </c>
      <c r="T55" s="22" t="s">
        <v>33</v>
      </c>
      <c r="U55" s="22" t="n">
        <v>0.195481039</v>
      </c>
      <c r="V55" s="22" t="n">
        <v>0.233497475</v>
      </c>
      <c r="W55" s="22" t="s">
        <v>33</v>
      </c>
      <c r="X55" s="22" t="n">
        <v>1.856342203</v>
      </c>
      <c r="Y55" s="22" t="n">
        <v>2.139756846</v>
      </c>
      <c r="Z55" s="22" t="s">
        <v>33</v>
      </c>
      <c r="AA55" s="24" t="n">
        <v>0.174259239</v>
      </c>
      <c r="AB55" s="22" t="s">
        <v>33</v>
      </c>
      <c r="AC55" s="24" t="n">
        <v>0.294346374</v>
      </c>
      <c r="AD55" s="22" t="s">
        <v>33</v>
      </c>
      <c r="AE55" s="24" t="n">
        <v>0.269370583</v>
      </c>
      <c r="AF55" s="37" t="s">
        <v>33</v>
      </c>
      <c r="AG55" s="38"/>
    </row>
    <row r="56" customFormat="false" ht="15" hidden="false" customHeight="false" outlineLevel="0" collapsed="false">
      <c r="A56" s="22" t="s">
        <v>96</v>
      </c>
      <c r="B56" s="22" t="n">
        <v>0.707431425</v>
      </c>
      <c r="C56" s="22" t="n">
        <v>0.76684</v>
      </c>
      <c r="D56" s="22" t="s">
        <v>33</v>
      </c>
      <c r="E56" s="22" t="n">
        <v>0.57719422</v>
      </c>
      <c r="F56" s="22" t="n">
        <v>0.673175</v>
      </c>
      <c r="G56" s="22" t="s">
        <v>33</v>
      </c>
      <c r="H56" s="22" t="n">
        <v>2.240125668</v>
      </c>
      <c r="I56" s="24" t="n">
        <v>1.741515</v>
      </c>
      <c r="J56" s="22" t="s">
        <v>33</v>
      </c>
      <c r="K56" s="22" t="n">
        <v>2</v>
      </c>
      <c r="L56" s="22" t="n">
        <v>0</v>
      </c>
      <c r="M56" s="23" t="n">
        <v>0</v>
      </c>
      <c r="N56" s="22" t="n">
        <v>1</v>
      </c>
      <c r="O56" s="23" t="n">
        <v>0.5</v>
      </c>
      <c r="P56" s="23" t="n">
        <v>0.0038</v>
      </c>
      <c r="Q56" s="22" t="s">
        <v>37</v>
      </c>
      <c r="R56" s="22" t="n">
        <v>0.090862319</v>
      </c>
      <c r="S56" s="22" t="n">
        <v>0.03036</v>
      </c>
      <c r="T56" s="22" t="s">
        <v>33</v>
      </c>
      <c r="U56" s="22" t="n">
        <v>0.252945094</v>
      </c>
      <c r="V56" s="22" t="n">
        <v>0.295385</v>
      </c>
      <c r="W56" s="22" t="s">
        <v>33</v>
      </c>
      <c r="X56" s="22" t="n">
        <v>2.032288826</v>
      </c>
      <c r="Y56" s="22" t="n">
        <v>2.600675</v>
      </c>
      <c r="Z56" s="22" t="s">
        <v>33</v>
      </c>
      <c r="AA56" s="24" t="n">
        <v>0.111384869</v>
      </c>
      <c r="AB56" s="22" t="s">
        <v>33</v>
      </c>
      <c r="AC56" s="24" t="n">
        <v>0.362987132</v>
      </c>
      <c r="AD56" s="22" t="s">
        <v>33</v>
      </c>
      <c r="AE56" s="30" t="n">
        <v>0.415774989</v>
      </c>
      <c r="AF56" s="37" t="s">
        <v>33</v>
      </c>
      <c r="AG56" s="38"/>
    </row>
    <row r="57" customFormat="false" ht="15" hidden="false" customHeight="false" outlineLevel="0" collapsed="false">
      <c r="A57" s="39" t="s">
        <v>97</v>
      </c>
      <c r="B57" s="28" t="n">
        <v>0.814191458</v>
      </c>
      <c r="C57" s="28" t="n">
        <v>0.833875</v>
      </c>
      <c r="D57" s="28" t="s">
        <v>33</v>
      </c>
      <c r="E57" s="28" t="n">
        <v>0.867819645</v>
      </c>
      <c r="F57" s="28" t="n">
        <v>0.980698333</v>
      </c>
      <c r="G57" s="28" t="s">
        <v>33</v>
      </c>
      <c r="H57" s="28" t="n">
        <v>4.585098885</v>
      </c>
      <c r="I57" s="28" t="n">
        <v>5.528298889</v>
      </c>
      <c r="J57" s="28" t="s">
        <v>33</v>
      </c>
      <c r="K57" s="28" t="n">
        <v>18</v>
      </c>
      <c r="L57" s="28" t="n">
        <v>0</v>
      </c>
      <c r="M57" s="32" t="n">
        <v>0</v>
      </c>
      <c r="N57" s="28" t="n">
        <v>18</v>
      </c>
      <c r="O57" s="32" t="n">
        <v>1</v>
      </c>
      <c r="P57" s="32" t="n">
        <v>0.028</v>
      </c>
      <c r="Q57" s="28" t="s">
        <v>42</v>
      </c>
      <c r="R57" s="28" t="n">
        <v>0.04396357</v>
      </c>
      <c r="S57" s="28" t="n">
        <v>0.033870412</v>
      </c>
      <c r="T57" s="28" t="s">
        <v>33</v>
      </c>
      <c r="U57" s="28" t="n">
        <v>0.171061929</v>
      </c>
      <c r="V57" s="28" t="n">
        <v>0.037445829</v>
      </c>
      <c r="W57" s="28" t="s">
        <v>33</v>
      </c>
      <c r="X57" s="28" t="n">
        <v>1.381817679</v>
      </c>
      <c r="Y57" s="28" t="n">
        <v>1.24368231</v>
      </c>
      <c r="Z57" s="28" t="s">
        <v>33</v>
      </c>
      <c r="AA57" s="40" t="n">
        <v>0.013477584</v>
      </c>
      <c r="AB57" s="28" t="s">
        <v>33</v>
      </c>
      <c r="AC57" s="40" t="n">
        <v>3.35166E-009</v>
      </c>
      <c r="AD57" s="28" t="s">
        <v>33</v>
      </c>
      <c r="AE57" s="40" t="n">
        <v>0.002770766</v>
      </c>
      <c r="AF57" s="41" t="s">
        <v>33</v>
      </c>
      <c r="AG57" s="38"/>
    </row>
    <row r="58" customFormat="false" ht="15" hidden="false" customHeight="false" outlineLevel="0" collapsed="false">
      <c r="A58" s="22" t="s">
        <v>98</v>
      </c>
      <c r="B58" s="22" t="n">
        <v>0.757244905</v>
      </c>
      <c r="C58" s="24" t="n">
        <v>0.74154</v>
      </c>
      <c r="D58" s="22" t="s">
        <v>33</v>
      </c>
      <c r="E58" s="22" t="n">
        <v>0.581657802</v>
      </c>
      <c r="F58" s="22" t="n">
        <v>0.662392</v>
      </c>
      <c r="G58" s="22" t="s">
        <v>33</v>
      </c>
      <c r="H58" s="22" t="n">
        <v>2.76072377</v>
      </c>
      <c r="I58" s="22" t="n">
        <v>3.960508</v>
      </c>
      <c r="J58" s="22" t="s">
        <v>33</v>
      </c>
      <c r="K58" s="22" t="n">
        <v>5</v>
      </c>
      <c r="L58" s="22" t="n">
        <v>0</v>
      </c>
      <c r="M58" s="23" t="n">
        <v>0</v>
      </c>
      <c r="N58" s="22" t="n">
        <v>3</v>
      </c>
      <c r="O58" s="23" t="n">
        <v>0.6</v>
      </c>
      <c r="P58" s="23" t="n">
        <v>0.0109</v>
      </c>
      <c r="Q58" s="22" t="s">
        <v>42</v>
      </c>
      <c r="R58" s="22" t="n">
        <v>0.059578675</v>
      </c>
      <c r="S58" s="22" t="n">
        <v>0.088130228</v>
      </c>
      <c r="T58" s="22" t="s">
        <v>33</v>
      </c>
      <c r="U58" s="22" t="n">
        <v>0.226614785</v>
      </c>
      <c r="V58" s="22" t="n">
        <v>0.226512671</v>
      </c>
      <c r="W58" s="22" t="s">
        <v>33</v>
      </c>
      <c r="X58" s="22" t="n">
        <v>1.937186986</v>
      </c>
      <c r="Y58" s="22" t="n">
        <v>0.867978516</v>
      </c>
      <c r="Z58" s="22" t="s">
        <v>33</v>
      </c>
      <c r="AA58" s="30" t="n">
        <v>0.355543985</v>
      </c>
      <c r="AB58" s="22" t="s">
        <v>33</v>
      </c>
      <c r="AC58" s="24" t="n">
        <v>0.235794692</v>
      </c>
      <c r="AD58" s="22" t="s">
        <v>33</v>
      </c>
      <c r="AE58" s="26" t="n">
        <v>0.019270628</v>
      </c>
      <c r="AF58" s="37" t="s">
        <v>33</v>
      </c>
      <c r="AG58" s="38"/>
    </row>
    <row r="59" customFormat="false" ht="15" hidden="false" customHeight="false" outlineLevel="0" collapsed="false">
      <c r="A59" s="25" t="s">
        <v>99</v>
      </c>
      <c r="B59" s="22" t="n">
        <v>0.623544315</v>
      </c>
      <c r="C59" s="22" t="n">
        <v>0.699307586</v>
      </c>
      <c r="D59" s="22" t="n">
        <v>0.68779</v>
      </c>
      <c r="E59" s="22" t="n">
        <v>0.477702557</v>
      </c>
      <c r="F59" s="22" t="n">
        <v>0.656845172</v>
      </c>
      <c r="G59" s="22" t="n">
        <v>0.514146667</v>
      </c>
      <c r="H59" s="22" t="n">
        <v>1.824183082</v>
      </c>
      <c r="I59" s="22" t="n">
        <v>3.114631379</v>
      </c>
      <c r="J59" s="22" t="n">
        <v>2.329596667</v>
      </c>
      <c r="K59" s="22" t="n">
        <v>32</v>
      </c>
      <c r="L59" s="22" t="n">
        <v>3</v>
      </c>
      <c r="M59" s="23" t="n">
        <v>0.0938</v>
      </c>
      <c r="N59" s="22" t="n">
        <v>17</v>
      </c>
      <c r="O59" s="23" t="n">
        <v>0.5313</v>
      </c>
      <c r="P59" s="23" t="n">
        <v>0.2179</v>
      </c>
      <c r="Q59" s="22" t="s">
        <v>34</v>
      </c>
      <c r="R59" s="22" t="n">
        <v>0.126410595</v>
      </c>
      <c r="S59" s="22" t="n">
        <v>0.10197327</v>
      </c>
      <c r="T59" s="22" t="n">
        <v>0.040870772</v>
      </c>
      <c r="U59" s="22" t="n">
        <v>0.240171557</v>
      </c>
      <c r="V59" s="22" t="n">
        <v>0.263676103</v>
      </c>
      <c r="W59" s="22" t="n">
        <v>0.188594807</v>
      </c>
      <c r="X59" s="22" t="n">
        <v>1.81694718</v>
      </c>
      <c r="Y59" s="22" t="n">
        <v>1.671271562</v>
      </c>
      <c r="Z59" s="22" t="n">
        <v>1.089264998</v>
      </c>
      <c r="AA59" s="26" t="n">
        <v>0.000347195</v>
      </c>
      <c r="AB59" s="24" t="n">
        <v>0.370035108</v>
      </c>
      <c r="AC59" s="26" t="n">
        <v>0.000670302</v>
      </c>
      <c r="AD59" s="24" t="n">
        <v>0.177247509</v>
      </c>
      <c r="AE59" s="26" t="n">
        <v>0.000207668</v>
      </c>
      <c r="AF59" s="42" t="n">
        <v>0.189678984</v>
      </c>
      <c r="AG59" s="38"/>
    </row>
    <row r="60" customFormat="false" ht="15" hidden="false" customHeight="false" outlineLevel="0" collapsed="false">
      <c r="A60" s="22" t="s">
        <v>100</v>
      </c>
      <c r="B60" s="22" t="n">
        <v>0.787204855</v>
      </c>
      <c r="C60" s="22" t="n">
        <v>0.816522</v>
      </c>
      <c r="D60" s="22" t="n">
        <v>0.69278</v>
      </c>
      <c r="E60" s="22" t="n">
        <v>0.75696492</v>
      </c>
      <c r="F60" s="22" t="n">
        <v>0.843747</v>
      </c>
      <c r="G60" s="22" t="n">
        <v>0.34007</v>
      </c>
      <c r="H60" s="22" t="n">
        <v>4.050037685</v>
      </c>
      <c r="I60" s="22" t="n">
        <v>4.7097</v>
      </c>
      <c r="J60" s="22" t="n">
        <v>1.33247</v>
      </c>
      <c r="K60" s="22" t="n">
        <v>11</v>
      </c>
      <c r="L60" s="22" t="n">
        <v>1</v>
      </c>
      <c r="M60" s="23" t="n">
        <v>0.0909</v>
      </c>
      <c r="N60" s="22" t="n">
        <v>8</v>
      </c>
      <c r="O60" s="23" t="n">
        <v>0.7273</v>
      </c>
      <c r="P60" s="23" t="n">
        <v>0.0402</v>
      </c>
      <c r="Q60" s="22" t="s">
        <v>42</v>
      </c>
      <c r="R60" s="22" t="n">
        <v>0.085980996</v>
      </c>
      <c r="S60" s="22" t="n">
        <v>0.03106848</v>
      </c>
      <c r="T60" s="22" t="n">
        <v>0</v>
      </c>
      <c r="U60" s="22" t="n">
        <v>0.244695097</v>
      </c>
      <c r="V60" s="22" t="n">
        <v>0.129450365</v>
      </c>
      <c r="W60" s="22" t="n">
        <v>0</v>
      </c>
      <c r="X60" s="22" t="n">
        <v>1.915585087</v>
      </c>
      <c r="Y60" s="22" t="n">
        <v>0.86976641</v>
      </c>
      <c r="Z60" s="22" t="n">
        <v>0</v>
      </c>
      <c r="AA60" s="26" t="n">
        <v>0.012748751</v>
      </c>
      <c r="AB60" s="22" t="s">
        <v>33</v>
      </c>
      <c r="AC60" s="26" t="n">
        <v>0.037800689</v>
      </c>
      <c r="AD60" s="22" t="s">
        <v>33</v>
      </c>
      <c r="AE60" s="26" t="n">
        <v>0.026317227</v>
      </c>
      <c r="AF60" s="37" t="s">
        <v>33</v>
      </c>
      <c r="AG60" s="38"/>
    </row>
    <row r="61" customFormat="false" ht="15.75" hidden="false" customHeight="false" outlineLevel="0" collapsed="false">
      <c r="A61" s="22" t="s">
        <v>101</v>
      </c>
      <c r="B61" s="22" t="n">
        <v>0.775588846</v>
      </c>
      <c r="C61" s="22" t="n">
        <v>0.8126425</v>
      </c>
      <c r="D61" s="22" t="n">
        <v>0.698615</v>
      </c>
      <c r="E61" s="22" t="n">
        <v>0.668645385</v>
      </c>
      <c r="F61" s="22" t="n">
        <v>0.763298</v>
      </c>
      <c r="G61" s="22" t="n">
        <v>0.4335625</v>
      </c>
      <c r="H61" s="22" t="n">
        <v>3.604603776</v>
      </c>
      <c r="I61" s="22" t="n">
        <v>4.561328</v>
      </c>
      <c r="J61" s="22" t="n">
        <v>2.67968</v>
      </c>
      <c r="K61" s="22" t="n">
        <v>24</v>
      </c>
      <c r="L61" s="22" t="n">
        <v>4</v>
      </c>
      <c r="M61" s="23" t="n">
        <v>0.1667</v>
      </c>
      <c r="N61" s="22" t="n">
        <v>14</v>
      </c>
      <c r="O61" s="23" t="n">
        <v>0.5833</v>
      </c>
      <c r="P61" s="23" t="n">
        <v>0.0927</v>
      </c>
      <c r="Q61" s="22" t="s">
        <v>42</v>
      </c>
      <c r="R61" s="22" t="n">
        <v>0.083730111</v>
      </c>
      <c r="S61" s="22" t="n">
        <v>0.060232322</v>
      </c>
      <c r="T61" s="22" t="n">
        <v>0.129245879</v>
      </c>
      <c r="U61" s="22" t="n">
        <v>0.249713577</v>
      </c>
      <c r="V61" s="22" t="n">
        <v>0.218758741</v>
      </c>
      <c r="W61" s="22" t="n">
        <v>0.233191403</v>
      </c>
      <c r="X61" s="22" t="n">
        <v>2.22311397</v>
      </c>
      <c r="Y61" s="22" t="n">
        <v>1.998081818</v>
      </c>
      <c r="Z61" s="22" t="n">
        <v>1.454800647</v>
      </c>
      <c r="AA61" s="26" t="n">
        <v>0.009132317</v>
      </c>
      <c r="AB61" s="24" t="n">
        <v>0.091274683</v>
      </c>
      <c r="AC61" s="26" t="n">
        <v>0.039781167</v>
      </c>
      <c r="AD61" s="26" t="n">
        <v>0.039917443</v>
      </c>
      <c r="AE61" s="26" t="n">
        <v>0.026983493</v>
      </c>
      <c r="AF61" s="42" t="n">
        <v>0.057359187</v>
      </c>
      <c r="AG61" s="38"/>
    </row>
    <row r="62" customFormat="false" ht="15.75" hidden="false" customHeight="false" outlineLevel="0" collapsed="false">
      <c r="A62" s="22" t="s">
        <v>102</v>
      </c>
      <c r="B62" s="22" t="n">
        <v>0.688715265</v>
      </c>
      <c r="C62" s="22" t="s">
        <v>33</v>
      </c>
      <c r="D62" s="22" t="n">
        <v>0.71208</v>
      </c>
      <c r="E62" s="22" t="n">
        <v>0.464486429</v>
      </c>
      <c r="F62" s="22" t="s">
        <v>33</v>
      </c>
      <c r="G62" s="22" t="n">
        <v>0.4352025</v>
      </c>
      <c r="H62" s="22" t="n">
        <v>1.804380163</v>
      </c>
      <c r="I62" s="22" t="s">
        <v>33</v>
      </c>
      <c r="J62" s="22" t="n">
        <v>1.1892575</v>
      </c>
      <c r="K62" s="22" t="n">
        <v>4</v>
      </c>
      <c r="L62" s="22" t="n">
        <v>4</v>
      </c>
      <c r="M62" s="23" t="n">
        <v>1</v>
      </c>
      <c r="N62" s="22" t="n">
        <v>0</v>
      </c>
      <c r="O62" s="23" t="n">
        <v>0</v>
      </c>
      <c r="P62" s="23" t="n">
        <v>0</v>
      </c>
      <c r="Q62" s="22" t="s">
        <v>90</v>
      </c>
      <c r="R62" s="22" t="n">
        <v>0.093499628</v>
      </c>
      <c r="S62" s="22" t="s">
        <v>33</v>
      </c>
      <c r="T62" s="22" t="n">
        <v>0.026438987</v>
      </c>
      <c r="U62" s="22" t="n">
        <v>0.210998214</v>
      </c>
      <c r="V62" s="22" t="s">
        <v>33</v>
      </c>
      <c r="W62" s="22" t="n">
        <v>0.115621767</v>
      </c>
      <c r="X62" s="22" t="n">
        <v>1.558020908</v>
      </c>
      <c r="Y62" s="22" t="s">
        <v>33</v>
      </c>
      <c r="Z62" s="22" t="n">
        <v>1.361429552</v>
      </c>
      <c r="AA62" s="22" t="s">
        <v>33</v>
      </c>
      <c r="AB62" s="22" t="s">
        <v>33</v>
      </c>
      <c r="AC62" s="22" t="s">
        <v>33</v>
      </c>
      <c r="AD62" s="22" t="s">
        <v>33</v>
      </c>
      <c r="AE62" s="22" t="s">
        <v>33</v>
      </c>
      <c r="AF62" s="37" t="s">
        <v>33</v>
      </c>
      <c r="AG62" s="38"/>
    </row>
    <row r="63" customFormat="false" ht="15.75" hidden="false" customHeight="false" outlineLevel="0" collapsed="false">
      <c r="A63" s="27" t="s">
        <v>103</v>
      </c>
      <c r="B63" s="27" t="n">
        <v>0.63652339670469</v>
      </c>
      <c r="C63" s="27" t="n">
        <v>0.684576666666667</v>
      </c>
      <c r="D63" s="27" t="n">
        <v>0.683135</v>
      </c>
      <c r="E63" s="27" t="n">
        <v>0.429792357414449</v>
      </c>
      <c r="F63" s="27" t="n">
        <v>0.550093333333333</v>
      </c>
      <c r="G63" s="27" t="n">
        <v>0.50341</v>
      </c>
      <c r="H63" s="27" t="n">
        <v>1.1317710139417</v>
      </c>
      <c r="I63" s="43" t="n">
        <v>1.23252333333333</v>
      </c>
      <c r="J63" s="27" t="n">
        <v>1.740145</v>
      </c>
      <c r="K63" s="27" t="n">
        <v>5</v>
      </c>
      <c r="L63" s="27" t="n">
        <v>2</v>
      </c>
      <c r="M63" s="44" t="n">
        <f aca="false">L63/K63</f>
        <v>0.4</v>
      </c>
      <c r="N63" s="27" t="n">
        <v>0</v>
      </c>
      <c r="O63" s="44" t="n">
        <v>0</v>
      </c>
      <c r="P63" s="44" t="n">
        <v>0</v>
      </c>
      <c r="Q63" s="44" t="s">
        <v>34</v>
      </c>
      <c r="R63" s="27" t="n">
        <v>0.0803053922770232</v>
      </c>
      <c r="S63" s="27" t="n">
        <v>0.044276537303131</v>
      </c>
      <c r="T63" s="27" t="n">
        <v>0.058375</v>
      </c>
      <c r="U63" s="27" t="n">
        <v>0.145552688775068</v>
      </c>
      <c r="V63" s="27" t="n">
        <v>0.111485129750813</v>
      </c>
      <c r="W63" s="27" t="n">
        <v>0.17711</v>
      </c>
      <c r="X63" s="27" t="n">
        <v>1.39194170960055</v>
      </c>
      <c r="Y63" s="27" t="n">
        <v>1.66130287674731</v>
      </c>
      <c r="Z63" s="27" t="n">
        <v>0.674555</v>
      </c>
      <c r="AA63" s="45" t="n">
        <v>0.1013463</v>
      </c>
      <c r="AB63" s="45" t="n">
        <v>0.4905511</v>
      </c>
      <c r="AC63" s="45" t="n">
        <v>0.1017483</v>
      </c>
      <c r="AD63" s="45" t="n">
        <v>0.3980981</v>
      </c>
      <c r="AE63" s="45" t="n">
        <v>0.4630128</v>
      </c>
      <c r="AF63" s="46" t="n">
        <v>0.3591377</v>
      </c>
      <c r="AG63" s="47"/>
    </row>
    <row r="64" customFormat="false" ht="15.75" hidden="false" customHeight="false" outlineLevel="0" collapsed="false">
      <c r="A64" s="22" t="s">
        <v>104</v>
      </c>
      <c r="B64" s="22" t="n">
        <v>0.696577767</v>
      </c>
      <c r="C64" s="22" t="s">
        <v>33</v>
      </c>
      <c r="D64" s="22" t="n">
        <v>0.59524</v>
      </c>
      <c r="E64" s="22" t="n">
        <v>0.528876628</v>
      </c>
      <c r="F64" s="22" t="s">
        <v>33</v>
      </c>
      <c r="G64" s="22" t="n">
        <v>0.237815</v>
      </c>
      <c r="H64" s="22" t="n">
        <v>2.131972535</v>
      </c>
      <c r="I64" s="22" t="s">
        <v>33</v>
      </c>
      <c r="J64" s="22" t="n">
        <v>-1.358665</v>
      </c>
      <c r="K64" s="22" t="n">
        <v>2</v>
      </c>
      <c r="L64" s="22" t="n">
        <v>2</v>
      </c>
      <c r="M64" s="23" t="n">
        <v>1</v>
      </c>
      <c r="N64" s="22" t="n">
        <v>0</v>
      </c>
      <c r="O64" s="23" t="n">
        <v>0</v>
      </c>
      <c r="P64" s="23" t="n">
        <v>0</v>
      </c>
      <c r="Q64" s="22" t="s">
        <v>90</v>
      </c>
      <c r="R64" s="22" t="n">
        <v>0.130986968</v>
      </c>
      <c r="S64" s="22" t="s">
        <v>33</v>
      </c>
      <c r="T64" s="22" t="n">
        <v>0.10741</v>
      </c>
      <c r="U64" s="22" t="n">
        <v>0.190782973</v>
      </c>
      <c r="V64" s="22" t="s">
        <v>33</v>
      </c>
      <c r="W64" s="22" t="n">
        <v>0.117885</v>
      </c>
      <c r="X64" s="22" t="n">
        <v>1.365900415</v>
      </c>
      <c r="Y64" s="22" t="s">
        <v>33</v>
      </c>
      <c r="Z64" s="22" t="n">
        <v>0.384545</v>
      </c>
      <c r="AA64" s="22" t="s">
        <v>33</v>
      </c>
      <c r="AB64" s="22" t="s">
        <v>33</v>
      </c>
      <c r="AC64" s="22" t="s">
        <v>33</v>
      </c>
      <c r="AD64" s="22" t="s">
        <v>33</v>
      </c>
      <c r="AE64" s="22" t="s">
        <v>33</v>
      </c>
      <c r="AF64" s="37" t="s">
        <v>33</v>
      </c>
      <c r="AG64" s="38"/>
    </row>
    <row r="65" customFormat="false" ht="15.75" hidden="false" customHeight="false" outlineLevel="0" collapsed="false">
      <c r="A65" s="22" t="s">
        <v>105</v>
      </c>
      <c r="B65" s="22" t="n">
        <v>0.680608874</v>
      </c>
      <c r="C65" s="24" t="n">
        <v>0.67562</v>
      </c>
      <c r="D65" s="22" t="n">
        <v>0.59222</v>
      </c>
      <c r="E65" s="22" t="n">
        <v>0.494598402</v>
      </c>
      <c r="F65" s="24" t="n">
        <v>0.471095</v>
      </c>
      <c r="G65" s="22" t="n">
        <v>0.403666667</v>
      </c>
      <c r="H65" s="22" t="n">
        <v>1.840297017</v>
      </c>
      <c r="I65" s="22" t="n">
        <v>2.110055</v>
      </c>
      <c r="J65" s="22" t="n">
        <v>1.336276667</v>
      </c>
      <c r="K65" s="22" t="n">
        <v>5</v>
      </c>
      <c r="L65" s="22" t="n">
        <v>3</v>
      </c>
      <c r="M65" s="23" t="n">
        <v>0.6</v>
      </c>
      <c r="N65" s="22" t="n">
        <v>0</v>
      </c>
      <c r="O65" s="23" t="n">
        <v>0</v>
      </c>
      <c r="P65" s="23" t="n">
        <v>0</v>
      </c>
      <c r="Q65" s="22" t="s">
        <v>37</v>
      </c>
      <c r="R65" s="22" t="n">
        <v>0.091097615</v>
      </c>
      <c r="S65" s="22" t="n">
        <v>0.05074</v>
      </c>
      <c r="T65" s="22" t="n">
        <v>0.147456126</v>
      </c>
      <c r="U65" s="22" t="n">
        <v>0.156366685</v>
      </c>
      <c r="V65" s="22" t="n">
        <v>0.099615</v>
      </c>
      <c r="W65" s="22" t="n">
        <v>0.136885924</v>
      </c>
      <c r="X65" s="22" t="n">
        <v>1.335402385</v>
      </c>
      <c r="Y65" s="22" t="n">
        <v>0.529335</v>
      </c>
      <c r="Z65" s="22" t="n">
        <v>0.538642498</v>
      </c>
      <c r="AA65" s="30" t="n">
        <v>0.4562329</v>
      </c>
      <c r="AB65" s="24" t="n">
        <v>0.266256322</v>
      </c>
      <c r="AC65" s="30" t="n">
        <v>0.397842893</v>
      </c>
      <c r="AD65" s="24" t="n">
        <v>0.319477371</v>
      </c>
      <c r="AE65" s="24" t="n">
        <v>0.302665555</v>
      </c>
      <c r="AF65" s="42" t="n">
        <v>0.178699337</v>
      </c>
      <c r="AG65" s="38"/>
    </row>
    <row r="66" customFormat="false" ht="15.75" hidden="false" customHeight="false" outlineLevel="0" collapsed="false">
      <c r="A66" s="22" t="s">
        <v>106</v>
      </c>
      <c r="B66" s="22" t="n">
        <v>0.728641052</v>
      </c>
      <c r="C66" s="22" t="s">
        <v>33</v>
      </c>
      <c r="D66" s="22" t="n">
        <v>0.66133</v>
      </c>
      <c r="E66" s="22" t="n">
        <v>0.551823922</v>
      </c>
      <c r="F66" s="22" t="s">
        <v>33</v>
      </c>
      <c r="G66" s="22" t="n">
        <v>0.31399</v>
      </c>
      <c r="H66" s="22" t="n">
        <v>2.160496026</v>
      </c>
      <c r="I66" s="22" t="s">
        <v>33</v>
      </c>
      <c r="J66" s="22" t="n">
        <v>1.34496</v>
      </c>
      <c r="K66" s="22" t="n">
        <v>1</v>
      </c>
      <c r="L66" s="22" t="n">
        <v>1</v>
      </c>
      <c r="M66" s="23" t="n">
        <v>1</v>
      </c>
      <c r="N66" s="22" t="n">
        <v>0</v>
      </c>
      <c r="O66" s="23" t="n">
        <v>0</v>
      </c>
      <c r="P66" s="23" t="n">
        <v>0</v>
      </c>
      <c r="Q66" s="22" t="s">
        <v>90</v>
      </c>
      <c r="R66" s="22" t="n">
        <v>0.07005533</v>
      </c>
      <c r="S66" s="22" t="s">
        <v>33</v>
      </c>
      <c r="T66" s="22" t="n">
        <v>0</v>
      </c>
      <c r="U66" s="22" t="n">
        <v>0.176915521</v>
      </c>
      <c r="V66" s="22" t="s">
        <v>33</v>
      </c>
      <c r="W66" s="22" t="n">
        <v>0</v>
      </c>
      <c r="X66" s="22" t="n">
        <v>1.491050397</v>
      </c>
      <c r="Y66" s="22" t="s">
        <v>33</v>
      </c>
      <c r="Z66" s="22" t="n">
        <v>0</v>
      </c>
      <c r="AA66" s="22" t="s">
        <v>33</v>
      </c>
      <c r="AB66" s="22" t="s">
        <v>33</v>
      </c>
      <c r="AC66" s="22" t="s">
        <v>33</v>
      </c>
      <c r="AD66" s="22" t="s">
        <v>33</v>
      </c>
      <c r="AE66" s="22" t="s">
        <v>33</v>
      </c>
      <c r="AF66" s="37" t="s">
        <v>33</v>
      </c>
      <c r="AG66" s="38"/>
    </row>
    <row r="67" customFormat="false" ht="15.75" hidden="false" customHeight="false" outlineLevel="0" collapsed="false">
      <c r="A67" s="22" t="s">
        <v>107</v>
      </c>
      <c r="B67" s="22" t="n">
        <v>0.659669493</v>
      </c>
      <c r="C67" s="22" t="n">
        <v>0.68415</v>
      </c>
      <c r="D67" s="22" t="s">
        <v>33</v>
      </c>
      <c r="E67" s="22" t="n">
        <v>0.46535665</v>
      </c>
      <c r="F67" s="24" t="n">
        <v>0.33009</v>
      </c>
      <c r="G67" s="22" t="s">
        <v>33</v>
      </c>
      <c r="H67" s="22" t="n">
        <v>1.434034722</v>
      </c>
      <c r="I67" s="24" t="n">
        <v>1.22847</v>
      </c>
      <c r="J67" s="22" t="s">
        <v>33</v>
      </c>
      <c r="K67" s="22" t="n">
        <v>1</v>
      </c>
      <c r="L67" s="22" t="n">
        <v>0</v>
      </c>
      <c r="M67" s="23" t="n">
        <v>0</v>
      </c>
      <c r="N67" s="22" t="n">
        <v>0</v>
      </c>
      <c r="O67" s="23" t="n">
        <v>0</v>
      </c>
      <c r="P67" s="23" t="n">
        <v>0</v>
      </c>
      <c r="Q67" s="22" t="s">
        <v>37</v>
      </c>
      <c r="R67" s="22" t="n">
        <v>0.113418231</v>
      </c>
      <c r="S67" s="22" t="n">
        <v>0</v>
      </c>
      <c r="T67" s="22" t="s">
        <v>33</v>
      </c>
      <c r="U67" s="22" t="n">
        <v>0.18058425</v>
      </c>
      <c r="V67" s="22" t="n">
        <v>0</v>
      </c>
      <c r="W67" s="22" t="s">
        <v>33</v>
      </c>
      <c r="X67" s="22" t="n">
        <v>1.522321098</v>
      </c>
      <c r="Y67" s="22" t="n">
        <v>0</v>
      </c>
      <c r="Z67" s="22" t="s">
        <v>33</v>
      </c>
      <c r="AA67" s="22" t="s">
        <v>33</v>
      </c>
      <c r="AB67" s="22" t="s">
        <v>33</v>
      </c>
      <c r="AC67" s="22" t="s">
        <v>33</v>
      </c>
      <c r="AD67" s="22" t="s">
        <v>33</v>
      </c>
      <c r="AE67" s="22" t="s">
        <v>33</v>
      </c>
      <c r="AF67" s="37" t="s">
        <v>33</v>
      </c>
      <c r="AG67" s="38"/>
    </row>
    <row r="68" customFormat="false" ht="15.75" hidden="false" customHeight="false" outlineLevel="0" collapsed="false">
      <c r="A68" s="22" t="s">
        <v>108</v>
      </c>
      <c r="B68" s="22" t="n">
        <v>0.663216998</v>
      </c>
      <c r="C68" s="22" t="n">
        <v>0.729903333</v>
      </c>
      <c r="D68" s="22" t="n">
        <v>0.63608875</v>
      </c>
      <c r="E68" s="22" t="n">
        <v>0.522995147</v>
      </c>
      <c r="F68" s="22" t="n">
        <v>0.734603333</v>
      </c>
      <c r="G68" s="22" t="n">
        <v>0.36278</v>
      </c>
      <c r="H68" s="22" t="n">
        <v>2.266164628</v>
      </c>
      <c r="I68" s="22" t="n">
        <v>3.569031667</v>
      </c>
      <c r="J68" s="22" t="n">
        <v>0.3521</v>
      </c>
      <c r="K68" s="22" t="n">
        <v>14</v>
      </c>
      <c r="L68" s="22" t="n">
        <v>8</v>
      </c>
      <c r="M68" s="23" t="n">
        <v>0.5714</v>
      </c>
      <c r="N68" s="22" t="n">
        <v>4</v>
      </c>
      <c r="O68" s="23" t="n">
        <v>0.2857</v>
      </c>
      <c r="P68" s="23" t="n">
        <v>0.0367</v>
      </c>
      <c r="Q68" s="22" t="s">
        <v>37</v>
      </c>
      <c r="R68" s="22" t="n">
        <v>0.136424769</v>
      </c>
      <c r="S68" s="22" t="n">
        <v>0.156418094</v>
      </c>
      <c r="T68" s="22" t="n">
        <v>0.078954724</v>
      </c>
      <c r="U68" s="22" t="n">
        <v>0.264009862</v>
      </c>
      <c r="V68" s="22" t="n">
        <v>0.255478995</v>
      </c>
      <c r="W68" s="22" t="n">
        <v>0.250780809</v>
      </c>
      <c r="X68" s="22" t="n">
        <v>1.859520787</v>
      </c>
      <c r="Y68" s="22" t="n">
        <v>1.650768374</v>
      </c>
      <c r="Z68" s="22" t="n">
        <v>1.638201972</v>
      </c>
      <c r="AA68" s="24" t="n">
        <v>0.173215541</v>
      </c>
      <c r="AB68" s="24" t="n">
        <v>0.118034336</v>
      </c>
      <c r="AC68" s="24" t="n">
        <v>0.050044658</v>
      </c>
      <c r="AD68" s="26" t="n">
        <v>0.020983199</v>
      </c>
      <c r="AE68" s="24" t="n">
        <v>0.056692466</v>
      </c>
      <c r="AF68" s="48" t="n">
        <v>0.007608445</v>
      </c>
      <c r="AG68" s="38"/>
    </row>
    <row r="69" customFormat="false" ht="15.75" hidden="false" customHeight="false" outlineLevel="0" collapsed="false">
      <c r="A69" s="22" t="s">
        <v>109</v>
      </c>
      <c r="B69" s="22" t="n">
        <v>0.683836659</v>
      </c>
      <c r="C69" s="22" t="n">
        <v>0.706483333</v>
      </c>
      <c r="D69" s="22" t="n">
        <v>0.70537</v>
      </c>
      <c r="E69" s="22" t="n">
        <v>0.57284978</v>
      </c>
      <c r="F69" s="24" t="n">
        <v>0.561796667</v>
      </c>
      <c r="G69" s="22" t="n">
        <v>0.60659</v>
      </c>
      <c r="H69" s="22" t="n">
        <v>2.194468585</v>
      </c>
      <c r="I69" s="24" t="n">
        <v>0.862256667</v>
      </c>
      <c r="J69" s="22" t="n">
        <v>2.15096</v>
      </c>
      <c r="K69" s="22" t="n">
        <v>4</v>
      </c>
      <c r="L69" s="22" t="n">
        <v>1</v>
      </c>
      <c r="M69" s="23" t="n">
        <v>0.25</v>
      </c>
      <c r="N69" s="22" t="n">
        <v>0</v>
      </c>
      <c r="O69" s="23" t="n">
        <v>0</v>
      </c>
      <c r="P69" s="23" t="n">
        <v>0</v>
      </c>
      <c r="Q69" s="22" t="s">
        <v>34</v>
      </c>
      <c r="R69" s="22" t="n">
        <v>0.101197342</v>
      </c>
      <c r="S69" s="22" t="n">
        <v>0.0621666</v>
      </c>
      <c r="T69" s="22" t="n">
        <v>0</v>
      </c>
      <c r="U69" s="22" t="n">
        <v>0.228935042</v>
      </c>
      <c r="V69" s="22" t="n">
        <v>0.146669548</v>
      </c>
      <c r="W69" s="22" t="n">
        <v>0</v>
      </c>
      <c r="X69" s="22" t="n">
        <v>2.035117306</v>
      </c>
      <c r="Y69" s="22" t="n">
        <v>1.602753123</v>
      </c>
      <c r="Z69" s="22" t="n">
        <v>0</v>
      </c>
      <c r="AA69" s="24" t="n">
        <v>0.297903366</v>
      </c>
      <c r="AB69" s="22" t="s">
        <v>33</v>
      </c>
      <c r="AC69" s="30" t="n">
        <v>0.454447373</v>
      </c>
      <c r="AD69" s="22" t="s">
        <v>33</v>
      </c>
      <c r="AE69" s="30" t="n">
        <v>0.144334136</v>
      </c>
      <c r="AF69" s="37" t="s">
        <v>33</v>
      </c>
      <c r="AG69" s="38"/>
    </row>
    <row r="70" customFormat="false" ht="15.75" hidden="false" customHeight="false" outlineLevel="0" collapsed="false">
      <c r="A70" s="22" t="s">
        <v>110</v>
      </c>
      <c r="B70" s="22" t="n">
        <v>0.712784389</v>
      </c>
      <c r="C70" s="24" t="n">
        <v>0.6779</v>
      </c>
      <c r="D70" s="22" t="s">
        <v>33</v>
      </c>
      <c r="E70" s="22" t="n">
        <v>0.503128279</v>
      </c>
      <c r="F70" s="24" t="n">
        <v>0.395853333</v>
      </c>
      <c r="G70" s="22" t="s">
        <v>33</v>
      </c>
      <c r="H70" s="22" t="n">
        <v>1.823680324</v>
      </c>
      <c r="I70" s="22" t="n">
        <v>2.75633</v>
      </c>
      <c r="J70" s="22" t="s">
        <v>33</v>
      </c>
      <c r="K70" s="22" t="n">
        <v>3</v>
      </c>
      <c r="L70" s="22" t="n">
        <v>0</v>
      </c>
      <c r="M70" s="23" t="n">
        <v>0</v>
      </c>
      <c r="N70" s="22" t="n">
        <v>0</v>
      </c>
      <c r="O70" s="23" t="n">
        <v>0</v>
      </c>
      <c r="P70" s="23" t="n">
        <v>0</v>
      </c>
      <c r="Q70" s="22" t="s">
        <v>59</v>
      </c>
      <c r="R70" s="22" t="n">
        <v>0.096299979</v>
      </c>
      <c r="S70" s="22" t="n">
        <v>0.147084027</v>
      </c>
      <c r="T70" s="22" t="s">
        <v>33</v>
      </c>
      <c r="U70" s="22" t="n">
        <v>0.170069307</v>
      </c>
      <c r="V70" s="22" t="n">
        <v>0.111589607</v>
      </c>
      <c r="W70" s="22" t="s">
        <v>33</v>
      </c>
      <c r="X70" s="22" t="n">
        <v>1.71402657</v>
      </c>
      <c r="Y70" s="22" t="n">
        <v>0.143090249</v>
      </c>
      <c r="Z70" s="22" t="s">
        <v>33</v>
      </c>
      <c r="AA70" s="30" t="n">
        <v>0.360732461</v>
      </c>
      <c r="AB70" s="22" t="s">
        <v>33</v>
      </c>
      <c r="AC70" s="30" t="n">
        <v>0.120285683</v>
      </c>
      <c r="AD70" s="22" t="s">
        <v>33</v>
      </c>
      <c r="AE70" s="26" t="n">
        <v>0.007941217</v>
      </c>
      <c r="AF70" s="37" t="s">
        <v>33</v>
      </c>
      <c r="AG70" s="38"/>
    </row>
    <row r="71" customFormat="false" ht="15.75" hidden="false" customHeight="false" outlineLevel="0" collapsed="false">
      <c r="A71" s="22" t="s">
        <v>111</v>
      </c>
      <c r="B71" s="22" t="n">
        <v>0.682159775</v>
      </c>
      <c r="C71" s="22" t="n">
        <v>0.754474615</v>
      </c>
      <c r="D71" s="22" t="n">
        <v>0.70523</v>
      </c>
      <c r="E71" s="22" t="n">
        <v>0.509751575</v>
      </c>
      <c r="F71" s="22" t="n">
        <v>0.710936154</v>
      </c>
      <c r="G71" s="22" t="n">
        <v>0.48556</v>
      </c>
      <c r="H71" s="22" t="n">
        <v>2.047800375</v>
      </c>
      <c r="I71" s="22" t="n">
        <v>3.515131538</v>
      </c>
      <c r="J71" s="22" t="n">
        <v>2.00115</v>
      </c>
      <c r="K71" s="22" t="n">
        <v>14</v>
      </c>
      <c r="L71" s="22" t="n">
        <v>1</v>
      </c>
      <c r="M71" s="23" t="n">
        <v>0.0714</v>
      </c>
      <c r="N71" s="22" t="n">
        <v>8</v>
      </c>
      <c r="O71" s="23" t="n">
        <v>0.5714</v>
      </c>
      <c r="P71" s="23" t="n">
        <v>0.086</v>
      </c>
      <c r="Q71" s="22" t="s">
        <v>37</v>
      </c>
      <c r="R71" s="22" t="n">
        <v>0.108127904</v>
      </c>
      <c r="S71" s="22" t="n">
        <v>0.066551884</v>
      </c>
      <c r="T71" s="22" t="n">
        <v>0</v>
      </c>
      <c r="U71" s="22" t="n">
        <v>0.243426681</v>
      </c>
      <c r="V71" s="22" t="n">
        <v>0.205372361</v>
      </c>
      <c r="W71" s="22" t="n">
        <v>0</v>
      </c>
      <c r="X71" s="22" t="n">
        <v>2.066570938</v>
      </c>
      <c r="Y71" s="22" t="n">
        <v>2.045705527</v>
      </c>
      <c r="Z71" s="22" t="n">
        <v>0</v>
      </c>
      <c r="AA71" s="26" t="n">
        <v>0.001360933</v>
      </c>
      <c r="AB71" s="22" t="s">
        <v>33</v>
      </c>
      <c r="AC71" s="26" t="n">
        <v>0.002384589</v>
      </c>
      <c r="AD71" s="22" t="s">
        <v>33</v>
      </c>
      <c r="AE71" s="26" t="n">
        <v>0.01286657</v>
      </c>
      <c r="AF71" s="37" t="s">
        <v>33</v>
      </c>
      <c r="AG71" s="38"/>
    </row>
    <row r="72" customFormat="false" ht="15.75" hidden="false" customHeight="false" outlineLevel="0" collapsed="false">
      <c r="A72" s="28" t="s">
        <v>112</v>
      </c>
      <c r="B72" s="28" t="n">
        <v>0.590742229</v>
      </c>
      <c r="C72" s="28" t="n">
        <v>0.707562727</v>
      </c>
      <c r="D72" s="28" t="n">
        <v>0.67169</v>
      </c>
      <c r="E72" s="28" t="n">
        <v>0.377342731</v>
      </c>
      <c r="F72" s="35" t="n">
        <v>0.543935455</v>
      </c>
      <c r="G72" s="28" t="n">
        <v>0.67012</v>
      </c>
      <c r="H72" s="28" t="n">
        <v>0.949753213</v>
      </c>
      <c r="I72" s="35" t="n">
        <v>1.915986364</v>
      </c>
      <c r="J72" s="28" t="n">
        <v>2.61149</v>
      </c>
      <c r="K72" s="28" t="n">
        <v>12</v>
      </c>
      <c r="L72" s="28" t="n">
        <v>1</v>
      </c>
      <c r="M72" s="32" t="n">
        <v>0.0833</v>
      </c>
      <c r="N72" s="28" t="n">
        <v>1</v>
      </c>
      <c r="O72" s="32" t="n">
        <v>0.0833</v>
      </c>
      <c r="P72" s="32" t="n">
        <v>0.0909</v>
      </c>
      <c r="Q72" s="28" t="s">
        <v>34</v>
      </c>
      <c r="R72" s="28" t="n">
        <v>0.122784135</v>
      </c>
      <c r="S72" s="28" t="n">
        <v>0.03871231</v>
      </c>
      <c r="T72" s="28" t="n">
        <v>0</v>
      </c>
      <c r="U72" s="28" t="n">
        <v>0.158151096</v>
      </c>
      <c r="V72" s="28" t="n">
        <v>0.092482201</v>
      </c>
      <c r="W72" s="28" t="n">
        <v>0</v>
      </c>
      <c r="X72" s="28" t="n">
        <v>1.481580795</v>
      </c>
      <c r="Y72" s="28" t="n">
        <v>1.433400692</v>
      </c>
      <c r="Z72" s="28" t="n">
        <v>0</v>
      </c>
      <c r="AA72" s="40" t="n">
        <v>1.96248E-006</v>
      </c>
      <c r="AB72" s="28" t="s">
        <v>33</v>
      </c>
      <c r="AC72" s="40" t="n">
        <v>8.76268E-005</v>
      </c>
      <c r="AD72" s="28" t="s">
        <v>33</v>
      </c>
      <c r="AE72" s="40" t="n">
        <v>0.025790641</v>
      </c>
      <c r="AF72" s="41" t="s">
        <v>33</v>
      </c>
      <c r="AG72" s="38"/>
    </row>
    <row r="73" s="17" customFormat="true" ht="15.75" hidden="false" customHeight="false" outlineLevel="0" collapsed="false">
      <c r="A73" s="18" t="s">
        <v>113</v>
      </c>
      <c r="B73" s="18" t="n">
        <v>0.786060561555075</v>
      </c>
      <c r="C73" s="18" t="n">
        <v>0.839650833333333</v>
      </c>
      <c r="D73" s="18" t="n">
        <v>0.82466</v>
      </c>
      <c r="E73" s="18" t="n">
        <v>0.693026090712743</v>
      </c>
      <c r="F73" s="31" t="n">
        <v>0.8623925</v>
      </c>
      <c r="G73" s="18" t="n">
        <v>0.99997</v>
      </c>
      <c r="H73" s="18" t="n">
        <v>3.76591168466523</v>
      </c>
      <c r="I73" s="18" t="n">
        <v>5.41910833333333</v>
      </c>
      <c r="J73" s="18" t="n">
        <v>4.08333</v>
      </c>
      <c r="K73" s="18" t="n">
        <v>13</v>
      </c>
      <c r="L73" s="18" t="n">
        <v>1</v>
      </c>
      <c r="M73" s="19" t="n">
        <v>0.0769230769230769</v>
      </c>
      <c r="N73" s="18" t="n">
        <v>11</v>
      </c>
      <c r="O73" s="19" t="n">
        <v>0.846153846153846</v>
      </c>
      <c r="P73" s="19" t="n">
        <v>0.0413533834586466</v>
      </c>
      <c r="Q73" s="18" t="s">
        <v>42</v>
      </c>
      <c r="R73" s="18" t="n">
        <v>0.0653846013809124</v>
      </c>
      <c r="S73" s="18" t="n">
        <v>0.0394251764862533</v>
      </c>
      <c r="T73" s="18" t="n">
        <v>0</v>
      </c>
      <c r="U73" s="18" t="n">
        <v>0.264793144310645</v>
      </c>
      <c r="V73" s="18" t="n">
        <v>0.174009406600381</v>
      </c>
      <c r="W73" s="18" t="n">
        <v>0</v>
      </c>
      <c r="X73" s="18" t="n">
        <v>2.16112945551495</v>
      </c>
      <c r="Y73" s="18" t="n">
        <v>1.98490262335811</v>
      </c>
      <c r="Z73" s="18" t="n">
        <v>0</v>
      </c>
      <c r="AA73" s="20" t="n">
        <v>0.000415504439554224</v>
      </c>
      <c r="AB73" s="18" t="s">
        <v>33</v>
      </c>
      <c r="AC73" s="20" t="n">
        <v>0.00370069877165353</v>
      </c>
      <c r="AD73" s="18" t="s">
        <v>33</v>
      </c>
      <c r="AE73" s="20" t="n">
        <v>0.00801403863571028</v>
      </c>
      <c r="AF73" s="18" t="s">
        <v>33</v>
      </c>
    </row>
    <row r="74" customFormat="false" ht="15.75" hidden="false" customHeight="false" outlineLevel="0" collapsed="false">
      <c r="A74" s="22" t="s">
        <v>114</v>
      </c>
      <c r="B74" s="22" t="n">
        <v>0.680473738</v>
      </c>
      <c r="C74" s="22" t="n">
        <v>0.72395</v>
      </c>
      <c r="D74" s="22" t="n">
        <v>0.550815</v>
      </c>
      <c r="E74" s="22" t="n">
        <v>0.5787325</v>
      </c>
      <c r="F74" s="22" t="n">
        <v>0.673543333</v>
      </c>
      <c r="G74" s="22" t="n">
        <v>0.26156</v>
      </c>
      <c r="H74" s="22" t="n">
        <v>2.558458956</v>
      </c>
      <c r="I74" s="22" t="n">
        <v>3.74348</v>
      </c>
      <c r="J74" s="22" t="n">
        <v>0.202825</v>
      </c>
      <c r="K74" s="22" t="n">
        <v>5</v>
      </c>
      <c r="L74" s="22" t="n">
        <v>2</v>
      </c>
      <c r="M74" s="23" t="n">
        <v>0.4</v>
      </c>
      <c r="N74" s="22" t="n">
        <v>1</v>
      </c>
      <c r="O74" s="23" t="n">
        <v>0.2</v>
      </c>
      <c r="P74" s="23" t="n">
        <v>0.0093</v>
      </c>
      <c r="Q74" s="22" t="s">
        <v>34</v>
      </c>
      <c r="R74" s="22" t="n">
        <v>0.115480901</v>
      </c>
      <c r="S74" s="22" t="n">
        <v>0.098498329</v>
      </c>
      <c r="T74" s="22" t="n">
        <v>0.057565</v>
      </c>
      <c r="U74" s="22" t="n">
        <v>0.220228658</v>
      </c>
      <c r="V74" s="22" t="n">
        <v>0.167054552</v>
      </c>
      <c r="W74" s="22" t="n">
        <v>0.17038</v>
      </c>
      <c r="X74" s="22" t="n">
        <v>1.79864335</v>
      </c>
      <c r="Y74" s="22" t="n">
        <v>1.290042842</v>
      </c>
      <c r="Z74" s="22" t="n">
        <v>1.349285</v>
      </c>
      <c r="AA74" s="24" t="n">
        <v>0.263139762</v>
      </c>
      <c r="AB74" s="24" t="n">
        <v>0.12219606</v>
      </c>
      <c r="AC74" s="24" t="n">
        <v>0.215831171</v>
      </c>
      <c r="AD74" s="24" t="n">
        <v>0.114087849</v>
      </c>
      <c r="AE74" s="24" t="n">
        <v>0.127451552</v>
      </c>
      <c r="AF74" s="24" t="n">
        <v>0.104850603</v>
      </c>
      <c r="AG74" s="49"/>
    </row>
    <row r="75" customFormat="false" ht="15.75" hidden="false" customHeight="false" outlineLevel="0" collapsed="false">
      <c r="A75" s="22" t="s">
        <v>115</v>
      </c>
      <c r="B75" s="22" t="n">
        <v>0.792593891</v>
      </c>
      <c r="C75" s="22" t="n">
        <v>0.801836667</v>
      </c>
      <c r="D75" s="27" t="s">
        <v>33</v>
      </c>
      <c r="E75" s="22" t="n">
        <v>0.719324529</v>
      </c>
      <c r="F75" s="22" t="n">
        <v>0.879205</v>
      </c>
      <c r="G75" s="27" t="s">
        <v>33</v>
      </c>
      <c r="H75" s="22" t="n">
        <v>3.802497204</v>
      </c>
      <c r="I75" s="22" t="n">
        <v>4.460353333</v>
      </c>
      <c r="J75" s="27" t="s">
        <v>33</v>
      </c>
      <c r="K75" s="22" t="n">
        <v>6</v>
      </c>
      <c r="L75" s="22" t="n">
        <v>0</v>
      </c>
      <c r="M75" s="23" t="n">
        <v>0</v>
      </c>
      <c r="N75" s="22" t="n">
        <v>5</v>
      </c>
      <c r="O75" s="23" t="n">
        <v>0.8333</v>
      </c>
      <c r="P75" s="23" t="n">
        <v>0.0259</v>
      </c>
      <c r="Q75" s="22" t="s">
        <v>42</v>
      </c>
      <c r="R75" s="22" t="n">
        <v>0.047208531</v>
      </c>
      <c r="S75" s="22" t="n">
        <v>0.018302724</v>
      </c>
      <c r="T75" s="22" t="s">
        <v>33</v>
      </c>
      <c r="U75" s="22" t="n">
        <v>0.213584797</v>
      </c>
      <c r="V75" s="22" t="n">
        <v>0.086281667</v>
      </c>
      <c r="W75" s="22" t="s">
        <v>33</v>
      </c>
      <c r="X75" s="22" t="n">
        <v>1.913298927</v>
      </c>
      <c r="Y75" s="22" t="n">
        <v>0.773814945</v>
      </c>
      <c r="Z75" s="22" t="s">
        <v>33</v>
      </c>
      <c r="AA75" s="24" t="n">
        <v>0.147706799</v>
      </c>
      <c r="AB75" s="22" t="s">
        <v>33</v>
      </c>
      <c r="AC75" s="26" t="n">
        <v>0.003840364</v>
      </c>
      <c r="AD75" s="22" t="s">
        <v>33</v>
      </c>
      <c r="AE75" s="24" t="n">
        <v>0.052609411</v>
      </c>
      <c r="AF75" s="22" t="s">
        <v>33</v>
      </c>
      <c r="AG75" s="50"/>
    </row>
    <row r="76" customFormat="false" ht="15.75" hidden="false" customHeight="false" outlineLevel="0" collapsed="false">
      <c r="A76" s="27" t="s">
        <v>116</v>
      </c>
      <c r="B76" s="51" t="n">
        <v>0.657586447368421</v>
      </c>
      <c r="C76" s="27" t="n">
        <v>0.68817</v>
      </c>
      <c r="D76" s="27" t="s">
        <v>33</v>
      </c>
      <c r="E76" s="27" t="n">
        <v>0.530625767543859</v>
      </c>
      <c r="F76" s="27" t="n">
        <v>0.63455</v>
      </c>
      <c r="G76" s="27" t="s">
        <v>33</v>
      </c>
      <c r="H76" s="27" t="n">
        <v>1.96144328947368</v>
      </c>
      <c r="I76" s="27" t="n">
        <v>2.07226</v>
      </c>
      <c r="J76" s="27" t="s">
        <v>33</v>
      </c>
      <c r="K76" s="27" t="n">
        <v>1</v>
      </c>
      <c r="L76" s="27" t="n">
        <v>0</v>
      </c>
      <c r="M76" s="44" t="n">
        <f aca="false">L76/K76</f>
        <v>0</v>
      </c>
      <c r="N76" s="27" t="n">
        <v>0</v>
      </c>
      <c r="O76" s="44" t="n">
        <v>0</v>
      </c>
      <c r="P76" s="44" t="n">
        <v>0</v>
      </c>
      <c r="Q76" s="44" t="s">
        <v>34</v>
      </c>
      <c r="R76" s="27" t="n">
        <v>0.134055595477323</v>
      </c>
      <c r="S76" s="27" t="n">
        <v>0</v>
      </c>
      <c r="T76" s="27" t="s">
        <v>33</v>
      </c>
      <c r="U76" s="27" t="n">
        <v>0.186505732643424</v>
      </c>
      <c r="V76" s="27" t="n">
        <v>0</v>
      </c>
      <c r="W76" s="27" t="s">
        <v>33</v>
      </c>
      <c r="X76" s="27" t="n">
        <v>1.47560497208244</v>
      </c>
      <c r="Y76" s="27" t="n">
        <v>0</v>
      </c>
      <c r="Z76" s="27" t="s">
        <v>33</v>
      </c>
      <c r="AA76" s="27" t="s">
        <v>33</v>
      </c>
      <c r="AB76" s="27" t="s">
        <v>33</v>
      </c>
      <c r="AC76" s="27" t="s">
        <v>33</v>
      </c>
      <c r="AD76" s="27" t="s">
        <v>33</v>
      </c>
      <c r="AE76" s="27" t="s">
        <v>33</v>
      </c>
      <c r="AF76" s="27" t="s">
        <v>33</v>
      </c>
    </row>
    <row r="77" customFormat="false" ht="15.75" hidden="false" customHeight="false" outlineLevel="0" collapsed="false">
      <c r="A77" s="22" t="s">
        <v>117</v>
      </c>
      <c r="B77" s="22" t="n">
        <v>0.65716866</v>
      </c>
      <c r="C77" s="22" t="n">
        <v>0.73585</v>
      </c>
      <c r="D77" s="27" t="s">
        <v>33</v>
      </c>
      <c r="E77" s="22" t="n">
        <v>0.482148247</v>
      </c>
      <c r="F77" s="22" t="n">
        <v>0.6155075</v>
      </c>
      <c r="G77" s="27" t="s">
        <v>33</v>
      </c>
      <c r="H77" s="22" t="n">
        <v>2.184397113</v>
      </c>
      <c r="I77" s="22" t="n">
        <v>3.278</v>
      </c>
      <c r="J77" s="27" t="s">
        <v>33</v>
      </c>
      <c r="K77" s="22" t="n">
        <v>4</v>
      </c>
      <c r="L77" s="22" t="n">
        <v>0</v>
      </c>
      <c r="M77" s="23" t="n">
        <v>0</v>
      </c>
      <c r="N77" s="22" t="n">
        <v>1</v>
      </c>
      <c r="O77" s="23" t="n">
        <v>0.25</v>
      </c>
      <c r="P77" s="23" t="n">
        <v>0.0714</v>
      </c>
      <c r="Q77" s="22" t="s">
        <v>118</v>
      </c>
      <c r="R77" s="22" t="n">
        <v>0.136206967</v>
      </c>
      <c r="S77" s="22" t="n">
        <v>0.079496385</v>
      </c>
      <c r="T77" s="22" t="s">
        <v>33</v>
      </c>
      <c r="U77" s="22" t="n">
        <v>0.20387551</v>
      </c>
      <c r="V77" s="22" t="n">
        <v>0.150515608</v>
      </c>
      <c r="W77" s="22" t="s">
        <v>33</v>
      </c>
      <c r="X77" s="22" t="n">
        <v>1.642955589</v>
      </c>
      <c r="Y77" s="22" t="n">
        <v>1.884934521</v>
      </c>
      <c r="Z77" s="22" t="s">
        <v>33</v>
      </c>
      <c r="AA77" s="24" t="n">
        <v>0.079160905</v>
      </c>
      <c r="AB77" s="22" t="s">
        <v>33</v>
      </c>
      <c r="AC77" s="24" t="n">
        <v>0.093031544</v>
      </c>
      <c r="AD77" s="22" t="s">
        <v>33</v>
      </c>
      <c r="AE77" s="24" t="n">
        <v>0.168065925</v>
      </c>
      <c r="AF77" s="22" t="s">
        <v>33</v>
      </c>
      <c r="AG77" s="22"/>
    </row>
    <row r="78" customFormat="false" ht="15.75" hidden="false" customHeight="false" outlineLevel="0" collapsed="false">
      <c r="A78" s="22" t="s">
        <v>119</v>
      </c>
      <c r="B78" s="22" t="n">
        <v>0.766997762</v>
      </c>
      <c r="C78" s="30" t="n">
        <v>0.801492</v>
      </c>
      <c r="D78" s="22" t="n">
        <v>0.871</v>
      </c>
      <c r="E78" s="22" t="n">
        <v>0.603634621</v>
      </c>
      <c r="F78" s="30" t="n">
        <v>0.77281</v>
      </c>
      <c r="G78" s="22" t="n">
        <v>0.90045</v>
      </c>
      <c r="H78" s="22" t="n">
        <v>3.037951264</v>
      </c>
      <c r="I78" s="30" t="n">
        <v>4.103396</v>
      </c>
      <c r="J78" s="22" t="n">
        <v>5.52826</v>
      </c>
      <c r="K78" s="22" t="n">
        <v>6</v>
      </c>
      <c r="L78" s="22" t="n">
        <v>1</v>
      </c>
      <c r="M78" s="23" t="n">
        <v>0.1667</v>
      </c>
      <c r="N78" s="22" t="n">
        <v>4</v>
      </c>
      <c r="O78" s="23" t="n">
        <v>0.6667</v>
      </c>
      <c r="P78" s="23" t="n">
        <v>0.0323</v>
      </c>
      <c r="Q78" s="22" t="s">
        <v>42</v>
      </c>
      <c r="R78" s="22" t="n">
        <v>0.069175719</v>
      </c>
      <c r="S78" s="22" t="n">
        <v>0.042382145</v>
      </c>
      <c r="T78" s="22" t="n">
        <v>0</v>
      </c>
      <c r="U78" s="22" t="n">
        <v>0.266198021</v>
      </c>
      <c r="V78" s="22" t="n">
        <v>0.199921586</v>
      </c>
      <c r="W78" s="22" t="n">
        <v>0</v>
      </c>
      <c r="X78" s="22" t="n">
        <v>2.064293288</v>
      </c>
      <c r="Y78" s="22" t="n">
        <v>1.288917446</v>
      </c>
      <c r="Z78" s="22" t="n">
        <v>0</v>
      </c>
      <c r="AA78" s="24" t="n">
        <v>0.07504612</v>
      </c>
      <c r="AB78" s="22" t="s">
        <v>33</v>
      </c>
      <c r="AC78" s="24" t="n">
        <v>0.067994408</v>
      </c>
      <c r="AD78" s="22" t="s">
        <v>33</v>
      </c>
      <c r="AE78" s="24" t="n">
        <v>0.072524618</v>
      </c>
      <c r="AF78" s="22" t="s">
        <v>33</v>
      </c>
      <c r="AG78" s="22"/>
    </row>
    <row r="79" customFormat="false" ht="15.75" hidden="false" customHeight="false" outlineLevel="0" collapsed="false">
      <c r="A79" s="1" t="s">
        <v>120</v>
      </c>
      <c r="B79" s="22" t="s">
        <v>121</v>
      </c>
      <c r="C79" s="22" t="n">
        <v>0.77211</v>
      </c>
      <c r="D79" s="27" t="s">
        <v>33</v>
      </c>
      <c r="E79" s="22" t="n">
        <v>0.450659456</v>
      </c>
      <c r="F79" s="22" t="n">
        <v>0.709103333</v>
      </c>
      <c r="G79" s="27" t="s">
        <v>33</v>
      </c>
      <c r="H79" s="22" t="n">
        <v>1.362354706</v>
      </c>
      <c r="I79" s="22" t="n">
        <v>2.58245</v>
      </c>
      <c r="J79" s="22" t="s">
        <v>33</v>
      </c>
      <c r="K79" s="22" t="n">
        <v>3</v>
      </c>
      <c r="L79" s="22" t="n">
        <v>0</v>
      </c>
      <c r="M79" s="23" t="n">
        <v>0</v>
      </c>
      <c r="N79" s="22" t="n">
        <v>2</v>
      </c>
      <c r="O79" s="23" t="n">
        <v>0.6667</v>
      </c>
      <c r="P79" s="23" t="n">
        <v>0.0206</v>
      </c>
      <c r="Q79" s="22" t="s">
        <v>37</v>
      </c>
      <c r="R79" s="22" t="n">
        <v>0.081743261</v>
      </c>
      <c r="S79" s="22" t="n">
        <v>0.084103281</v>
      </c>
      <c r="T79" s="22" t="s">
        <v>33</v>
      </c>
      <c r="U79" s="22" t="n">
        <v>0.205940645</v>
      </c>
      <c r="V79" s="22" t="n">
        <v>0.289173675</v>
      </c>
      <c r="W79" s="22" t="s">
        <v>33</v>
      </c>
      <c r="X79" s="22" t="n">
        <v>1.88154471</v>
      </c>
      <c r="Y79" s="22" t="n">
        <v>2.884387555</v>
      </c>
      <c r="Z79" s="22" t="s">
        <v>33</v>
      </c>
      <c r="AA79" s="24" t="n">
        <v>0.087619026</v>
      </c>
      <c r="AB79" s="22" t="s">
        <v>33</v>
      </c>
      <c r="AC79" s="24" t="n">
        <v>0.131043742</v>
      </c>
      <c r="AD79" s="22" t="s">
        <v>33</v>
      </c>
      <c r="AE79" s="24" t="n">
        <v>0.270169499</v>
      </c>
      <c r="AF79" s="22" t="s">
        <v>33</v>
      </c>
      <c r="AG79" s="0" t="s">
        <v>122</v>
      </c>
    </row>
    <row r="80" customFormat="false" ht="15.75" hidden="false" customHeight="false" outlineLevel="0" collapsed="false">
      <c r="A80" s="25" t="s">
        <v>123</v>
      </c>
      <c r="B80" s="22" t="n">
        <v>0.809278316</v>
      </c>
      <c r="C80" s="22" t="n">
        <v>0.845446333</v>
      </c>
      <c r="D80" s="22" t="n">
        <v>0.63289</v>
      </c>
      <c r="E80" s="22" t="n">
        <v>0.811183726</v>
      </c>
      <c r="F80" s="22" t="n">
        <v>0.915622333</v>
      </c>
      <c r="G80" s="22" t="n">
        <v>0.16571</v>
      </c>
      <c r="H80" s="22" t="n">
        <v>4.551708</v>
      </c>
      <c r="I80" s="22" t="n">
        <v>5.512451667</v>
      </c>
      <c r="J80" s="22" t="n">
        <v>-1.03204</v>
      </c>
      <c r="K80" s="22" t="n">
        <v>31</v>
      </c>
      <c r="L80" s="22" t="n">
        <v>1</v>
      </c>
      <c r="M80" s="23" t="n">
        <v>0.0323</v>
      </c>
      <c r="N80" s="22" t="n">
        <v>28</v>
      </c>
      <c r="O80" s="23" t="n">
        <v>0.9032</v>
      </c>
      <c r="P80" s="23" t="n">
        <v>0.0816</v>
      </c>
      <c r="Q80" s="22" t="s">
        <v>42</v>
      </c>
      <c r="R80" s="22" t="n">
        <v>0.055844458</v>
      </c>
      <c r="S80" s="22" t="n">
        <v>0.036775285</v>
      </c>
      <c r="T80" s="22" t="n">
        <v>0</v>
      </c>
      <c r="U80" s="22" t="n">
        <v>0.216117994</v>
      </c>
      <c r="V80" s="22" t="n">
        <v>0.101361013</v>
      </c>
      <c r="W80" s="22" t="n">
        <v>0</v>
      </c>
      <c r="X80" s="22" t="n">
        <v>1.875197068</v>
      </c>
      <c r="Y80" s="22" t="n">
        <v>1.151883433</v>
      </c>
      <c r="Z80" s="22" t="n">
        <v>0</v>
      </c>
      <c r="AA80" s="26" t="n">
        <v>1.15794E-005</v>
      </c>
      <c r="AB80" s="22" t="s">
        <v>33</v>
      </c>
      <c r="AC80" s="26" t="n">
        <v>1.36185E-005</v>
      </c>
      <c r="AD80" s="22" t="s">
        <v>33</v>
      </c>
      <c r="AE80" s="26" t="n">
        <v>0.000107308</v>
      </c>
      <c r="AF80" s="22" t="s">
        <v>33</v>
      </c>
      <c r="AG80" s="50"/>
    </row>
    <row r="81" customFormat="false" ht="15.75" hidden="false" customHeight="false" outlineLevel="0" collapsed="false">
      <c r="A81" s="27" t="s">
        <v>124</v>
      </c>
      <c r="B81" s="51" t="n">
        <v>0.648934714714714</v>
      </c>
      <c r="C81" s="27" t="n">
        <v>0.68607</v>
      </c>
      <c r="D81" s="27" t="s">
        <v>33</v>
      </c>
      <c r="E81" s="27" t="n">
        <v>0.515088288288289</v>
      </c>
      <c r="F81" s="52" t="n">
        <v>0.4842</v>
      </c>
      <c r="G81" s="27" t="s">
        <v>33</v>
      </c>
      <c r="H81" s="27" t="n">
        <v>2.12902237237237</v>
      </c>
      <c r="I81" s="52" t="n">
        <v>2.10368</v>
      </c>
      <c r="J81" s="27" t="s">
        <v>33</v>
      </c>
      <c r="K81" s="27" t="n">
        <v>1</v>
      </c>
      <c r="L81" s="27" t="n">
        <v>0</v>
      </c>
      <c r="M81" s="44" t="n">
        <f aca="false">L81/K81</f>
        <v>0</v>
      </c>
      <c r="N81" s="27" t="n">
        <v>0</v>
      </c>
      <c r="O81" s="44" t="n">
        <v>0</v>
      </c>
      <c r="P81" s="44" t="n">
        <v>0</v>
      </c>
      <c r="Q81" s="44" t="s">
        <v>34</v>
      </c>
      <c r="R81" s="51" t="n">
        <v>0.137167502380597</v>
      </c>
      <c r="S81" s="27" t="n">
        <v>0</v>
      </c>
      <c r="T81" s="27" t="s">
        <v>33</v>
      </c>
      <c r="U81" s="27" t="n">
        <v>0.232384691456356</v>
      </c>
      <c r="V81" s="27" t="n">
        <v>0</v>
      </c>
      <c r="W81" s="27" t="s">
        <v>33</v>
      </c>
      <c r="X81" s="27" t="n">
        <v>1.72461642626791</v>
      </c>
      <c r="Y81" s="27" t="n">
        <v>0</v>
      </c>
      <c r="Z81" s="27" t="s">
        <v>33</v>
      </c>
      <c r="AA81" s="27" t="s">
        <v>33</v>
      </c>
      <c r="AB81" s="27" t="s">
        <v>33</v>
      </c>
      <c r="AC81" s="27" t="s">
        <v>33</v>
      </c>
      <c r="AD81" s="27" t="s">
        <v>33</v>
      </c>
      <c r="AE81" s="27" t="s">
        <v>33</v>
      </c>
      <c r="AF81" s="27" t="s">
        <v>33</v>
      </c>
    </row>
    <row r="82" customFormat="false" ht="15.75" hidden="false" customHeight="false" outlineLevel="0" collapsed="false">
      <c r="A82" s="22" t="s">
        <v>125</v>
      </c>
      <c r="B82" s="22" t="n">
        <v>0.823088716</v>
      </c>
      <c r="C82" s="22" t="n">
        <v>0.838378</v>
      </c>
      <c r="D82" s="22" t="n">
        <v>0.795036452</v>
      </c>
      <c r="E82" s="22" t="n">
        <v>0.844950286</v>
      </c>
      <c r="F82" s="22" t="n">
        <v>0.99995</v>
      </c>
      <c r="G82" s="22" t="n">
        <v>0.645122581</v>
      </c>
      <c r="H82" s="22" t="n">
        <v>4.475177119</v>
      </c>
      <c r="I82" s="22" t="n">
        <v>5.133332</v>
      </c>
      <c r="J82" s="22" t="n">
        <v>3.557258065</v>
      </c>
      <c r="K82" s="22" t="n">
        <v>36</v>
      </c>
      <c r="L82" s="22" t="n">
        <v>31</v>
      </c>
      <c r="M82" s="23" t="n">
        <v>0.8611</v>
      </c>
      <c r="N82" s="22" t="n">
        <v>5</v>
      </c>
      <c r="O82" s="23" t="n">
        <v>0.1389</v>
      </c>
      <c r="P82" s="23" t="n">
        <v>0.0013</v>
      </c>
      <c r="Q82" s="22" t="s">
        <v>126</v>
      </c>
      <c r="R82" s="22" t="n">
        <v>0.043621871</v>
      </c>
      <c r="S82" s="22" t="n">
        <v>0.005920278</v>
      </c>
      <c r="T82" s="22" t="n">
        <v>0.088150979</v>
      </c>
      <c r="U82" s="22" t="n">
        <v>0.361897898</v>
      </c>
      <c r="V82" s="22" t="n">
        <v>1.11022E-016</v>
      </c>
      <c r="W82" s="22" t="n">
        <v>0.478449195</v>
      </c>
      <c r="X82" s="22" t="n">
        <v>1.69277537</v>
      </c>
      <c r="Y82" s="22" t="n">
        <v>0.392993243</v>
      </c>
      <c r="Z82" s="22" t="n">
        <v>2.22479232</v>
      </c>
      <c r="AA82" s="26" t="n">
        <v>0.002482233</v>
      </c>
      <c r="AB82" s="26" t="n">
        <v>0.027046272</v>
      </c>
      <c r="AC82" s="26" t="n">
        <v>4.33658E-006</v>
      </c>
      <c r="AD82" s="26" t="n">
        <v>0.007251881</v>
      </c>
      <c r="AE82" s="26" t="n">
        <v>0.010354901</v>
      </c>
      <c r="AF82" s="26" t="n">
        <v>0.011273514</v>
      </c>
      <c r="AG82" s="22"/>
    </row>
    <row r="83" customFormat="false" ht="15.75" hidden="false" customHeight="false" outlineLevel="0" collapsed="false">
      <c r="A83" s="28" t="s">
        <v>127</v>
      </c>
      <c r="B83" s="28" t="n">
        <v>0.785852122</v>
      </c>
      <c r="C83" s="33" t="n">
        <v>0.780311667</v>
      </c>
      <c r="D83" s="28" t="n">
        <v>0.732234211</v>
      </c>
      <c r="E83" s="28" t="n">
        <v>0.68690934</v>
      </c>
      <c r="F83" s="28" t="n">
        <v>0.732836667</v>
      </c>
      <c r="G83" s="28" t="n">
        <v>0.397064737</v>
      </c>
      <c r="H83" s="28" t="n">
        <v>3.372872016</v>
      </c>
      <c r="I83" s="28" t="n">
        <v>3.995583333</v>
      </c>
      <c r="J83" s="28" t="n">
        <v>1.081647895</v>
      </c>
      <c r="K83" s="28" t="n">
        <v>25</v>
      </c>
      <c r="L83" s="28" t="n">
        <v>19</v>
      </c>
      <c r="M83" s="32" t="n">
        <v>0.76</v>
      </c>
      <c r="N83" s="28" t="n">
        <v>4</v>
      </c>
      <c r="O83" s="32" t="n">
        <v>0.16</v>
      </c>
      <c r="P83" s="32" t="n">
        <v>0.0016</v>
      </c>
      <c r="Q83" s="28" t="s">
        <v>128</v>
      </c>
      <c r="R83" s="28" t="n">
        <v>0.051869233</v>
      </c>
      <c r="S83" s="28" t="n">
        <v>0.047929426</v>
      </c>
      <c r="T83" s="28" t="n">
        <v>0.055257179</v>
      </c>
      <c r="U83" s="28" t="n">
        <v>0.23255968</v>
      </c>
      <c r="V83" s="28" t="n">
        <v>0.202834101</v>
      </c>
      <c r="W83" s="28" t="n">
        <v>0.229368768</v>
      </c>
      <c r="X83" s="28" t="n">
        <v>1.898193963</v>
      </c>
      <c r="Y83" s="28" t="n">
        <v>0.953049985</v>
      </c>
      <c r="Z83" s="28" t="n">
        <v>2.333624246</v>
      </c>
      <c r="AA83" s="35" t="n">
        <v>0.39428258</v>
      </c>
      <c r="AB83" s="40" t="n">
        <v>0.047089995</v>
      </c>
      <c r="AC83" s="33" t="n">
        <v>0.301669851</v>
      </c>
      <c r="AD83" s="40" t="n">
        <v>0.009395223</v>
      </c>
      <c r="AE83" s="33" t="n">
        <v>0.085647876</v>
      </c>
      <c r="AF83" s="40" t="n">
        <v>0.003501382</v>
      </c>
      <c r="AG83" s="28"/>
    </row>
    <row r="84" s="3" customFormat="true" ht="15.75" hidden="false" customHeight="false" outlineLevel="0" collapsed="false">
      <c r="A84" s="18" t="s">
        <v>129</v>
      </c>
      <c r="B84" s="18" t="n">
        <v>0.734336287339971</v>
      </c>
      <c r="C84" s="3" t="s">
        <v>33</v>
      </c>
      <c r="D84" s="18" t="n">
        <v>0.6474</v>
      </c>
      <c r="E84" s="18" t="n">
        <v>0.581527411095306</v>
      </c>
      <c r="F84" s="3" t="s">
        <v>33</v>
      </c>
      <c r="G84" s="18" t="n">
        <v>0.43692</v>
      </c>
      <c r="H84" s="18" t="n">
        <v>2.6635813371266</v>
      </c>
      <c r="I84" s="3" t="s">
        <v>33</v>
      </c>
      <c r="J84" s="18" t="n">
        <v>1.03824</v>
      </c>
      <c r="K84" s="18" t="n">
        <v>2</v>
      </c>
      <c r="L84" s="18" t="n">
        <v>2</v>
      </c>
      <c r="M84" s="19" t="n">
        <v>0.285714285714286</v>
      </c>
      <c r="N84" s="18" t="n">
        <v>0</v>
      </c>
      <c r="O84" s="19" t="n">
        <v>0</v>
      </c>
      <c r="P84" s="19" t="n">
        <v>0</v>
      </c>
      <c r="Q84" s="18" t="s">
        <v>90</v>
      </c>
      <c r="R84" s="18" t="n">
        <v>0.0899004972526462</v>
      </c>
      <c r="S84" s="18" t="s">
        <v>33</v>
      </c>
      <c r="T84" s="18" t="n">
        <v>0.09568</v>
      </c>
      <c r="U84" s="18" t="n">
        <v>0.236776499516552</v>
      </c>
      <c r="V84" s="18" t="s">
        <v>33</v>
      </c>
      <c r="W84" s="18" t="n">
        <v>0.28448</v>
      </c>
      <c r="X84" s="18" t="n">
        <v>1.97221389418595</v>
      </c>
      <c r="Y84" s="18" t="s">
        <v>33</v>
      </c>
      <c r="Z84" s="18" t="n">
        <v>1.54085</v>
      </c>
      <c r="AA84" s="18" t="s">
        <v>33</v>
      </c>
      <c r="AB84" s="18" t="s">
        <v>33</v>
      </c>
      <c r="AC84" s="18" t="s">
        <v>33</v>
      </c>
      <c r="AD84" s="18" t="s">
        <v>33</v>
      </c>
      <c r="AE84" s="18" t="s">
        <v>33</v>
      </c>
      <c r="AF84" s="18" t="s">
        <v>33</v>
      </c>
    </row>
    <row r="85" customFormat="false" ht="15.75" hidden="false" customHeight="false" outlineLevel="0" collapsed="false">
      <c r="A85" s="22" t="s">
        <v>130</v>
      </c>
      <c r="B85" s="22" t="n">
        <v>0.750042777</v>
      </c>
      <c r="C85" s="22" t="n">
        <v>0.83494</v>
      </c>
      <c r="D85" s="22" t="n">
        <v>0.71482</v>
      </c>
      <c r="E85" s="22" t="n">
        <v>0.631063901</v>
      </c>
      <c r="F85" s="22" t="n">
        <v>0.90043</v>
      </c>
      <c r="G85" s="22" t="n">
        <v>0.557735</v>
      </c>
      <c r="H85" s="22" t="n">
        <v>3.093232314</v>
      </c>
      <c r="I85" s="22" t="n">
        <v>5.11693</v>
      </c>
      <c r="J85" s="22" t="n">
        <v>2.475825</v>
      </c>
      <c r="K85" s="22" t="n">
        <v>3</v>
      </c>
      <c r="L85" s="22" t="n">
        <v>2</v>
      </c>
      <c r="M85" s="23" t="n">
        <v>0.5</v>
      </c>
      <c r="N85" s="22" t="n">
        <v>1</v>
      </c>
      <c r="O85" s="23" t="n">
        <v>0.25</v>
      </c>
      <c r="P85" s="23" t="n">
        <v>0.0044</v>
      </c>
      <c r="Q85" s="22" t="s">
        <v>90</v>
      </c>
      <c r="R85" s="22" t="n">
        <v>0.085060565</v>
      </c>
      <c r="S85" s="22" t="n">
        <v>0</v>
      </c>
      <c r="T85" s="22" t="n">
        <v>0.0645</v>
      </c>
      <c r="U85" s="22" t="n">
        <v>0.22729486</v>
      </c>
      <c r="V85" s="22" t="n">
        <v>0</v>
      </c>
      <c r="W85" s="22" t="n">
        <v>0.308205</v>
      </c>
      <c r="X85" s="22" t="n">
        <v>1.868985381</v>
      </c>
      <c r="Y85" s="22" t="n">
        <v>0</v>
      </c>
      <c r="Z85" s="22" t="n">
        <v>2.630565</v>
      </c>
      <c r="AA85" s="22" t="s">
        <v>33</v>
      </c>
      <c r="AB85" s="22" t="s">
        <v>33</v>
      </c>
      <c r="AC85" s="22" t="s">
        <v>33</v>
      </c>
      <c r="AD85" s="22" t="s">
        <v>33</v>
      </c>
      <c r="AE85" s="22" t="s">
        <v>33</v>
      </c>
      <c r="AF85" s="22" t="s">
        <v>33</v>
      </c>
      <c r="AG85" s="22"/>
    </row>
    <row r="86" customFormat="false" ht="15.75" hidden="false" customHeight="false" outlineLevel="0" collapsed="false">
      <c r="A86" s="25" t="s">
        <v>131</v>
      </c>
      <c r="B86" s="22" t="n">
        <v>0.817087678</v>
      </c>
      <c r="C86" s="22" t="n">
        <v>0.834004118</v>
      </c>
      <c r="D86" s="22" t="n">
        <v>0.831945</v>
      </c>
      <c r="E86" s="22" t="n">
        <v>0.884561966</v>
      </c>
      <c r="F86" s="22" t="n">
        <v>0.976239412</v>
      </c>
      <c r="G86" s="22" t="n">
        <v>0.782895</v>
      </c>
      <c r="H86" s="22" t="n">
        <v>4.588428138</v>
      </c>
      <c r="I86" s="22" t="n">
        <v>5.117539412</v>
      </c>
      <c r="J86" s="22" t="n">
        <v>4.807615</v>
      </c>
      <c r="K86" s="22" t="n">
        <v>19</v>
      </c>
      <c r="L86" s="22" t="n">
        <v>2</v>
      </c>
      <c r="M86" s="23" t="n">
        <v>0.1053</v>
      </c>
      <c r="N86" s="22" t="n">
        <v>17</v>
      </c>
      <c r="O86" s="23" t="n">
        <v>0.8947</v>
      </c>
      <c r="P86" s="23" t="n">
        <v>0.0239</v>
      </c>
      <c r="Q86" s="22" t="s">
        <v>42</v>
      </c>
      <c r="R86" s="22" t="n">
        <v>0.045205823</v>
      </c>
      <c r="S86" s="22" t="n">
        <v>0.022082939</v>
      </c>
      <c r="T86" s="22" t="n">
        <v>0.004805</v>
      </c>
      <c r="U86" s="22" t="n">
        <v>0.173666109</v>
      </c>
      <c r="V86" s="22" t="n">
        <v>0.034657007</v>
      </c>
      <c r="W86" s="22" t="n">
        <v>0.118905</v>
      </c>
      <c r="X86" s="22" t="n">
        <v>1.093595358</v>
      </c>
      <c r="Y86" s="22" t="n">
        <v>0.521974985</v>
      </c>
      <c r="Z86" s="22" t="n">
        <v>0.737475</v>
      </c>
      <c r="AA86" s="26" t="n">
        <v>0.003927946</v>
      </c>
      <c r="AB86" s="24" t="n">
        <v>0.400079268</v>
      </c>
      <c r="AC86" s="26" t="n">
        <v>6.44148E-008</v>
      </c>
      <c r="AD86" s="24" t="n">
        <v>0.131149201</v>
      </c>
      <c r="AE86" s="26" t="n">
        <v>0.000504219</v>
      </c>
      <c r="AF86" s="24" t="n">
        <v>0.333286007</v>
      </c>
      <c r="AG86" s="50"/>
    </row>
    <row r="87" customFormat="false" ht="15.75" hidden="false" customHeight="false" outlineLevel="0" collapsed="false">
      <c r="A87" s="3" t="s">
        <v>132</v>
      </c>
      <c r="B87" s="53" t="n">
        <v>0.643472453531599</v>
      </c>
      <c r="C87" s="11" t="n">
        <v>0.625934</v>
      </c>
      <c r="D87" s="3" t="s">
        <v>33</v>
      </c>
      <c r="E87" s="3" t="n">
        <v>0.422990074349442</v>
      </c>
      <c r="F87" s="11" t="n">
        <v>0.38658</v>
      </c>
      <c r="G87" s="3" t="s">
        <v>33</v>
      </c>
      <c r="H87" s="3" t="n">
        <v>1.26324496282528</v>
      </c>
      <c r="I87" s="3" t="n">
        <v>1.498976</v>
      </c>
      <c r="J87" s="3" t="s">
        <v>33</v>
      </c>
      <c r="K87" s="3" t="n">
        <v>5</v>
      </c>
      <c r="L87" s="3" t="n">
        <v>0</v>
      </c>
      <c r="M87" s="4" t="n">
        <f aca="false">L87/K87</f>
        <v>0</v>
      </c>
      <c r="N87" s="3" t="n">
        <v>0</v>
      </c>
      <c r="O87" s="4" t="n">
        <v>0</v>
      </c>
      <c r="P87" s="4" t="n">
        <v>0</v>
      </c>
      <c r="Q87" s="4" t="s">
        <v>34</v>
      </c>
      <c r="R87" s="3" t="n">
        <v>0.0987625298838213</v>
      </c>
      <c r="S87" s="3" t="n">
        <v>0.183251487262723</v>
      </c>
      <c r="T87" s="3" t="s">
        <v>33</v>
      </c>
      <c r="U87" s="3" t="n">
        <v>0.163622429637386</v>
      </c>
      <c r="V87" s="3" t="n">
        <v>0.130182813304983</v>
      </c>
      <c r="W87" s="3" t="s">
        <v>33</v>
      </c>
      <c r="X87" s="3" t="n">
        <v>1.49009583586428</v>
      </c>
      <c r="Y87" s="3" t="n">
        <v>1.53106691298062</v>
      </c>
      <c r="Z87" s="3" t="s">
        <v>33</v>
      </c>
      <c r="AA87" s="15" t="n">
        <v>0.4206089</v>
      </c>
      <c r="AB87" s="3" t="s">
        <v>33</v>
      </c>
      <c r="AC87" s="15" t="n">
        <v>0.2841621</v>
      </c>
      <c r="AD87" s="3" t="s">
        <v>33</v>
      </c>
      <c r="AE87" s="11" t="n">
        <v>0.374513</v>
      </c>
      <c r="AF87" s="3" t="s">
        <v>33</v>
      </c>
    </row>
    <row r="88" customFormat="false" ht="15.75" hidden="false" customHeight="false" outlineLevel="0" collapsed="false">
      <c r="A88" s="3" t="s">
        <v>133</v>
      </c>
      <c r="B88" s="53" t="n">
        <v>0.700908946078431</v>
      </c>
      <c r="C88" s="3" t="n">
        <v>0.750097777777778</v>
      </c>
      <c r="D88" s="3" t="n">
        <v>0.5655</v>
      </c>
      <c r="E88" s="3" t="n">
        <v>0.600366666666666</v>
      </c>
      <c r="F88" s="3" t="n">
        <v>0.73458</v>
      </c>
      <c r="G88" s="3" t="n">
        <v>0.37124</v>
      </c>
      <c r="H88" s="3" t="n">
        <v>2.51920762254902</v>
      </c>
      <c r="I88" s="3" t="n">
        <v>3.32194777777778</v>
      </c>
      <c r="J88" s="3" t="n">
        <v>1.56506</v>
      </c>
      <c r="K88" s="3" t="n">
        <v>10</v>
      </c>
      <c r="L88" s="3" t="n">
        <v>1</v>
      </c>
      <c r="M88" s="4" t="n">
        <f aca="false">L88/K88</f>
        <v>0.1</v>
      </c>
      <c r="N88" s="3" t="n">
        <v>5</v>
      </c>
      <c r="O88" s="4" t="n">
        <v>0.5</v>
      </c>
      <c r="P88" s="4" t="n">
        <v>0.05</v>
      </c>
      <c r="Q88" s="4" t="s">
        <v>34</v>
      </c>
      <c r="R88" s="3" t="n">
        <v>0.0911511908869852</v>
      </c>
      <c r="S88" s="3" t="n">
        <v>0.0479027764794949</v>
      </c>
      <c r="T88" s="3" t="n">
        <v>0</v>
      </c>
      <c r="U88" s="3" t="n">
        <v>0.217180456450498</v>
      </c>
      <c r="V88" s="3" t="n">
        <v>0.161889402448091</v>
      </c>
      <c r="W88" s="3" t="n">
        <v>0</v>
      </c>
      <c r="X88" s="3" t="n">
        <v>1.91930422293559</v>
      </c>
      <c r="Y88" s="3" t="n">
        <v>1.16909596085798</v>
      </c>
      <c r="Z88" s="3" t="n">
        <v>0</v>
      </c>
      <c r="AA88" s="10" t="n">
        <v>0.009011903</v>
      </c>
      <c r="AB88" s="3" t="s">
        <v>33</v>
      </c>
      <c r="AC88" s="10" t="n">
        <v>0.02030809</v>
      </c>
      <c r="AD88" s="3" t="s">
        <v>33</v>
      </c>
      <c r="AE88" s="10" t="n">
        <v>0.04017908</v>
      </c>
      <c r="AF88" s="3" t="s">
        <v>33</v>
      </c>
    </row>
    <row r="89" customFormat="false" ht="15.75" hidden="false" customHeight="false" outlineLevel="0" collapsed="false">
      <c r="A89" s="27" t="s">
        <v>134</v>
      </c>
      <c r="B89" s="27" t="n">
        <v>0.679001576923077</v>
      </c>
      <c r="C89" s="27" t="n">
        <v>0.70101</v>
      </c>
      <c r="D89" s="27" t="s">
        <v>33</v>
      </c>
      <c r="E89" s="54" t="n">
        <v>0.590642576923077</v>
      </c>
      <c r="F89" s="52" t="n">
        <v>0.571103333333333</v>
      </c>
      <c r="G89" s="27" t="s">
        <v>33</v>
      </c>
      <c r="H89" s="54" t="n">
        <v>2.27299646153846</v>
      </c>
      <c r="I89" s="52" t="n">
        <v>1.84722</v>
      </c>
      <c r="J89" s="27" t="s">
        <v>33</v>
      </c>
      <c r="K89" s="27" t="n">
        <v>3</v>
      </c>
      <c r="L89" s="27" t="n">
        <v>0</v>
      </c>
      <c r="M89" s="44" t="n">
        <f aca="false">L89/K89</f>
        <v>0</v>
      </c>
      <c r="N89" s="27" t="n">
        <v>1</v>
      </c>
      <c r="O89" s="44" t="n">
        <v>0.33</v>
      </c>
      <c r="P89" s="44" t="n">
        <v>0.02</v>
      </c>
      <c r="Q89" s="44" t="s">
        <v>34</v>
      </c>
      <c r="R89" s="27" t="n">
        <v>0.136591877498855</v>
      </c>
      <c r="S89" s="27" t="n">
        <v>0.0239686065510701</v>
      </c>
      <c r="T89" s="27" t="s">
        <v>33</v>
      </c>
      <c r="U89" s="27" t="n">
        <v>0.191293522540416</v>
      </c>
      <c r="V89" s="27" t="n">
        <v>0.0201715674485979</v>
      </c>
      <c r="W89" s="27" t="s">
        <v>33</v>
      </c>
      <c r="X89" s="27" t="n">
        <v>1.53152360088424</v>
      </c>
      <c r="Y89" s="27" t="n">
        <v>0.247209773471842</v>
      </c>
      <c r="Z89" s="27" t="s">
        <v>33</v>
      </c>
      <c r="AA89" s="52" t="n">
        <v>0.1538948</v>
      </c>
      <c r="AB89" s="27" t="s">
        <v>33</v>
      </c>
      <c r="AC89" s="52" t="n">
        <v>0.1804188</v>
      </c>
      <c r="AD89" s="27" t="s">
        <v>33</v>
      </c>
      <c r="AE89" s="52" t="n">
        <v>0.06550724</v>
      </c>
      <c r="AF89" s="27" t="s">
        <v>33</v>
      </c>
    </row>
    <row r="90" customFormat="false" ht="15.75" hidden="false" customHeight="false" outlineLevel="0" collapsed="false">
      <c r="A90" s="22" t="s">
        <v>135</v>
      </c>
      <c r="B90" s="22" t="n">
        <v>0.779727262</v>
      </c>
      <c r="C90" s="22" t="n">
        <v>0.83402</v>
      </c>
      <c r="D90" s="22" t="n">
        <v>0.69411</v>
      </c>
      <c r="E90" s="22" t="n">
        <v>0.73155</v>
      </c>
      <c r="F90" s="22" t="n">
        <v>0.81669</v>
      </c>
      <c r="G90" s="22" t="n">
        <v>0.18814</v>
      </c>
      <c r="H90" s="22" t="n">
        <v>3.674995952</v>
      </c>
      <c r="I90" s="22" t="n">
        <v>5.77752</v>
      </c>
      <c r="J90" s="22" t="n">
        <v>1.50584</v>
      </c>
      <c r="K90" s="22" t="n">
        <v>2</v>
      </c>
      <c r="L90" s="22" t="n">
        <v>1</v>
      </c>
      <c r="M90" s="23" t="n">
        <v>0.5</v>
      </c>
      <c r="N90" s="22" t="n">
        <v>1</v>
      </c>
      <c r="O90" s="23" t="n">
        <v>0.5</v>
      </c>
      <c r="P90" s="23" t="n">
        <v>0.02</v>
      </c>
      <c r="Q90" s="22" t="s">
        <v>42</v>
      </c>
      <c r="R90" s="22" t="n">
        <v>0.054029101</v>
      </c>
      <c r="S90" s="22" t="n">
        <v>0</v>
      </c>
      <c r="T90" s="22" t="n">
        <v>0</v>
      </c>
      <c r="U90" s="22" t="n">
        <v>0.208018061</v>
      </c>
      <c r="V90" s="22" t="n">
        <v>0</v>
      </c>
      <c r="W90" s="22" t="n">
        <v>0</v>
      </c>
      <c r="X90" s="22" t="n">
        <v>1.696430288</v>
      </c>
      <c r="Y90" s="22" t="n">
        <v>0</v>
      </c>
      <c r="Z90" s="22" t="n">
        <v>0</v>
      </c>
      <c r="AA90" s="22" t="s">
        <v>33</v>
      </c>
      <c r="AB90" s="22" t="s">
        <v>33</v>
      </c>
      <c r="AC90" s="22" t="s">
        <v>33</v>
      </c>
      <c r="AD90" s="22" t="s">
        <v>33</v>
      </c>
      <c r="AE90" s="22" t="s">
        <v>33</v>
      </c>
      <c r="AF90" s="22" t="s">
        <v>33</v>
      </c>
      <c r="AG90" s="22"/>
    </row>
    <row r="91" customFormat="false" ht="15.75" hidden="false" customHeight="false" outlineLevel="0" collapsed="false">
      <c r="A91" s="22" t="s">
        <v>136</v>
      </c>
      <c r="B91" s="22" t="n">
        <v>0.636902787</v>
      </c>
      <c r="C91" s="3" t="s">
        <v>33</v>
      </c>
      <c r="D91" s="3" t="s">
        <v>33</v>
      </c>
      <c r="E91" s="22" t="n">
        <v>0.518085328</v>
      </c>
      <c r="F91" s="3" t="s">
        <v>33</v>
      </c>
      <c r="G91" s="3" t="s">
        <v>33</v>
      </c>
      <c r="H91" s="22" t="n">
        <v>2.039604508</v>
      </c>
      <c r="I91" s="3" t="s">
        <v>33</v>
      </c>
      <c r="J91" s="3" t="s">
        <v>33</v>
      </c>
      <c r="K91" s="22" t="n">
        <v>0</v>
      </c>
      <c r="L91" s="22" t="n">
        <v>0</v>
      </c>
      <c r="M91" s="23" t="n">
        <v>0</v>
      </c>
      <c r="N91" s="22" t="n">
        <v>0</v>
      </c>
      <c r="O91" s="23" t="n">
        <v>0</v>
      </c>
      <c r="P91" s="23" t="n">
        <v>0</v>
      </c>
      <c r="Q91" s="22" t="s">
        <v>90</v>
      </c>
      <c r="R91" s="22" t="n">
        <v>0.180831482</v>
      </c>
      <c r="S91" s="22" t="s">
        <v>33</v>
      </c>
      <c r="T91" s="22" t="s">
        <v>33</v>
      </c>
      <c r="U91" s="22" t="n">
        <v>0.24222061</v>
      </c>
      <c r="V91" s="22" t="s">
        <v>33</v>
      </c>
      <c r="W91" s="22" t="s">
        <v>33</v>
      </c>
      <c r="X91" s="22" t="n">
        <v>1.91279884</v>
      </c>
      <c r="Y91" s="22" t="s">
        <v>33</v>
      </c>
      <c r="Z91" s="22" t="s">
        <v>33</v>
      </c>
      <c r="AA91" s="22" t="s">
        <v>33</v>
      </c>
      <c r="AB91" s="22" t="s">
        <v>33</v>
      </c>
      <c r="AC91" s="22" t="s">
        <v>33</v>
      </c>
      <c r="AD91" s="22" t="s">
        <v>33</v>
      </c>
      <c r="AE91" s="22" t="s">
        <v>33</v>
      </c>
      <c r="AF91" s="22" t="s">
        <v>33</v>
      </c>
      <c r="AG91" s="22"/>
    </row>
    <row r="92" customFormat="false" ht="15.75" hidden="false" customHeight="false" outlineLevel="0" collapsed="false">
      <c r="A92" s="22" t="s">
        <v>137</v>
      </c>
      <c r="B92" s="22" t="n">
        <v>0.782336496</v>
      </c>
      <c r="C92" s="22" t="n">
        <v>0.854855</v>
      </c>
      <c r="D92" s="22" t="n">
        <v>0.60243</v>
      </c>
      <c r="E92" s="22" t="n">
        <v>0.70583943</v>
      </c>
      <c r="F92" s="22" t="n">
        <v>0.90094</v>
      </c>
      <c r="G92" s="22" t="n">
        <v>0.15591</v>
      </c>
      <c r="H92" s="22" t="n">
        <v>3.471734587</v>
      </c>
      <c r="I92" s="22" t="n">
        <v>5.94449</v>
      </c>
      <c r="J92" s="22" t="n">
        <v>-0.90588</v>
      </c>
      <c r="K92" s="22" t="n">
        <v>5</v>
      </c>
      <c r="L92" s="22" t="n">
        <v>1</v>
      </c>
      <c r="M92" s="23" t="n">
        <v>0.2</v>
      </c>
      <c r="N92" s="22" t="n">
        <v>2</v>
      </c>
      <c r="O92" s="23" t="n">
        <v>0.4</v>
      </c>
      <c r="P92" s="23" t="n">
        <v>0.0098</v>
      </c>
      <c r="Q92" s="22" t="s">
        <v>42</v>
      </c>
      <c r="R92" s="22" t="n">
        <v>0.067796257</v>
      </c>
      <c r="S92" s="22" t="n">
        <v>0.007385</v>
      </c>
      <c r="T92" s="22" t="n">
        <v>0</v>
      </c>
      <c r="U92" s="22" t="n">
        <v>0.252765467</v>
      </c>
      <c r="V92" s="22" t="n">
        <v>0.00137</v>
      </c>
      <c r="W92" s="22" t="n">
        <v>0</v>
      </c>
      <c r="X92" s="22" t="n">
        <v>1.797618936</v>
      </c>
      <c r="Y92" s="22" t="n">
        <v>1.381</v>
      </c>
      <c r="Z92" s="22" t="n">
        <v>0</v>
      </c>
      <c r="AA92" s="26" t="n">
        <v>0.027815788</v>
      </c>
      <c r="AB92" s="22" t="s">
        <v>33</v>
      </c>
      <c r="AC92" s="26" t="n">
        <v>0.022033223</v>
      </c>
      <c r="AD92" s="22" t="s">
        <v>33</v>
      </c>
      <c r="AE92" s="24" t="n">
        <v>0.120242956</v>
      </c>
      <c r="AF92" s="22" t="s">
        <v>33</v>
      </c>
      <c r="AG92" s="22"/>
    </row>
    <row r="93" customFormat="false" ht="15.75" hidden="false" customHeight="false" outlineLevel="0" collapsed="false">
      <c r="A93" s="22" t="s">
        <v>138</v>
      </c>
      <c r="B93" s="22" t="n">
        <v>0.704556114</v>
      </c>
      <c r="C93" s="22" t="n">
        <v>0.71723375</v>
      </c>
      <c r="D93" s="22" t="n">
        <v>0.68602</v>
      </c>
      <c r="E93" s="22" t="n">
        <v>0.554576009</v>
      </c>
      <c r="F93" s="22" t="n">
        <v>0.57835625</v>
      </c>
      <c r="G93" s="22" t="n">
        <v>0.43951</v>
      </c>
      <c r="H93" s="22" t="n">
        <v>2.321223483</v>
      </c>
      <c r="I93" s="22" t="n">
        <v>2.37464125</v>
      </c>
      <c r="J93" s="22" t="n">
        <v>-0.0301</v>
      </c>
      <c r="K93" s="22" t="n">
        <v>9</v>
      </c>
      <c r="L93" s="22" t="n">
        <v>1</v>
      </c>
      <c r="M93" s="23" t="n">
        <v>0.1111</v>
      </c>
      <c r="N93" s="22" t="n">
        <v>2</v>
      </c>
      <c r="O93" s="23" t="n">
        <v>0.2222</v>
      </c>
      <c r="P93" s="23" t="n">
        <v>0.014</v>
      </c>
      <c r="Q93" s="22" t="s">
        <v>37</v>
      </c>
      <c r="R93" s="22" t="n">
        <v>0.074400872</v>
      </c>
      <c r="S93" s="22" t="n">
        <v>0.069760101</v>
      </c>
      <c r="T93" s="22" t="n">
        <v>0</v>
      </c>
      <c r="U93" s="22" t="n">
        <v>0.197091207</v>
      </c>
      <c r="V93" s="22" t="n">
        <v>0.201531751</v>
      </c>
      <c r="W93" s="22" t="n">
        <v>0</v>
      </c>
      <c r="X93" s="22" t="n">
        <v>1.604019129</v>
      </c>
      <c r="Y93" s="22" t="n">
        <v>1.463808123</v>
      </c>
      <c r="Z93" s="22" t="n">
        <v>0</v>
      </c>
      <c r="AA93" s="24" t="n">
        <v>0.312682515</v>
      </c>
      <c r="AB93" s="22" t="s">
        <v>33</v>
      </c>
      <c r="AC93" s="24" t="n">
        <v>0.374856825</v>
      </c>
      <c r="AD93" s="22" t="s">
        <v>33</v>
      </c>
      <c r="AE93" s="24" t="n">
        <v>0.460623768</v>
      </c>
      <c r="AF93" s="22" t="s">
        <v>33</v>
      </c>
      <c r="AG93" s="22"/>
    </row>
    <row r="94" customFormat="false" ht="15.75" hidden="false" customHeight="false" outlineLevel="0" collapsed="false">
      <c r="A94" s="55" t="s">
        <v>139</v>
      </c>
      <c r="B94" s="22" t="n">
        <v>0.704597116</v>
      </c>
      <c r="C94" s="24" t="n">
        <v>0.7020825</v>
      </c>
      <c r="D94" s="3" t="s">
        <v>33</v>
      </c>
      <c r="E94" s="22" t="n">
        <v>0.515232093</v>
      </c>
      <c r="F94" s="24" t="n">
        <v>0.42762</v>
      </c>
      <c r="G94" s="3" t="s">
        <v>33</v>
      </c>
      <c r="H94" s="22" t="n">
        <v>2.190541226</v>
      </c>
      <c r="I94" s="24" t="n">
        <v>0.6034775</v>
      </c>
      <c r="J94" s="3" t="s">
        <v>33</v>
      </c>
      <c r="K94" s="22" t="n">
        <v>4</v>
      </c>
      <c r="L94" s="22" t="n">
        <v>0</v>
      </c>
      <c r="M94" s="23" t="n">
        <v>0</v>
      </c>
      <c r="N94" s="22" t="n">
        <v>0</v>
      </c>
      <c r="O94" s="23" t="n">
        <v>0</v>
      </c>
      <c r="P94" s="23" t="n">
        <v>0</v>
      </c>
      <c r="Q94" s="22" t="s">
        <v>59</v>
      </c>
      <c r="R94" s="22" t="n">
        <v>0.109119471</v>
      </c>
      <c r="S94" s="22" t="n">
        <v>0.068350569</v>
      </c>
      <c r="T94" s="22" t="s">
        <v>33</v>
      </c>
      <c r="U94" s="22" t="n">
        <v>0.192984386</v>
      </c>
      <c r="V94" s="22" t="n">
        <v>0.125835469</v>
      </c>
      <c r="W94" s="22" t="s">
        <v>33</v>
      </c>
      <c r="X94" s="22" t="n">
        <v>1.697074013</v>
      </c>
      <c r="Y94" s="22" t="n">
        <v>1.550348447</v>
      </c>
      <c r="Z94" s="22" t="s">
        <v>33</v>
      </c>
      <c r="AA94" s="30" t="n">
        <v>0.47305278</v>
      </c>
      <c r="AB94" s="22" t="s">
        <v>33</v>
      </c>
      <c r="AC94" s="30" t="n">
        <v>0.129438154</v>
      </c>
      <c r="AD94" s="22" t="s">
        <v>33</v>
      </c>
      <c r="AE94" s="30" t="n">
        <v>0.066698895</v>
      </c>
      <c r="AF94" s="22" t="s">
        <v>33</v>
      </c>
      <c r="AG94" s="22" t="s">
        <v>140</v>
      </c>
    </row>
    <row r="95" customFormat="false" ht="15.75" hidden="false" customHeight="false" outlineLevel="0" collapsed="false">
      <c r="A95" s="25" t="s">
        <v>141</v>
      </c>
      <c r="B95" s="22" t="n">
        <v>0.782749174</v>
      </c>
      <c r="C95" s="22" t="n">
        <v>0.818455357</v>
      </c>
      <c r="D95" s="3" t="s">
        <v>33</v>
      </c>
      <c r="E95" s="22" t="n">
        <v>0.682346304</v>
      </c>
      <c r="F95" s="22" t="n">
        <v>0.798182857</v>
      </c>
      <c r="G95" s="3" t="s">
        <v>33</v>
      </c>
      <c r="H95" s="22" t="n">
        <v>3.604186652</v>
      </c>
      <c r="I95" s="22" t="n">
        <v>4.702922143</v>
      </c>
      <c r="J95" s="3" t="s">
        <v>33</v>
      </c>
      <c r="K95" s="22" t="n">
        <v>28</v>
      </c>
      <c r="L95" s="22" t="n">
        <v>0</v>
      </c>
      <c r="M95" s="23" t="n">
        <v>0</v>
      </c>
      <c r="N95" s="22" t="n">
        <v>21</v>
      </c>
      <c r="O95" s="23" t="n">
        <v>0.75</v>
      </c>
      <c r="P95" s="23" t="n">
        <v>0.1721</v>
      </c>
      <c r="Q95" s="22" t="s">
        <v>42</v>
      </c>
      <c r="R95" s="22" t="n">
        <v>0.053634405</v>
      </c>
      <c r="S95" s="22" t="n">
        <v>0.043987327</v>
      </c>
      <c r="T95" s="22" t="s">
        <v>33</v>
      </c>
      <c r="U95" s="22" t="n">
        <v>0.215445106</v>
      </c>
      <c r="V95" s="22" t="n">
        <v>0.172224263</v>
      </c>
      <c r="W95" s="22" t="s">
        <v>33</v>
      </c>
      <c r="X95" s="22" t="n">
        <v>2.023702143</v>
      </c>
      <c r="Y95" s="22" t="n">
        <v>2.475799772</v>
      </c>
      <c r="Z95" s="22" t="s">
        <v>33</v>
      </c>
      <c r="AA95" s="26" t="n">
        <v>0.000250885</v>
      </c>
      <c r="AB95" s="22" t="s">
        <v>33</v>
      </c>
      <c r="AC95" s="26" t="n">
        <v>0.001497898</v>
      </c>
      <c r="AD95" s="22" t="s">
        <v>33</v>
      </c>
      <c r="AE95" s="26" t="n">
        <v>0.016108692</v>
      </c>
      <c r="AF95" s="22" t="s">
        <v>33</v>
      </c>
      <c r="AG95" s="22"/>
    </row>
    <row r="96" customFormat="false" ht="15.75" hidden="false" customHeight="false" outlineLevel="0" collapsed="false">
      <c r="A96" s="22" t="s">
        <v>142</v>
      </c>
      <c r="B96" s="22" t="n">
        <v>0.727090157</v>
      </c>
      <c r="C96" s="22" t="n">
        <v>0.762853333</v>
      </c>
      <c r="D96" s="22" t="n">
        <v>0.49411</v>
      </c>
      <c r="E96" s="22" t="n">
        <v>0.635670039</v>
      </c>
      <c r="F96" s="22" t="n">
        <v>0.8317</v>
      </c>
      <c r="G96" s="22" t="n">
        <v>0.21722</v>
      </c>
      <c r="H96" s="22" t="n">
        <v>2.944620236</v>
      </c>
      <c r="I96" s="22" t="n">
        <v>4.04886</v>
      </c>
      <c r="J96" s="22" t="n">
        <v>0.49768</v>
      </c>
      <c r="K96" s="22" t="n">
        <v>4</v>
      </c>
      <c r="L96" s="22" t="n">
        <v>1</v>
      </c>
      <c r="M96" s="23" t="n">
        <v>0.25</v>
      </c>
      <c r="N96" s="22" t="n">
        <v>3</v>
      </c>
      <c r="O96" s="23" t="n">
        <v>0.75</v>
      </c>
      <c r="P96" s="23" t="n">
        <v>0.0326</v>
      </c>
      <c r="Q96" s="22" t="s">
        <v>37</v>
      </c>
      <c r="R96" s="22" t="n">
        <v>0.089835274</v>
      </c>
      <c r="S96" s="22" t="n">
        <v>0.072052056</v>
      </c>
      <c r="T96" s="22" t="n">
        <v>0</v>
      </c>
      <c r="U96" s="22" t="n">
        <v>0.223040301</v>
      </c>
      <c r="V96" s="22" t="n">
        <v>0.14010819</v>
      </c>
      <c r="W96" s="22" t="n">
        <v>0</v>
      </c>
      <c r="X96" s="22" t="n">
        <v>1.91262662</v>
      </c>
      <c r="Y96" s="22" t="n">
        <v>1.089346091</v>
      </c>
      <c r="Z96" s="22" t="n">
        <v>0</v>
      </c>
      <c r="AA96" s="24" t="n">
        <v>0.241996906</v>
      </c>
      <c r="AB96" s="22" t="s">
        <v>33</v>
      </c>
      <c r="AC96" s="24" t="n">
        <v>0.069788197</v>
      </c>
      <c r="AD96" s="22" t="s">
        <v>33</v>
      </c>
      <c r="AE96" s="24" t="n">
        <v>0.113369231</v>
      </c>
      <c r="AF96" s="22" t="s">
        <v>33</v>
      </c>
      <c r="AG96" s="22"/>
    </row>
    <row r="97" customFormat="false" ht="15.75" hidden="false" customHeight="false" outlineLevel="0" collapsed="false">
      <c r="A97" s="22" t="s">
        <v>143</v>
      </c>
      <c r="B97" s="22" t="n">
        <v>0.786133548</v>
      </c>
      <c r="C97" s="22" t="n">
        <v>0.83968</v>
      </c>
      <c r="D97" s="22" t="n">
        <v>0.760443333</v>
      </c>
      <c r="E97" s="22" t="n">
        <v>0.722733777</v>
      </c>
      <c r="F97" s="22" t="n">
        <v>0.893425</v>
      </c>
      <c r="G97" s="22" t="n">
        <v>0.52842</v>
      </c>
      <c r="H97" s="22" t="n">
        <v>3.490952726</v>
      </c>
      <c r="I97" s="22" t="n">
        <v>4.779282</v>
      </c>
      <c r="J97" s="22" t="n">
        <v>2.117296667</v>
      </c>
      <c r="K97" s="22" t="n">
        <v>13</v>
      </c>
      <c r="L97" s="22" t="n">
        <v>3</v>
      </c>
      <c r="M97" s="23" t="n">
        <v>0.2308</v>
      </c>
      <c r="N97" s="22" t="n">
        <v>9</v>
      </c>
      <c r="O97" s="23" t="n">
        <v>0.6923</v>
      </c>
      <c r="P97" s="23" t="n">
        <v>0.0161</v>
      </c>
      <c r="Q97" s="22" t="s">
        <v>42</v>
      </c>
      <c r="R97" s="22" t="n">
        <v>0.069209761</v>
      </c>
      <c r="S97" s="22" t="n">
        <v>0.030795884</v>
      </c>
      <c r="T97" s="22" t="n">
        <v>0.007314872</v>
      </c>
      <c r="U97" s="22" t="n">
        <v>0.260403799</v>
      </c>
      <c r="V97" s="22" t="n">
        <v>0.163984179</v>
      </c>
      <c r="W97" s="22" t="n">
        <v>0.087921951</v>
      </c>
      <c r="X97" s="22" t="n">
        <v>2.042986848</v>
      </c>
      <c r="Y97" s="22" t="n">
        <v>1.274275724</v>
      </c>
      <c r="Z97" s="22" t="n">
        <v>0.60727891</v>
      </c>
      <c r="AA97" s="26" t="n">
        <v>0.00022834</v>
      </c>
      <c r="AB97" s="26" t="n">
        <v>0.008738565</v>
      </c>
      <c r="AC97" s="26" t="n">
        <v>0.005004591</v>
      </c>
      <c r="AD97" s="26" t="n">
        <v>0.018662947</v>
      </c>
      <c r="AE97" s="26" t="n">
        <v>0.00581955</v>
      </c>
      <c r="AF97" s="26" t="n">
        <v>0.018991694</v>
      </c>
      <c r="AG97" s="22"/>
    </row>
    <row r="98" customFormat="false" ht="15.75" hidden="false" customHeight="false" outlineLevel="0" collapsed="false">
      <c r="A98" s="22" t="s">
        <v>144</v>
      </c>
      <c r="B98" s="22" t="n">
        <v>0.777682794</v>
      </c>
      <c r="C98" s="22" t="n">
        <v>0.839846667</v>
      </c>
      <c r="D98" s="3" t="s">
        <v>33</v>
      </c>
      <c r="E98" s="22" t="n">
        <v>0.682742507</v>
      </c>
      <c r="F98" s="22" t="n">
        <v>0.928618333</v>
      </c>
      <c r="G98" s="3" t="s">
        <v>33</v>
      </c>
      <c r="H98" s="22" t="n">
        <v>3.476638094</v>
      </c>
      <c r="I98" s="22" t="n">
        <v>4.845725</v>
      </c>
      <c r="J98" s="3" t="s">
        <v>33</v>
      </c>
      <c r="K98" s="22" t="n">
        <v>7</v>
      </c>
      <c r="L98" s="22" t="n">
        <v>0</v>
      </c>
      <c r="M98" s="23" t="n">
        <v>0</v>
      </c>
      <c r="N98" s="22" t="n">
        <v>6</v>
      </c>
      <c r="O98" s="23" t="n">
        <v>0.8571</v>
      </c>
      <c r="P98" s="23" t="n">
        <v>0.0143</v>
      </c>
      <c r="Q98" s="22" t="s">
        <v>42</v>
      </c>
      <c r="R98" s="22" t="n">
        <v>0.077007433</v>
      </c>
      <c r="S98" s="22" t="n">
        <v>0.021074971</v>
      </c>
      <c r="T98" s="22" t="s">
        <v>33</v>
      </c>
      <c r="U98" s="22" t="n">
        <v>0.283450438</v>
      </c>
      <c r="V98" s="22" t="n">
        <v>0.032987016</v>
      </c>
      <c r="W98" s="22" t="s">
        <v>33</v>
      </c>
      <c r="X98" s="22" t="n">
        <v>2.019878366</v>
      </c>
      <c r="Y98" s="22" t="n">
        <v>0.316862717</v>
      </c>
      <c r="Z98" s="22" t="s">
        <v>33</v>
      </c>
      <c r="AA98" s="26" t="n">
        <v>0.000498074</v>
      </c>
      <c r="AB98" s="22" t="s">
        <v>33</v>
      </c>
      <c r="AC98" s="26" t="n">
        <v>1.39238E-005</v>
      </c>
      <c r="AD98" s="22" t="s">
        <v>33</v>
      </c>
      <c r="AE98" s="26" t="n">
        <v>0.000126144</v>
      </c>
      <c r="AF98" s="22" t="s">
        <v>33</v>
      </c>
      <c r="AG98" s="22"/>
    </row>
    <row r="99" customFormat="false" ht="15.75" hidden="false" customHeight="false" outlineLevel="0" collapsed="false">
      <c r="A99" s="22" t="s">
        <v>145</v>
      </c>
      <c r="B99" s="22" t="n">
        <v>0.637621996</v>
      </c>
      <c r="C99" s="22" t="n">
        <v>0.673555714</v>
      </c>
      <c r="D99" s="22" t="n">
        <v>0.581335</v>
      </c>
      <c r="E99" s="22" t="n">
        <v>0.428343109</v>
      </c>
      <c r="F99" s="22" t="n">
        <v>0.479895714</v>
      </c>
      <c r="G99" s="22" t="n">
        <v>0.25663</v>
      </c>
      <c r="H99" s="22" t="n">
        <v>1.557379327</v>
      </c>
      <c r="I99" s="22" t="n">
        <v>2.178471429</v>
      </c>
      <c r="J99" s="22" t="n">
        <v>0.604775</v>
      </c>
      <c r="K99" s="22" t="n">
        <v>9</v>
      </c>
      <c r="L99" s="22" t="n">
        <v>2</v>
      </c>
      <c r="M99" s="23" t="n">
        <v>0.2222</v>
      </c>
      <c r="N99" s="22" t="n">
        <v>0</v>
      </c>
      <c r="O99" s="23" t="n">
        <v>0</v>
      </c>
      <c r="P99" s="23" t="n">
        <v>0</v>
      </c>
      <c r="Q99" s="22" t="s">
        <v>34</v>
      </c>
      <c r="R99" s="22" t="n">
        <v>0.108140668</v>
      </c>
      <c r="S99" s="22" t="n">
        <v>0.05920113</v>
      </c>
      <c r="T99" s="22" t="n">
        <v>0.049585</v>
      </c>
      <c r="U99" s="22" t="n">
        <v>0.205505989</v>
      </c>
      <c r="V99" s="22" t="n">
        <v>0.184919963</v>
      </c>
      <c r="W99" s="22" t="n">
        <v>0.07036</v>
      </c>
      <c r="X99" s="22" t="n">
        <v>1.895106366</v>
      </c>
      <c r="Y99" s="22" t="n">
        <v>1.449087386</v>
      </c>
      <c r="Z99" s="22" t="n">
        <v>1.366355</v>
      </c>
      <c r="AA99" s="24" t="n">
        <v>0.08195945</v>
      </c>
      <c r="AB99" s="24" t="n">
        <v>0.134868768</v>
      </c>
      <c r="AC99" s="24" t="n">
        <v>0.245283971</v>
      </c>
      <c r="AD99" s="24" t="n">
        <v>0.11677679</v>
      </c>
      <c r="AE99" s="24" t="n">
        <v>0.151475043</v>
      </c>
      <c r="AF99" s="24" t="n">
        <v>0.195620875</v>
      </c>
      <c r="AG99" s="22"/>
    </row>
    <row r="100" customFormat="false" ht="15.75" hidden="false" customHeight="false" outlineLevel="0" collapsed="false">
      <c r="A100" s="22" t="s">
        <v>146</v>
      </c>
      <c r="B100" s="22" t="n">
        <v>0.789425206</v>
      </c>
      <c r="C100" s="30" t="n">
        <v>0.796836667</v>
      </c>
      <c r="D100" s="22" t="n">
        <v>0.798896667</v>
      </c>
      <c r="E100" s="22" t="n">
        <v>0.700771692</v>
      </c>
      <c r="F100" s="22" t="n">
        <v>0.71263</v>
      </c>
      <c r="G100" s="22" t="n">
        <v>0.66307</v>
      </c>
      <c r="H100" s="22" t="n">
        <v>3.659701323</v>
      </c>
      <c r="I100" s="22" t="n">
        <v>4.0595925</v>
      </c>
      <c r="J100" s="22" t="n">
        <v>3.357466667</v>
      </c>
      <c r="K100" s="22" t="n">
        <v>15</v>
      </c>
      <c r="L100" s="22" t="n">
        <v>3</v>
      </c>
      <c r="M100" s="23" t="n">
        <v>0.2</v>
      </c>
      <c r="N100" s="22" t="n">
        <v>7</v>
      </c>
      <c r="O100" s="23" t="n">
        <v>0.4667</v>
      </c>
      <c r="P100" s="23" t="n">
        <v>0.0279</v>
      </c>
      <c r="Q100" s="22" t="s">
        <v>42</v>
      </c>
      <c r="R100" s="22" t="n">
        <v>0.049119117</v>
      </c>
      <c r="S100" s="22" t="n">
        <v>0.049314964</v>
      </c>
      <c r="T100" s="22" t="n">
        <v>0.036488925</v>
      </c>
      <c r="U100" s="22" t="n">
        <v>0.217510173</v>
      </c>
      <c r="V100" s="22" t="n">
        <v>0.176962599</v>
      </c>
      <c r="W100" s="22" t="n">
        <v>0.171785967</v>
      </c>
      <c r="X100" s="22" t="n">
        <v>1.926439621</v>
      </c>
      <c r="Y100" s="22" t="n">
        <v>1.539149821</v>
      </c>
      <c r="Z100" s="22" t="n">
        <v>1.558579091</v>
      </c>
      <c r="AA100" s="24" t="n">
        <v>0.30870343</v>
      </c>
      <c r="AB100" s="30" t="n">
        <v>0.471402114</v>
      </c>
      <c r="AC100" s="24" t="n">
        <v>0.412029617</v>
      </c>
      <c r="AD100" s="24" t="n">
        <v>0.350159303</v>
      </c>
      <c r="AE100" s="24" t="n">
        <v>0.19826598</v>
      </c>
      <c r="AF100" s="24" t="n">
        <v>0.278289869</v>
      </c>
      <c r="AG100" s="22"/>
    </row>
    <row r="101" customFormat="false" ht="15.75" hidden="false" customHeight="false" outlineLevel="0" collapsed="false">
      <c r="A101" s="22" t="s">
        <v>147</v>
      </c>
      <c r="B101" s="22" t="n">
        <v>0.724008238</v>
      </c>
      <c r="C101" s="22" t="n">
        <v>0.781672</v>
      </c>
      <c r="D101" s="22" t="n">
        <v>0.49004</v>
      </c>
      <c r="E101" s="22" t="n">
        <v>0.543715619</v>
      </c>
      <c r="F101" s="22" t="n">
        <v>0.769942</v>
      </c>
      <c r="G101" s="22" t="n">
        <v>0.0012</v>
      </c>
      <c r="H101" s="22" t="n">
        <v>2.833337286</v>
      </c>
      <c r="I101" s="22" t="n">
        <v>4.893476</v>
      </c>
      <c r="J101" s="22" t="n">
        <v>-0.69524</v>
      </c>
      <c r="K101" s="22" t="n">
        <v>6</v>
      </c>
      <c r="L101" s="22" t="n">
        <v>1</v>
      </c>
      <c r="M101" s="23" t="n">
        <v>0.1667</v>
      </c>
      <c r="N101" s="22" t="n">
        <v>4</v>
      </c>
      <c r="O101" s="23" t="n">
        <v>0.6667</v>
      </c>
      <c r="P101" s="23" t="n">
        <v>0.0482</v>
      </c>
      <c r="Q101" s="22" t="s">
        <v>42</v>
      </c>
      <c r="R101" s="22" t="n">
        <v>0.107173231</v>
      </c>
      <c r="S101" s="22" t="n">
        <v>0.079373319</v>
      </c>
      <c r="T101" s="22" t="n">
        <v>0</v>
      </c>
      <c r="U101" s="22" t="n">
        <v>0.326811471</v>
      </c>
      <c r="V101" s="22" t="n">
        <v>0.234539614</v>
      </c>
      <c r="W101" s="22" t="n">
        <v>0</v>
      </c>
      <c r="X101" s="22" t="n">
        <v>2.332027438</v>
      </c>
      <c r="Y101" s="22" t="n">
        <v>1.386877174</v>
      </c>
      <c r="Z101" s="22" t="n">
        <v>0</v>
      </c>
      <c r="AA101" s="24" t="n">
        <v>0.093484008</v>
      </c>
      <c r="AB101" s="22" t="s">
        <v>33</v>
      </c>
      <c r="AC101" s="24" t="n">
        <v>0.051324929</v>
      </c>
      <c r="AD101" s="22" t="s">
        <v>33</v>
      </c>
      <c r="AE101" s="26" t="n">
        <v>0.016215404</v>
      </c>
      <c r="AF101" s="22" t="s">
        <v>33</v>
      </c>
      <c r="AG101" s="22"/>
    </row>
    <row r="102" customFormat="false" ht="15.75" hidden="false" customHeight="false" outlineLevel="0" collapsed="false">
      <c r="A102" s="28" t="s">
        <v>148</v>
      </c>
      <c r="B102" s="28" t="n">
        <v>0.78003088</v>
      </c>
      <c r="C102" s="28" t="n">
        <v>0.814664444</v>
      </c>
      <c r="D102" s="28" t="n">
        <v>0.542483333</v>
      </c>
      <c r="E102" s="28" t="n">
        <v>0.694216888</v>
      </c>
      <c r="F102" s="28" t="n">
        <v>0.746064444</v>
      </c>
      <c r="G102" s="28" t="n">
        <v>0.318933333</v>
      </c>
      <c r="H102" s="28" t="n">
        <v>3.92328118</v>
      </c>
      <c r="I102" s="28" t="n">
        <v>4.75225</v>
      </c>
      <c r="J102" s="28" t="n">
        <v>0.87181</v>
      </c>
      <c r="K102" s="28" t="n">
        <v>12</v>
      </c>
      <c r="L102" s="28" t="n">
        <v>3</v>
      </c>
      <c r="M102" s="32" t="n">
        <v>0.25</v>
      </c>
      <c r="N102" s="28" t="n">
        <v>7</v>
      </c>
      <c r="O102" s="32" t="n">
        <v>0.5833</v>
      </c>
      <c r="P102" s="32" t="n">
        <v>0.026</v>
      </c>
      <c r="Q102" s="28" t="s">
        <v>42</v>
      </c>
      <c r="R102" s="28" t="n">
        <v>0.094781467</v>
      </c>
      <c r="S102" s="28" t="n">
        <v>0.05109314</v>
      </c>
      <c r="T102" s="28" t="n">
        <v>0.227011842</v>
      </c>
      <c r="U102" s="28" t="n">
        <v>0.265014562</v>
      </c>
      <c r="V102" s="28" t="n">
        <v>0.211406752</v>
      </c>
      <c r="W102" s="28" t="n">
        <v>0.347212095</v>
      </c>
      <c r="X102" s="28" t="n">
        <v>2.271350767</v>
      </c>
      <c r="Y102" s="28" t="n">
        <v>2.154998481</v>
      </c>
      <c r="Z102" s="28" t="n">
        <v>2.278752303</v>
      </c>
      <c r="AA102" s="40" t="n">
        <v>0.042226061</v>
      </c>
      <c r="AB102" s="33" t="n">
        <v>0.087829365</v>
      </c>
      <c r="AC102" s="33" t="n">
        <v>0.244604444</v>
      </c>
      <c r="AD102" s="33" t="n">
        <v>0.091065298</v>
      </c>
      <c r="AE102" s="33" t="n">
        <v>0.143272796</v>
      </c>
      <c r="AF102" s="33" t="n">
        <v>0.061207164</v>
      </c>
      <c r="AG102" s="50"/>
    </row>
    <row r="103" customFormat="false" ht="15.75" hidden="false" customHeight="false" outlineLevel="0" collapsed="false">
      <c r="A103" s="22" t="s">
        <v>149</v>
      </c>
      <c r="B103" s="22" t="n">
        <v>0.620056781</v>
      </c>
      <c r="C103" s="22" t="n">
        <v>0.723618947</v>
      </c>
      <c r="D103" s="22" t="n">
        <v>0.11973</v>
      </c>
      <c r="E103" s="22" t="n">
        <v>0.478105274</v>
      </c>
      <c r="F103" s="22" t="n">
        <v>0.647774211</v>
      </c>
      <c r="G103" s="22" t="n">
        <v>0.10847</v>
      </c>
      <c r="H103" s="22" t="n">
        <v>1.507652534</v>
      </c>
      <c r="I103" s="22" t="n">
        <v>2.917583158</v>
      </c>
      <c r="J103" s="22" t="n">
        <v>0</v>
      </c>
      <c r="K103" s="22" t="n">
        <v>20</v>
      </c>
      <c r="L103" s="22" t="n">
        <v>1</v>
      </c>
      <c r="M103" s="23" t="n">
        <v>0.05</v>
      </c>
      <c r="N103" s="22" t="n">
        <v>9</v>
      </c>
      <c r="O103" s="23" t="n">
        <v>0.45</v>
      </c>
      <c r="P103" s="23" t="n">
        <v>0.2143</v>
      </c>
      <c r="Q103" s="22" t="s">
        <v>34</v>
      </c>
      <c r="R103" s="22" t="n">
        <v>0.176301606</v>
      </c>
      <c r="S103" s="22" t="n">
        <v>0.081276177</v>
      </c>
      <c r="T103" s="22" t="n">
        <v>0</v>
      </c>
      <c r="U103" s="22" t="n">
        <v>0.198352499</v>
      </c>
      <c r="V103" s="22" t="n">
        <v>0.186042837</v>
      </c>
      <c r="W103" s="22" t="n">
        <v>0</v>
      </c>
      <c r="X103" s="22" t="n">
        <v>1.918434768</v>
      </c>
      <c r="Y103" s="22" t="n">
        <v>2.519675846</v>
      </c>
      <c r="Z103" s="22" t="n">
        <v>0</v>
      </c>
      <c r="AA103" s="26" t="n">
        <v>6.29398E-005</v>
      </c>
      <c r="AB103" s="22" t="s">
        <v>33</v>
      </c>
      <c r="AC103" s="26" t="n">
        <v>0.000605232</v>
      </c>
      <c r="AD103" s="22" t="s">
        <v>33</v>
      </c>
      <c r="AE103" s="26" t="n">
        <v>0.013873003</v>
      </c>
      <c r="AF103" s="22" t="s">
        <v>33</v>
      </c>
      <c r="AG103" s="22"/>
    </row>
    <row r="104" customFormat="false" ht="15.75" hidden="false" customHeight="false" outlineLevel="0" collapsed="false">
      <c r="A104" s="22" t="s">
        <v>150</v>
      </c>
      <c r="B104" s="22" t="n">
        <v>0.771553445</v>
      </c>
      <c r="C104" s="22" t="n">
        <v>0.805924286</v>
      </c>
      <c r="D104" s="22" t="n">
        <v>0.74059625</v>
      </c>
      <c r="E104" s="22" t="n">
        <v>0.647277952</v>
      </c>
      <c r="F104" s="22" t="n">
        <v>0.798495714</v>
      </c>
      <c r="G104" s="22" t="n">
        <v>0.60036125</v>
      </c>
      <c r="H104" s="22" t="n">
        <v>3.393403162</v>
      </c>
      <c r="I104" s="22" t="n">
        <v>4.679159048</v>
      </c>
      <c r="J104" s="22" t="n">
        <v>2.8040475</v>
      </c>
      <c r="K104" s="22" t="n">
        <v>50</v>
      </c>
      <c r="L104" s="22" t="n">
        <v>8</v>
      </c>
      <c r="M104" s="23" t="n">
        <v>0.16</v>
      </c>
      <c r="N104" s="22" t="n">
        <v>33</v>
      </c>
      <c r="O104" s="23" t="n">
        <v>0.66</v>
      </c>
      <c r="P104" s="23" t="n">
        <v>0.0689</v>
      </c>
      <c r="Q104" s="22" t="s">
        <v>42</v>
      </c>
      <c r="R104" s="22" t="n">
        <v>0.075383577</v>
      </c>
      <c r="S104" s="22" t="n">
        <v>0.054287124</v>
      </c>
      <c r="T104" s="22" t="n">
        <v>0.096915989</v>
      </c>
      <c r="U104" s="22" t="n">
        <v>0.258761677</v>
      </c>
      <c r="V104" s="22" t="n">
        <v>0.196090276</v>
      </c>
      <c r="W104" s="22" t="n">
        <v>0.310031774</v>
      </c>
      <c r="X104" s="22" t="n">
        <v>2.118613284</v>
      </c>
      <c r="Y104" s="22" t="n">
        <v>1.535444045</v>
      </c>
      <c r="Z104" s="22" t="n">
        <v>2.187170749</v>
      </c>
      <c r="AA104" s="26" t="n">
        <v>0.000155431</v>
      </c>
      <c r="AB104" s="24" t="n">
        <v>0.053225937</v>
      </c>
      <c r="AC104" s="26" t="n">
        <v>1.01116E-005</v>
      </c>
      <c r="AD104" s="24" t="n">
        <v>0.062483555</v>
      </c>
      <c r="AE104" s="26" t="n">
        <v>2.82516E-006</v>
      </c>
      <c r="AF104" s="26" t="n">
        <v>0.026756538</v>
      </c>
      <c r="AG104" s="22"/>
    </row>
    <row r="105" customFormat="false" ht="15.75" hidden="false" customHeight="false" outlineLevel="0" collapsed="false">
      <c r="A105" s="22" t="s">
        <v>151</v>
      </c>
      <c r="B105" s="22" t="n">
        <v>0.71308127</v>
      </c>
      <c r="C105" s="22" t="n">
        <v>0.751782632</v>
      </c>
      <c r="D105" s="22" t="n">
        <v>0.686208571</v>
      </c>
      <c r="E105" s="22" t="n">
        <v>0.520631489</v>
      </c>
      <c r="F105" s="22" t="n">
        <v>0.615664737</v>
      </c>
      <c r="G105" s="22" t="n">
        <v>0.451152857</v>
      </c>
      <c r="H105" s="22" t="n">
        <v>2.237900467</v>
      </c>
      <c r="I105" s="22" t="n">
        <v>3.008711053</v>
      </c>
      <c r="J105" s="22" t="n">
        <v>1.97577</v>
      </c>
      <c r="K105" s="22" t="n">
        <v>26</v>
      </c>
      <c r="L105" s="22" t="n">
        <v>7</v>
      </c>
      <c r="M105" s="23" t="n">
        <v>0.2692</v>
      </c>
      <c r="N105" s="22" t="n">
        <v>6</v>
      </c>
      <c r="O105" s="23" t="n">
        <v>0.2308</v>
      </c>
      <c r="P105" s="23" t="n">
        <v>0.0403</v>
      </c>
      <c r="Q105" s="22" t="s">
        <v>59</v>
      </c>
      <c r="R105" s="22" t="n">
        <v>0.093262426</v>
      </c>
      <c r="S105" s="22" t="n">
        <v>0.065269419</v>
      </c>
      <c r="T105" s="22" t="n">
        <v>0.095584103</v>
      </c>
      <c r="U105" s="22" t="n">
        <v>0.206810557</v>
      </c>
      <c r="V105" s="22" t="n">
        <v>0.18637674</v>
      </c>
      <c r="W105" s="22" t="n">
        <v>0.245886893</v>
      </c>
      <c r="X105" s="22" t="n">
        <v>1.869756196</v>
      </c>
      <c r="Y105" s="22" t="n">
        <v>1.582603891</v>
      </c>
      <c r="Z105" s="22" t="n">
        <v>1.720737108</v>
      </c>
      <c r="AA105" s="26" t="n">
        <v>0.010825182</v>
      </c>
      <c r="AB105" s="24" t="n">
        <v>0.072301565</v>
      </c>
      <c r="AC105" s="26" t="n">
        <v>0.021152443</v>
      </c>
      <c r="AD105" s="24" t="n">
        <v>0.079466536</v>
      </c>
      <c r="AE105" s="26" t="n">
        <v>0.025888499</v>
      </c>
      <c r="AF105" s="24" t="n">
        <v>0.107419995</v>
      </c>
      <c r="AG105" s="22"/>
    </row>
    <row r="106" customFormat="false" ht="15.75" hidden="false" customHeight="false" outlineLevel="0" collapsed="false">
      <c r="A106" s="22" t="s">
        <v>152</v>
      </c>
      <c r="B106" s="22" t="n">
        <v>0.746936188</v>
      </c>
      <c r="C106" s="22" t="n">
        <v>0.7626796</v>
      </c>
      <c r="D106" s="22" t="n">
        <v>0.746934</v>
      </c>
      <c r="E106" s="22" t="n">
        <v>0.635652356</v>
      </c>
      <c r="F106" s="22" t="n">
        <v>0.6660136</v>
      </c>
      <c r="G106" s="22" t="n">
        <v>0.63362</v>
      </c>
      <c r="H106" s="22" t="n">
        <v>4.016340441</v>
      </c>
      <c r="I106" s="22" t="n">
        <v>4.6131044</v>
      </c>
      <c r="J106" s="22" t="n">
        <v>3.829264</v>
      </c>
      <c r="K106" s="22" t="n">
        <v>30</v>
      </c>
      <c r="L106" s="22" t="n">
        <v>5</v>
      </c>
      <c r="M106" s="23" t="n">
        <v>0.1667</v>
      </c>
      <c r="N106" s="22" t="n">
        <v>12</v>
      </c>
      <c r="O106" s="23" t="n">
        <v>0.4</v>
      </c>
      <c r="P106" s="23" t="n">
        <v>0.0519</v>
      </c>
      <c r="Q106" s="22" t="s">
        <v>42</v>
      </c>
      <c r="R106" s="22" t="n">
        <v>0.09717305</v>
      </c>
      <c r="S106" s="22" t="n">
        <v>0.10165186</v>
      </c>
      <c r="T106" s="22" t="n">
        <v>0.085024349</v>
      </c>
      <c r="U106" s="22" t="n">
        <v>0.263929646</v>
      </c>
      <c r="V106" s="22" t="n">
        <v>0.257767373</v>
      </c>
      <c r="W106" s="22" t="n">
        <v>0.26174862</v>
      </c>
      <c r="X106" s="22" t="n">
        <v>1.686285035</v>
      </c>
      <c r="Y106" s="22" t="n">
        <v>1.805583716</v>
      </c>
      <c r="Z106" s="22" t="n">
        <v>1.117544183</v>
      </c>
      <c r="AA106" s="24" t="n">
        <v>0.227923835</v>
      </c>
      <c r="AB106" s="24" t="n">
        <v>0.366735042</v>
      </c>
      <c r="AC106" s="24" t="n">
        <v>0.285429101</v>
      </c>
      <c r="AD106" s="24" t="n">
        <v>0.406276012</v>
      </c>
      <c r="AE106" s="24" t="n">
        <v>0.059248926</v>
      </c>
      <c r="AF106" s="24" t="n">
        <v>0.1362677</v>
      </c>
      <c r="AG106" s="22"/>
    </row>
    <row r="107" customFormat="false" ht="15.75" hidden="false" customHeight="false" outlineLevel="0" collapsed="false">
      <c r="A107" s="22" t="s">
        <v>153</v>
      </c>
      <c r="B107" s="22" t="n">
        <v>0.836412528</v>
      </c>
      <c r="C107" s="22" t="n">
        <v>0.85089</v>
      </c>
      <c r="D107" s="3" t="s">
        <v>33</v>
      </c>
      <c r="E107" s="22" t="n">
        <v>0.91938128</v>
      </c>
      <c r="F107" s="24" t="n">
        <v>0.857092857</v>
      </c>
      <c r="G107" s="3" t="s">
        <v>33</v>
      </c>
      <c r="H107" s="22" t="n">
        <v>5.011980032</v>
      </c>
      <c r="I107" s="22" t="n">
        <v>5.319047143</v>
      </c>
      <c r="J107" s="3" t="s">
        <v>33</v>
      </c>
      <c r="K107" s="22" t="n">
        <v>7</v>
      </c>
      <c r="L107" s="22" t="n">
        <v>0</v>
      </c>
      <c r="M107" s="23" t="n">
        <v>0</v>
      </c>
      <c r="N107" s="22" t="n">
        <v>6</v>
      </c>
      <c r="O107" s="23" t="n">
        <v>0.8571</v>
      </c>
      <c r="P107" s="23" t="n">
        <v>0.0103</v>
      </c>
      <c r="Q107" s="22" t="s">
        <v>126</v>
      </c>
      <c r="R107" s="22" t="n">
        <v>0.028943841</v>
      </c>
      <c r="S107" s="22" t="n">
        <v>0.016024011</v>
      </c>
      <c r="T107" s="22" t="s">
        <v>33</v>
      </c>
      <c r="U107" s="22" t="n">
        <v>0.27217164</v>
      </c>
      <c r="V107" s="22" t="n">
        <v>0.349927106</v>
      </c>
      <c r="W107" s="22" t="s">
        <v>33</v>
      </c>
      <c r="X107" s="22" t="n">
        <v>1.227450013</v>
      </c>
      <c r="Y107" s="22" t="n">
        <v>0.935643162</v>
      </c>
      <c r="Z107" s="22" t="s">
        <v>33</v>
      </c>
      <c r="AA107" s="26" t="n">
        <v>0.028591296</v>
      </c>
      <c r="AB107" s="22" t="s">
        <v>33</v>
      </c>
      <c r="AC107" s="24" t="n">
        <v>0.327682615</v>
      </c>
      <c r="AD107" s="22" t="s">
        <v>33</v>
      </c>
      <c r="AE107" s="24" t="n">
        <v>0.211367471</v>
      </c>
      <c r="AF107" s="22" t="s">
        <v>33</v>
      </c>
      <c r="AG107" s="22"/>
    </row>
    <row r="108" customFormat="false" ht="15.75" hidden="false" customHeight="false" outlineLevel="0" collapsed="false">
      <c r="A108" s="22" t="s">
        <v>154</v>
      </c>
      <c r="B108" s="22" t="n">
        <v>0.720381754</v>
      </c>
      <c r="C108" s="22" t="n">
        <v>0.768219804</v>
      </c>
      <c r="D108" s="22" t="n">
        <v>0.574305</v>
      </c>
      <c r="E108" s="22" t="n">
        <v>0.55908194</v>
      </c>
      <c r="F108" s="22" t="n">
        <v>0.675133529</v>
      </c>
      <c r="G108" s="22" t="n">
        <v>0.364225</v>
      </c>
      <c r="H108" s="22" t="n">
        <v>2.579437948</v>
      </c>
      <c r="I108" s="22" t="n">
        <v>3.769568039</v>
      </c>
      <c r="J108" s="22" t="n">
        <v>0.617525</v>
      </c>
      <c r="K108" s="22" t="n">
        <v>57</v>
      </c>
      <c r="L108" s="22" t="n">
        <v>4</v>
      </c>
      <c r="M108" s="23" t="n">
        <v>0.0702</v>
      </c>
      <c r="N108" s="22" t="n">
        <v>24</v>
      </c>
      <c r="O108" s="23" t="n">
        <v>0.4211</v>
      </c>
      <c r="P108" s="23" t="n">
        <v>0.1491</v>
      </c>
      <c r="Q108" s="22" t="s">
        <v>59</v>
      </c>
      <c r="R108" s="22" t="n">
        <v>0.115299122</v>
      </c>
      <c r="S108" s="22" t="n">
        <v>0.058476661</v>
      </c>
      <c r="T108" s="22" t="n">
        <v>0.216580355</v>
      </c>
      <c r="U108" s="22" t="n">
        <v>0.225749873</v>
      </c>
      <c r="V108" s="22" t="n">
        <v>0.165836431</v>
      </c>
      <c r="W108" s="22" t="n">
        <v>0.144046236</v>
      </c>
      <c r="X108" s="22" t="n">
        <v>2.041429805</v>
      </c>
      <c r="Y108" s="22" t="n">
        <v>1.65501009</v>
      </c>
      <c r="Z108" s="22" t="n">
        <v>1.116946358</v>
      </c>
      <c r="AA108" s="26" t="n">
        <v>3.82739E-006</v>
      </c>
      <c r="AB108" s="24" t="n">
        <v>0.086073659</v>
      </c>
      <c r="AC108" s="26" t="n">
        <v>1.41779E-005</v>
      </c>
      <c r="AD108" s="26" t="n">
        <v>0.013053675</v>
      </c>
      <c r="AE108" s="26" t="n">
        <v>7.39229E-006</v>
      </c>
      <c r="AF108" s="26" t="n">
        <v>0.006861777</v>
      </c>
      <c r="AG108" s="22"/>
    </row>
    <row r="109" customFormat="false" ht="15.75" hidden="false" customHeight="false" outlineLevel="0" collapsed="false">
      <c r="A109" s="22" t="s">
        <v>155</v>
      </c>
      <c r="B109" s="22" t="n">
        <v>0.635945806</v>
      </c>
      <c r="C109" s="22" t="n">
        <v>0.72254</v>
      </c>
      <c r="D109" s="22" t="n">
        <v>0.5880025</v>
      </c>
      <c r="E109" s="22" t="n">
        <v>0.445429534</v>
      </c>
      <c r="F109" s="22" t="n">
        <v>0.577026667</v>
      </c>
      <c r="G109" s="22" t="n">
        <v>0.3147725</v>
      </c>
      <c r="H109" s="22" t="n">
        <v>1.605754994</v>
      </c>
      <c r="I109" s="22" t="n">
        <v>3.611326667</v>
      </c>
      <c r="J109" s="22" t="n">
        <v>1.409205</v>
      </c>
      <c r="K109" s="22" t="n">
        <v>7</v>
      </c>
      <c r="L109" s="22" t="n">
        <v>4</v>
      </c>
      <c r="M109" s="23" t="n">
        <v>0.5714</v>
      </c>
      <c r="N109" s="22" t="n">
        <v>1</v>
      </c>
      <c r="O109" s="23" t="n">
        <v>0.1429</v>
      </c>
      <c r="P109" s="23" t="n">
        <v>0.0083</v>
      </c>
      <c r="Q109" s="22" t="s">
        <v>34</v>
      </c>
      <c r="R109" s="22" t="n">
        <v>0.107972627</v>
      </c>
      <c r="S109" s="22" t="n">
        <v>0.082843598</v>
      </c>
      <c r="T109" s="22" t="n">
        <v>0.071368002</v>
      </c>
      <c r="U109" s="22" t="n">
        <v>0.223480809</v>
      </c>
      <c r="V109" s="22" t="n">
        <v>0.238635286</v>
      </c>
      <c r="W109" s="22" t="n">
        <v>0.087505421</v>
      </c>
      <c r="X109" s="22" t="n">
        <v>2.008414623</v>
      </c>
      <c r="Y109" s="22" t="n">
        <v>0.96596797</v>
      </c>
      <c r="Z109" s="22" t="n">
        <v>0.6950712</v>
      </c>
      <c r="AA109" s="24" t="n">
        <v>0.106419071</v>
      </c>
      <c r="AB109" s="24" t="n">
        <v>0.076434993</v>
      </c>
      <c r="AC109" s="24" t="n">
        <v>0.220452913</v>
      </c>
      <c r="AD109" s="24" t="n">
        <v>0.105658032</v>
      </c>
      <c r="AE109" s="26" t="n">
        <v>0.035170038</v>
      </c>
      <c r="AF109" s="26" t="n">
        <v>0.039339951</v>
      </c>
      <c r="AG109" s="22"/>
    </row>
    <row r="110" customFormat="false" ht="15.75" hidden="false" customHeight="false" outlineLevel="0" collapsed="false">
      <c r="A110" s="22" t="s">
        <v>156</v>
      </c>
      <c r="B110" s="22" t="n">
        <v>0.727443862</v>
      </c>
      <c r="C110" s="22" t="n">
        <v>0.812365</v>
      </c>
      <c r="D110" s="22" t="n">
        <v>0.70486</v>
      </c>
      <c r="E110" s="22" t="n">
        <v>0.670730719</v>
      </c>
      <c r="F110" s="22" t="n">
        <v>0.89489</v>
      </c>
      <c r="G110" s="22" t="n">
        <v>0.6136575</v>
      </c>
      <c r="H110" s="22" t="n">
        <v>3.051330533</v>
      </c>
      <c r="I110" s="22" t="n">
        <v>4.601395</v>
      </c>
      <c r="J110" s="22" t="n">
        <v>2.2590275</v>
      </c>
      <c r="K110" s="22" t="n">
        <v>8</v>
      </c>
      <c r="L110" s="22" t="n">
        <v>4</v>
      </c>
      <c r="M110" s="23" t="n">
        <v>0.5</v>
      </c>
      <c r="N110" s="22" t="n">
        <v>5</v>
      </c>
      <c r="O110" s="23" t="n">
        <v>0.625</v>
      </c>
      <c r="P110" s="23" t="n">
        <v>0.0188</v>
      </c>
      <c r="Q110" s="22" t="s">
        <v>34</v>
      </c>
      <c r="R110" s="22" t="n">
        <v>0.08418998</v>
      </c>
      <c r="S110" s="22" t="n">
        <v>0.032178606</v>
      </c>
      <c r="T110" s="22" t="n">
        <v>0.068609796</v>
      </c>
      <c r="U110" s="22" t="n">
        <v>0.215853644</v>
      </c>
      <c r="V110" s="22" t="n">
        <v>0.048401951</v>
      </c>
      <c r="W110" s="22" t="n">
        <v>0.14370808</v>
      </c>
      <c r="X110" s="22" t="n">
        <v>1.695263768</v>
      </c>
      <c r="Y110" s="22" t="n">
        <v>0.395630631</v>
      </c>
      <c r="Z110" s="22" t="n">
        <v>1.636354432</v>
      </c>
      <c r="AA110" s="26" t="n">
        <v>0.006966613</v>
      </c>
      <c r="AB110" s="26" t="n">
        <v>0.032897605</v>
      </c>
      <c r="AC110" s="26" t="n">
        <v>0.001541928</v>
      </c>
      <c r="AD110" s="26" t="n">
        <v>0.017030099</v>
      </c>
      <c r="AE110" s="26" t="n">
        <v>0.002475615</v>
      </c>
      <c r="AF110" s="26" t="n">
        <v>0.034416943</v>
      </c>
      <c r="AG110" s="22"/>
    </row>
    <row r="111" customFormat="false" ht="15.75" hidden="false" customHeight="false" outlineLevel="0" collapsed="false">
      <c r="A111" s="25" t="s">
        <v>157</v>
      </c>
      <c r="B111" s="22" t="n">
        <v>0.708211702</v>
      </c>
      <c r="C111" s="22" t="n">
        <v>0.76158642</v>
      </c>
      <c r="D111" s="22" t="n">
        <v>0.71466</v>
      </c>
      <c r="E111" s="22" t="n">
        <v>0.533642704</v>
      </c>
      <c r="F111" s="22" t="n">
        <v>0.665866296</v>
      </c>
      <c r="G111" s="22" t="n">
        <v>0.406915</v>
      </c>
      <c r="H111" s="22" t="n">
        <v>2.769608974</v>
      </c>
      <c r="I111" s="22" t="n">
        <v>4.106889136</v>
      </c>
      <c r="J111" s="22" t="n">
        <v>0.806615</v>
      </c>
      <c r="K111" s="22" t="n">
        <v>83</v>
      </c>
      <c r="L111" s="22" t="n">
        <v>2</v>
      </c>
      <c r="M111" s="23" t="n">
        <v>0.0241</v>
      </c>
      <c r="N111" s="22" t="n">
        <v>42</v>
      </c>
      <c r="O111" s="23" t="n">
        <v>0.506</v>
      </c>
      <c r="P111" s="23" t="n">
        <v>0.3621</v>
      </c>
      <c r="Q111" s="22" t="s">
        <v>90</v>
      </c>
      <c r="R111" s="22" t="n">
        <v>0.113678803</v>
      </c>
      <c r="S111" s="22" t="n">
        <v>0.078915768</v>
      </c>
      <c r="T111" s="22" t="n">
        <v>0.01162</v>
      </c>
      <c r="U111" s="22" t="n">
        <v>0.244978655</v>
      </c>
      <c r="V111" s="22" t="n">
        <v>0.230197431</v>
      </c>
      <c r="W111" s="22" t="n">
        <v>0.038205</v>
      </c>
      <c r="X111" s="22" t="n">
        <v>2.029277807</v>
      </c>
      <c r="Y111" s="22" t="n">
        <v>1.555386182</v>
      </c>
      <c r="Z111" s="22" t="n">
        <v>1.082355</v>
      </c>
      <c r="AA111" s="26" t="n">
        <v>8.79449E-007</v>
      </c>
      <c r="AB111" s="24" t="n">
        <v>0.079795622</v>
      </c>
      <c r="AC111" s="26" t="n">
        <v>5.49924E-006</v>
      </c>
      <c r="AD111" s="26" t="n">
        <v>0.045419417</v>
      </c>
      <c r="AE111" s="26" t="n">
        <v>1.15813E-009</v>
      </c>
      <c r="AF111" s="24" t="n">
        <v>0.074296023</v>
      </c>
      <c r="AG111" s="22"/>
    </row>
    <row r="112" customFormat="false" ht="15.75" hidden="false" customHeight="false" outlineLevel="0" collapsed="false">
      <c r="A112" s="55" t="s">
        <v>158</v>
      </c>
      <c r="B112" s="22" t="n">
        <v>0.715743045</v>
      </c>
      <c r="C112" s="24" t="n">
        <v>0.644585</v>
      </c>
      <c r="D112" s="3" t="s">
        <v>33</v>
      </c>
      <c r="E112" s="22" t="n">
        <v>0.56349847</v>
      </c>
      <c r="F112" s="24" t="n">
        <v>0.16576</v>
      </c>
      <c r="G112" s="3" t="s">
        <v>33</v>
      </c>
      <c r="H112" s="22" t="n">
        <v>2.650881824</v>
      </c>
      <c r="I112" s="24" t="n">
        <v>0.357305</v>
      </c>
      <c r="J112" s="3" t="s">
        <v>33</v>
      </c>
      <c r="K112" s="22" t="n">
        <v>2</v>
      </c>
      <c r="L112" s="22" t="n">
        <v>0</v>
      </c>
      <c r="M112" s="23" t="n">
        <v>0</v>
      </c>
      <c r="N112" s="22" t="n">
        <v>0</v>
      </c>
      <c r="O112" s="23" t="n">
        <v>0</v>
      </c>
      <c r="P112" s="23" t="n">
        <v>0</v>
      </c>
      <c r="Q112" s="22" t="s">
        <v>59</v>
      </c>
      <c r="R112" s="22" t="n">
        <v>0.121384375</v>
      </c>
      <c r="S112" s="22" t="n">
        <v>0.015435</v>
      </c>
      <c r="T112" s="22" t="s">
        <v>33</v>
      </c>
      <c r="U112" s="22" t="n">
        <v>0.244458335</v>
      </c>
      <c r="V112" s="22" t="n">
        <v>0.09302</v>
      </c>
      <c r="W112" s="22" t="s">
        <v>33</v>
      </c>
      <c r="X112" s="22" t="n">
        <v>2.071820351</v>
      </c>
      <c r="Y112" s="22" t="n">
        <v>1.283495</v>
      </c>
      <c r="Z112" s="22" t="s">
        <v>33</v>
      </c>
      <c r="AA112" s="30" t="n">
        <v>0.05279561</v>
      </c>
      <c r="AB112" s="22" t="s">
        <v>33</v>
      </c>
      <c r="AC112" s="30" t="n">
        <v>0.052711522</v>
      </c>
      <c r="AD112" s="22" t="s">
        <v>33</v>
      </c>
      <c r="AE112" s="30" t="n">
        <v>0.120374679</v>
      </c>
      <c r="AF112" s="22" t="s">
        <v>33</v>
      </c>
      <c r="AG112" s="22" t="s">
        <v>159</v>
      </c>
    </row>
    <row r="113" customFormat="false" ht="15.75" hidden="false" customHeight="false" outlineLevel="0" collapsed="false">
      <c r="A113" s="22" t="s">
        <v>160</v>
      </c>
      <c r="B113" s="22" t="n">
        <v>0.759543212</v>
      </c>
      <c r="C113" s="22" t="n">
        <v>0.820715</v>
      </c>
      <c r="D113" s="22" t="n">
        <v>0.71494</v>
      </c>
      <c r="E113" s="22" t="n">
        <v>0.59818829</v>
      </c>
      <c r="F113" s="22" t="n">
        <v>0.75657</v>
      </c>
      <c r="G113" s="22" t="n">
        <v>0.32762</v>
      </c>
      <c r="H113" s="22" t="n">
        <v>3.211613938</v>
      </c>
      <c r="I113" s="22" t="n">
        <v>5.0587175</v>
      </c>
      <c r="J113" s="22" t="n">
        <v>-0.752425</v>
      </c>
      <c r="K113" s="22" t="n">
        <v>6</v>
      </c>
      <c r="L113" s="22" t="n">
        <v>2</v>
      </c>
      <c r="M113" s="23" t="n">
        <v>0.3333</v>
      </c>
      <c r="N113" s="22" t="n">
        <v>3</v>
      </c>
      <c r="O113" s="23" t="n">
        <v>0.5</v>
      </c>
      <c r="P113" s="23" t="n">
        <v>0.0357</v>
      </c>
      <c r="Q113" s="22" t="s">
        <v>42</v>
      </c>
      <c r="R113" s="22" t="n">
        <v>0.064724479</v>
      </c>
      <c r="S113" s="22" t="n">
        <v>0.056746337</v>
      </c>
      <c r="T113" s="22" t="n">
        <v>0.01841</v>
      </c>
      <c r="U113" s="22" t="n">
        <v>0.242856046</v>
      </c>
      <c r="V113" s="22" t="n">
        <v>0.217295601</v>
      </c>
      <c r="W113" s="22" t="n">
        <v>0.12437</v>
      </c>
      <c r="X113" s="22" t="n">
        <v>2.17652755</v>
      </c>
      <c r="Y113" s="22" t="n">
        <v>1.954932376</v>
      </c>
      <c r="Z113" s="22" t="n">
        <v>0.173025</v>
      </c>
      <c r="AA113" s="24" t="n">
        <v>0.061652406</v>
      </c>
      <c r="AB113" s="24" t="n">
        <v>0.09134845</v>
      </c>
      <c r="AC113" s="24" t="n">
        <v>0.122842391</v>
      </c>
      <c r="AD113" s="24" t="n">
        <v>0.100271857</v>
      </c>
      <c r="AE113" s="24" t="n">
        <v>0.079451181</v>
      </c>
      <c r="AF113" s="24" t="n">
        <v>0.053451131</v>
      </c>
      <c r="AG113" s="22"/>
    </row>
    <row r="114" customFormat="false" ht="15.75" hidden="false" customHeight="false" outlineLevel="0" collapsed="false">
      <c r="A114" s="56" t="s">
        <v>161</v>
      </c>
      <c r="B114" s="28" t="n">
        <v>0.671745132</v>
      </c>
      <c r="C114" s="28" t="n">
        <v>0.77211</v>
      </c>
      <c r="D114" s="28" t="s">
        <v>33</v>
      </c>
      <c r="E114" s="28" t="n">
        <v>0.450659456</v>
      </c>
      <c r="F114" s="28" t="n">
        <v>0.709103333</v>
      </c>
      <c r="G114" s="28" t="s">
        <v>33</v>
      </c>
      <c r="H114" s="28" t="n">
        <v>1.362354706</v>
      </c>
      <c r="I114" s="28" t="n">
        <v>2.58245</v>
      </c>
      <c r="J114" s="28" t="s">
        <v>33</v>
      </c>
      <c r="K114" s="28" t="n">
        <v>3</v>
      </c>
      <c r="L114" s="28" t="n">
        <v>0</v>
      </c>
      <c r="M114" s="32" t="n">
        <v>0</v>
      </c>
      <c r="N114" s="28" t="n">
        <v>2</v>
      </c>
      <c r="O114" s="32" t="n">
        <v>0.6667</v>
      </c>
      <c r="P114" s="32" t="n">
        <v>0.0206</v>
      </c>
      <c r="Q114" s="28" t="s">
        <v>37</v>
      </c>
      <c r="R114" s="28" t="n">
        <v>0.081743261</v>
      </c>
      <c r="S114" s="28" t="n">
        <v>0.084103281</v>
      </c>
      <c r="T114" s="28" t="s">
        <v>33</v>
      </c>
      <c r="U114" s="28" t="n">
        <v>0.205940645</v>
      </c>
      <c r="V114" s="28" t="n">
        <v>0.289173675</v>
      </c>
      <c r="W114" s="28" t="s">
        <v>33</v>
      </c>
      <c r="X114" s="28" t="n">
        <v>1.88154471</v>
      </c>
      <c r="Y114" s="28" t="n">
        <v>2.884387555</v>
      </c>
      <c r="Z114" s="28" t="s">
        <v>33</v>
      </c>
      <c r="AA114" s="33" t="n">
        <v>0.087619026</v>
      </c>
      <c r="AB114" s="28" t="s">
        <v>33</v>
      </c>
      <c r="AC114" s="33" t="n">
        <v>0.131043742</v>
      </c>
      <c r="AD114" s="28" t="s">
        <v>33</v>
      </c>
      <c r="AE114" s="33" t="n">
        <v>0.270169499</v>
      </c>
      <c r="AF114" s="28" t="s">
        <v>33</v>
      </c>
    </row>
    <row r="115" customFormat="false" ht="15.75" hidden="false" customHeight="false" outlineLevel="0" collapsed="false">
      <c r="A115" s="25" t="s">
        <v>162</v>
      </c>
      <c r="B115" s="22" t="n">
        <v>0.784893766</v>
      </c>
      <c r="C115" s="22" t="n">
        <v>0.829334259</v>
      </c>
      <c r="D115" s="22" t="n">
        <v>0.7522</v>
      </c>
      <c r="E115" s="22" t="n">
        <v>0.729686338</v>
      </c>
      <c r="F115" s="22" t="n">
        <v>0.853999815</v>
      </c>
      <c r="G115" s="22" t="n">
        <v>0.61212</v>
      </c>
      <c r="H115" s="22" t="n">
        <v>3.801045629</v>
      </c>
      <c r="I115" s="22" t="n">
        <v>4.686327407</v>
      </c>
      <c r="J115" s="22" t="n">
        <v>2.283266667</v>
      </c>
      <c r="K115" s="22" t="n">
        <v>57</v>
      </c>
      <c r="L115" s="22" t="n">
        <v>3</v>
      </c>
      <c r="M115" s="23" t="n">
        <v>0.0526</v>
      </c>
      <c r="N115" s="22" t="n">
        <v>43</v>
      </c>
      <c r="O115" s="23" t="n">
        <v>0.7544</v>
      </c>
      <c r="P115" s="23" t="n">
        <v>0.0558</v>
      </c>
      <c r="Q115" s="22" t="s">
        <v>42</v>
      </c>
      <c r="R115" s="22" t="n">
        <v>0.087603592</v>
      </c>
      <c r="S115" s="22" t="n">
        <v>0.047506618</v>
      </c>
      <c r="T115" s="22" t="n">
        <v>0.076415637</v>
      </c>
      <c r="U115" s="22" t="n">
        <v>0.27160592</v>
      </c>
      <c r="V115" s="22" t="n">
        <v>0.222849552</v>
      </c>
      <c r="W115" s="22" t="n">
        <v>0.344274554</v>
      </c>
      <c r="X115" s="22" t="n">
        <v>2.026756296</v>
      </c>
      <c r="Y115" s="22" t="n">
        <v>1.883126442</v>
      </c>
      <c r="Z115" s="22" t="n">
        <v>3.070628503</v>
      </c>
      <c r="AA115" s="26" t="n">
        <v>1.92408E-008</v>
      </c>
      <c r="AB115" s="24" t="n">
        <v>0.112897296</v>
      </c>
      <c r="AC115" s="26" t="n">
        <v>0.000107368</v>
      </c>
      <c r="AD115" s="24" t="n">
        <v>0.176035274</v>
      </c>
      <c r="AE115" s="26" t="n">
        <v>0.000700599</v>
      </c>
      <c r="AF115" s="24" t="n">
        <v>0.15588832</v>
      </c>
      <c r="AG115" s="22"/>
    </row>
    <row r="116" customFormat="false" ht="15.75" hidden="false" customHeight="false" outlineLevel="0" collapsed="false">
      <c r="A116" s="22" t="s">
        <v>163</v>
      </c>
      <c r="B116" s="22" t="n">
        <v>0.774166033</v>
      </c>
      <c r="C116" s="22" t="n">
        <v>0.801544</v>
      </c>
      <c r="D116" s="28" t="s">
        <v>33</v>
      </c>
      <c r="E116" s="22" t="n">
        <v>0.648833639</v>
      </c>
      <c r="F116" s="22" t="n">
        <v>0.773708</v>
      </c>
      <c r="G116" s="28" t="s">
        <v>33</v>
      </c>
      <c r="H116" s="22" t="n">
        <v>3.351070361</v>
      </c>
      <c r="I116" s="22" t="n">
        <v>4.597176</v>
      </c>
      <c r="J116" s="28" t="s">
        <v>33</v>
      </c>
      <c r="K116" s="22" t="n">
        <v>5</v>
      </c>
      <c r="L116" s="22" t="n">
        <v>0</v>
      </c>
      <c r="M116" s="23" t="n">
        <v>0</v>
      </c>
      <c r="N116" s="22" t="n">
        <v>4</v>
      </c>
      <c r="O116" s="23" t="n">
        <v>0.8</v>
      </c>
      <c r="P116" s="23" t="n">
        <v>0.0263</v>
      </c>
      <c r="Q116" s="22" t="s">
        <v>42</v>
      </c>
      <c r="R116" s="22" t="n">
        <v>0.067591354</v>
      </c>
      <c r="S116" s="22" t="n">
        <v>0.085082536</v>
      </c>
      <c r="T116" s="22" t="s">
        <v>33</v>
      </c>
      <c r="U116" s="22" t="n">
        <v>0.267956229</v>
      </c>
      <c r="V116" s="22" t="n">
        <v>0.300158169</v>
      </c>
      <c r="W116" s="22" t="s">
        <v>33</v>
      </c>
      <c r="X116" s="22" t="n">
        <v>2.151992009</v>
      </c>
      <c r="Y116" s="22" t="n">
        <v>3.462179512</v>
      </c>
      <c r="Z116" s="22" t="s">
        <v>33</v>
      </c>
      <c r="AA116" s="24" t="n">
        <v>0.256830404</v>
      </c>
      <c r="AB116" s="22" t="s">
        <v>33</v>
      </c>
      <c r="AC116" s="24" t="n">
        <v>0.203832708</v>
      </c>
      <c r="AD116" s="22" t="s">
        <v>33</v>
      </c>
      <c r="AE116" s="24" t="n">
        <v>0.233677374</v>
      </c>
      <c r="AF116" s="22" t="s">
        <v>33</v>
      </c>
      <c r="AG116" s="22"/>
    </row>
    <row r="117" customFormat="false" ht="15.75" hidden="false" customHeight="false" outlineLevel="0" collapsed="false">
      <c r="A117" s="22" t="s">
        <v>164</v>
      </c>
      <c r="B117" s="22" t="n">
        <v>0.729596685</v>
      </c>
      <c r="C117" s="22" t="n">
        <v>0.80373</v>
      </c>
      <c r="D117" s="22" t="s">
        <v>33</v>
      </c>
      <c r="E117" s="22" t="n">
        <v>0.61217288</v>
      </c>
      <c r="F117" s="22" t="n">
        <v>0.77825</v>
      </c>
      <c r="G117" s="22" t="s">
        <v>33</v>
      </c>
      <c r="H117" s="22" t="n">
        <v>3.046977101</v>
      </c>
      <c r="I117" s="22" t="n">
        <v>3.990935</v>
      </c>
      <c r="J117" s="22" t="s">
        <v>33</v>
      </c>
      <c r="K117" s="22" t="n">
        <v>2</v>
      </c>
      <c r="L117" s="22" t="n">
        <v>0</v>
      </c>
      <c r="M117" s="23" t="n">
        <v>0</v>
      </c>
      <c r="N117" s="22" t="n">
        <v>1</v>
      </c>
      <c r="O117" s="23" t="n">
        <v>0.5</v>
      </c>
      <c r="P117" s="23" t="n">
        <v>0.0051</v>
      </c>
      <c r="Q117" s="22" t="s">
        <v>90</v>
      </c>
      <c r="R117" s="22" t="n">
        <v>0.109386293</v>
      </c>
      <c r="S117" s="22" t="n">
        <v>0.00961</v>
      </c>
      <c r="T117" s="22" t="s">
        <v>33</v>
      </c>
      <c r="U117" s="22" t="n">
        <v>0.232792089</v>
      </c>
      <c r="V117" s="22" t="n">
        <v>0.15106</v>
      </c>
      <c r="W117" s="22" t="s">
        <v>33</v>
      </c>
      <c r="X117" s="22" t="n">
        <v>1.853748602</v>
      </c>
      <c r="Y117" s="22" t="n">
        <v>0.793425</v>
      </c>
      <c r="Z117" s="22" t="s">
        <v>33</v>
      </c>
      <c r="AA117" s="26" t="n">
        <v>0.035224236</v>
      </c>
      <c r="AB117" s="22" t="s">
        <v>33</v>
      </c>
      <c r="AC117" s="24" t="n">
        <v>0.182553396</v>
      </c>
      <c r="AD117" s="22" t="s">
        <v>33</v>
      </c>
      <c r="AE117" s="24" t="n">
        <v>0.172066082</v>
      </c>
      <c r="AF117" s="22" t="s">
        <v>33</v>
      </c>
      <c r="AG117" s="22"/>
    </row>
    <row r="118" customFormat="false" ht="15.75" hidden="false" customHeight="false" outlineLevel="0" collapsed="false">
      <c r="A118" s="28" t="s">
        <v>165</v>
      </c>
      <c r="B118" s="28" t="n">
        <v>0.700561843</v>
      </c>
      <c r="C118" s="28" t="n">
        <v>0.769237143</v>
      </c>
      <c r="D118" s="28" t="n">
        <v>0.38532</v>
      </c>
      <c r="E118" s="28" t="n">
        <v>0.542557312</v>
      </c>
      <c r="F118" s="28" t="n">
        <v>0.691172381</v>
      </c>
      <c r="G118" s="28" t="n">
        <v>0.17639</v>
      </c>
      <c r="H118" s="28" t="n">
        <v>2.472859355</v>
      </c>
      <c r="I118" s="28" t="n">
        <v>3.895224762</v>
      </c>
      <c r="J118" s="28" t="n">
        <v>-0.17695</v>
      </c>
      <c r="K118" s="28" t="n">
        <v>22</v>
      </c>
      <c r="L118" s="28" t="n">
        <v>1</v>
      </c>
      <c r="M118" s="32" t="n">
        <v>0.0455</v>
      </c>
      <c r="N118" s="28" t="n">
        <v>10</v>
      </c>
      <c r="O118" s="32" t="n">
        <v>0.4545</v>
      </c>
      <c r="P118" s="32" t="n">
        <v>0.0613</v>
      </c>
      <c r="Q118" s="28" t="s">
        <v>37</v>
      </c>
      <c r="R118" s="28" t="n">
        <v>0.096321973</v>
      </c>
      <c r="S118" s="28" t="n">
        <v>0.056975985</v>
      </c>
      <c r="T118" s="28" t="n">
        <v>0</v>
      </c>
      <c r="U118" s="28" t="n">
        <v>0.226650527</v>
      </c>
      <c r="V118" s="28" t="n">
        <v>0.169915251</v>
      </c>
      <c r="W118" s="28" t="n">
        <v>0</v>
      </c>
      <c r="X118" s="28" t="n">
        <v>1.946097412</v>
      </c>
      <c r="Y118" s="28" t="n">
        <v>1.789461326</v>
      </c>
      <c r="Z118" s="28" t="n">
        <v>0</v>
      </c>
      <c r="AA118" s="40" t="n">
        <v>1.78998E-005</v>
      </c>
      <c r="AB118" s="28" t="s">
        <v>33</v>
      </c>
      <c r="AC118" s="40" t="n">
        <v>0.00044666</v>
      </c>
      <c r="AD118" s="28" t="s">
        <v>33</v>
      </c>
      <c r="AE118" s="40" t="n">
        <v>0.000947759</v>
      </c>
      <c r="AF118" s="28" t="s">
        <v>33</v>
      </c>
      <c r="AG118" s="28"/>
    </row>
    <row r="119" s="3" customFormat="true" ht="15.75" hidden="false" customHeight="false" outlineLevel="0" collapsed="false">
      <c r="A119" s="57" t="s">
        <v>166</v>
      </c>
      <c r="B119" s="18" t="n">
        <v>0.782972457466919</v>
      </c>
      <c r="C119" s="18" t="n">
        <v>0.8144455</v>
      </c>
      <c r="D119" s="18" t="n">
        <v>0.641835</v>
      </c>
      <c r="E119" s="18" t="n">
        <v>0.667869810964083</v>
      </c>
      <c r="F119" s="18" t="n">
        <v>0.83100925</v>
      </c>
      <c r="G119" s="18" t="n">
        <v>0.238805</v>
      </c>
      <c r="H119" s="18" t="n">
        <v>3.46288149338374</v>
      </c>
      <c r="I119" s="18" t="n">
        <v>4.8905755</v>
      </c>
      <c r="J119" s="18" t="n">
        <v>0.16384</v>
      </c>
      <c r="K119" s="18" t="n">
        <v>42</v>
      </c>
      <c r="L119" s="18" t="n">
        <v>2</v>
      </c>
      <c r="M119" s="19" t="n">
        <v>0.0476190476190476</v>
      </c>
      <c r="N119" s="18" t="n">
        <v>34</v>
      </c>
      <c r="O119" s="19" t="n">
        <v>0.80952380952381</v>
      </c>
      <c r="P119" s="19" t="n">
        <v>0.124542124542125</v>
      </c>
      <c r="Q119" s="18" t="s">
        <v>42</v>
      </c>
      <c r="R119" s="18" t="n">
        <v>0.0538380504160375</v>
      </c>
      <c r="S119" s="18" t="n">
        <v>0.0582838296163696</v>
      </c>
      <c r="T119" s="18" t="n">
        <v>0.069355</v>
      </c>
      <c r="U119" s="18" t="n">
        <v>0.233297896416907</v>
      </c>
      <c r="V119" s="18" t="n">
        <v>0.187425018866045</v>
      </c>
      <c r="W119" s="18" t="n">
        <v>0.079995</v>
      </c>
      <c r="X119" s="18" t="n">
        <v>2.07248104987801</v>
      </c>
      <c r="Y119" s="18" t="n">
        <v>1.58183600439323</v>
      </c>
      <c r="Z119" s="18" t="n">
        <v>1.72979</v>
      </c>
      <c r="AA119" s="20" t="n">
        <v>0.00100744556340475</v>
      </c>
      <c r="AB119" s="21" t="n">
        <v>0.0895776654877493</v>
      </c>
      <c r="AC119" s="20" t="n">
        <v>3.23795198040128E-006</v>
      </c>
      <c r="AD119" s="20" t="n">
        <v>0.0341914038251582</v>
      </c>
      <c r="AE119" s="20" t="n">
        <v>1.93498533787831E-006</v>
      </c>
      <c r="AF119" s="21" t="n">
        <v>0.0821969415673938</v>
      </c>
    </row>
    <row r="120" customFormat="false" ht="15.75" hidden="false" customHeight="false" outlineLevel="0" collapsed="false">
      <c r="A120" s="22" t="s">
        <v>167</v>
      </c>
      <c r="B120" s="22" t="n">
        <v>0.711239065</v>
      </c>
      <c r="C120" s="22" t="n">
        <v>0.800544444</v>
      </c>
      <c r="D120" s="22" t="n">
        <v>0.6461325</v>
      </c>
      <c r="E120" s="22" t="n">
        <v>0.546643795</v>
      </c>
      <c r="F120" s="22" t="n">
        <v>0.803987778</v>
      </c>
      <c r="G120" s="22" t="n">
        <v>0.427455</v>
      </c>
      <c r="H120" s="22" t="n">
        <v>2.574613633</v>
      </c>
      <c r="I120" s="22" t="n">
        <v>4.509531111</v>
      </c>
      <c r="J120" s="22" t="n">
        <v>2.0155925</v>
      </c>
      <c r="K120" s="22" t="n">
        <v>14</v>
      </c>
      <c r="L120" s="22" t="n">
        <v>4</v>
      </c>
      <c r="M120" s="23" t="n">
        <v>0.2857</v>
      </c>
      <c r="N120" s="22" t="n">
        <v>7</v>
      </c>
      <c r="O120" s="23" t="n">
        <v>0.5</v>
      </c>
      <c r="P120" s="23" t="n">
        <v>0.0385</v>
      </c>
      <c r="Q120" s="22" t="s">
        <v>59</v>
      </c>
      <c r="R120" s="22" t="n">
        <v>0.119777797</v>
      </c>
      <c r="S120" s="22" t="n">
        <v>0.04939661</v>
      </c>
      <c r="T120" s="22" t="n">
        <v>0.100036844</v>
      </c>
      <c r="U120" s="22" t="n">
        <v>0.253486551</v>
      </c>
      <c r="V120" s="22" t="n">
        <v>0.194770497</v>
      </c>
      <c r="W120" s="22" t="n">
        <v>0.246173035</v>
      </c>
      <c r="X120" s="22" t="n">
        <v>2.068674064</v>
      </c>
      <c r="Y120" s="22" t="n">
        <v>1.21554494</v>
      </c>
      <c r="Z120" s="22" t="n">
        <v>1.142281848</v>
      </c>
      <c r="AA120" s="26" t="n">
        <v>0.000419964</v>
      </c>
      <c r="AB120" s="26" t="n">
        <v>0.030443549</v>
      </c>
      <c r="AC120" s="26" t="n">
        <v>0.002238768</v>
      </c>
      <c r="AD120" s="26" t="n">
        <v>0.036713451</v>
      </c>
      <c r="AE120" s="26" t="n">
        <v>0.000804092</v>
      </c>
      <c r="AF120" s="26" t="n">
        <v>0.018891103</v>
      </c>
      <c r="AG120" s="22"/>
    </row>
    <row r="121" customFormat="false" ht="15.75" hidden="false" customHeight="false" outlineLevel="0" collapsed="false">
      <c r="A121" s="22" t="s">
        <v>168</v>
      </c>
      <c r="B121" s="22" t="n">
        <v>0.705015575</v>
      </c>
      <c r="C121" s="22" t="n">
        <v>0.77665</v>
      </c>
      <c r="D121" s="22" t="n">
        <v>0.51661</v>
      </c>
      <c r="E121" s="22" t="n">
        <v>0.508804504</v>
      </c>
      <c r="F121" s="22" t="n">
        <v>0.74902</v>
      </c>
      <c r="G121" s="22" t="n">
        <v>0.29968</v>
      </c>
      <c r="H121" s="22" t="n">
        <v>2.222848142</v>
      </c>
      <c r="I121" s="22" t="n">
        <v>3.628688</v>
      </c>
      <c r="J121" s="22" t="n">
        <v>0.19454</v>
      </c>
      <c r="K121" s="22" t="n">
        <v>7</v>
      </c>
      <c r="L121" s="22" t="n">
        <v>2</v>
      </c>
      <c r="M121" s="23" t="n">
        <v>0.2857</v>
      </c>
      <c r="N121" s="22" t="n">
        <v>3</v>
      </c>
      <c r="O121" s="23" t="n">
        <v>0.4286</v>
      </c>
      <c r="P121" s="23" t="n">
        <v>0.019</v>
      </c>
      <c r="Q121" s="22" t="s">
        <v>90</v>
      </c>
      <c r="R121" s="22" t="n">
        <v>0.093124044</v>
      </c>
      <c r="S121" s="22" t="n">
        <v>0.043054413</v>
      </c>
      <c r="T121" s="22" t="n">
        <v>0.1729</v>
      </c>
      <c r="U121" s="22" t="n">
        <v>0.247012602</v>
      </c>
      <c r="V121" s="22" t="n">
        <v>0.103213462</v>
      </c>
      <c r="W121" s="22" t="n">
        <v>0.07804</v>
      </c>
      <c r="X121" s="22" t="n">
        <v>2.006130795</v>
      </c>
      <c r="Y121" s="22" t="n">
        <v>1.063690317</v>
      </c>
      <c r="Z121" s="22" t="n">
        <v>0.78193</v>
      </c>
      <c r="AA121" s="26" t="n">
        <v>0.010850174</v>
      </c>
      <c r="AB121" s="24" t="n">
        <v>0.14140026</v>
      </c>
      <c r="AC121" s="26" t="n">
        <v>0.003514196</v>
      </c>
      <c r="AD121" s="24" t="n">
        <v>0.050534767</v>
      </c>
      <c r="AE121" s="26" t="n">
        <v>0.021734639</v>
      </c>
      <c r="AF121" s="24" t="n">
        <v>0.066616024</v>
      </c>
      <c r="AG121" s="22"/>
    </row>
    <row r="122" customFormat="false" ht="15.75" hidden="false" customHeight="false" outlineLevel="0" collapsed="false">
      <c r="A122" s="22" t="s">
        <v>169</v>
      </c>
      <c r="B122" s="22" t="n">
        <v>0.604563098</v>
      </c>
      <c r="C122" s="22" t="n">
        <v>0.632875455</v>
      </c>
      <c r="D122" s="22" t="n">
        <v>0.52075</v>
      </c>
      <c r="E122" s="22" t="n">
        <v>0.492129783</v>
      </c>
      <c r="F122" s="22" t="n">
        <v>0.596036364</v>
      </c>
      <c r="G122" s="22" t="n">
        <v>0.482395</v>
      </c>
      <c r="H122" s="22" t="n">
        <v>1.947182174</v>
      </c>
      <c r="I122" s="22" t="n">
        <v>2.707466364</v>
      </c>
      <c r="J122" s="22" t="n">
        <v>0.567545</v>
      </c>
      <c r="K122" s="22" t="n">
        <v>13</v>
      </c>
      <c r="L122" s="22" t="n">
        <v>2</v>
      </c>
      <c r="M122" s="23" t="n">
        <v>0.1538</v>
      </c>
      <c r="N122" s="22" t="n">
        <v>3</v>
      </c>
      <c r="O122" s="23" t="n">
        <v>0.2308</v>
      </c>
      <c r="P122" s="23" t="n">
        <v>0.0288</v>
      </c>
      <c r="Q122" s="22" t="s">
        <v>34</v>
      </c>
      <c r="R122" s="22" t="n">
        <v>0.166899893</v>
      </c>
      <c r="S122" s="22" t="n">
        <v>0.190524541</v>
      </c>
      <c r="T122" s="22" t="n">
        <v>0.22716</v>
      </c>
      <c r="U122" s="22" t="n">
        <v>0.225817597</v>
      </c>
      <c r="V122" s="22" t="n">
        <v>0.260606349</v>
      </c>
      <c r="W122" s="22" t="n">
        <v>0.261075</v>
      </c>
      <c r="X122" s="22" t="n">
        <v>1.681852566</v>
      </c>
      <c r="Y122" s="22" t="n">
        <v>1.812263913</v>
      </c>
      <c r="Z122" s="22" t="n">
        <v>0.951975</v>
      </c>
      <c r="AA122" s="24" t="n">
        <v>0.317333917</v>
      </c>
      <c r="AB122" s="24" t="n">
        <v>0.314909996</v>
      </c>
      <c r="AC122" s="24" t="n">
        <v>0.108930086</v>
      </c>
      <c r="AD122" s="24" t="n">
        <v>0.335957576</v>
      </c>
      <c r="AE122" s="24" t="n">
        <v>0.0984519</v>
      </c>
      <c r="AF122" s="24" t="n">
        <v>0.122531883</v>
      </c>
      <c r="AG122" s="22"/>
    </row>
    <row r="123" customFormat="false" ht="15.75" hidden="false" customHeight="false" outlineLevel="0" collapsed="false">
      <c r="A123" s="22" t="s">
        <v>170</v>
      </c>
      <c r="B123" s="22" t="n">
        <v>0.706844828</v>
      </c>
      <c r="C123" s="22" t="n">
        <v>0.76299</v>
      </c>
      <c r="D123" s="28" t="s">
        <v>33</v>
      </c>
      <c r="E123" s="22" t="n">
        <v>0.444068345</v>
      </c>
      <c r="F123" s="22" t="n">
        <v>0.71893</v>
      </c>
      <c r="G123" s="28" t="s">
        <v>33</v>
      </c>
      <c r="H123" s="22" t="n">
        <v>1.809145057</v>
      </c>
      <c r="I123" s="22" t="n">
        <v>3.85733</v>
      </c>
      <c r="J123" s="28" t="s">
        <v>33</v>
      </c>
      <c r="K123" s="22" t="n">
        <v>1</v>
      </c>
      <c r="L123" s="22" t="n">
        <v>0</v>
      </c>
      <c r="M123" s="23" t="n">
        <v>0</v>
      </c>
      <c r="N123" s="22" t="n">
        <v>1</v>
      </c>
      <c r="O123" s="23" t="n">
        <v>1</v>
      </c>
      <c r="P123" s="23" t="n">
        <v>0.0125</v>
      </c>
      <c r="Q123" s="22" t="s">
        <v>59</v>
      </c>
      <c r="R123" s="22" t="n">
        <v>0.062974477</v>
      </c>
      <c r="S123" s="22" t="n">
        <v>0</v>
      </c>
      <c r="T123" s="22" t="s">
        <v>33</v>
      </c>
      <c r="U123" s="22" t="n">
        <v>0.197510799</v>
      </c>
      <c r="V123" s="22" t="n">
        <v>0</v>
      </c>
      <c r="W123" s="22" t="s">
        <v>33</v>
      </c>
      <c r="X123" s="22" t="n">
        <v>2.062037059</v>
      </c>
      <c r="Y123" s="22" t="n">
        <v>0</v>
      </c>
      <c r="Z123" s="22" t="s">
        <v>33</v>
      </c>
      <c r="AA123" s="22" t="s">
        <v>33</v>
      </c>
      <c r="AB123" s="22" t="s">
        <v>33</v>
      </c>
      <c r="AC123" s="22" t="s">
        <v>33</v>
      </c>
      <c r="AD123" s="22" t="s">
        <v>33</v>
      </c>
      <c r="AE123" s="22" t="s">
        <v>33</v>
      </c>
      <c r="AF123" s="22" t="s">
        <v>33</v>
      </c>
      <c r="AG123" s="22"/>
    </row>
    <row r="124" customFormat="false" ht="15.75" hidden="false" customHeight="false" outlineLevel="0" collapsed="false">
      <c r="A124" s="22" t="s">
        <v>171</v>
      </c>
      <c r="B124" s="22" t="n">
        <v>0.730222673</v>
      </c>
      <c r="C124" s="22" t="n">
        <v>0.769101111</v>
      </c>
      <c r="D124" s="22" t="n">
        <v>0.67316</v>
      </c>
      <c r="E124" s="22" t="n">
        <v>0.588644545</v>
      </c>
      <c r="F124" s="22" t="n">
        <v>0.733897778</v>
      </c>
      <c r="G124" s="22" t="n">
        <v>0.36413</v>
      </c>
      <c r="H124" s="22" t="n">
        <v>2.867615327</v>
      </c>
      <c r="I124" s="22" t="n">
        <v>4.062956667</v>
      </c>
      <c r="J124" s="22" t="n">
        <v>-1.11803</v>
      </c>
      <c r="K124" s="22" t="n">
        <v>19</v>
      </c>
      <c r="L124" s="22" t="n">
        <v>1</v>
      </c>
      <c r="M124" s="23" t="n">
        <v>0.0526</v>
      </c>
      <c r="N124" s="22" t="n">
        <v>12</v>
      </c>
      <c r="O124" s="23" t="n">
        <v>0.6316</v>
      </c>
      <c r="P124" s="23" t="n">
        <v>0.0615</v>
      </c>
      <c r="Q124" s="22" t="s">
        <v>90</v>
      </c>
      <c r="R124" s="22" t="n">
        <v>0.098935541</v>
      </c>
      <c r="S124" s="22" t="n">
        <v>0.108830715</v>
      </c>
      <c r="T124" s="22" t="n">
        <v>0</v>
      </c>
      <c r="U124" s="22" t="n">
        <v>0.251617706</v>
      </c>
      <c r="V124" s="22" t="n">
        <v>0.22503693</v>
      </c>
      <c r="W124" s="22" t="n">
        <v>0</v>
      </c>
      <c r="X124" s="22" t="n">
        <v>2.108456852</v>
      </c>
      <c r="Y124" s="22" t="n">
        <v>1.799273902</v>
      </c>
      <c r="Z124" s="22" t="n">
        <v>0</v>
      </c>
      <c r="AA124" s="24" t="n">
        <v>0.076552931</v>
      </c>
      <c r="AB124" s="22" t="s">
        <v>33</v>
      </c>
      <c r="AC124" s="26" t="n">
        <v>0.00784321</v>
      </c>
      <c r="AD124" s="22" t="s">
        <v>33</v>
      </c>
      <c r="AE124" s="26" t="n">
        <v>0.006730101</v>
      </c>
      <c r="AF124" s="22" t="s">
        <v>33</v>
      </c>
      <c r="AG124" s="22"/>
    </row>
    <row r="125" customFormat="false" ht="15.75" hidden="false" customHeight="false" outlineLevel="0" collapsed="false">
      <c r="A125" s="22" t="s">
        <v>172</v>
      </c>
      <c r="B125" s="22" t="n">
        <v>0.702908882</v>
      </c>
      <c r="C125" s="22" t="n">
        <v>0.7601775</v>
      </c>
      <c r="D125" s="22" t="n">
        <v>0.669902857</v>
      </c>
      <c r="E125" s="22" t="n">
        <v>0.488514839</v>
      </c>
      <c r="F125" s="22" t="n">
        <v>0.6324645</v>
      </c>
      <c r="G125" s="22" t="n">
        <v>0.352047143</v>
      </c>
      <c r="H125" s="22" t="n">
        <v>2.073185681</v>
      </c>
      <c r="I125" s="22" t="n">
        <v>3.1074125</v>
      </c>
      <c r="J125" s="22" t="n">
        <v>1.099738571</v>
      </c>
      <c r="K125" s="22" t="n">
        <v>27</v>
      </c>
      <c r="L125" s="22" t="n">
        <v>7</v>
      </c>
      <c r="M125" s="23" t="n">
        <v>0.2593</v>
      </c>
      <c r="N125" s="22" t="n">
        <v>8</v>
      </c>
      <c r="O125" s="23" t="n">
        <v>0.2963</v>
      </c>
      <c r="P125" s="23" t="n">
        <v>0.0588</v>
      </c>
      <c r="Q125" s="22" t="s">
        <v>90</v>
      </c>
      <c r="R125" s="22" t="n">
        <v>0.102256389</v>
      </c>
      <c r="S125" s="22" t="n">
        <v>0.042052448</v>
      </c>
      <c r="T125" s="22" t="n">
        <v>0.078171681</v>
      </c>
      <c r="U125" s="22" t="n">
        <v>0.213362055</v>
      </c>
      <c r="V125" s="22" t="n">
        <v>0.203614796</v>
      </c>
      <c r="W125" s="22" t="n">
        <v>0.201606846</v>
      </c>
      <c r="X125" s="22" t="n">
        <v>1.93594517</v>
      </c>
      <c r="Y125" s="22" t="n">
        <v>1.567110118</v>
      </c>
      <c r="Z125" s="22" t="n">
        <v>1.441533507</v>
      </c>
      <c r="AA125" s="26" t="n">
        <v>1.05065E-005</v>
      </c>
      <c r="AB125" s="26" t="n">
        <v>0.013464057</v>
      </c>
      <c r="AC125" s="26" t="n">
        <v>0.002883799</v>
      </c>
      <c r="AD125" s="26" t="n">
        <v>0.009794194</v>
      </c>
      <c r="AE125" s="26" t="n">
        <v>0.004745404</v>
      </c>
      <c r="AF125" s="26" t="n">
        <v>0.010569103</v>
      </c>
      <c r="AG125" s="22"/>
    </row>
    <row r="126" customFormat="false" ht="15.75" hidden="false" customHeight="false" outlineLevel="0" collapsed="false">
      <c r="A126" s="27" t="s">
        <v>173</v>
      </c>
      <c r="B126" s="27" t="n">
        <v>0.604519534161491</v>
      </c>
      <c r="C126" s="45" t="n">
        <v>0.590418</v>
      </c>
      <c r="D126" s="43" t="n">
        <v>0.60425</v>
      </c>
      <c r="E126" s="27" t="n">
        <v>0.383856304347826</v>
      </c>
      <c r="F126" s="45" t="n">
        <v>0.369816</v>
      </c>
      <c r="G126" s="27" t="n">
        <v>0.32324</v>
      </c>
      <c r="H126" s="52" t="n">
        <v>0.241390465838509</v>
      </c>
      <c r="I126" s="58" t="n">
        <v>0.25644</v>
      </c>
      <c r="J126" s="27" t="n">
        <v>-1.000725</v>
      </c>
      <c r="K126" s="27" t="n">
        <v>7</v>
      </c>
      <c r="L126" s="27" t="n">
        <v>2</v>
      </c>
      <c r="M126" s="44" t="n">
        <f aca="false">L126/K126</f>
        <v>0.285714285714286</v>
      </c>
      <c r="N126" s="27" t="n">
        <v>0</v>
      </c>
      <c r="O126" s="44" t="n">
        <v>0</v>
      </c>
      <c r="P126" s="44" t="n">
        <v>0</v>
      </c>
      <c r="Q126" s="44" t="s">
        <v>34</v>
      </c>
      <c r="R126" s="27" t="n">
        <v>0.0827350841491195</v>
      </c>
      <c r="S126" s="27" t="n">
        <v>0.0424430863156769</v>
      </c>
      <c r="T126" s="27" t="n">
        <v>0.02298</v>
      </c>
      <c r="U126" s="27" t="n">
        <v>0.116660599826463</v>
      </c>
      <c r="V126" s="27" t="n">
        <v>0.0574808648508354</v>
      </c>
      <c r="W126" s="27" t="n">
        <v>0.02654</v>
      </c>
      <c r="X126" s="27" t="n">
        <v>1.41571281354621</v>
      </c>
      <c r="Y126" s="27" t="n">
        <v>1.8578911800964</v>
      </c>
      <c r="Z126" s="27" t="n">
        <v>0.550895</v>
      </c>
      <c r="AA126" s="43" t="n">
        <v>0.2523182</v>
      </c>
      <c r="AB126" s="43" t="n">
        <v>0.3390665</v>
      </c>
      <c r="AC126" s="43" t="n">
        <v>0.309667</v>
      </c>
      <c r="AD126" s="45" t="n">
        <v>0.1908147</v>
      </c>
      <c r="AE126" s="59" t="n">
        <v>0.4932234</v>
      </c>
      <c r="AF126" s="43" t="n">
        <v>0.200707</v>
      </c>
    </row>
    <row r="127" customFormat="false" ht="15.75" hidden="false" customHeight="false" outlineLevel="0" collapsed="false">
      <c r="A127" s="22" t="s">
        <v>174</v>
      </c>
      <c r="B127" s="22" t="n">
        <v>0.726266119</v>
      </c>
      <c r="C127" s="24" t="n">
        <v>0.699893333</v>
      </c>
      <c r="D127" s="22" t="n">
        <v>0.7887</v>
      </c>
      <c r="E127" s="22" t="n">
        <v>0.665418073</v>
      </c>
      <c r="F127" s="24" t="n">
        <v>0.611543333</v>
      </c>
      <c r="G127" s="22" t="n">
        <v>0.80336</v>
      </c>
      <c r="H127" s="22" t="n">
        <v>3.205065633</v>
      </c>
      <c r="I127" s="30" t="n">
        <v>3.286413333</v>
      </c>
      <c r="J127" s="22" t="n">
        <v>4.74683</v>
      </c>
      <c r="K127" s="22" t="n">
        <v>4</v>
      </c>
      <c r="L127" s="22" t="n">
        <v>1</v>
      </c>
      <c r="M127" s="23" t="n">
        <v>0.2</v>
      </c>
      <c r="N127" s="22" t="n">
        <v>1</v>
      </c>
      <c r="O127" s="23" t="n">
        <v>0.2</v>
      </c>
      <c r="P127" s="23" t="n">
        <v>0.0014</v>
      </c>
      <c r="Q127" s="22" t="s">
        <v>37</v>
      </c>
      <c r="R127" s="22" t="n">
        <v>0.112486302</v>
      </c>
      <c r="S127" s="22" t="n">
        <v>0.118573425</v>
      </c>
      <c r="T127" s="22" t="n">
        <v>0</v>
      </c>
      <c r="U127" s="22" t="n">
        <v>0.246248889</v>
      </c>
      <c r="V127" s="22" t="n">
        <v>0.287240956</v>
      </c>
      <c r="W127" s="22" t="n">
        <v>0</v>
      </c>
      <c r="X127" s="22" t="n">
        <v>1.732094731</v>
      </c>
      <c r="Y127" s="22" t="n">
        <v>1.458075228</v>
      </c>
      <c r="Z127" s="22" t="n">
        <v>0</v>
      </c>
      <c r="AA127" s="30" t="n">
        <v>0.368679443</v>
      </c>
      <c r="AB127" s="22" t="s">
        <v>33</v>
      </c>
      <c r="AC127" s="30" t="n">
        <v>0.38812543</v>
      </c>
      <c r="AD127" s="22" t="s">
        <v>33</v>
      </c>
      <c r="AE127" s="24" t="n">
        <v>0.465955016</v>
      </c>
      <c r="AF127" s="22" t="s">
        <v>33</v>
      </c>
      <c r="AG127" s="22"/>
    </row>
    <row r="128" customFormat="false" ht="15.75" hidden="false" customHeight="false" outlineLevel="0" collapsed="false">
      <c r="A128" s="22" t="s">
        <v>175</v>
      </c>
      <c r="B128" s="22" t="n">
        <v>0.731896744</v>
      </c>
      <c r="C128" s="22" t="n">
        <v>0.797932</v>
      </c>
      <c r="D128" s="22" t="s">
        <v>33</v>
      </c>
      <c r="E128" s="22" t="n">
        <v>0.642705843</v>
      </c>
      <c r="F128" s="22" t="n">
        <v>0.832903</v>
      </c>
      <c r="G128" s="22" t="s">
        <v>33</v>
      </c>
      <c r="H128" s="22" t="n">
        <v>3.203090727</v>
      </c>
      <c r="I128" s="22" t="n">
        <v>4.419781</v>
      </c>
      <c r="J128" s="22" t="s">
        <v>33</v>
      </c>
      <c r="K128" s="22" t="n">
        <v>10</v>
      </c>
      <c r="L128" s="22" t="n">
        <v>0</v>
      </c>
      <c r="M128" s="23" t="n">
        <v>0</v>
      </c>
      <c r="N128" s="22" t="n">
        <v>7</v>
      </c>
      <c r="O128" s="23" t="n">
        <v>0.7</v>
      </c>
      <c r="P128" s="23" t="n">
        <v>0.0174</v>
      </c>
      <c r="Q128" s="22" t="s">
        <v>59</v>
      </c>
      <c r="R128" s="22" t="n">
        <v>0.105116513</v>
      </c>
      <c r="S128" s="22" t="n">
        <v>0.091529544</v>
      </c>
      <c r="T128" s="22" t="s">
        <v>33</v>
      </c>
      <c r="U128" s="22" t="n">
        <v>0.26104797</v>
      </c>
      <c r="V128" s="22" t="n">
        <v>0.278394916</v>
      </c>
      <c r="W128" s="22" t="s">
        <v>33</v>
      </c>
      <c r="X128" s="22" t="n">
        <v>1.554072839</v>
      </c>
      <c r="Y128" s="22" t="n">
        <v>1.47477244</v>
      </c>
      <c r="Z128" s="22" t="s">
        <v>33</v>
      </c>
      <c r="AA128" s="26" t="n">
        <v>0.024801729</v>
      </c>
      <c r="AB128" s="22" t="s">
        <v>33</v>
      </c>
      <c r="AC128" s="26" t="n">
        <v>0.029955017</v>
      </c>
      <c r="AD128" s="22" t="s">
        <v>33</v>
      </c>
      <c r="AE128" s="26" t="n">
        <v>0.014488339</v>
      </c>
      <c r="AF128" s="22" t="s">
        <v>33</v>
      </c>
      <c r="AG128" s="22"/>
    </row>
    <row r="129" customFormat="false" ht="15.75" hidden="false" customHeight="false" outlineLevel="0" collapsed="false">
      <c r="A129" s="22" t="s">
        <v>176</v>
      </c>
      <c r="B129" s="22" t="n">
        <v>0.725715026</v>
      </c>
      <c r="C129" s="30" t="n">
        <v>0.76885</v>
      </c>
      <c r="D129" s="22" t="n">
        <v>0.77345</v>
      </c>
      <c r="E129" s="22" t="n">
        <v>0.588345053</v>
      </c>
      <c r="F129" s="22" t="n">
        <v>0.60326</v>
      </c>
      <c r="G129" s="22" t="n">
        <v>0.44046</v>
      </c>
      <c r="H129" s="22" t="n">
        <v>2.866126534</v>
      </c>
      <c r="I129" s="22" t="n">
        <v>3.357272</v>
      </c>
      <c r="J129" s="22" t="n">
        <v>2.04879</v>
      </c>
      <c r="K129" s="22" t="n">
        <v>6</v>
      </c>
      <c r="L129" s="22" t="n">
        <v>1</v>
      </c>
      <c r="M129" s="23" t="n">
        <v>0.1667</v>
      </c>
      <c r="N129" s="22" t="n">
        <v>1</v>
      </c>
      <c r="O129" s="23" t="n">
        <v>0.1667</v>
      </c>
      <c r="P129" s="23" t="n">
        <v>0.0052</v>
      </c>
      <c r="Q129" s="22" t="s">
        <v>59</v>
      </c>
      <c r="R129" s="22" t="n">
        <v>0.100644617</v>
      </c>
      <c r="S129" s="22" t="n">
        <v>0.050387546</v>
      </c>
      <c r="T129" s="22" t="n">
        <v>0</v>
      </c>
      <c r="U129" s="22" t="n">
        <v>0.203562565</v>
      </c>
      <c r="V129" s="22" t="n">
        <v>0.13152716</v>
      </c>
      <c r="W129" s="22" t="n">
        <v>0</v>
      </c>
      <c r="X129" s="22" t="n">
        <v>1.516137762</v>
      </c>
      <c r="Y129" s="22" t="n">
        <v>1.831007077</v>
      </c>
      <c r="Z129" s="22" t="n">
        <v>0</v>
      </c>
      <c r="AA129" s="24" t="n">
        <v>0.06591697</v>
      </c>
      <c r="AB129" s="22" t="s">
        <v>33</v>
      </c>
      <c r="AC129" s="24" t="n">
        <v>0.406880741</v>
      </c>
      <c r="AD129" s="22" t="s">
        <v>33</v>
      </c>
      <c r="AE129" s="24" t="n">
        <v>0.290891599</v>
      </c>
      <c r="AF129" s="22" t="s">
        <v>33</v>
      </c>
      <c r="AG129" s="22"/>
    </row>
    <row r="130" customFormat="false" ht="15.75" hidden="false" customHeight="false" outlineLevel="0" collapsed="false">
      <c r="A130" s="22" t="s">
        <v>177</v>
      </c>
      <c r="B130" s="22" t="n">
        <v>0.648513496</v>
      </c>
      <c r="C130" s="22" t="n">
        <v>0.748574</v>
      </c>
      <c r="D130" s="22" t="s">
        <v>33</v>
      </c>
      <c r="E130" s="22" t="n">
        <v>0.402967561</v>
      </c>
      <c r="F130" s="22" t="n">
        <v>0.684428</v>
      </c>
      <c r="G130" s="22" t="s">
        <v>33</v>
      </c>
      <c r="H130" s="22" t="n">
        <v>1.203668293</v>
      </c>
      <c r="I130" s="22" t="n">
        <v>3.680214</v>
      </c>
      <c r="J130" s="22" t="s">
        <v>33</v>
      </c>
      <c r="K130" s="22" t="n">
        <v>5</v>
      </c>
      <c r="L130" s="22" t="n">
        <v>0</v>
      </c>
      <c r="M130" s="23" t="n">
        <v>0</v>
      </c>
      <c r="N130" s="22" t="n">
        <v>3</v>
      </c>
      <c r="O130" s="23" t="n">
        <v>0.6</v>
      </c>
      <c r="P130" s="23" t="n">
        <v>0.0588</v>
      </c>
      <c r="Q130" s="22" t="s">
        <v>178</v>
      </c>
      <c r="R130" s="22" t="n">
        <v>0.079070056</v>
      </c>
      <c r="S130" s="22" t="n">
        <v>0.085931358</v>
      </c>
      <c r="T130" s="22" t="s">
        <v>33</v>
      </c>
      <c r="U130" s="22" t="n">
        <v>0.183619654</v>
      </c>
      <c r="V130" s="22" t="n">
        <v>0.238047333</v>
      </c>
      <c r="W130" s="22" t="s">
        <v>33</v>
      </c>
      <c r="X130" s="22" t="n">
        <v>1.668987281</v>
      </c>
      <c r="Y130" s="22" t="n">
        <v>1.26199256</v>
      </c>
      <c r="Z130" s="22" t="s">
        <v>33</v>
      </c>
      <c r="AA130" s="26" t="n">
        <v>0.030188416</v>
      </c>
      <c r="AB130" s="22" t="s">
        <v>33</v>
      </c>
      <c r="AC130" s="26" t="n">
        <v>0.028865814</v>
      </c>
      <c r="AD130" s="22" t="s">
        <v>33</v>
      </c>
      <c r="AE130" s="26" t="n">
        <v>0.006044264</v>
      </c>
      <c r="AF130" s="22" t="s">
        <v>33</v>
      </c>
      <c r="AG130" s="22"/>
    </row>
    <row r="131" customFormat="false" ht="15.75" hidden="false" customHeight="false" outlineLevel="0" collapsed="false">
      <c r="A131" s="22" t="s">
        <v>179</v>
      </c>
      <c r="B131" s="22" t="n">
        <v>0.785608153</v>
      </c>
      <c r="C131" s="22" t="n">
        <v>0.85131</v>
      </c>
      <c r="D131" s="22" t="s">
        <v>33</v>
      </c>
      <c r="E131" s="22" t="n">
        <v>0.732329789</v>
      </c>
      <c r="F131" s="22" t="n">
        <v>0.94978</v>
      </c>
      <c r="G131" s="22" t="s">
        <v>33</v>
      </c>
      <c r="H131" s="22" t="n">
        <v>3.789378575</v>
      </c>
      <c r="I131" s="22" t="n">
        <v>5.40681</v>
      </c>
      <c r="J131" s="22" t="s">
        <v>33</v>
      </c>
      <c r="K131" s="22" t="n">
        <v>1</v>
      </c>
      <c r="L131" s="22" t="n">
        <v>0</v>
      </c>
      <c r="M131" s="23" t="n">
        <v>0</v>
      </c>
      <c r="N131" s="22" t="n">
        <v>1</v>
      </c>
      <c r="O131" s="23" t="n">
        <v>1</v>
      </c>
      <c r="P131" s="23" t="n">
        <v>0.0044</v>
      </c>
      <c r="Q131" s="22" t="s">
        <v>42</v>
      </c>
      <c r="R131" s="22" t="n">
        <v>0.073000582</v>
      </c>
      <c r="S131" s="22" t="n">
        <v>0</v>
      </c>
      <c r="T131" s="22" t="s">
        <v>33</v>
      </c>
      <c r="U131" s="22" t="n">
        <v>0.255513438</v>
      </c>
      <c r="V131" s="22" t="n">
        <v>0</v>
      </c>
      <c r="W131" s="22" t="s">
        <v>33</v>
      </c>
      <c r="X131" s="22" t="n">
        <v>1.933964996</v>
      </c>
      <c r="Y131" s="22" t="n">
        <v>0</v>
      </c>
      <c r="Z131" s="22" t="s">
        <v>33</v>
      </c>
      <c r="AA131" s="22" t="s">
        <v>33</v>
      </c>
      <c r="AB131" s="22" t="s">
        <v>33</v>
      </c>
      <c r="AC131" s="22" t="s">
        <v>33</v>
      </c>
      <c r="AD131" s="22" t="s">
        <v>33</v>
      </c>
      <c r="AE131" s="22" t="s">
        <v>33</v>
      </c>
      <c r="AF131" s="22" t="s">
        <v>33</v>
      </c>
      <c r="AG131" s="22"/>
    </row>
    <row r="132" customFormat="false" ht="15.75" hidden="false" customHeight="false" outlineLevel="0" collapsed="false">
      <c r="A132" s="22" t="s">
        <v>180</v>
      </c>
      <c r="B132" s="22" t="n">
        <v>0.690646341</v>
      </c>
      <c r="C132" s="22" t="n">
        <v>0.69647</v>
      </c>
      <c r="D132" s="22" t="n">
        <v>0.62116</v>
      </c>
      <c r="E132" s="22" t="n">
        <v>0.502284035</v>
      </c>
      <c r="F132" s="22" t="n">
        <v>0.511303333</v>
      </c>
      <c r="G132" s="22" t="n">
        <v>0.34387</v>
      </c>
      <c r="H132" s="22" t="n">
        <v>1.535493835</v>
      </c>
      <c r="I132" s="24" t="n">
        <v>1.080886667</v>
      </c>
      <c r="J132" s="22" t="n">
        <v>0.90385</v>
      </c>
      <c r="K132" s="22" t="n">
        <v>4</v>
      </c>
      <c r="L132" s="22" t="n">
        <v>1</v>
      </c>
      <c r="M132" s="23" t="n">
        <v>0.25</v>
      </c>
      <c r="N132" s="22" t="n">
        <v>0</v>
      </c>
      <c r="O132" s="23" t="n">
        <v>0</v>
      </c>
      <c r="P132" s="23" t="n">
        <v>0</v>
      </c>
      <c r="Q132" s="22" t="s">
        <v>118</v>
      </c>
      <c r="R132" s="22" t="n">
        <v>0.082697382</v>
      </c>
      <c r="S132" s="22" t="n">
        <v>0.013493028</v>
      </c>
      <c r="T132" s="22" t="n">
        <v>0</v>
      </c>
      <c r="U132" s="22" t="n">
        <v>0.195373427</v>
      </c>
      <c r="V132" s="22" t="n">
        <v>0.122610836</v>
      </c>
      <c r="W132" s="22" t="n">
        <v>0</v>
      </c>
      <c r="X132" s="22" t="n">
        <v>2.114682408</v>
      </c>
      <c r="Y132" s="22" t="n">
        <v>1.980723891</v>
      </c>
      <c r="Z132" s="22" t="n">
        <v>0</v>
      </c>
      <c r="AA132" s="24" t="n">
        <v>0.288513966</v>
      </c>
      <c r="AB132" s="22" t="s">
        <v>33</v>
      </c>
      <c r="AC132" s="24" t="n">
        <v>0.455554227</v>
      </c>
      <c r="AD132" s="22" t="s">
        <v>33</v>
      </c>
      <c r="AE132" s="30" t="n">
        <v>0.36522911</v>
      </c>
      <c r="AF132" s="22" t="s">
        <v>33</v>
      </c>
      <c r="AG132" s="22"/>
    </row>
    <row r="133" customFormat="false" ht="15.75" hidden="false" customHeight="false" outlineLevel="0" collapsed="false">
      <c r="A133" s="28" t="s">
        <v>181</v>
      </c>
      <c r="B133" s="28" t="n">
        <v>0.697642941</v>
      </c>
      <c r="C133" s="33" t="n">
        <v>0.46253</v>
      </c>
      <c r="D133" s="28" t="s">
        <v>33</v>
      </c>
      <c r="E133" s="28" t="n">
        <v>0.541297647</v>
      </c>
      <c r="F133" s="33" t="n">
        <v>0.28657</v>
      </c>
      <c r="G133" s="28" t="s">
        <v>33</v>
      </c>
      <c r="H133" s="28" t="n">
        <v>2.433256431</v>
      </c>
      <c r="I133" s="28" t="n">
        <v>2.51683</v>
      </c>
      <c r="J133" s="28" t="s">
        <v>33</v>
      </c>
      <c r="K133" s="28" t="n">
        <v>1</v>
      </c>
      <c r="L133" s="28" t="n">
        <v>0</v>
      </c>
      <c r="M133" s="32" t="n">
        <v>0</v>
      </c>
      <c r="N133" s="28" t="n">
        <v>0</v>
      </c>
      <c r="O133" s="32" t="n">
        <v>0</v>
      </c>
      <c r="P133" s="32" t="n">
        <v>0</v>
      </c>
      <c r="Q133" s="28" t="s">
        <v>37</v>
      </c>
      <c r="R133" s="28" t="n">
        <v>0.09811067</v>
      </c>
      <c r="S133" s="28" t="n">
        <v>0</v>
      </c>
      <c r="T133" s="28" t="s">
        <v>33</v>
      </c>
      <c r="U133" s="28" t="n">
        <v>0.220871915</v>
      </c>
      <c r="V133" s="28" t="n">
        <v>0</v>
      </c>
      <c r="W133" s="28" t="s">
        <v>33</v>
      </c>
      <c r="X133" s="28" t="n">
        <v>1.85526561</v>
      </c>
      <c r="Y133" s="28" t="n">
        <v>0</v>
      </c>
      <c r="Z133" s="28" t="s">
        <v>33</v>
      </c>
      <c r="AA133" s="28" t="s">
        <v>33</v>
      </c>
      <c r="AB133" s="28" t="s">
        <v>33</v>
      </c>
      <c r="AC133" s="28" t="s">
        <v>33</v>
      </c>
      <c r="AD133" s="28" t="s">
        <v>33</v>
      </c>
      <c r="AE133" s="28" t="s">
        <v>33</v>
      </c>
      <c r="AF133" s="28" t="s">
        <v>33</v>
      </c>
      <c r="AG133" s="50"/>
    </row>
    <row r="134" customFormat="false" ht="15.75" hidden="false" customHeight="false" outlineLevel="0" collapsed="false">
      <c r="A134" s="22" t="s">
        <v>182</v>
      </c>
      <c r="B134" s="22" t="n">
        <v>0.710946958</v>
      </c>
      <c r="C134" s="30" t="n">
        <v>0.727914643</v>
      </c>
      <c r="D134" s="22" t="n">
        <v>0.73644</v>
      </c>
      <c r="E134" s="22" t="n">
        <v>0.563895873</v>
      </c>
      <c r="F134" s="22" t="n">
        <v>0.588367857</v>
      </c>
      <c r="G134" s="22" t="n">
        <v>0.46006</v>
      </c>
      <c r="H134" s="22" t="n">
        <v>2.415873223</v>
      </c>
      <c r="I134" s="22" t="n">
        <v>2.8403575</v>
      </c>
      <c r="J134" s="22" t="n">
        <v>1.97825</v>
      </c>
      <c r="K134" s="22" t="n">
        <v>57</v>
      </c>
      <c r="L134" s="22" t="n">
        <v>1</v>
      </c>
      <c r="M134" s="23" t="n">
        <f aca="false">L134/K134</f>
        <v>0.0175438596491228</v>
      </c>
      <c r="N134" s="22" t="n">
        <v>15</v>
      </c>
      <c r="O134" s="23" t="n">
        <f aca="false">N134/K134</f>
        <v>0.263157894736842</v>
      </c>
      <c r="P134" s="23" t="n">
        <v>0.0843</v>
      </c>
      <c r="Q134" s="22" t="s">
        <v>90</v>
      </c>
      <c r="R134" s="22" t="n">
        <v>0.104845777</v>
      </c>
      <c r="S134" s="22" t="n">
        <v>0.105318127</v>
      </c>
      <c r="T134" s="22" t="n">
        <v>0</v>
      </c>
      <c r="U134" s="22" t="n">
        <v>0.20766441</v>
      </c>
      <c r="V134" s="22" t="n">
        <v>0.175658798</v>
      </c>
      <c r="W134" s="22" t="n">
        <v>0</v>
      </c>
      <c r="X134" s="22" t="n">
        <v>1.470069822</v>
      </c>
      <c r="Y134" s="22" t="n">
        <v>1.093522507</v>
      </c>
      <c r="Z134" s="22" t="n">
        <v>0</v>
      </c>
      <c r="AA134" s="24" t="n">
        <v>0.125894095</v>
      </c>
      <c r="AB134" s="22" t="s">
        <v>33</v>
      </c>
      <c r="AC134" s="24" t="n">
        <v>0.164214081</v>
      </c>
      <c r="AD134" s="22" t="s">
        <v>33</v>
      </c>
      <c r="AE134" s="26" t="n">
        <v>0.004525725</v>
      </c>
      <c r="AF134" s="22" t="s">
        <v>33</v>
      </c>
      <c r="AG134" s="22"/>
    </row>
    <row r="135" customFormat="false" ht="15.75" hidden="false" customHeight="false" outlineLevel="0" collapsed="false">
      <c r="A135" s="22" t="s">
        <v>183</v>
      </c>
      <c r="B135" s="22" t="n">
        <v>0.702792884</v>
      </c>
      <c r="C135" s="22" t="n">
        <v>0.72143</v>
      </c>
      <c r="D135" s="22" t="n">
        <v>0.671072</v>
      </c>
      <c r="E135" s="22" t="n">
        <v>0.470549197</v>
      </c>
      <c r="F135" s="22" t="n">
        <v>0.49305</v>
      </c>
      <c r="G135" s="22" t="n">
        <v>0.381276</v>
      </c>
      <c r="H135" s="22" t="n">
        <v>1.773269892</v>
      </c>
      <c r="I135" s="24" t="n">
        <v>1.06755</v>
      </c>
      <c r="J135" s="22" t="n">
        <v>0.153912</v>
      </c>
      <c r="K135" s="22" t="n">
        <v>6</v>
      </c>
      <c r="L135" s="22" t="n">
        <v>5</v>
      </c>
      <c r="M135" s="23" t="n">
        <v>0.8333</v>
      </c>
      <c r="N135" s="22" t="n">
        <v>0</v>
      </c>
      <c r="O135" s="23" t="n">
        <v>0</v>
      </c>
      <c r="P135" s="23" t="n">
        <v>0</v>
      </c>
      <c r="Q135" s="22" t="s">
        <v>90</v>
      </c>
      <c r="R135" s="22" t="n">
        <v>0.072158782</v>
      </c>
      <c r="S135" s="22" t="n">
        <v>0</v>
      </c>
      <c r="T135" s="22" t="n">
        <v>0.018038064</v>
      </c>
      <c r="U135" s="22" t="n">
        <v>0.2072691</v>
      </c>
      <c r="V135" s="22" t="n">
        <v>0</v>
      </c>
      <c r="W135" s="22" t="n">
        <v>0.108947232</v>
      </c>
      <c r="X135" s="22" t="n">
        <v>1.733775938</v>
      </c>
      <c r="Y135" s="22" t="n">
        <v>0</v>
      </c>
      <c r="Z135" s="22" t="n">
        <v>1.415315935</v>
      </c>
      <c r="AA135" s="22" t="s">
        <v>33</v>
      </c>
      <c r="AB135" s="22" t="s">
        <v>33</v>
      </c>
      <c r="AC135" s="22" t="s">
        <v>33</v>
      </c>
      <c r="AD135" s="22" t="s">
        <v>33</v>
      </c>
      <c r="AE135" s="22" t="s">
        <v>33</v>
      </c>
      <c r="AF135" s="22" t="s">
        <v>33</v>
      </c>
      <c r="AG135" s="22"/>
    </row>
    <row r="136" customFormat="false" ht="15.75" hidden="false" customHeight="false" outlineLevel="0" collapsed="false">
      <c r="A136" s="22" t="s">
        <v>184</v>
      </c>
      <c r="B136" s="22" t="n">
        <v>0.784939348</v>
      </c>
      <c r="C136" s="22" t="n">
        <v>0.819925714</v>
      </c>
      <c r="D136" s="28" t="s">
        <v>33</v>
      </c>
      <c r="E136" s="22" t="n">
        <v>0.70997175</v>
      </c>
      <c r="F136" s="22" t="n">
        <v>0.820974286</v>
      </c>
      <c r="G136" s="28" t="s">
        <v>33</v>
      </c>
      <c r="H136" s="22" t="n">
        <v>0.784939348</v>
      </c>
      <c r="I136" s="22" t="n">
        <v>0.819925714</v>
      </c>
      <c r="J136" s="28" t="s">
        <v>33</v>
      </c>
      <c r="K136" s="22" t="n">
        <v>14</v>
      </c>
      <c r="L136" s="22" t="n">
        <v>0</v>
      </c>
      <c r="M136" s="23" t="n">
        <v>0</v>
      </c>
      <c r="N136" s="22" t="n">
        <v>12</v>
      </c>
      <c r="O136" s="23" t="n">
        <v>0.8571</v>
      </c>
      <c r="P136" s="23" t="n">
        <v>0.0055</v>
      </c>
      <c r="Q136" s="22" t="s">
        <v>42</v>
      </c>
      <c r="R136" s="22" t="n">
        <v>0.066046659</v>
      </c>
      <c r="S136" s="22" t="n">
        <v>0.040566029</v>
      </c>
      <c r="T136" s="22" t="s">
        <v>33</v>
      </c>
      <c r="U136" s="22" t="n">
        <v>0.256034248</v>
      </c>
      <c r="V136" s="22" t="n">
        <v>0.204070845</v>
      </c>
      <c r="W136" s="22" t="s">
        <v>33</v>
      </c>
      <c r="X136" s="22" t="n">
        <v>0.066046659</v>
      </c>
      <c r="Y136" s="22" t="n">
        <v>0.040566029</v>
      </c>
      <c r="Z136" s="22" t="s">
        <v>33</v>
      </c>
      <c r="AA136" s="26" t="n">
        <v>0.003408359</v>
      </c>
      <c r="AB136" s="22" t="s">
        <v>33</v>
      </c>
      <c r="AC136" s="26" t="n">
        <v>0.031704639</v>
      </c>
      <c r="AD136" s="22" t="s">
        <v>33</v>
      </c>
      <c r="AE136" s="26" t="n">
        <v>0.003408359</v>
      </c>
      <c r="AF136" s="22" t="s">
        <v>33</v>
      </c>
      <c r="AG136" s="22"/>
    </row>
    <row r="137" customFormat="false" ht="15.75" hidden="false" customHeight="false" outlineLevel="0" collapsed="false">
      <c r="A137" s="22" t="s">
        <v>185</v>
      </c>
      <c r="B137" s="22" t="n">
        <v>0.787398719</v>
      </c>
      <c r="C137" s="22" t="n">
        <v>0.8561</v>
      </c>
      <c r="D137" s="22" t="n">
        <v>0.81242</v>
      </c>
      <c r="E137" s="22" t="n">
        <v>0.784461144</v>
      </c>
      <c r="F137" s="30" t="n">
        <v>0.95119</v>
      </c>
      <c r="G137" s="22" t="n">
        <v>0.99997</v>
      </c>
      <c r="H137" s="22" t="n">
        <v>4.16992624</v>
      </c>
      <c r="I137" s="22" t="n">
        <v>5.33091</v>
      </c>
      <c r="J137" s="22" t="n">
        <v>4.5</v>
      </c>
      <c r="K137" s="22" t="n">
        <v>2</v>
      </c>
      <c r="L137" s="22" t="n">
        <v>1</v>
      </c>
      <c r="M137" s="23" t="n">
        <v>0.5</v>
      </c>
      <c r="N137" s="22" t="n">
        <v>1</v>
      </c>
      <c r="O137" s="23" t="n">
        <v>0.5</v>
      </c>
      <c r="P137" s="23" t="n">
        <v>0.0039</v>
      </c>
      <c r="Q137" s="22" t="s">
        <v>42</v>
      </c>
      <c r="R137" s="22" t="n">
        <v>0.097746701</v>
      </c>
      <c r="S137" s="22" t="n">
        <v>0</v>
      </c>
      <c r="T137" s="22" t="n">
        <v>0</v>
      </c>
      <c r="U137" s="22" t="n">
        <v>0.287643714</v>
      </c>
      <c r="V137" s="22" t="n">
        <v>0</v>
      </c>
      <c r="W137" s="22" t="n">
        <v>0</v>
      </c>
      <c r="X137" s="22" t="n">
        <v>1.828029742</v>
      </c>
      <c r="Y137" s="22" t="n">
        <v>0</v>
      </c>
      <c r="Z137" s="22" t="n">
        <v>0</v>
      </c>
      <c r="AA137" s="22" t="s">
        <v>33</v>
      </c>
      <c r="AB137" s="22" t="s">
        <v>33</v>
      </c>
      <c r="AC137" s="22" t="s">
        <v>33</v>
      </c>
      <c r="AD137" s="22" t="s">
        <v>33</v>
      </c>
      <c r="AE137" s="22" t="s">
        <v>33</v>
      </c>
      <c r="AF137" s="22" t="s">
        <v>33</v>
      </c>
      <c r="AG137" s="22"/>
    </row>
    <row r="138" customFormat="false" ht="15.75" hidden="false" customHeight="false" outlineLevel="0" collapsed="false">
      <c r="A138" s="22" t="s">
        <v>186</v>
      </c>
      <c r="B138" s="22" t="n">
        <v>0.688986578</v>
      </c>
      <c r="C138" s="22" t="n">
        <v>0.787774</v>
      </c>
      <c r="D138" s="22" t="n">
        <v>0.6961</v>
      </c>
      <c r="E138" s="22" t="n">
        <v>0.526205143</v>
      </c>
      <c r="F138" s="22" t="n">
        <v>0.755488</v>
      </c>
      <c r="G138" s="22" t="n">
        <v>0.522748333</v>
      </c>
      <c r="H138" s="22" t="n">
        <v>2.27652913</v>
      </c>
      <c r="I138" s="22" t="n">
        <v>4.394433</v>
      </c>
      <c r="J138" s="22" t="n">
        <v>2.323185</v>
      </c>
      <c r="K138" s="22" t="n">
        <v>16</v>
      </c>
      <c r="L138" s="22" t="n">
        <v>6</v>
      </c>
      <c r="M138" s="23" t="n">
        <v>0.375</v>
      </c>
      <c r="N138" s="22" t="n">
        <v>6</v>
      </c>
      <c r="O138" s="23" t="n">
        <v>0.375</v>
      </c>
      <c r="P138" s="23" t="n">
        <v>0.0248</v>
      </c>
      <c r="Q138" s="22" t="s">
        <v>37</v>
      </c>
      <c r="R138" s="22" t="n">
        <v>0.106964355</v>
      </c>
      <c r="S138" s="22" t="n">
        <v>0.043778414</v>
      </c>
      <c r="T138" s="22" t="n">
        <v>0.059043984</v>
      </c>
      <c r="U138" s="22" t="n">
        <v>0.23387204</v>
      </c>
      <c r="V138" s="22" t="n">
        <v>0.1452635</v>
      </c>
      <c r="W138" s="22" t="n">
        <v>0.132688082</v>
      </c>
      <c r="X138" s="22" t="n">
        <v>2.002331826</v>
      </c>
      <c r="Y138" s="22" t="n">
        <v>1.179108643</v>
      </c>
      <c r="Z138" s="22" t="n">
        <v>1.205493082</v>
      </c>
      <c r="AA138" s="26" t="n">
        <v>3.40222E-005</v>
      </c>
      <c r="AB138" s="26" t="n">
        <v>0.010761997</v>
      </c>
      <c r="AC138" s="26" t="n">
        <v>0.00040749</v>
      </c>
      <c r="AD138" s="26" t="n">
        <v>0.011015107</v>
      </c>
      <c r="AE138" s="26" t="n">
        <v>0.000166979</v>
      </c>
      <c r="AF138" s="26" t="n">
        <v>0.010113716</v>
      </c>
      <c r="AG138" s="22"/>
    </row>
    <row r="139" customFormat="false" ht="15.75" hidden="false" customHeight="false" outlineLevel="0" collapsed="false">
      <c r="A139" s="22" t="s">
        <v>187</v>
      </c>
      <c r="B139" s="22" t="n">
        <v>0.683232287</v>
      </c>
      <c r="C139" s="22" t="n">
        <v>0.697683333</v>
      </c>
      <c r="D139" s="22" t="n">
        <v>0.61381</v>
      </c>
      <c r="E139" s="22" t="n">
        <v>0.469784983</v>
      </c>
      <c r="F139" s="22" t="n">
        <v>0.4918</v>
      </c>
      <c r="G139" s="22" t="n">
        <v>0.35124</v>
      </c>
      <c r="H139" s="22" t="n">
        <v>1.883738259</v>
      </c>
      <c r="I139" s="24" t="n">
        <v>0.863366667</v>
      </c>
      <c r="J139" s="22" t="n">
        <v>0.92599</v>
      </c>
      <c r="K139" s="22" t="n">
        <v>4</v>
      </c>
      <c r="L139" s="22" t="n">
        <v>1</v>
      </c>
      <c r="M139" s="23" t="n">
        <v>0.25</v>
      </c>
      <c r="N139" s="22" t="n">
        <v>1</v>
      </c>
      <c r="O139" s="23" t="n">
        <v>0.25</v>
      </c>
      <c r="P139" s="23" t="n">
        <v>0.0065</v>
      </c>
      <c r="Q139" s="22" t="s">
        <v>37</v>
      </c>
      <c r="R139" s="22" t="n">
        <v>0.084595136</v>
      </c>
      <c r="S139" s="22" t="n">
        <v>0.068337943</v>
      </c>
      <c r="T139" s="22" t="n">
        <v>0</v>
      </c>
      <c r="U139" s="22" t="n">
        <v>0.219586717</v>
      </c>
      <c r="V139" s="22" t="n">
        <v>0.241167667</v>
      </c>
      <c r="W139" s="22" t="n">
        <v>0</v>
      </c>
      <c r="X139" s="22" t="n">
        <v>2.086530324</v>
      </c>
      <c r="Y139" s="22" t="n">
        <v>1.880850941</v>
      </c>
      <c r="Z139" s="22" t="n">
        <v>0</v>
      </c>
      <c r="AA139" s="24" t="n">
        <v>0.374947117</v>
      </c>
      <c r="AB139" s="22" t="s">
        <v>33</v>
      </c>
      <c r="AC139" s="24" t="n">
        <v>0.444523098</v>
      </c>
      <c r="AD139" s="22" t="s">
        <v>33</v>
      </c>
      <c r="AE139" s="30" t="n">
        <v>0.223697193</v>
      </c>
      <c r="AF139" s="22" t="s">
        <v>33</v>
      </c>
      <c r="AG139" s="22"/>
    </row>
    <row r="140" s="66" customFormat="true" ht="15.75" hidden="false" customHeight="false" outlineLevel="0" collapsed="false">
      <c r="A140" s="60" t="s">
        <v>188</v>
      </c>
      <c r="B140" s="61" t="n">
        <v>0.726304109589041</v>
      </c>
      <c r="C140" s="61" t="n">
        <v>0.826446666666667</v>
      </c>
      <c r="D140" s="62" t="s">
        <v>33</v>
      </c>
      <c r="E140" s="61" t="n">
        <v>0.573761301369863</v>
      </c>
      <c r="F140" s="61" t="n">
        <v>0.889686666666667</v>
      </c>
      <c r="G140" s="62" t="s">
        <v>33</v>
      </c>
      <c r="H140" s="61" t="n">
        <v>2.39570952054795</v>
      </c>
      <c r="I140" s="61" t="n">
        <v>4.82485</v>
      </c>
      <c r="J140" s="62" t="s">
        <v>33</v>
      </c>
      <c r="K140" s="62" t="n">
        <v>3</v>
      </c>
      <c r="L140" s="62" t="n">
        <v>0</v>
      </c>
      <c r="M140" s="63" t="n">
        <v>0</v>
      </c>
      <c r="N140" s="62" t="n">
        <v>3</v>
      </c>
      <c r="O140" s="63" t="n">
        <v>1</v>
      </c>
      <c r="P140" s="64" t="n">
        <v>0.0652173913043</v>
      </c>
      <c r="Q140" s="62" t="s">
        <v>59</v>
      </c>
      <c r="R140" s="61" t="n">
        <v>0.099044631510529</v>
      </c>
      <c r="S140" s="61" t="n">
        <v>0.00525225242686943</v>
      </c>
      <c r="T140" s="62" t="s">
        <v>33</v>
      </c>
      <c r="U140" s="61" t="n">
        <v>0.237057963651294</v>
      </c>
      <c r="V140" s="61" t="n">
        <v>0.019497290979917</v>
      </c>
      <c r="W140" s="62" t="s">
        <v>33</v>
      </c>
      <c r="X140" s="61" t="n">
        <v>2.09693149916479</v>
      </c>
      <c r="Y140" s="61" t="n">
        <v>0.241322033943581</v>
      </c>
      <c r="Z140" s="62" t="s">
        <v>33</v>
      </c>
      <c r="AA140" s="65" t="n">
        <v>0.00376546958271252</v>
      </c>
      <c r="AB140" s="62" t="s">
        <v>33</v>
      </c>
      <c r="AC140" s="65" t="n">
        <v>0.00254347019158833</v>
      </c>
      <c r="AD140" s="62" t="s">
        <v>33</v>
      </c>
      <c r="AE140" s="65" t="n">
        <v>0.00414477732626817</v>
      </c>
      <c r="AF140" s="62" t="s">
        <v>33</v>
      </c>
    </row>
    <row r="141" customFormat="false" ht="15.75" hidden="false" customHeight="false" outlineLevel="0" collapsed="false">
      <c r="A141" s="61" t="s">
        <v>189</v>
      </c>
      <c r="B141" s="61" t="n">
        <v>0.69731355704698</v>
      </c>
      <c r="C141" s="61" t="n">
        <v>0.831622</v>
      </c>
      <c r="D141" s="61" t="s">
        <v>33</v>
      </c>
      <c r="E141" s="61" t="n">
        <v>0.534225391498881</v>
      </c>
      <c r="F141" s="61" t="n">
        <v>0.861624</v>
      </c>
      <c r="G141" s="61" t="s">
        <v>33</v>
      </c>
      <c r="H141" s="61" t="n">
        <v>2.20584738255034</v>
      </c>
      <c r="I141" s="61" t="n">
        <v>5.172024</v>
      </c>
      <c r="J141" s="61" t="s">
        <v>33</v>
      </c>
      <c r="K141" s="62" t="n">
        <v>5</v>
      </c>
      <c r="L141" s="62" t="n">
        <v>0</v>
      </c>
      <c r="M141" s="63" t="n">
        <v>0</v>
      </c>
      <c r="N141" s="62" t="n">
        <v>5</v>
      </c>
      <c r="O141" s="63" t="n">
        <v>1</v>
      </c>
      <c r="P141" s="64" t="n">
        <v>0.0467289719626</v>
      </c>
      <c r="Q141" s="62" t="s">
        <v>37</v>
      </c>
      <c r="R141" s="61" t="n">
        <v>0.104284351238804</v>
      </c>
      <c r="S141" s="61" t="n">
        <v>0.0282749184967879</v>
      </c>
      <c r="T141" s="62" t="s">
        <v>33</v>
      </c>
      <c r="U141" s="61" t="n">
        <v>0.226542425027082</v>
      </c>
      <c r="V141" s="61" t="n">
        <v>0.0420361609093885</v>
      </c>
      <c r="W141" s="62" t="s">
        <v>33</v>
      </c>
      <c r="X141" s="61" t="n">
        <v>2.26842914848005</v>
      </c>
      <c r="Y141" s="61" t="n">
        <v>1.01473192748824</v>
      </c>
      <c r="Z141" s="62" t="s">
        <v>33</v>
      </c>
      <c r="AA141" s="65" t="n">
        <v>0.000292680298693821</v>
      </c>
      <c r="AB141" s="62" t="s">
        <v>33</v>
      </c>
      <c r="AC141" s="65" t="n">
        <v>5.5612591905293E-005</v>
      </c>
      <c r="AD141" s="62" t="s">
        <v>33</v>
      </c>
      <c r="AE141" s="65" t="n">
        <v>0.00156556818203267</v>
      </c>
      <c r="AF141" s="62" t="s">
        <v>33</v>
      </c>
    </row>
    <row r="142" customFormat="false" ht="15.75" hidden="false" customHeight="false" outlineLevel="0" collapsed="false">
      <c r="A142" s="61" t="s">
        <v>190</v>
      </c>
      <c r="B142" s="61" t="n">
        <v>0.79065549194991</v>
      </c>
      <c r="C142" s="61" t="n">
        <v>0.824336666666667</v>
      </c>
      <c r="D142" s="61" t="n">
        <v>0.83074</v>
      </c>
      <c r="E142" s="61" t="n">
        <v>0.720371288014311</v>
      </c>
      <c r="F142" s="61" t="n">
        <v>0.825793333333333</v>
      </c>
      <c r="G142" s="61" t="n">
        <v>0.90271</v>
      </c>
      <c r="H142" s="61" t="n">
        <v>3.7235981216458</v>
      </c>
      <c r="I142" s="61" t="n">
        <v>3.82473133333333</v>
      </c>
      <c r="J142" s="61" t="n">
        <v>4.75076</v>
      </c>
      <c r="K142" s="62" t="n">
        <v>14</v>
      </c>
      <c r="L142" s="62" t="n">
        <v>1</v>
      </c>
      <c r="M142" s="67" t="n">
        <f aca="false">L142/K142</f>
        <v>0.0714285714285714</v>
      </c>
      <c r="N142" s="62" t="n">
        <v>13</v>
      </c>
      <c r="O142" s="68" t="n">
        <v>0.93</v>
      </c>
      <c r="P142" s="64" t="n">
        <v>0.0401234567901</v>
      </c>
      <c r="Q142" s="62" t="s">
        <v>42</v>
      </c>
      <c r="R142" s="61" t="n">
        <v>0.0545689358157541</v>
      </c>
      <c r="S142" s="61" t="n">
        <v>0.0147848619277362</v>
      </c>
      <c r="T142" s="61" t="n">
        <v>0</v>
      </c>
      <c r="U142" s="61" t="n">
        <v>0.210956317550862</v>
      </c>
      <c r="V142" s="61" t="n">
        <v>0.142238604823804</v>
      </c>
      <c r="W142" s="61" t="n">
        <v>0</v>
      </c>
      <c r="X142" s="61" t="n">
        <v>1.63014632947948</v>
      </c>
      <c r="Y142" s="61" t="n">
        <v>1.84422015045517</v>
      </c>
      <c r="Z142" s="61" t="n">
        <v>0</v>
      </c>
      <c r="AA142" s="65" t="n">
        <v>1.33390583679845E-006</v>
      </c>
      <c r="AB142" s="61" t="s">
        <v>33</v>
      </c>
      <c r="AC142" s="65" t="n">
        <v>0.007239979288297</v>
      </c>
      <c r="AD142" s="61" t="s">
        <v>33</v>
      </c>
      <c r="AE142" s="69" t="n">
        <v>0.418272149168914</v>
      </c>
      <c r="AF142" s="62" t="s">
        <v>33</v>
      </c>
    </row>
    <row r="143" customFormat="false" ht="15.75" hidden="false" customHeight="false" outlineLevel="0" collapsed="false">
      <c r="A143" s="61" t="s">
        <v>191</v>
      </c>
      <c r="B143" s="61" t="n">
        <v>0.702792483333333</v>
      </c>
      <c r="C143" s="61" t="n">
        <v>0.79563</v>
      </c>
      <c r="D143" s="61" t="s">
        <v>33</v>
      </c>
      <c r="E143" s="61" t="n">
        <v>0.442011016666667</v>
      </c>
      <c r="F143" s="61" t="n">
        <v>0.78364</v>
      </c>
      <c r="G143" s="61" t="s">
        <v>33</v>
      </c>
      <c r="H143" s="61" t="n">
        <v>2.00548576666667</v>
      </c>
      <c r="I143" s="61" t="n">
        <v>4.60646</v>
      </c>
      <c r="J143" s="61" t="s">
        <v>33</v>
      </c>
      <c r="K143" s="62" t="n">
        <v>2</v>
      </c>
      <c r="L143" s="62" t="n">
        <v>0</v>
      </c>
      <c r="M143" s="61" t="n">
        <v>0</v>
      </c>
      <c r="N143" s="62" t="n">
        <v>2</v>
      </c>
      <c r="O143" s="70" t="n">
        <v>1</v>
      </c>
      <c r="P143" s="64" t="n">
        <v>0.0119047619048</v>
      </c>
      <c r="Q143" s="62" t="s">
        <v>42</v>
      </c>
      <c r="R143" s="61" t="n">
        <v>0.108370959326441</v>
      </c>
      <c r="S143" s="61" t="n">
        <v>0</v>
      </c>
      <c r="T143" s="61" t="s">
        <v>33</v>
      </c>
      <c r="U143" s="61" t="n">
        <v>0.274946567220735</v>
      </c>
      <c r="V143" s="61" t="n">
        <v>0</v>
      </c>
      <c r="W143" s="61" t="s">
        <v>33</v>
      </c>
      <c r="X143" s="61" t="n">
        <v>2.10018549350641</v>
      </c>
      <c r="Y143" s="61" t="n">
        <v>0</v>
      </c>
      <c r="Z143" s="61" t="s">
        <v>33</v>
      </c>
      <c r="AA143" s="65" t="n">
        <v>0.0151577751120271</v>
      </c>
      <c r="AB143" s="61" t="s">
        <v>33</v>
      </c>
      <c r="AC143" s="65" t="n">
        <v>0.0104547075793712</v>
      </c>
      <c r="AD143" s="61" t="s">
        <v>33</v>
      </c>
      <c r="AE143" s="65" t="n">
        <v>0.0104891155844824</v>
      </c>
      <c r="AF143" s="62" t="s">
        <v>33</v>
      </c>
    </row>
    <row r="144" customFormat="false" ht="15.75" hidden="false" customHeight="false" outlineLevel="0" collapsed="false">
      <c r="A144" s="61" t="s">
        <v>192</v>
      </c>
      <c r="B144" s="61" t="n">
        <v>0.703643643724696</v>
      </c>
      <c r="C144" s="60" t="n">
        <v>0.5682</v>
      </c>
      <c r="D144" s="60" t="n">
        <v>0.68973</v>
      </c>
      <c r="E144" s="60" t="n">
        <v>0.579175506072874</v>
      </c>
      <c r="F144" s="60" t="n">
        <v>0.421576666666667</v>
      </c>
      <c r="G144" s="60" t="n">
        <v>0.62556</v>
      </c>
      <c r="H144" s="60" t="n">
        <v>2.46536279352227</v>
      </c>
      <c r="I144" s="60" t="n">
        <v>1.64391</v>
      </c>
      <c r="J144" s="61" t="n">
        <v>2.39004</v>
      </c>
      <c r="K144" s="62" t="n">
        <v>4</v>
      </c>
      <c r="L144" s="62" t="n">
        <v>1</v>
      </c>
      <c r="M144" s="67" t="n">
        <f aca="false">1/4</f>
        <v>0.25</v>
      </c>
      <c r="N144" s="62" t="n">
        <v>0</v>
      </c>
      <c r="O144" s="67" t="n">
        <v>0</v>
      </c>
      <c r="P144" s="64" t="n">
        <v>0</v>
      </c>
      <c r="Q144" s="62" t="s">
        <v>37</v>
      </c>
      <c r="R144" s="61" t="n">
        <v>0.081936578607169</v>
      </c>
      <c r="S144" s="61" t="n">
        <v>0.17098600663992</v>
      </c>
      <c r="T144" s="61" t="n">
        <v>0</v>
      </c>
      <c r="U144" s="61" t="n">
        <v>0.191531143164948</v>
      </c>
      <c r="V144" s="61" t="n">
        <v>0.181112982110308</v>
      </c>
      <c r="W144" s="61" t="n">
        <v>0</v>
      </c>
      <c r="X144" s="61" t="n">
        <v>1.5899365714466</v>
      </c>
      <c r="Y144" s="61" t="n">
        <v>0.897345984222362</v>
      </c>
      <c r="Z144" s="61" t="n">
        <v>0</v>
      </c>
      <c r="AA144" s="71" t="n">
        <v>0.152091161018872</v>
      </c>
      <c r="AB144" s="61" t="s">
        <v>33</v>
      </c>
      <c r="AC144" s="71" t="n">
        <v>0.136534558493294</v>
      </c>
      <c r="AD144" s="61" t="s">
        <v>33</v>
      </c>
      <c r="AE144" s="71" t="n">
        <v>0.129972221976802</v>
      </c>
      <c r="AF144" s="62" t="s">
        <v>33</v>
      </c>
    </row>
    <row r="145" customFormat="false" ht="15.75" hidden="false" customHeight="false" outlineLevel="0" collapsed="false">
      <c r="A145" s="17" t="s">
        <v>193</v>
      </c>
      <c r="B145" s="17" t="n">
        <v>0.652966855791962</v>
      </c>
      <c r="C145" s="17" t="n">
        <v>0.7626825</v>
      </c>
      <c r="D145" s="17" t="n">
        <v>0.596</v>
      </c>
      <c r="E145" s="17" t="n">
        <v>0.491483782505911</v>
      </c>
      <c r="F145" s="17" t="n">
        <v>0.7725825</v>
      </c>
      <c r="G145" s="17" t="n">
        <v>0.304965</v>
      </c>
      <c r="H145" s="17" t="n">
        <v>1.94713647754137</v>
      </c>
      <c r="I145" s="17" t="n">
        <v>3.489095</v>
      </c>
      <c r="J145" s="17" t="n">
        <v>1.6069</v>
      </c>
      <c r="K145" s="17" t="n">
        <v>6</v>
      </c>
      <c r="L145" s="17" t="n">
        <v>2</v>
      </c>
      <c r="M145" s="72" t="n">
        <f aca="false">L145/K145</f>
        <v>0.333333333333333</v>
      </c>
      <c r="N145" s="17" t="n">
        <v>2</v>
      </c>
      <c r="O145" s="72" t="n">
        <v>0.333</v>
      </c>
      <c r="P145" s="72" t="n">
        <v>0.025</v>
      </c>
      <c r="Q145" s="72" t="s">
        <v>34</v>
      </c>
      <c r="R145" s="17" t="n">
        <v>0.106306106498011</v>
      </c>
      <c r="S145" s="17" t="n">
        <v>0.0407710996755055</v>
      </c>
      <c r="T145" s="17" t="n">
        <v>0.01944</v>
      </c>
      <c r="U145" s="17" t="n">
        <v>0.233049021608524</v>
      </c>
      <c r="V145" s="17" t="n">
        <v>0.127268674341921</v>
      </c>
      <c r="W145" s="17" t="n">
        <v>0.019065</v>
      </c>
      <c r="X145" s="17" t="n">
        <v>1.89226212132954</v>
      </c>
      <c r="Y145" s="17" t="n">
        <v>1.08457020493143</v>
      </c>
      <c r="Z145" s="17" t="n">
        <v>0.29525</v>
      </c>
      <c r="AA145" s="73" t="n">
        <v>0.006847529</v>
      </c>
      <c r="AB145" s="73" t="n">
        <v>0.04661734</v>
      </c>
      <c r="AC145" s="73" t="n">
        <v>0.01122596</v>
      </c>
      <c r="AD145" s="73" t="n">
        <v>0.04399531</v>
      </c>
      <c r="AE145" s="73" t="n">
        <v>0.03383133</v>
      </c>
      <c r="AF145" s="74" t="n">
        <v>0.09531598</v>
      </c>
    </row>
    <row r="146" customFormat="false" ht="15.75" hidden="false" customHeight="false" outlineLevel="0" collapsed="false">
      <c r="A146" s="61" t="s">
        <v>194</v>
      </c>
      <c r="B146" s="61" t="n">
        <v>0.69481</v>
      </c>
      <c r="C146" s="61" t="n">
        <v>0.744420666666667</v>
      </c>
      <c r="D146" s="61" t="s">
        <v>33</v>
      </c>
      <c r="E146" s="61" t="n">
        <v>0.495576761363636</v>
      </c>
      <c r="F146" s="61" t="n">
        <v>0.649150666666667</v>
      </c>
      <c r="G146" s="61" t="s">
        <v>33</v>
      </c>
      <c r="H146" s="61" t="n">
        <v>1.72750767045455</v>
      </c>
      <c r="I146" s="61" t="n">
        <v>3.26712066666667</v>
      </c>
      <c r="J146" s="61" t="s">
        <v>33</v>
      </c>
      <c r="K146" s="62" t="n">
        <v>15</v>
      </c>
      <c r="L146" s="62" t="n">
        <v>0</v>
      </c>
      <c r="M146" s="61" t="n">
        <v>0</v>
      </c>
      <c r="N146" s="62" t="n">
        <v>8</v>
      </c>
      <c r="O146" s="64" t="n">
        <v>0.533333333333</v>
      </c>
      <c r="P146" s="75" t="n">
        <v>0.275862068966</v>
      </c>
      <c r="Q146" s="62" t="s">
        <v>118</v>
      </c>
      <c r="R146" s="61" t="n">
        <v>0.0653232610926056</v>
      </c>
      <c r="S146" s="61" t="n">
        <v>0.0539334221012866</v>
      </c>
      <c r="T146" s="61" t="s">
        <v>33</v>
      </c>
      <c r="U146" s="61" t="n">
        <v>0.168987108351327</v>
      </c>
      <c r="V146" s="61" t="n">
        <v>0.146251903621419</v>
      </c>
      <c r="W146" s="61" t="s">
        <v>33</v>
      </c>
      <c r="X146" s="61" t="n">
        <v>1.87848398533496</v>
      </c>
      <c r="Y146" s="61" t="n">
        <v>1.7422591775258</v>
      </c>
      <c r="Z146" s="61" t="s">
        <v>33</v>
      </c>
      <c r="AA146" s="65" t="n">
        <v>0.00234073431912621</v>
      </c>
      <c r="AB146" s="61" t="s">
        <v>33</v>
      </c>
      <c r="AC146" s="65" t="n">
        <v>0.000877610538562585</v>
      </c>
      <c r="AD146" s="61" t="s">
        <v>33</v>
      </c>
      <c r="AE146" s="65" t="n">
        <v>0.00282311984985104</v>
      </c>
      <c r="AF146" s="61" t="s">
        <v>33</v>
      </c>
    </row>
    <row r="147" customFormat="false" ht="15.75" hidden="false" customHeight="false" outlineLevel="0" collapsed="false">
      <c r="A147" s="61" t="s">
        <v>195</v>
      </c>
      <c r="B147" s="61" t="n">
        <v>0.719077014925373</v>
      </c>
      <c r="C147" s="61" t="n">
        <v>0.76863527027027</v>
      </c>
      <c r="D147" s="61" t="n">
        <v>0.717843333333333</v>
      </c>
      <c r="E147" s="61" t="n">
        <v>0.603349933665008</v>
      </c>
      <c r="F147" s="61" t="n">
        <v>0.742707567567568</v>
      </c>
      <c r="G147" s="61" t="n">
        <v>0.60789</v>
      </c>
      <c r="H147" s="61" t="n">
        <v>2.84665325041459</v>
      </c>
      <c r="I147" s="61" t="n">
        <v>4.23609864864865</v>
      </c>
      <c r="J147" s="61" t="n">
        <v>3.00527666666667</v>
      </c>
      <c r="K147" s="62" t="n">
        <v>77</v>
      </c>
      <c r="L147" s="62" t="n">
        <v>3</v>
      </c>
      <c r="M147" s="67" t="n">
        <f aca="false">L147/K147</f>
        <v>0.038961038961039</v>
      </c>
      <c r="N147" s="62" t="n">
        <v>47</v>
      </c>
      <c r="O147" s="64" t="n">
        <v>0.61038961039</v>
      </c>
      <c r="P147" s="64" t="n">
        <v>0.246073298429</v>
      </c>
      <c r="Q147" s="62" t="s">
        <v>37</v>
      </c>
      <c r="R147" s="61" t="n">
        <v>0.0928866239964479</v>
      </c>
      <c r="S147" s="61" t="n">
        <v>0.0823164990066435</v>
      </c>
      <c r="T147" s="61" t="n">
        <v>0.052265561850568</v>
      </c>
      <c r="U147" s="61" t="n">
        <v>0.223361834271101</v>
      </c>
      <c r="V147" s="61" t="n">
        <v>0.195790065519794</v>
      </c>
      <c r="W147" s="61" t="n">
        <v>0.16476555242728</v>
      </c>
      <c r="X147" s="61" t="n">
        <v>1.87032402576344</v>
      </c>
      <c r="Y147" s="61" t="n">
        <v>1.6842520925584</v>
      </c>
      <c r="Z147" s="61" t="n">
        <v>0.880344304248186</v>
      </c>
      <c r="AA147" s="65" t="n">
        <v>3.85329395922365E-006</v>
      </c>
      <c r="AB147" s="69" t="n">
        <v>0.124907323896662</v>
      </c>
      <c r="AC147" s="65" t="n">
        <v>1.26084422597949E-007</v>
      </c>
      <c r="AD147" s="69" t="n">
        <v>0.151018644039413</v>
      </c>
      <c r="AE147" s="65" t="n">
        <v>2.68668896899863E-009</v>
      </c>
      <c r="AF147" s="69" t="n">
        <v>0.0761589258245069</v>
      </c>
    </row>
    <row r="148" customFormat="false" ht="15.75" hidden="false" customHeight="false" outlineLevel="0" collapsed="false">
      <c r="A148" s="61" t="s">
        <v>196</v>
      </c>
      <c r="B148" s="61" t="n">
        <v>0.786975292307693</v>
      </c>
      <c r="C148" s="61" t="s">
        <v>33</v>
      </c>
      <c r="D148" s="61" t="n">
        <v>0.75253</v>
      </c>
      <c r="E148" s="61" t="n">
        <v>0.743075984615385</v>
      </c>
      <c r="F148" s="61" t="s">
        <v>33</v>
      </c>
      <c r="G148" s="61" t="n">
        <v>0.60167</v>
      </c>
      <c r="H148" s="61" t="n">
        <v>3.87823121538461</v>
      </c>
      <c r="I148" s="61" t="s">
        <v>33</v>
      </c>
      <c r="J148" s="61" t="n">
        <v>2.65109</v>
      </c>
      <c r="K148" s="62" t="n">
        <v>1</v>
      </c>
      <c r="L148" s="62" t="n">
        <v>1</v>
      </c>
      <c r="M148" s="67" t="n">
        <v>1</v>
      </c>
      <c r="N148" s="62" t="n">
        <v>0</v>
      </c>
      <c r="O148" s="70" t="n">
        <v>0</v>
      </c>
      <c r="P148" s="64" t="n">
        <v>0</v>
      </c>
      <c r="Q148" s="62" t="s">
        <v>42</v>
      </c>
      <c r="R148" s="61" t="n">
        <v>0.0746939241324401</v>
      </c>
      <c r="S148" s="61" t="s">
        <v>33</v>
      </c>
      <c r="T148" s="61" t="n">
        <v>0</v>
      </c>
      <c r="U148" s="61" t="n">
        <v>0.244433440726683</v>
      </c>
      <c r="V148" s="61" t="s">
        <v>33</v>
      </c>
      <c r="W148" s="61" t="n">
        <v>0</v>
      </c>
      <c r="X148" s="61" t="n">
        <v>1.74250998525217</v>
      </c>
      <c r="Y148" s="61" t="s">
        <v>33</v>
      </c>
      <c r="Z148" s="61" t="n">
        <v>0</v>
      </c>
      <c r="AA148" s="62" t="s">
        <v>33</v>
      </c>
      <c r="AB148" s="62" t="s">
        <v>33</v>
      </c>
      <c r="AC148" s="62" t="s">
        <v>33</v>
      </c>
      <c r="AD148" s="62" t="s">
        <v>33</v>
      </c>
      <c r="AE148" s="62" t="s">
        <v>33</v>
      </c>
      <c r="AF148" s="62" t="s">
        <v>33</v>
      </c>
    </row>
    <row r="149" customFormat="false" ht="15.75" hidden="false" customHeight="false" outlineLevel="0" collapsed="false">
      <c r="A149" s="61" t="s">
        <v>197</v>
      </c>
      <c r="B149" s="61" t="n">
        <v>0.702966174183515</v>
      </c>
      <c r="C149" s="61" t="n">
        <v>0.805536666666667</v>
      </c>
      <c r="D149" s="61" t="n">
        <v>0.50991</v>
      </c>
      <c r="E149" s="61" t="n">
        <v>0.595028942457232</v>
      </c>
      <c r="F149" s="61" t="n">
        <v>0.802993333333333</v>
      </c>
      <c r="G149" s="61" t="n">
        <v>0.393445</v>
      </c>
      <c r="H149" s="61" t="n">
        <v>2.79856895800933</v>
      </c>
      <c r="I149" s="61" t="n">
        <v>3.66559</v>
      </c>
      <c r="J149" s="61" t="n">
        <v>1.35593</v>
      </c>
      <c r="K149" s="62" t="n">
        <v>5</v>
      </c>
      <c r="L149" s="62" t="n">
        <v>2</v>
      </c>
      <c r="M149" s="67" t="n">
        <f aca="false">L149/K149</f>
        <v>0.4</v>
      </c>
      <c r="N149" s="62" t="n">
        <v>2</v>
      </c>
      <c r="O149" s="67" t="n">
        <f aca="false">2/5</f>
        <v>0.4</v>
      </c>
      <c r="P149" s="64" t="n">
        <v>0.010582010582</v>
      </c>
      <c r="Q149" s="62" t="s">
        <v>37</v>
      </c>
      <c r="R149" s="61" t="n">
        <v>0.121589847327943</v>
      </c>
      <c r="S149" s="61" t="n">
        <v>0.0581303387990203</v>
      </c>
      <c r="T149" s="61" t="n">
        <v>0.22293</v>
      </c>
      <c r="U149" s="61" t="n">
        <v>0.227412416382337</v>
      </c>
      <c r="V149" s="61" t="n">
        <v>0.200815237525</v>
      </c>
      <c r="W149" s="61" t="n">
        <v>0.202155</v>
      </c>
      <c r="X149" s="61" t="n">
        <v>1.77361453630495</v>
      </c>
      <c r="Y149" s="61" t="n">
        <v>1.38008965426164</v>
      </c>
      <c r="Z149" s="61" t="n">
        <v>0.60032</v>
      </c>
      <c r="AA149" s="65" t="n">
        <v>0.0470421616686712</v>
      </c>
      <c r="AB149" s="69" t="n">
        <v>0.158878567593053</v>
      </c>
      <c r="AC149" s="69" t="n">
        <v>0.107808530891597</v>
      </c>
      <c r="AD149" s="69" t="n">
        <v>0.134441125232182</v>
      </c>
      <c r="AE149" s="69" t="n">
        <v>0.195830763514416</v>
      </c>
      <c r="AF149" s="69" t="n">
        <v>0.118610303772768</v>
      </c>
    </row>
    <row r="150" customFormat="false" ht="15.75" hidden="false" customHeight="false" outlineLevel="0" collapsed="false">
      <c r="A150" s="61" t="s">
        <v>198</v>
      </c>
      <c r="B150" s="61" t="n">
        <v>0.607580720461096</v>
      </c>
      <c r="C150" s="61" t="s">
        <v>33</v>
      </c>
      <c r="D150" s="61" t="s">
        <v>33</v>
      </c>
      <c r="E150" s="76" t="n">
        <v>0.460193987</v>
      </c>
      <c r="F150" s="61" t="s">
        <v>33</v>
      </c>
      <c r="G150" s="61" t="s">
        <v>33</v>
      </c>
      <c r="H150" s="61" t="n">
        <v>1.75179016330451</v>
      </c>
      <c r="I150" s="61" t="s">
        <v>33</v>
      </c>
      <c r="J150" s="61" t="s">
        <v>33</v>
      </c>
      <c r="K150" s="62" t="n">
        <v>0</v>
      </c>
      <c r="L150" s="62" t="n">
        <v>0</v>
      </c>
      <c r="M150" s="67" t="n">
        <v>0</v>
      </c>
      <c r="N150" s="62" t="n">
        <v>0</v>
      </c>
      <c r="O150" s="70" t="n">
        <v>0</v>
      </c>
      <c r="P150" s="64" t="n">
        <v>0</v>
      </c>
      <c r="Q150" s="61" t="s">
        <v>34</v>
      </c>
      <c r="R150" s="61" t="n">
        <v>0.161080866171834</v>
      </c>
      <c r="S150" s="61" t="s">
        <v>33</v>
      </c>
      <c r="T150" s="61" t="s">
        <v>33</v>
      </c>
      <c r="U150" s="61" t="n">
        <v>0.233980188885767</v>
      </c>
      <c r="V150" s="61" t="s">
        <v>33</v>
      </c>
      <c r="W150" s="61" t="s">
        <v>33</v>
      </c>
      <c r="X150" s="61" t="n">
        <v>1.68886129662181</v>
      </c>
      <c r="Y150" s="61" t="s">
        <v>33</v>
      </c>
      <c r="Z150" s="61" t="s">
        <v>33</v>
      </c>
      <c r="AA150" s="61" t="s">
        <v>33</v>
      </c>
      <c r="AB150" s="61" t="s">
        <v>33</v>
      </c>
      <c r="AC150" s="61" t="s">
        <v>33</v>
      </c>
      <c r="AD150" s="61" t="s">
        <v>33</v>
      </c>
      <c r="AE150" s="61" t="s">
        <v>33</v>
      </c>
      <c r="AF150" s="61" t="s">
        <v>33</v>
      </c>
    </row>
    <row r="151" customFormat="false" ht="15.75" hidden="false" customHeight="false" outlineLevel="0" collapsed="false">
      <c r="A151" s="60" t="s">
        <v>199</v>
      </c>
      <c r="B151" s="61" t="n">
        <v>0.688960064935065</v>
      </c>
      <c r="C151" s="61" t="n">
        <v>0.837735</v>
      </c>
      <c r="D151" s="61" t="s">
        <v>33</v>
      </c>
      <c r="E151" s="61" t="n">
        <v>0.526303923160173</v>
      </c>
      <c r="F151" s="61" t="n">
        <v>0.9120575</v>
      </c>
      <c r="G151" s="61" t="s">
        <v>33</v>
      </c>
      <c r="H151" s="61" t="n">
        <v>2.15106619588745</v>
      </c>
      <c r="I151" s="61" t="n">
        <v>5.678615</v>
      </c>
      <c r="J151" s="61" t="s">
        <v>33</v>
      </c>
      <c r="K151" s="62" t="n">
        <v>4</v>
      </c>
      <c r="L151" s="62" t="n">
        <v>0</v>
      </c>
      <c r="M151" s="67" t="n">
        <v>0</v>
      </c>
      <c r="N151" s="62" t="n">
        <v>4</v>
      </c>
      <c r="O151" s="70" t="n">
        <v>1</v>
      </c>
      <c r="P151" s="64" t="n">
        <v>0.00966183574879</v>
      </c>
      <c r="Q151" s="62" t="s">
        <v>37</v>
      </c>
      <c r="R151" s="61" t="n">
        <v>0.102739457875976</v>
      </c>
      <c r="S151" s="61" t="n">
        <v>0.0197687954868272</v>
      </c>
      <c r="T151" s="61" t="s">
        <v>33</v>
      </c>
      <c r="U151" s="61" t="n">
        <v>0.233562314152894</v>
      </c>
      <c r="V151" s="61" t="n">
        <v>0.0980794918357044</v>
      </c>
      <c r="W151" s="61" t="s">
        <v>33</v>
      </c>
      <c r="X151" s="61" t="n">
        <v>1.77913000477794</v>
      </c>
      <c r="Y151" s="61" t="n">
        <v>0.970944172300859</v>
      </c>
      <c r="Z151" s="61" t="s">
        <v>33</v>
      </c>
      <c r="AA151" s="65" t="n">
        <v>0.00034630438171656</v>
      </c>
      <c r="AB151" s="61" t="s">
        <v>33</v>
      </c>
      <c r="AC151" s="65" t="n">
        <v>0.00217820591867228</v>
      </c>
      <c r="AD151" s="61" t="s">
        <v>33</v>
      </c>
      <c r="AE151" s="65" t="n">
        <v>0.00271756860580443</v>
      </c>
      <c r="AF151" s="61" t="s">
        <v>33</v>
      </c>
    </row>
    <row r="152" customFormat="false" ht="15.75" hidden="false" customHeight="false" outlineLevel="0" collapsed="false">
      <c r="A152" s="61" t="s">
        <v>200</v>
      </c>
      <c r="B152" s="61" t="n">
        <v>0.724695352798054</v>
      </c>
      <c r="C152" s="61" t="n">
        <v>0.706866666666667</v>
      </c>
      <c r="D152" s="61" t="s">
        <v>33</v>
      </c>
      <c r="E152" s="61" t="n">
        <v>0.593215085158151</v>
      </c>
      <c r="F152" s="61" t="n">
        <v>0.51142</v>
      </c>
      <c r="G152" s="61" t="s">
        <v>33</v>
      </c>
      <c r="H152" s="61" t="n">
        <v>2.74221895377129</v>
      </c>
      <c r="I152" s="61" t="n">
        <v>2.86485666666667</v>
      </c>
      <c r="J152" s="61" t="s">
        <v>33</v>
      </c>
      <c r="K152" s="62" t="n">
        <v>6</v>
      </c>
      <c r="L152" s="62" t="n">
        <v>0</v>
      </c>
      <c r="M152" s="67" t="n">
        <v>0</v>
      </c>
      <c r="N152" s="62" t="n">
        <v>1</v>
      </c>
      <c r="O152" s="67" t="n">
        <f aca="false">1/6</f>
        <v>0.166666666666667</v>
      </c>
      <c r="P152" s="64" t="n">
        <v>0.00751879699248</v>
      </c>
      <c r="Q152" s="62" t="s">
        <v>37</v>
      </c>
      <c r="R152" s="61" t="n">
        <v>0.0804009304552061</v>
      </c>
      <c r="S152" s="61" t="n">
        <v>0.0420691275032997</v>
      </c>
      <c r="T152" s="61" t="s">
        <v>33</v>
      </c>
      <c r="U152" s="61" t="n">
        <v>0.22210715642448</v>
      </c>
      <c r="V152" s="61" t="n">
        <v>0.116590196700523</v>
      </c>
      <c r="W152" s="61" t="s">
        <v>33</v>
      </c>
      <c r="X152" s="61" t="n">
        <v>2.1663498878596</v>
      </c>
      <c r="Y152" s="61" t="n">
        <v>0.881594745894557</v>
      </c>
      <c r="Z152" s="61" t="s">
        <v>33</v>
      </c>
      <c r="AA152" s="71" t="n">
        <v>0.1791044889914</v>
      </c>
      <c r="AB152" s="61" t="s">
        <v>33</v>
      </c>
      <c r="AC152" s="71" t="n">
        <v>0.0774253335369562</v>
      </c>
      <c r="AD152" s="61" t="s">
        <v>33</v>
      </c>
      <c r="AE152" s="69" t="n">
        <v>0.378580622294775</v>
      </c>
      <c r="AF152" s="61" t="s">
        <v>33</v>
      </c>
    </row>
    <row r="153" customFormat="false" ht="15.75" hidden="false" customHeight="false" outlineLevel="0" collapsed="false">
      <c r="A153" s="61" t="s">
        <v>201</v>
      </c>
      <c r="B153" s="61" t="n">
        <v>0.682710053835801</v>
      </c>
      <c r="C153" s="61" t="n">
        <v>0.756188823529412</v>
      </c>
      <c r="D153" s="61" t="n">
        <v>0.5333</v>
      </c>
      <c r="E153" s="61" t="n">
        <v>0.484819448183042</v>
      </c>
      <c r="F153" s="61" t="n">
        <v>0.681500588235294</v>
      </c>
      <c r="G153" s="61" t="n">
        <v>0.13438</v>
      </c>
      <c r="H153" s="61" t="n">
        <v>2.03841671601615</v>
      </c>
      <c r="I153" s="61" t="n">
        <v>3.53547823529412</v>
      </c>
      <c r="J153" s="61" t="n">
        <v>1.0369</v>
      </c>
      <c r="K153" s="62" t="n">
        <v>19</v>
      </c>
      <c r="L153" s="62" t="n">
        <v>2</v>
      </c>
      <c r="M153" s="67" t="n">
        <f aca="false">2/19</f>
        <v>0.105263157894737</v>
      </c>
      <c r="N153" s="62" t="n">
        <v>10</v>
      </c>
      <c r="O153" s="64" t="n">
        <v>0.526315789474</v>
      </c>
      <c r="P153" s="64" t="n">
        <v>0.0699300699301</v>
      </c>
      <c r="Q153" s="62" t="s">
        <v>37</v>
      </c>
      <c r="R153" s="61" t="n">
        <v>0.0872671115160369</v>
      </c>
      <c r="S153" s="61" t="n">
        <v>0.0542450029015797</v>
      </c>
      <c r="T153" s="61" t="n">
        <v>0</v>
      </c>
      <c r="U153" s="61" t="n">
        <v>0.206015295333961</v>
      </c>
      <c r="V153" s="61" t="n">
        <v>0.15966403663246</v>
      </c>
      <c r="W153" s="61" t="n">
        <v>0</v>
      </c>
      <c r="X153" s="61" t="n">
        <v>2.00410599354704</v>
      </c>
      <c r="Y153" s="61" t="n">
        <v>1.84043476529559</v>
      </c>
      <c r="Z153" s="61" t="n">
        <v>0</v>
      </c>
      <c r="AA153" s="65" t="n">
        <v>2.79732915880605E-005</v>
      </c>
      <c r="AB153" s="65" t="n">
        <v>0.0187669411592644</v>
      </c>
      <c r="AC153" s="65" t="n">
        <v>6.74495794386137E-005</v>
      </c>
      <c r="AD153" s="65" t="n">
        <v>0.022491896478319</v>
      </c>
      <c r="AE153" s="65" t="n">
        <v>0.00221599712944916</v>
      </c>
      <c r="AF153" s="69" t="n">
        <v>0.0562724120357143</v>
      </c>
    </row>
    <row r="154" customFormat="false" ht="15.75" hidden="false" customHeight="false" outlineLevel="0" collapsed="false">
      <c r="A154" s="61" t="s">
        <v>202</v>
      </c>
      <c r="B154" s="61" t="n">
        <v>0.771255325443787</v>
      </c>
      <c r="C154" s="61" t="n">
        <v>0.823975</v>
      </c>
      <c r="D154" s="61" t="n">
        <v>0.73108</v>
      </c>
      <c r="E154" s="61" t="n">
        <v>0.632265207100592</v>
      </c>
      <c r="F154" s="61" t="n">
        <v>0.7366175</v>
      </c>
      <c r="G154" s="61" t="n">
        <v>0.386525</v>
      </c>
      <c r="H154" s="61" t="n">
        <v>3.17864059171598</v>
      </c>
      <c r="I154" s="61" t="n">
        <v>4.7886925</v>
      </c>
      <c r="J154" s="61" t="n">
        <v>-1.236225</v>
      </c>
      <c r="K154" s="62" t="n">
        <v>6</v>
      </c>
      <c r="L154" s="62" t="n">
        <v>2</v>
      </c>
      <c r="M154" s="67" t="n">
        <f aca="false">2/6</f>
        <v>0.333333333333333</v>
      </c>
      <c r="N154" s="62" t="n">
        <v>3</v>
      </c>
      <c r="O154" s="77" t="n">
        <v>0.5</v>
      </c>
      <c r="P154" s="64" t="n">
        <v>0.038961038961</v>
      </c>
      <c r="Q154" s="62" t="s">
        <v>42</v>
      </c>
      <c r="R154" s="61" t="n">
        <v>0.0710413015136412</v>
      </c>
      <c r="S154" s="61" t="n">
        <v>0.0358521557929227</v>
      </c>
      <c r="T154" s="61" t="n">
        <v>0.01165</v>
      </c>
      <c r="U154" s="61" t="n">
        <v>0.233143629789337</v>
      </c>
      <c r="V154" s="61" t="n">
        <v>0.124775193523192</v>
      </c>
      <c r="W154" s="61" t="n">
        <v>0.032115</v>
      </c>
      <c r="X154" s="61" t="n">
        <v>1.97479486786062</v>
      </c>
      <c r="Y154" s="61" t="n">
        <v>1.96061600030928</v>
      </c>
      <c r="Z154" s="61" t="n">
        <v>0.530755</v>
      </c>
      <c r="AA154" s="65" t="n">
        <v>0.0335591158707662</v>
      </c>
      <c r="AB154" s="69" t="n">
        <v>0.0666104411867023</v>
      </c>
      <c r="AC154" s="69" t="n">
        <v>0.103148676768191</v>
      </c>
      <c r="AD154" s="69" t="n">
        <v>0.0596562876053269</v>
      </c>
      <c r="AE154" s="69" t="n">
        <v>0.101521093375489</v>
      </c>
      <c r="AF154" s="69" t="n">
        <v>0.054906477882873</v>
      </c>
    </row>
    <row r="155" customFormat="false" ht="15.75" hidden="false" customHeight="false" outlineLevel="0" collapsed="false">
      <c r="A155" s="78" t="s">
        <v>203</v>
      </c>
      <c r="B155" s="79" t="n">
        <v>0.737159973009446</v>
      </c>
      <c r="C155" s="79" t="s">
        <v>33</v>
      </c>
      <c r="D155" s="79" t="s">
        <v>33</v>
      </c>
      <c r="E155" s="80" t="n">
        <v>0.696937436</v>
      </c>
      <c r="F155" s="79" t="s">
        <v>33</v>
      </c>
      <c r="G155" s="79" t="s">
        <v>33</v>
      </c>
      <c r="H155" s="81" t="n">
        <v>3.325015101</v>
      </c>
      <c r="I155" s="79" t="s">
        <v>33</v>
      </c>
      <c r="J155" s="79" t="s">
        <v>33</v>
      </c>
      <c r="K155" s="82" t="n">
        <v>18</v>
      </c>
      <c r="L155" s="82" t="n">
        <v>2</v>
      </c>
      <c r="M155" s="83" t="n">
        <f aca="false">L155/K155</f>
        <v>0.111111111111111</v>
      </c>
      <c r="N155" s="84" t="n">
        <v>0</v>
      </c>
      <c r="O155" s="83" t="n">
        <v>0</v>
      </c>
      <c r="P155" s="85" t="n">
        <v>0</v>
      </c>
      <c r="Q155" s="84" t="s">
        <v>37</v>
      </c>
      <c r="R155" s="79" t="n">
        <v>0.112398998467458</v>
      </c>
      <c r="S155" s="79" t="s">
        <v>33</v>
      </c>
      <c r="T155" s="79" t="s">
        <v>33</v>
      </c>
      <c r="U155" s="81" t="n">
        <v>0.227933997</v>
      </c>
      <c r="V155" s="79" t="s">
        <v>33</v>
      </c>
      <c r="W155" s="79" t="s">
        <v>33</v>
      </c>
      <c r="X155" s="81" t="n">
        <v>1.796283792</v>
      </c>
      <c r="Y155" s="79" t="s">
        <v>33</v>
      </c>
      <c r="Z155" s="79" t="s">
        <v>33</v>
      </c>
      <c r="AA155" s="79" t="s">
        <v>33</v>
      </c>
      <c r="AB155" s="79" t="s">
        <v>33</v>
      </c>
      <c r="AC155" s="79" t="s">
        <v>33</v>
      </c>
      <c r="AD155" s="79" t="s">
        <v>33</v>
      </c>
      <c r="AE155" s="79" t="s">
        <v>33</v>
      </c>
      <c r="AF155" s="79" t="s">
        <v>33</v>
      </c>
    </row>
    <row r="156" customFormat="false" ht="15.75" hidden="false" customHeight="false" outlineLevel="0" collapsed="false">
      <c r="A156" s="61" t="s">
        <v>204</v>
      </c>
      <c r="B156" s="61" t="n">
        <v>0.773452937365011</v>
      </c>
      <c r="C156" s="61" t="n">
        <v>0.81557</v>
      </c>
      <c r="D156" s="61" t="n">
        <v>0.666208</v>
      </c>
      <c r="E156" s="61" t="n">
        <v>0.773594125269978</v>
      </c>
      <c r="F156" s="61" t="n">
        <v>0.92455</v>
      </c>
      <c r="G156" s="61" t="n">
        <v>0.46951</v>
      </c>
      <c r="H156" s="61" t="n">
        <v>3.89750051835853</v>
      </c>
      <c r="I156" s="61" t="n">
        <v>4.76245833333333</v>
      </c>
      <c r="J156" s="61" t="n">
        <v>2.176114</v>
      </c>
      <c r="K156" s="62" t="n">
        <v>11</v>
      </c>
      <c r="L156" s="62" t="n">
        <v>5</v>
      </c>
      <c r="M156" s="67" t="n">
        <f aca="false">5/11</f>
        <v>0.454545454545455</v>
      </c>
      <c r="N156" s="62" t="n">
        <v>5</v>
      </c>
      <c r="O156" s="67" t="n">
        <v>0.45</v>
      </c>
      <c r="P156" s="64" t="n">
        <v>0.0187969924812</v>
      </c>
      <c r="Q156" s="62" t="s">
        <v>37</v>
      </c>
      <c r="R156" s="61" t="n">
        <v>0.0823780617748576</v>
      </c>
      <c r="S156" s="61" t="n">
        <v>0.0313026457880693</v>
      </c>
      <c r="T156" s="61" t="n">
        <v>0.110344790796847</v>
      </c>
      <c r="U156" s="61" t="n">
        <v>0.224627224840556</v>
      </c>
      <c r="V156" s="61" t="n">
        <v>0.0730260049571384</v>
      </c>
      <c r="W156" s="61" t="n">
        <v>0.26501552354532</v>
      </c>
      <c r="X156" s="61" t="n">
        <v>1.77637772840539</v>
      </c>
      <c r="Y156" s="61" t="n">
        <v>0.738873306176746</v>
      </c>
      <c r="Z156" s="61" t="n">
        <v>2.33678075143219</v>
      </c>
      <c r="AA156" s="65" t="n">
        <v>0.0125884387417979</v>
      </c>
      <c r="AB156" s="65" t="n">
        <v>0.0214053478424918</v>
      </c>
      <c r="AC156" s="65" t="n">
        <v>0.0024876172012286</v>
      </c>
      <c r="AD156" s="65" t="n">
        <v>0.0102068977942818</v>
      </c>
      <c r="AE156" s="65" t="n">
        <v>0.0197815798240403</v>
      </c>
      <c r="AF156" s="65" t="n">
        <v>0.0380855201448007</v>
      </c>
    </row>
    <row r="157" customFormat="false" ht="15.75" hidden="false" customHeight="false" outlineLevel="0" collapsed="false">
      <c r="A157" s="61" t="s">
        <v>205</v>
      </c>
      <c r="B157" s="61" t="n">
        <v>0.743121856060606</v>
      </c>
      <c r="C157" s="61" t="n">
        <v>0.76489</v>
      </c>
      <c r="D157" s="61" t="n">
        <v>0.69617</v>
      </c>
      <c r="E157" s="61" t="n">
        <v>0.69493303030303</v>
      </c>
      <c r="F157" s="61" t="n">
        <v>0.76466</v>
      </c>
      <c r="G157" s="61" t="n">
        <v>0.599115</v>
      </c>
      <c r="H157" s="61" t="n">
        <v>2.96091636363636</v>
      </c>
      <c r="I157" s="61" t="n">
        <v>4.03294</v>
      </c>
      <c r="J157" s="61" t="n">
        <v>1.64593</v>
      </c>
      <c r="K157" s="62" t="n">
        <v>6</v>
      </c>
      <c r="L157" s="62" t="n">
        <v>2</v>
      </c>
      <c r="M157" s="67" t="n">
        <f aca="false">2/6</f>
        <v>0.333333333333333</v>
      </c>
      <c r="N157" s="62" t="n">
        <v>3</v>
      </c>
      <c r="O157" s="67" t="n">
        <v>0.5</v>
      </c>
      <c r="P157" s="64" t="n">
        <v>0.0277777777778</v>
      </c>
      <c r="Q157" s="62" t="s">
        <v>37</v>
      </c>
      <c r="R157" s="61" t="n">
        <v>0.102297191650901</v>
      </c>
      <c r="S157" s="61" t="n">
        <v>0.103931016304085</v>
      </c>
      <c r="T157" s="61" t="n">
        <v>0.06222</v>
      </c>
      <c r="U157" s="61" t="n">
        <v>0.229508843539387</v>
      </c>
      <c r="V157" s="61" t="n">
        <v>0.215913740646583</v>
      </c>
      <c r="W157" s="61" t="n">
        <v>0.174195</v>
      </c>
      <c r="X157" s="61" t="n">
        <v>2.21058684580084</v>
      </c>
      <c r="Y157" s="61" t="n">
        <v>1.2319255101872</v>
      </c>
      <c r="Z157" s="61" t="n">
        <v>0.96158</v>
      </c>
      <c r="AA157" s="69" t="n">
        <v>0.352736501627947</v>
      </c>
      <c r="AB157" s="69" t="n">
        <v>0.248531301235004</v>
      </c>
      <c r="AC157" s="69" t="n">
        <v>0.283729531589934</v>
      </c>
      <c r="AD157" s="69" t="n">
        <v>0.248302198205478</v>
      </c>
      <c r="AE157" s="69" t="n">
        <v>0.0938985614744361</v>
      </c>
      <c r="AF157" s="69" t="n">
        <v>0.116802645560519</v>
      </c>
    </row>
    <row r="158" customFormat="false" ht="15.75" hidden="false" customHeight="false" outlineLevel="0" collapsed="false">
      <c r="A158" s="61" t="s">
        <v>206</v>
      </c>
      <c r="B158" s="61" t="n">
        <v>0.733231924882629</v>
      </c>
      <c r="C158" s="61" t="n">
        <v>0.7384925</v>
      </c>
      <c r="D158" s="61" t="n">
        <v>0.489</v>
      </c>
      <c r="E158" s="61" t="n">
        <v>0.704570563380282</v>
      </c>
      <c r="F158" s="61" t="n">
        <v>0.74333</v>
      </c>
      <c r="G158" s="61" t="n">
        <v>0.15064</v>
      </c>
      <c r="H158" s="61" t="n">
        <v>3.63598737089202</v>
      </c>
      <c r="I158" s="61" t="n">
        <v>3.9748775</v>
      </c>
      <c r="J158" s="61" t="n">
        <v>-1.37308</v>
      </c>
      <c r="K158" s="62" t="n">
        <v>5</v>
      </c>
      <c r="L158" s="62" t="n">
        <v>1</v>
      </c>
      <c r="M158" s="67" t="n">
        <f aca="false">1/5</f>
        <v>0.2</v>
      </c>
      <c r="N158" s="62" t="n">
        <v>2</v>
      </c>
      <c r="O158" s="67" t="n">
        <v>0.4</v>
      </c>
      <c r="P158" s="64" t="n">
        <v>0.018018018018</v>
      </c>
      <c r="Q158" s="62" t="s">
        <v>37</v>
      </c>
      <c r="R158" s="61" t="n">
        <v>0.142572266148429</v>
      </c>
      <c r="S158" s="61" t="n">
        <v>0.12122608101704</v>
      </c>
      <c r="T158" s="61" t="n">
        <v>0</v>
      </c>
      <c r="U158" s="61" t="n">
        <v>0.313986080818942</v>
      </c>
      <c r="V158" s="61" t="n">
        <v>0.250280176901807</v>
      </c>
      <c r="W158" s="61" t="n">
        <v>0</v>
      </c>
      <c r="X158" s="61" t="n">
        <v>2.23707433784187</v>
      </c>
      <c r="Y158" s="61" t="n">
        <v>0.725013307890793</v>
      </c>
      <c r="Z158" s="61" t="n">
        <v>0</v>
      </c>
      <c r="AA158" s="69" t="n">
        <v>0.468557964024021</v>
      </c>
      <c r="AB158" s="61" t="s">
        <v>33</v>
      </c>
      <c r="AC158" s="69" t="n">
        <v>0.390064554686552</v>
      </c>
      <c r="AD158" s="61" t="s">
        <v>33</v>
      </c>
      <c r="AE158" s="69" t="n">
        <v>0.226267428389081</v>
      </c>
      <c r="AF158" s="61" t="s">
        <v>33</v>
      </c>
    </row>
    <row r="159" customFormat="false" ht="15.75" hidden="false" customHeight="false" outlineLevel="0" collapsed="false">
      <c r="A159" s="61" t="s">
        <v>207</v>
      </c>
      <c r="B159" s="61" t="n">
        <v>0.760803857142857</v>
      </c>
      <c r="C159" s="61" t="n">
        <v>0.837483636363636</v>
      </c>
      <c r="D159" s="61" t="n">
        <v>0.50427</v>
      </c>
      <c r="E159" s="61" t="n">
        <v>0.758301571428571</v>
      </c>
      <c r="F159" s="61" t="n">
        <v>0.941770909090909</v>
      </c>
      <c r="G159" s="61" t="n">
        <v>0.11536</v>
      </c>
      <c r="H159" s="61" t="n">
        <v>3.80822385714286</v>
      </c>
      <c r="I159" s="61" t="n">
        <v>5.30086363636364</v>
      </c>
      <c r="J159" s="61" t="n">
        <v>-2.50358</v>
      </c>
      <c r="K159" s="62" t="n">
        <v>12</v>
      </c>
      <c r="L159" s="62" t="n">
        <v>1</v>
      </c>
      <c r="M159" s="67" t="n">
        <f aca="false">1/12</f>
        <v>0.0833333333333333</v>
      </c>
      <c r="N159" s="62" t="n">
        <v>10</v>
      </c>
      <c r="O159" s="64" t="n">
        <v>0.833333333333</v>
      </c>
      <c r="P159" s="64" t="n">
        <v>0.0793650793651</v>
      </c>
      <c r="Q159" s="62" t="s">
        <v>37</v>
      </c>
      <c r="R159" s="61" t="n">
        <v>0.119436087777915</v>
      </c>
      <c r="S159" s="61" t="n">
        <v>0.0329832619459483</v>
      </c>
      <c r="T159" s="61" t="n">
        <v>0</v>
      </c>
      <c r="U159" s="61" t="n">
        <v>0.29243268807402</v>
      </c>
      <c r="V159" s="61" t="n">
        <v>0.120737089161424</v>
      </c>
      <c r="W159" s="61" t="n">
        <v>0</v>
      </c>
      <c r="X159" s="61" t="n">
        <v>2.18427007314787</v>
      </c>
      <c r="Y159" s="61" t="n">
        <v>0.975275025092202</v>
      </c>
      <c r="Z159" s="61" t="n">
        <v>0</v>
      </c>
      <c r="AA159" s="65" t="n">
        <v>7.18902327171257E-005</v>
      </c>
      <c r="AB159" s="61" t="s">
        <v>33</v>
      </c>
      <c r="AC159" s="65" t="n">
        <v>0.000659344322903346</v>
      </c>
      <c r="AD159" s="61" t="s">
        <v>33</v>
      </c>
      <c r="AE159" s="65" t="n">
        <v>0.000556595900746265</v>
      </c>
      <c r="AF159" s="61" t="s">
        <v>33</v>
      </c>
    </row>
    <row r="160" customFormat="false" ht="15.75" hidden="false" customHeight="false" outlineLevel="0" collapsed="false">
      <c r="A160" s="61" t="s">
        <v>208</v>
      </c>
      <c r="B160" s="61" t="n">
        <v>0.816033900862069</v>
      </c>
      <c r="C160" s="61" t="n">
        <v>0.832825833333333</v>
      </c>
      <c r="D160" s="61" t="n">
        <v>0.83636</v>
      </c>
      <c r="E160" s="61" t="n">
        <v>0.887522823275862</v>
      </c>
      <c r="F160" s="61" t="n">
        <v>0.940773333333333</v>
      </c>
      <c r="G160" s="61" t="n">
        <v>0.94923</v>
      </c>
      <c r="H160" s="61" t="n">
        <v>4.72727948275862</v>
      </c>
      <c r="I160" s="61" t="n">
        <v>4.79219583333333</v>
      </c>
      <c r="J160" s="61" t="n">
        <v>5.54391</v>
      </c>
      <c r="K160" s="62" t="n">
        <v>13</v>
      </c>
      <c r="L160" s="62" t="n">
        <v>1</v>
      </c>
      <c r="M160" s="67" t="n">
        <f aca="false">1/13</f>
        <v>0.0769230769230769</v>
      </c>
      <c r="N160" s="62" t="n">
        <v>11</v>
      </c>
      <c r="O160" s="64" t="n">
        <v>0.846153846154</v>
      </c>
      <c r="P160" s="64" t="n">
        <v>0.0284974093264</v>
      </c>
      <c r="Q160" s="62" t="s">
        <v>42</v>
      </c>
      <c r="R160" s="61" t="n">
        <v>0.0566735908978548</v>
      </c>
      <c r="S160" s="61" t="n">
        <v>0.0235322277095098</v>
      </c>
      <c r="T160" s="61" t="n">
        <v>0</v>
      </c>
      <c r="U160" s="61" t="n">
        <v>0.190303985312618</v>
      </c>
      <c r="V160" s="61" t="n">
        <v>0.125717388039824</v>
      </c>
      <c r="W160" s="61" t="n">
        <v>0</v>
      </c>
      <c r="X160" s="61" t="n">
        <v>1.54338922775667</v>
      </c>
      <c r="Y160" s="61" t="n">
        <v>1.67790745129391</v>
      </c>
      <c r="Z160" s="61" t="n">
        <v>0</v>
      </c>
      <c r="AA160" s="65" t="n">
        <v>0.0208303375191774</v>
      </c>
      <c r="AB160" s="61" t="s">
        <v>33</v>
      </c>
      <c r="AC160" s="69" t="n">
        <v>0.0908599062818542</v>
      </c>
      <c r="AD160" s="61" t="s">
        <v>33</v>
      </c>
      <c r="AE160" s="69" t="n">
        <v>0.448460034775179</v>
      </c>
      <c r="AF160" s="61" t="s">
        <v>33</v>
      </c>
    </row>
    <row r="161" customFormat="false" ht="15.75" hidden="false" customHeight="false" outlineLevel="0" collapsed="false">
      <c r="A161" s="61" t="s">
        <v>209</v>
      </c>
      <c r="B161" s="61" t="n">
        <v>0.751872570281124</v>
      </c>
      <c r="C161" s="61" t="n">
        <v>0.83917</v>
      </c>
      <c r="D161" s="61" t="n">
        <v>0.740695</v>
      </c>
      <c r="E161" s="61" t="n">
        <v>0.717177630522088</v>
      </c>
      <c r="F161" s="61" t="n">
        <v>0.90901</v>
      </c>
      <c r="G161" s="61" t="n">
        <v>0.720575</v>
      </c>
      <c r="H161" s="61" t="n">
        <v>3.56173963855422</v>
      </c>
      <c r="I161" s="61" t="n">
        <v>5.29304</v>
      </c>
      <c r="J161" s="61" t="n">
        <v>1.97925</v>
      </c>
      <c r="K161" s="62" t="n">
        <v>3</v>
      </c>
      <c r="L161" s="62" t="n">
        <v>2</v>
      </c>
      <c r="M161" s="67" t="n">
        <f aca="false">2/3</f>
        <v>0.666666666666667</v>
      </c>
      <c r="N161" s="62" t="n">
        <v>1</v>
      </c>
      <c r="O161" s="67" t="n">
        <f aca="false">1/3</f>
        <v>0.333333333333333</v>
      </c>
      <c r="P161" s="64" t="n">
        <v>0.00847457627119</v>
      </c>
      <c r="Q161" s="62" t="s">
        <v>37</v>
      </c>
      <c r="R161" s="61" t="n">
        <v>0.0955864444262485</v>
      </c>
      <c r="S161" s="61" t="n">
        <v>0</v>
      </c>
      <c r="T161" s="61" t="n">
        <v>0.059155</v>
      </c>
      <c r="U161" s="61" t="n">
        <v>0.233216164700301</v>
      </c>
      <c r="V161" s="61" t="n">
        <v>0</v>
      </c>
      <c r="W161" s="61" t="n">
        <v>0.170625</v>
      </c>
      <c r="X161" s="61" t="n">
        <v>1.63010785730382</v>
      </c>
      <c r="Y161" s="61" t="n">
        <v>0</v>
      </c>
      <c r="Z161" s="61" t="n">
        <v>2.19956</v>
      </c>
      <c r="AA161" s="61" t="s">
        <v>33</v>
      </c>
      <c r="AB161" s="61" t="s">
        <v>33</v>
      </c>
      <c r="AC161" s="61" t="s">
        <v>33</v>
      </c>
      <c r="AD161" s="61" t="s">
        <v>33</v>
      </c>
      <c r="AE161" s="61" t="s">
        <v>33</v>
      </c>
      <c r="AF161" s="61" t="s">
        <v>33</v>
      </c>
    </row>
    <row r="162" customFormat="false" ht="15.75" hidden="false" customHeight="false" outlineLevel="0" collapsed="false">
      <c r="A162" s="61" t="s">
        <v>210</v>
      </c>
      <c r="B162" s="61" t="n">
        <v>0.760985084337349</v>
      </c>
      <c r="C162" s="61" t="n">
        <v>0.756352142857143</v>
      </c>
      <c r="D162" s="61" t="s">
        <v>33</v>
      </c>
      <c r="E162" s="61" t="n">
        <v>0.658622795180723</v>
      </c>
      <c r="F162" s="61" t="n">
        <v>0.635127857142857</v>
      </c>
      <c r="G162" s="61" t="s">
        <v>33</v>
      </c>
      <c r="H162" s="61" t="n">
        <v>3.4402605060241</v>
      </c>
      <c r="I162" s="61" t="n">
        <v>3.97203285714286</v>
      </c>
      <c r="J162" s="61" t="s">
        <v>33</v>
      </c>
      <c r="K162" s="62" t="n">
        <v>14</v>
      </c>
      <c r="L162" s="62" t="n">
        <v>0</v>
      </c>
      <c r="M162" s="67" t="n">
        <v>0</v>
      </c>
      <c r="N162" s="62" t="n">
        <v>7</v>
      </c>
      <c r="O162" s="67" t="n">
        <v>0.5</v>
      </c>
      <c r="P162" s="64" t="n">
        <v>0.0328638497653</v>
      </c>
      <c r="Q162" s="62" t="s">
        <v>42</v>
      </c>
      <c r="R162" s="61" t="n">
        <v>0.0987216479790106</v>
      </c>
      <c r="S162" s="61" t="n">
        <v>0.0878505037125629</v>
      </c>
      <c r="T162" s="61" t="s">
        <v>33</v>
      </c>
      <c r="U162" s="61" t="n">
        <v>0.257785628503666</v>
      </c>
      <c r="V162" s="61" t="n">
        <v>0.290120342694903</v>
      </c>
      <c r="W162" s="61" t="s">
        <v>33</v>
      </c>
      <c r="X162" s="61" t="n">
        <v>2.04997640378427</v>
      </c>
      <c r="Y162" s="61" t="n">
        <v>2.11476197733061</v>
      </c>
      <c r="Z162" s="61" t="s">
        <v>33</v>
      </c>
      <c r="AA162" s="71" t="n">
        <v>0.42487521908987</v>
      </c>
      <c r="AB162" s="61" t="s">
        <v>33</v>
      </c>
      <c r="AC162" s="71" t="n">
        <v>0.38481233978905</v>
      </c>
      <c r="AD162" s="61" t="s">
        <v>33</v>
      </c>
      <c r="AE162" s="69" t="n">
        <v>0.185583820464862</v>
      </c>
      <c r="AF162" s="61" t="s">
        <v>33</v>
      </c>
    </row>
    <row r="163" customFormat="false" ht="15.75" hidden="false" customHeight="false" outlineLevel="0" collapsed="false">
      <c r="A163" s="3" t="s">
        <v>211</v>
      </c>
      <c r="B163" s="53" t="n">
        <v>0.64882704</v>
      </c>
      <c r="C163" s="3" t="n">
        <v>0.635286444444444</v>
      </c>
      <c r="D163" s="3" t="n">
        <v>0.639733333333333</v>
      </c>
      <c r="E163" s="3" t="n">
        <v>0.465581103</v>
      </c>
      <c r="F163" s="3" t="n">
        <v>0.497054444</v>
      </c>
      <c r="G163" s="53" t="n">
        <v>0.417436667</v>
      </c>
      <c r="H163" s="3" t="n">
        <v>1.60880133020344</v>
      </c>
      <c r="I163" s="3" t="n">
        <v>1.804969111</v>
      </c>
      <c r="J163" s="3" t="n">
        <v>1.175698333</v>
      </c>
      <c r="K163" s="3" t="n">
        <v>51</v>
      </c>
      <c r="L163" s="3" t="n">
        <v>6</v>
      </c>
      <c r="M163" s="4" t="n">
        <f aca="false">6/51</f>
        <v>0.117647058823529</v>
      </c>
      <c r="N163" s="22" t="n">
        <v>10</v>
      </c>
      <c r="O163" s="4" t="n">
        <v>0.196078431372549</v>
      </c>
      <c r="P163" s="4" t="n">
        <v>0.0699300699300699</v>
      </c>
      <c r="Q163" s="22" t="s">
        <v>34</v>
      </c>
      <c r="R163" s="3" t="n">
        <v>0.0919243650921083</v>
      </c>
      <c r="S163" s="3" t="n">
        <v>0.084698216269971</v>
      </c>
      <c r="T163" s="3" t="n">
        <v>0.070987831821142</v>
      </c>
      <c r="U163" s="3" t="n">
        <v>0.185179522123139</v>
      </c>
      <c r="V163" s="3" t="n">
        <v>0.196248191626487</v>
      </c>
      <c r="W163" s="3" t="n">
        <v>0.160791587798201</v>
      </c>
      <c r="X163" s="3" t="n">
        <v>1.70278959480909</v>
      </c>
      <c r="Y163" s="3" t="n">
        <v>1.83378006384547</v>
      </c>
      <c r="Z163" s="3" t="n">
        <v>1.44620348797003</v>
      </c>
      <c r="AA163" s="10" t="n">
        <v>0.02417583</v>
      </c>
      <c r="AB163" s="10" t="n">
        <v>0.02427029</v>
      </c>
      <c r="AC163" s="10" t="n">
        <v>0.002385077</v>
      </c>
      <c r="AD163" s="10" t="n">
        <v>0.01232736</v>
      </c>
      <c r="AE163" s="10" t="n">
        <v>0.07024836</v>
      </c>
      <c r="AF163" s="10" t="n">
        <v>0.006228125</v>
      </c>
    </row>
    <row r="164" customFormat="false" ht="15.75" hidden="false" customHeight="false" outlineLevel="0" collapsed="false">
      <c r="A164" s="62" t="s">
        <v>212</v>
      </c>
      <c r="B164" s="62" t="n">
        <v>0.711565232</v>
      </c>
      <c r="C164" s="62" t="n">
        <v>0.736032727</v>
      </c>
      <c r="D164" s="61" t="s">
        <v>33</v>
      </c>
      <c r="E164" s="62" t="n">
        <v>0.523883709</v>
      </c>
      <c r="F164" s="62" t="n">
        <v>0.555818182</v>
      </c>
      <c r="G164" s="61" t="s">
        <v>33</v>
      </c>
      <c r="H164" s="62" t="n">
        <v>2.449151589</v>
      </c>
      <c r="I164" s="62" t="n">
        <v>3.178030909</v>
      </c>
      <c r="J164" s="61" t="s">
        <v>33</v>
      </c>
      <c r="K164" s="62" t="n">
        <v>11</v>
      </c>
      <c r="L164" s="62" t="n">
        <v>0</v>
      </c>
      <c r="M164" s="63" t="n">
        <v>0</v>
      </c>
      <c r="N164" s="62" t="n">
        <v>3</v>
      </c>
      <c r="O164" s="63" t="n">
        <v>0.2727</v>
      </c>
      <c r="P164" s="63" t="n">
        <v>0.0789</v>
      </c>
      <c r="Q164" s="62" t="s">
        <v>90</v>
      </c>
      <c r="R164" s="62" t="n">
        <v>0.092112508</v>
      </c>
      <c r="S164" s="62" t="n">
        <v>0.052979626</v>
      </c>
      <c r="T164" s="62" t="s">
        <v>33</v>
      </c>
      <c r="U164" s="62" t="n">
        <v>0.192087056</v>
      </c>
      <c r="V164" s="62" t="n">
        <v>0.157175883</v>
      </c>
      <c r="W164" s="62" t="s">
        <v>33</v>
      </c>
      <c r="X164" s="62" t="n">
        <v>1.809663119</v>
      </c>
      <c r="Y164" s="62" t="n">
        <v>1.584415042</v>
      </c>
      <c r="Z164" s="62" t="s">
        <v>33</v>
      </c>
      <c r="AA164" s="86" t="n">
        <v>0.097843749</v>
      </c>
      <c r="AB164" s="62" t="s">
        <v>33</v>
      </c>
      <c r="AC164" s="86" t="n">
        <v>0.268296722</v>
      </c>
      <c r="AD164" s="62" t="s">
        <v>33</v>
      </c>
      <c r="AE164" s="86" t="n">
        <v>0.087754302</v>
      </c>
      <c r="AF164" s="62" t="s">
        <v>33</v>
      </c>
    </row>
    <row r="165" customFormat="false" ht="15.75" hidden="false" customHeight="false" outlineLevel="0" collapsed="false">
      <c r="A165" s="62" t="s">
        <v>213</v>
      </c>
      <c r="B165" s="62" t="n">
        <v>0.680050207</v>
      </c>
      <c r="C165" s="62" t="n">
        <v>0.72808</v>
      </c>
      <c r="D165" s="62" t="n">
        <v>0.661926667</v>
      </c>
      <c r="E165" s="62" t="n">
        <v>0.427610945</v>
      </c>
      <c r="F165" s="62" t="n">
        <v>0.67904</v>
      </c>
      <c r="G165" s="62" t="n">
        <v>0.291186667</v>
      </c>
      <c r="H165" s="62" t="n">
        <v>1.687820148</v>
      </c>
      <c r="I165" s="62" t="n">
        <v>2.97695</v>
      </c>
      <c r="J165" s="62" t="n">
        <v>-0.22954</v>
      </c>
      <c r="K165" s="62" t="n">
        <v>4</v>
      </c>
      <c r="L165" s="62" t="n">
        <v>3</v>
      </c>
      <c r="M165" s="63" t="n">
        <f aca="false">3/4</f>
        <v>0.75</v>
      </c>
      <c r="N165" s="62" t="n">
        <v>1</v>
      </c>
      <c r="O165" s="63" t="n">
        <v>0.25</v>
      </c>
      <c r="P165" s="63" t="n">
        <v>0.0122</v>
      </c>
      <c r="Q165" s="62" t="s">
        <v>59</v>
      </c>
      <c r="R165" s="62" t="n">
        <v>0.087634825</v>
      </c>
      <c r="S165" s="62" t="n">
        <v>0</v>
      </c>
      <c r="T165" s="62" t="n">
        <v>0.023406098</v>
      </c>
      <c r="U165" s="62" t="n">
        <v>0.179411693</v>
      </c>
      <c r="V165" s="62" t="n">
        <v>0</v>
      </c>
      <c r="W165" s="62" t="n">
        <v>0.043897248</v>
      </c>
      <c r="X165" s="62" t="n">
        <v>1.585536742</v>
      </c>
      <c r="Y165" s="62" t="n">
        <v>0</v>
      </c>
      <c r="Z165" s="62" t="n">
        <v>0.060167116</v>
      </c>
      <c r="AA165" s="62" t="s">
        <v>33</v>
      </c>
      <c r="AB165" s="62" t="s">
        <v>33</v>
      </c>
      <c r="AC165" s="62" t="s">
        <v>33</v>
      </c>
      <c r="AD165" s="62" t="s">
        <v>33</v>
      </c>
      <c r="AE165" s="62" t="s">
        <v>33</v>
      </c>
      <c r="AF165" s="62" t="s">
        <v>33</v>
      </c>
      <c r="AG165" s="50"/>
    </row>
    <row r="166" customFormat="false" ht="15.75" hidden="false" customHeight="false" outlineLevel="0" collapsed="false">
      <c r="A166" s="62" t="s">
        <v>214</v>
      </c>
      <c r="B166" s="62" t="n">
        <v>0.644494188</v>
      </c>
      <c r="C166" s="62" t="n">
        <v>0.62891</v>
      </c>
      <c r="D166" s="62" t="n">
        <v>0.626726667</v>
      </c>
      <c r="E166" s="62" t="n">
        <v>0.438973897</v>
      </c>
      <c r="F166" s="62" t="n">
        <v>0.396894</v>
      </c>
      <c r="G166" s="62" t="n">
        <v>0.35553</v>
      </c>
      <c r="H166" s="62" t="n">
        <v>2.09382385</v>
      </c>
      <c r="I166" s="62" t="n">
        <v>2.59788</v>
      </c>
      <c r="J166" s="62" t="n">
        <v>1.447396667</v>
      </c>
      <c r="K166" s="62" t="n">
        <v>11</v>
      </c>
      <c r="L166" s="62" t="n">
        <v>6</v>
      </c>
      <c r="M166" s="63" t="n">
        <v>0.5455</v>
      </c>
      <c r="N166" s="62" t="n">
        <v>1</v>
      </c>
      <c r="O166" s="63" t="n">
        <v>0.0909</v>
      </c>
      <c r="P166" s="63" t="n">
        <v>0.0064</v>
      </c>
      <c r="Q166" s="62" t="s">
        <v>59</v>
      </c>
      <c r="R166" s="62" t="n">
        <v>0.132112826</v>
      </c>
      <c r="S166" s="62" t="n">
        <v>0.085182188</v>
      </c>
      <c r="T166" s="62" t="n">
        <v>0.098594248</v>
      </c>
      <c r="U166" s="62" t="n">
        <v>0.260841139</v>
      </c>
      <c r="V166" s="62" t="n">
        <v>0.265107479</v>
      </c>
      <c r="W166" s="62" t="n">
        <v>0.217990264</v>
      </c>
      <c r="X166" s="62" t="n">
        <v>1.662172708</v>
      </c>
      <c r="Y166" s="62" t="n">
        <v>1.10266458</v>
      </c>
      <c r="Z166" s="62" t="n">
        <v>1.25141858</v>
      </c>
      <c r="AA166" s="87" t="n">
        <v>0.352490298</v>
      </c>
      <c r="AB166" s="87" t="n">
        <v>0.485231137</v>
      </c>
      <c r="AC166" s="87" t="n">
        <v>0.370563086</v>
      </c>
      <c r="AD166" s="87" t="n">
        <v>0.397028431</v>
      </c>
      <c r="AE166" s="87" t="n">
        <v>0.183383921</v>
      </c>
      <c r="AF166" s="87" t="n">
        <v>0.09024506</v>
      </c>
    </row>
    <row r="167" customFormat="false" ht="15.75" hidden="false" customHeight="false" outlineLevel="0" collapsed="false">
      <c r="A167" s="88" t="s">
        <v>215</v>
      </c>
      <c r="B167" s="88" t="n">
        <v>0.792927541353383</v>
      </c>
      <c r="C167" s="88" t="n">
        <v>0.805838333333334</v>
      </c>
      <c r="D167" s="88" t="n">
        <v>0.636353333333333</v>
      </c>
      <c r="E167" s="88" t="n">
        <v>0.767105894736842</v>
      </c>
      <c r="F167" s="88" t="n">
        <v>0.779184166666667</v>
      </c>
      <c r="G167" s="88" t="n">
        <v>0.55806</v>
      </c>
      <c r="H167" s="88" t="n">
        <v>3.91859397744361</v>
      </c>
      <c r="I167" s="88" t="n">
        <v>4.40008916666667</v>
      </c>
      <c r="J167" s="88" t="n">
        <v>2.24258</v>
      </c>
      <c r="K167" s="88" t="n">
        <v>15</v>
      </c>
      <c r="L167" s="88" t="n">
        <v>3</v>
      </c>
      <c r="M167" s="89" t="n">
        <v>0.2</v>
      </c>
      <c r="N167" s="88" t="n">
        <v>9</v>
      </c>
      <c r="O167" s="89" t="n">
        <v>0.6</v>
      </c>
      <c r="P167" s="89" t="n">
        <v>0.0104895104895105</v>
      </c>
      <c r="Q167" s="88" t="s">
        <v>42</v>
      </c>
      <c r="R167" s="88" t="n">
        <v>0.0653210380246419</v>
      </c>
      <c r="S167" s="88" t="n">
        <v>0.0576951811727423</v>
      </c>
      <c r="T167" s="88" t="n">
        <v>0.203134519031656</v>
      </c>
      <c r="U167" s="88" t="n">
        <v>0.228386353886661</v>
      </c>
      <c r="V167" s="88" t="n">
        <v>0.214064392588552</v>
      </c>
      <c r="W167" s="88" t="n">
        <v>0.310211151422167</v>
      </c>
      <c r="X167" s="88" t="n">
        <v>1.61797337009073</v>
      </c>
      <c r="Y167" s="88" t="n">
        <v>1.87677336122603</v>
      </c>
      <c r="Z167" s="88" t="n">
        <v>1.72707360933652</v>
      </c>
      <c r="AA167" s="90" t="n">
        <v>0.228548734295966</v>
      </c>
      <c r="AB167" s="90" t="n">
        <v>0.144394067253308</v>
      </c>
      <c r="AC167" s="90" t="n">
        <v>0.424679934505522</v>
      </c>
      <c r="AD167" s="90" t="n">
        <v>0.181744634967872</v>
      </c>
      <c r="AE167" s="90" t="n">
        <v>0.197347259333803</v>
      </c>
      <c r="AF167" s="90" t="n">
        <v>0.0988183492386862</v>
      </c>
    </row>
    <row r="168" customFormat="false" ht="15.75" hidden="false" customHeight="false" outlineLevel="0" collapsed="false">
      <c r="A168" s="62" t="s">
        <v>216</v>
      </c>
      <c r="B168" s="62" t="n">
        <v>0.679667104</v>
      </c>
      <c r="C168" s="62" t="n">
        <v>0.74731125</v>
      </c>
      <c r="D168" s="62" t="n">
        <v>0.736893333</v>
      </c>
      <c r="E168" s="62" t="n">
        <v>0.424814783</v>
      </c>
      <c r="F168" s="62" t="n">
        <v>0.55524375</v>
      </c>
      <c r="G168" s="62" t="n">
        <v>0.580338889</v>
      </c>
      <c r="H168" s="62" t="n">
        <v>1.656644088</v>
      </c>
      <c r="I168" s="62" t="n">
        <v>2.07010125</v>
      </c>
      <c r="J168" s="62" t="n">
        <v>2.741612222</v>
      </c>
      <c r="K168" s="62" t="n">
        <v>17</v>
      </c>
      <c r="L168" s="62" t="n">
        <v>9</v>
      </c>
      <c r="M168" s="63" t="n">
        <v>0.5294</v>
      </c>
      <c r="N168" s="62" t="n">
        <v>2</v>
      </c>
      <c r="O168" s="63" t="n">
        <v>0.1176</v>
      </c>
      <c r="P168" s="63" t="n">
        <v>0.0108</v>
      </c>
      <c r="Q168" s="62" t="s">
        <v>59</v>
      </c>
      <c r="R168" s="62" t="n">
        <v>0.091241256</v>
      </c>
      <c r="S168" s="62" t="n">
        <v>0.054474791</v>
      </c>
      <c r="T168" s="62" t="n">
        <v>0.068938778</v>
      </c>
      <c r="U168" s="62" t="n">
        <v>0.1966194</v>
      </c>
      <c r="V168" s="62" t="n">
        <v>0.196658409</v>
      </c>
      <c r="W168" s="62" t="n">
        <v>0.200292989</v>
      </c>
      <c r="X168" s="62" t="n">
        <v>1.667781438</v>
      </c>
      <c r="Y168" s="62" t="n">
        <v>1.816942314</v>
      </c>
      <c r="Z168" s="62" t="n">
        <v>1.402558838</v>
      </c>
      <c r="AA168" s="91" t="n">
        <v>0.005099383</v>
      </c>
      <c r="AB168" s="86" t="n">
        <v>0.369230401</v>
      </c>
      <c r="AC168" s="86" t="n">
        <v>0.051789558</v>
      </c>
      <c r="AD168" s="92" t="n">
        <v>0.40104696</v>
      </c>
      <c r="AE168" s="86" t="n">
        <v>0.270625256</v>
      </c>
      <c r="AF168" s="92" t="n">
        <v>0.212971686</v>
      </c>
    </row>
    <row r="169" customFormat="false" ht="15.75" hidden="false" customHeight="false" outlineLevel="0" collapsed="false">
      <c r="A169" s="62" t="s">
        <v>217</v>
      </c>
      <c r="B169" s="62" t="n">
        <v>0.7602449</v>
      </c>
      <c r="C169" s="62" t="n">
        <v>0.791121667</v>
      </c>
      <c r="D169" s="62" t="n">
        <v>0.7444</v>
      </c>
      <c r="E169" s="62" t="n">
        <v>0.564225435</v>
      </c>
      <c r="F169" s="62" t="n">
        <v>0.672113333</v>
      </c>
      <c r="G169" s="62" t="n">
        <v>0.472945</v>
      </c>
      <c r="H169" s="62" t="n">
        <v>2.528652191</v>
      </c>
      <c r="I169" s="62" t="n">
        <v>2.947518333</v>
      </c>
      <c r="J169" s="62" t="n">
        <v>2.64405</v>
      </c>
      <c r="K169" s="62" t="n">
        <v>8</v>
      </c>
      <c r="L169" s="62" t="n">
        <v>2</v>
      </c>
      <c r="M169" s="63" t="n">
        <v>0.25</v>
      </c>
      <c r="N169" s="62" t="n">
        <v>3</v>
      </c>
      <c r="O169" s="63" t="n">
        <v>0.375</v>
      </c>
      <c r="P169" s="63" t="n">
        <v>0.0144</v>
      </c>
      <c r="Q169" s="62" t="s">
        <v>42</v>
      </c>
      <c r="R169" s="62" t="n">
        <v>0.05243152</v>
      </c>
      <c r="S169" s="62" t="n">
        <v>0.039352024</v>
      </c>
      <c r="T169" s="62" t="n">
        <v>0.03591</v>
      </c>
      <c r="U169" s="62" t="n">
        <v>0.208611955</v>
      </c>
      <c r="V169" s="62" t="n">
        <v>0.176846271</v>
      </c>
      <c r="W169" s="62" t="n">
        <v>0.069295</v>
      </c>
      <c r="X169" s="62" t="n">
        <v>1.775035237</v>
      </c>
      <c r="Y169" s="62" t="n">
        <v>1.630369845</v>
      </c>
      <c r="Z169" s="62" t="n">
        <v>0.42186</v>
      </c>
      <c r="AA169" s="86" t="n">
        <v>0.057557375</v>
      </c>
      <c r="AB169" s="86" t="n">
        <v>0.1819216</v>
      </c>
      <c r="AC169" s="86" t="n">
        <v>0.098960628</v>
      </c>
      <c r="AD169" s="86" t="n">
        <v>0.131432933</v>
      </c>
      <c r="AE169" s="86" t="n">
        <v>0.279509674</v>
      </c>
      <c r="AF169" s="86" t="n">
        <v>0.374498306</v>
      </c>
    </row>
    <row r="170" customFormat="false" ht="15.75" hidden="false" customHeight="false" outlineLevel="0" collapsed="false">
      <c r="A170" s="62" t="s">
        <v>218</v>
      </c>
      <c r="B170" s="62" t="n">
        <v>0.75600626</v>
      </c>
      <c r="C170" s="62" t="n">
        <v>0.8624</v>
      </c>
      <c r="D170" s="62" t="n">
        <v>0.78263</v>
      </c>
      <c r="E170" s="62" t="n">
        <v>0.669108302</v>
      </c>
      <c r="F170" s="62" t="n">
        <v>0.84944</v>
      </c>
      <c r="G170" s="62" t="n">
        <v>0.78362</v>
      </c>
      <c r="H170" s="62" t="n">
        <v>3.490360954</v>
      </c>
      <c r="I170" s="62" t="n">
        <v>6.41685</v>
      </c>
      <c r="J170" s="62" t="n">
        <v>4.21601</v>
      </c>
      <c r="K170" s="62" t="n">
        <v>2</v>
      </c>
      <c r="L170" s="62" t="n">
        <v>1</v>
      </c>
      <c r="M170" s="63" t="n">
        <v>0.5</v>
      </c>
      <c r="N170" s="62" t="n">
        <v>1</v>
      </c>
      <c r="O170" s="63" t="n">
        <v>0.5</v>
      </c>
      <c r="P170" s="63" t="n">
        <v>0.0037</v>
      </c>
      <c r="Q170" s="62" t="s">
        <v>42</v>
      </c>
      <c r="R170" s="62" t="n">
        <v>0.097008846</v>
      </c>
      <c r="S170" s="62" t="n">
        <v>0</v>
      </c>
      <c r="T170" s="62" t="n">
        <v>0</v>
      </c>
      <c r="U170" s="62" t="n">
        <v>0.274109591</v>
      </c>
      <c r="V170" s="62" t="n">
        <v>0</v>
      </c>
      <c r="W170" s="62" t="n">
        <v>0</v>
      </c>
      <c r="X170" s="62" t="n">
        <v>2.052005584</v>
      </c>
      <c r="Y170" s="62" t="n">
        <v>0</v>
      </c>
      <c r="Z170" s="62" t="n">
        <v>0</v>
      </c>
      <c r="AA170" s="62" t="s">
        <v>33</v>
      </c>
      <c r="AB170" s="62" t="s">
        <v>33</v>
      </c>
      <c r="AC170" s="62" t="s">
        <v>33</v>
      </c>
      <c r="AD170" s="62" t="s">
        <v>33</v>
      </c>
      <c r="AE170" s="62" t="s">
        <v>33</v>
      </c>
      <c r="AF170" s="62" t="s">
        <v>33</v>
      </c>
    </row>
    <row r="171" customFormat="false" ht="15" hidden="false" customHeight="false" outlineLevel="0" collapsed="false">
      <c r="A171" s="62" t="s">
        <v>219</v>
      </c>
      <c r="B171" s="62" t="n">
        <v>0.674237139</v>
      </c>
      <c r="C171" s="62" t="n">
        <v>0.724943333</v>
      </c>
      <c r="D171" s="61" t="s">
        <v>33</v>
      </c>
      <c r="E171" s="62" t="n">
        <v>0.513562413</v>
      </c>
      <c r="F171" s="62" t="n">
        <v>0.48571</v>
      </c>
      <c r="G171" s="61" t="s">
        <v>33</v>
      </c>
      <c r="H171" s="62" t="n">
        <v>1.728807514</v>
      </c>
      <c r="I171" s="62" t="n">
        <v>3.233313333</v>
      </c>
      <c r="J171" s="61" t="s">
        <v>33</v>
      </c>
      <c r="K171" s="62" t="n">
        <v>3</v>
      </c>
      <c r="L171" s="62" t="n">
        <v>0</v>
      </c>
      <c r="M171" s="63" t="n">
        <v>0</v>
      </c>
      <c r="N171" s="62" t="n">
        <v>0</v>
      </c>
      <c r="O171" s="63" t="n">
        <v>0</v>
      </c>
      <c r="P171" s="63" t="n">
        <v>0</v>
      </c>
      <c r="Q171" s="62" t="s">
        <v>37</v>
      </c>
      <c r="R171" s="62" t="n">
        <v>0.111960954</v>
      </c>
      <c r="S171" s="62" t="n">
        <v>0.053546393</v>
      </c>
      <c r="T171" s="62" t="s">
        <v>33</v>
      </c>
      <c r="U171" s="62" t="n">
        <v>0.211375922</v>
      </c>
      <c r="V171" s="62" t="n">
        <v>0.168021984</v>
      </c>
      <c r="W171" s="62" t="s">
        <v>33</v>
      </c>
      <c r="X171" s="62" t="n">
        <v>1.972832512</v>
      </c>
      <c r="Y171" s="62" t="n">
        <v>2.377724543</v>
      </c>
      <c r="Z171" s="62" t="s">
        <v>33</v>
      </c>
      <c r="AA171" s="86" t="n">
        <v>0.122846382</v>
      </c>
      <c r="AB171" s="62" t="s">
        <v>33</v>
      </c>
      <c r="AC171" s="92" t="n">
        <v>0.400844829</v>
      </c>
      <c r="AD171" s="62" t="s">
        <v>33</v>
      </c>
      <c r="AE171" s="86" t="n">
        <v>0.19400978</v>
      </c>
      <c r="AF171" s="62" t="s">
        <v>33</v>
      </c>
    </row>
    <row r="172" customFormat="false" ht="15.75" hidden="false" customHeight="false" outlineLevel="0" collapsed="false">
      <c r="A172" s="88" t="s">
        <v>220</v>
      </c>
      <c r="B172" s="88" t="n">
        <v>0.642487336293008</v>
      </c>
      <c r="C172" s="88" t="n">
        <v>0.801215714285714</v>
      </c>
      <c r="D172" s="88" t="n">
        <v>0.40405</v>
      </c>
      <c r="E172" s="88" t="n">
        <v>0.444755860155383</v>
      </c>
      <c r="F172" s="88" t="n">
        <v>0.812122857142857</v>
      </c>
      <c r="G172" s="88" t="n">
        <v>0.21194</v>
      </c>
      <c r="H172" s="88" t="n">
        <v>1.76046039955605</v>
      </c>
      <c r="I172" s="88" t="n">
        <v>4.34900857142857</v>
      </c>
      <c r="J172" s="88" t="n">
        <v>1.39929</v>
      </c>
      <c r="K172" s="88" t="n">
        <v>8</v>
      </c>
      <c r="L172" s="88" t="n">
        <v>1</v>
      </c>
      <c r="M172" s="89" t="n">
        <f aca="false">1/8</f>
        <v>0.125</v>
      </c>
      <c r="N172" s="88" t="n">
        <v>6</v>
      </c>
      <c r="O172" s="89" t="n">
        <f aca="false">6/8</f>
        <v>0.75</v>
      </c>
      <c r="P172" s="89" t="n">
        <v>0.0483870967741936</v>
      </c>
      <c r="Q172" s="88" t="s">
        <v>37</v>
      </c>
      <c r="R172" s="88" t="n">
        <v>0.127534916288026</v>
      </c>
      <c r="S172" s="88" t="n">
        <v>0.0484997327996006</v>
      </c>
      <c r="T172" s="88" t="n">
        <v>0</v>
      </c>
      <c r="U172" s="88" t="n">
        <v>0.215302518281397</v>
      </c>
      <c r="V172" s="88" t="n">
        <v>0.152707590204687</v>
      </c>
      <c r="W172" s="88" t="n">
        <v>0</v>
      </c>
      <c r="X172" s="88" t="n">
        <v>1.67741589136818</v>
      </c>
      <c r="Y172" s="88" t="n">
        <v>1.45308774216866</v>
      </c>
      <c r="Z172" s="88" t="n">
        <v>0</v>
      </c>
      <c r="AA172" s="93" t="n">
        <v>7.57321703122452E-005</v>
      </c>
      <c r="AB172" s="88" t="s">
        <v>33</v>
      </c>
      <c r="AC172" s="93" t="n">
        <v>0.000367709604936887</v>
      </c>
      <c r="AD172" s="88" t="s">
        <v>33</v>
      </c>
      <c r="AE172" s="93" t="n">
        <v>0.00168222986275899</v>
      </c>
      <c r="AF172" s="88" t="s">
        <v>33</v>
      </c>
    </row>
    <row r="173" customFormat="false" ht="15.75" hidden="false" customHeight="false" outlineLevel="0" collapsed="false">
      <c r="A173" s="88" t="s">
        <v>221</v>
      </c>
      <c r="B173" s="88" t="n">
        <v>0.721890494071146</v>
      </c>
      <c r="C173" s="88" t="n">
        <v>0.7955925</v>
      </c>
      <c r="D173" s="88" t="n">
        <v>0.74296</v>
      </c>
      <c r="E173" s="88" t="n">
        <v>0.470919061264822</v>
      </c>
      <c r="F173" s="88" t="n">
        <v>0.689610714285714</v>
      </c>
      <c r="G173" s="88" t="n">
        <v>0.387925</v>
      </c>
      <c r="H173" s="88" t="n">
        <v>2.19762294466403</v>
      </c>
      <c r="I173" s="88" t="n">
        <v>3.59136857142857</v>
      </c>
      <c r="J173" s="88" t="n">
        <v>1.92568</v>
      </c>
      <c r="K173" s="88" t="n">
        <v>30</v>
      </c>
      <c r="L173" s="88" t="n">
        <v>2</v>
      </c>
      <c r="M173" s="89" t="n">
        <v>0.0666666666666667</v>
      </c>
      <c r="N173" s="88" t="n">
        <v>15</v>
      </c>
      <c r="O173" s="89" t="n">
        <v>0.5</v>
      </c>
      <c r="P173" s="89" t="n">
        <v>0.0547445255474453</v>
      </c>
      <c r="Q173" s="88" t="s">
        <v>42</v>
      </c>
      <c r="R173" s="88" t="n">
        <v>0.0942488140726647</v>
      </c>
      <c r="S173" s="88" t="n">
        <v>0.0367438323906203</v>
      </c>
      <c r="T173" s="88" t="n">
        <v>0.01769</v>
      </c>
      <c r="U173" s="88" t="n">
        <v>0.250764437518009</v>
      </c>
      <c r="V173" s="88" t="n">
        <v>0.194037633609134</v>
      </c>
      <c r="W173" s="88" t="n">
        <v>0.041195</v>
      </c>
      <c r="X173" s="88" t="n">
        <v>1.77207357361872</v>
      </c>
      <c r="Y173" s="88" t="n">
        <v>1.19094779369721</v>
      </c>
      <c r="Z173" s="88" t="n">
        <v>0.50346</v>
      </c>
      <c r="AA173" s="93" t="n">
        <v>1.18611275061701E-010</v>
      </c>
      <c r="AB173" s="90" t="n">
        <v>0.0844834507007911</v>
      </c>
      <c r="AC173" s="93" t="n">
        <v>1.65477711514655E-006</v>
      </c>
      <c r="AD173" s="93" t="n">
        <v>0.0490207385828126</v>
      </c>
      <c r="AE173" s="93" t="n">
        <v>1.02712857795993E-006</v>
      </c>
      <c r="AF173" s="90" t="n">
        <v>0.0788340717625623</v>
      </c>
    </row>
    <row r="174" customFormat="false" ht="15.75" hidden="false" customHeight="false" outlineLevel="0" collapsed="false">
      <c r="A174" s="62" t="s">
        <v>222</v>
      </c>
      <c r="B174" s="62" t="n">
        <v>0.756870388</v>
      </c>
      <c r="C174" s="62" t="n">
        <v>0.75201</v>
      </c>
      <c r="D174" s="60" t="s">
        <v>33</v>
      </c>
      <c r="E174" s="62" t="n">
        <v>0.712409241</v>
      </c>
      <c r="F174" s="62" t="n">
        <v>0.64574</v>
      </c>
      <c r="G174" s="60" t="s">
        <v>33</v>
      </c>
      <c r="H174" s="62" t="n">
        <v>3.463439935</v>
      </c>
      <c r="I174" s="62" t="n">
        <v>2.061473333</v>
      </c>
      <c r="J174" s="61" t="s">
        <v>33</v>
      </c>
      <c r="K174" s="62" t="n">
        <v>3</v>
      </c>
      <c r="L174" s="62" t="n">
        <v>0</v>
      </c>
      <c r="M174" s="63" t="n">
        <v>0</v>
      </c>
      <c r="N174" s="62" t="n">
        <v>1</v>
      </c>
      <c r="O174" s="63" t="n">
        <v>0.3333</v>
      </c>
      <c r="P174" s="63" t="n">
        <v>0.0035</v>
      </c>
      <c r="Q174" s="62" t="s">
        <v>37</v>
      </c>
      <c r="R174" s="62" t="n">
        <v>0.07111989</v>
      </c>
      <c r="S174" s="62" t="n">
        <v>0.048318453</v>
      </c>
      <c r="T174" s="62" t="s">
        <v>33</v>
      </c>
      <c r="U174" s="62" t="n">
        <v>0.206485436</v>
      </c>
      <c r="V174" s="62" t="n">
        <v>0.219725804</v>
      </c>
      <c r="W174" s="62" t="s">
        <v>33</v>
      </c>
      <c r="X174" s="62" t="n">
        <v>1.692224928</v>
      </c>
      <c r="Y174" s="62" t="n">
        <v>2.57560572</v>
      </c>
      <c r="Z174" s="62" t="s">
        <v>33</v>
      </c>
      <c r="AA174" s="92" t="n">
        <v>0.439176966</v>
      </c>
      <c r="AB174" s="62" t="s">
        <v>33</v>
      </c>
      <c r="AC174" s="92" t="n">
        <v>0.326157645</v>
      </c>
      <c r="AD174" s="62" t="s">
        <v>33</v>
      </c>
      <c r="AE174" s="92" t="n">
        <v>0.222852673</v>
      </c>
      <c r="AF174" s="62" t="s">
        <v>33</v>
      </c>
      <c r="AG174" s="50"/>
    </row>
    <row r="175" customFormat="false" ht="15.75" hidden="false" customHeight="false" outlineLevel="0" collapsed="false">
      <c r="A175" s="62" t="s">
        <v>223</v>
      </c>
      <c r="B175" s="62" t="n">
        <v>0.708712292</v>
      </c>
      <c r="C175" s="62" t="n">
        <v>0.701593333</v>
      </c>
      <c r="D175" s="62" t="n">
        <v>0.59067</v>
      </c>
      <c r="E175" s="62" t="n">
        <v>0.645505919</v>
      </c>
      <c r="F175" s="62" t="n">
        <v>0.64061</v>
      </c>
      <c r="G175" s="62" t="n">
        <v>0.29212</v>
      </c>
      <c r="H175" s="62" t="n">
        <v>2.910656524</v>
      </c>
      <c r="I175" s="62" t="n">
        <v>2.778336667</v>
      </c>
      <c r="J175" s="62" t="n">
        <v>0.74995</v>
      </c>
      <c r="K175" s="62" t="n">
        <v>20</v>
      </c>
      <c r="L175" s="62" t="n">
        <v>1</v>
      </c>
      <c r="M175" s="63" t="n">
        <v>0.05</v>
      </c>
      <c r="N175" s="62" t="n">
        <v>2</v>
      </c>
      <c r="O175" s="63" t="n">
        <v>0.1</v>
      </c>
      <c r="P175" s="63" t="n">
        <v>0.0141</v>
      </c>
      <c r="Q175" s="62" t="s">
        <v>34</v>
      </c>
      <c r="R175" s="62" t="n">
        <v>0.121065291</v>
      </c>
      <c r="S175" s="62" t="n">
        <v>0.101019883</v>
      </c>
      <c r="T175" s="62" t="n">
        <v>0</v>
      </c>
      <c r="U175" s="62" t="n">
        <v>0.233256886</v>
      </c>
      <c r="V175" s="62" t="n">
        <v>0.228279193</v>
      </c>
      <c r="W175" s="62" t="n">
        <v>0</v>
      </c>
      <c r="X175" s="62" t="n">
        <v>1.811823717</v>
      </c>
      <c r="Y175" s="62" t="n">
        <v>1.544021651</v>
      </c>
      <c r="Z175" s="62" t="n">
        <v>0</v>
      </c>
      <c r="AA175" s="92" t="n">
        <v>0.457235158</v>
      </c>
      <c r="AB175" s="62" t="s">
        <v>33</v>
      </c>
      <c r="AC175" s="92" t="n">
        <v>0.486922388</v>
      </c>
      <c r="AD175" s="62" t="s">
        <v>33</v>
      </c>
      <c r="AE175" s="92" t="n">
        <v>0.448074014</v>
      </c>
      <c r="AF175" s="62" t="s">
        <v>33</v>
      </c>
    </row>
    <row r="176" customFormat="false" ht="15.75" hidden="false" customHeight="false" outlineLevel="0" collapsed="false">
      <c r="A176" s="62" t="s">
        <v>224</v>
      </c>
      <c r="B176" s="62" t="n">
        <v>0.751740273</v>
      </c>
      <c r="C176" s="62" t="n">
        <v>0.770925</v>
      </c>
      <c r="D176" s="62" t="n">
        <v>0.724345</v>
      </c>
      <c r="E176" s="62" t="n">
        <v>0.592751458</v>
      </c>
      <c r="F176" s="62" t="n">
        <v>0.701689</v>
      </c>
      <c r="G176" s="62" t="n">
        <v>0.44831</v>
      </c>
      <c r="H176" s="62" t="n">
        <v>2.880511707</v>
      </c>
      <c r="I176" s="62" t="n">
        <v>3.787347</v>
      </c>
      <c r="J176" s="62" t="n">
        <v>1.44278</v>
      </c>
      <c r="K176" s="62" t="n">
        <v>12</v>
      </c>
      <c r="L176" s="62" t="n">
        <v>2</v>
      </c>
      <c r="M176" s="63" t="n">
        <v>0.1667</v>
      </c>
      <c r="N176" s="62" t="n">
        <v>7</v>
      </c>
      <c r="O176" s="63" t="n">
        <v>0.5833</v>
      </c>
      <c r="P176" s="63" t="n">
        <v>0.0129</v>
      </c>
      <c r="Q176" s="62" t="s">
        <v>42</v>
      </c>
      <c r="R176" s="62" t="n">
        <v>0.079253078</v>
      </c>
      <c r="S176" s="62" t="n">
        <v>0.074027524</v>
      </c>
      <c r="T176" s="62" t="n">
        <v>0.022945</v>
      </c>
      <c r="U176" s="62" t="n">
        <v>0.26926383</v>
      </c>
      <c r="V176" s="62" t="n">
        <v>0.255733174</v>
      </c>
      <c r="W176" s="62" t="n">
        <v>0.04774</v>
      </c>
      <c r="X176" s="62" t="n">
        <v>1.920928386</v>
      </c>
      <c r="Y176" s="62" t="n">
        <v>1.01274956</v>
      </c>
      <c r="Z176" s="62" t="n">
        <v>1.70783</v>
      </c>
      <c r="AA176" s="86" t="n">
        <v>0.217812182</v>
      </c>
      <c r="AB176" s="86" t="n">
        <v>0.174692218</v>
      </c>
      <c r="AC176" s="86" t="n">
        <v>0.106344879</v>
      </c>
      <c r="AD176" s="86" t="n">
        <v>0.105990404</v>
      </c>
      <c r="AE176" s="91" t="n">
        <v>0.010480922</v>
      </c>
      <c r="AF176" s="86" t="n">
        <v>0.155844848</v>
      </c>
    </row>
    <row r="177" customFormat="false" ht="15.75" hidden="false" customHeight="false" outlineLevel="0" collapsed="false">
      <c r="A177" s="62" t="s">
        <v>225</v>
      </c>
      <c r="B177" s="62" t="n">
        <v>0.751740273</v>
      </c>
      <c r="C177" s="62" t="n">
        <v>0.5692</v>
      </c>
      <c r="D177" s="62" t="s">
        <v>33</v>
      </c>
      <c r="E177" s="62" t="n">
        <v>0.592751458</v>
      </c>
      <c r="F177" s="62" t="n">
        <v>0.24485</v>
      </c>
      <c r="G177" s="60" t="s">
        <v>33</v>
      </c>
      <c r="H177" s="62" t="n">
        <v>2.880511707</v>
      </c>
      <c r="I177" s="62" t="n">
        <v>3.09725</v>
      </c>
      <c r="J177" s="60" t="s">
        <v>33</v>
      </c>
      <c r="K177" s="62" t="n">
        <v>1</v>
      </c>
      <c r="L177" s="62" t="n">
        <v>0</v>
      </c>
      <c r="M177" s="63" t="n">
        <v>0</v>
      </c>
      <c r="N177" s="62" t="n">
        <v>0</v>
      </c>
      <c r="O177" s="63" t="n">
        <v>0</v>
      </c>
      <c r="P177" s="63" t="n">
        <v>0</v>
      </c>
      <c r="Q177" s="62" t="s">
        <v>42</v>
      </c>
      <c r="R177" s="62" t="n">
        <v>0.079253078</v>
      </c>
      <c r="S177" s="62" t="n">
        <v>0</v>
      </c>
      <c r="T177" s="62" t="s">
        <v>33</v>
      </c>
      <c r="U177" s="62" t="n">
        <v>0.26926383</v>
      </c>
      <c r="V177" s="62" t="n">
        <v>0</v>
      </c>
      <c r="W177" s="62" t="s">
        <v>33</v>
      </c>
      <c r="X177" s="62" t="n">
        <v>1.920928386</v>
      </c>
      <c r="Y177" s="62" t="n">
        <v>0</v>
      </c>
      <c r="Z177" s="62" t="s">
        <v>33</v>
      </c>
      <c r="AA177" s="62" t="s">
        <v>33</v>
      </c>
      <c r="AB177" s="62" t="s">
        <v>33</v>
      </c>
      <c r="AC177" s="62" t="s">
        <v>33</v>
      </c>
      <c r="AD177" s="62" t="s">
        <v>33</v>
      </c>
      <c r="AE177" s="62" t="s">
        <v>33</v>
      </c>
      <c r="AF177" s="62" t="s">
        <v>33</v>
      </c>
      <c r="AG177" s="50"/>
    </row>
    <row r="178" customFormat="false" ht="15.75" hidden="false" customHeight="false" outlineLevel="0" collapsed="false">
      <c r="A178" s="62" t="s">
        <v>226</v>
      </c>
      <c r="B178" s="62" t="n">
        <v>0.609037242</v>
      </c>
      <c r="C178" s="62" t="n">
        <v>0.635886667</v>
      </c>
      <c r="D178" s="62" t="n">
        <v>0.575755</v>
      </c>
      <c r="E178" s="62" t="n">
        <v>0.378809136</v>
      </c>
      <c r="F178" s="62" t="n">
        <v>0.417318333</v>
      </c>
      <c r="G178" s="62" t="n">
        <v>0.28474</v>
      </c>
      <c r="H178" s="62" t="n">
        <v>1.109950195</v>
      </c>
      <c r="I178" s="62" t="n">
        <v>1.347945</v>
      </c>
      <c r="J178" s="62" t="n">
        <v>-0.456605</v>
      </c>
      <c r="K178" s="62" t="n">
        <v>8</v>
      </c>
      <c r="L178" s="62" t="n">
        <v>2</v>
      </c>
      <c r="M178" s="63" t="n">
        <v>0.25</v>
      </c>
      <c r="N178" s="62" t="n">
        <v>0</v>
      </c>
      <c r="O178" s="63" t="n">
        <v>0</v>
      </c>
      <c r="P178" s="63" t="n">
        <v>0</v>
      </c>
      <c r="Q178" s="62" t="s">
        <v>34</v>
      </c>
      <c r="R178" s="62" t="n">
        <v>0.090161625</v>
      </c>
      <c r="S178" s="62" t="n">
        <v>0.037710966</v>
      </c>
      <c r="T178" s="62" t="n">
        <v>0.077785</v>
      </c>
      <c r="U178" s="62" t="n">
        <v>0.152171468</v>
      </c>
      <c r="V178" s="62" t="n">
        <v>0.100232221</v>
      </c>
      <c r="W178" s="62" t="n">
        <v>0.1283</v>
      </c>
      <c r="X178" s="62" t="n">
        <v>1.686429211</v>
      </c>
      <c r="Y178" s="62" t="n">
        <v>1.144176161</v>
      </c>
      <c r="Z178" s="62" t="n">
        <v>0.196415</v>
      </c>
      <c r="AA178" s="86" t="n">
        <v>0.078275001</v>
      </c>
      <c r="AB178" s="86" t="n">
        <v>0.241815577</v>
      </c>
      <c r="AC178" s="86" t="n">
        <v>0.199067979</v>
      </c>
      <c r="AD178" s="86" t="n">
        <v>0.204970122</v>
      </c>
      <c r="AE178" s="86" t="n">
        <v>0.31898489</v>
      </c>
      <c r="AF178" s="86" t="n">
        <v>0.083956873</v>
      </c>
    </row>
    <row r="179" customFormat="false" ht="15.75" hidden="false" customHeight="false" outlineLevel="0" collapsed="false">
      <c r="A179" s="62" t="s">
        <v>227</v>
      </c>
      <c r="B179" s="62" t="n">
        <v>0.598409876</v>
      </c>
      <c r="C179" s="62" t="n">
        <v>0.7336</v>
      </c>
      <c r="D179" s="60" t="s">
        <v>33</v>
      </c>
      <c r="E179" s="62" t="n">
        <v>0.403813127</v>
      </c>
      <c r="F179" s="62" t="n">
        <v>0.65963</v>
      </c>
      <c r="G179" s="60" t="s">
        <v>33</v>
      </c>
      <c r="H179" s="62" t="n">
        <v>1.332510521</v>
      </c>
      <c r="I179" s="62" t="n">
        <v>4.80335</v>
      </c>
      <c r="J179" s="60" t="s">
        <v>33</v>
      </c>
      <c r="K179" s="62" t="n">
        <v>2</v>
      </c>
      <c r="L179" s="62" t="n">
        <v>0</v>
      </c>
      <c r="M179" s="63" t="n">
        <v>0</v>
      </c>
      <c r="N179" s="62" t="n">
        <v>1</v>
      </c>
      <c r="O179" s="63" t="n">
        <v>0.5</v>
      </c>
      <c r="P179" s="63" t="n">
        <v>0.0294</v>
      </c>
      <c r="Q179" s="62" t="s">
        <v>34</v>
      </c>
      <c r="R179" s="62" t="n">
        <v>0.114130065</v>
      </c>
      <c r="S179" s="62" t="n">
        <v>0.01338</v>
      </c>
      <c r="T179" s="62" t="s">
        <v>33</v>
      </c>
      <c r="U179" s="62" t="n">
        <v>0.193952655</v>
      </c>
      <c r="V179" s="62" t="n">
        <v>0.00432</v>
      </c>
      <c r="W179" s="62" t="s">
        <v>33</v>
      </c>
      <c r="X179" s="62" t="n">
        <v>1.531187196</v>
      </c>
      <c r="Y179" s="62" t="n">
        <v>1.25228</v>
      </c>
      <c r="Z179" s="62" t="s">
        <v>33</v>
      </c>
      <c r="AA179" s="91" t="n">
        <v>0.025931468</v>
      </c>
      <c r="AB179" s="62" t="s">
        <v>33</v>
      </c>
      <c r="AC179" s="91" t="n">
        <v>0.012601631</v>
      </c>
      <c r="AD179" s="62" t="s">
        <v>33</v>
      </c>
      <c r="AE179" s="86" t="n">
        <v>0.079794722</v>
      </c>
      <c r="AF179" s="62" t="s">
        <v>33</v>
      </c>
    </row>
    <row r="180" customFormat="false" ht="15.75" hidden="false" customHeight="false" outlineLevel="0" collapsed="false">
      <c r="A180" s="62" t="s">
        <v>228</v>
      </c>
      <c r="B180" s="62" t="n">
        <v>0.681297109</v>
      </c>
      <c r="C180" s="62" t="n">
        <v>0.75396</v>
      </c>
      <c r="D180" s="62" t="n">
        <v>0.70022</v>
      </c>
      <c r="E180" s="62" t="n">
        <v>0.481340451</v>
      </c>
      <c r="F180" s="62" t="n">
        <v>0.72683</v>
      </c>
      <c r="G180" s="62" t="n">
        <v>0.5509</v>
      </c>
      <c r="H180" s="62" t="n">
        <v>2.42525321</v>
      </c>
      <c r="I180" s="62" t="n">
        <v>3.42789</v>
      </c>
      <c r="J180" s="62" t="n">
        <v>2.58681</v>
      </c>
      <c r="K180" s="62" t="n">
        <v>2</v>
      </c>
      <c r="L180" s="62" t="n">
        <v>1</v>
      </c>
      <c r="M180" s="63" t="n">
        <v>0.5</v>
      </c>
      <c r="N180" s="62" t="n">
        <v>1</v>
      </c>
      <c r="O180" s="63" t="n">
        <v>0.5</v>
      </c>
      <c r="P180" s="63" t="n">
        <v>0.0175</v>
      </c>
      <c r="Q180" s="62" t="s">
        <v>90</v>
      </c>
      <c r="R180" s="62" t="n">
        <v>0.083904943</v>
      </c>
      <c r="S180" s="62" t="n">
        <v>0</v>
      </c>
      <c r="T180" s="62" t="n">
        <v>0</v>
      </c>
      <c r="U180" s="62" t="n">
        <v>0.194943879</v>
      </c>
      <c r="V180" s="62" t="n">
        <v>0</v>
      </c>
      <c r="W180" s="62" t="n">
        <v>0</v>
      </c>
      <c r="X180" s="62" t="n">
        <v>1.511423312</v>
      </c>
      <c r="Y180" s="62" t="n">
        <v>0</v>
      </c>
      <c r="Z180" s="62" t="n">
        <v>0</v>
      </c>
      <c r="AA180" s="62" t="s">
        <v>33</v>
      </c>
      <c r="AB180" s="62" t="s">
        <v>33</v>
      </c>
      <c r="AC180" s="62" t="s">
        <v>33</v>
      </c>
      <c r="AD180" s="62" t="s">
        <v>33</v>
      </c>
      <c r="AE180" s="62" t="s">
        <v>33</v>
      </c>
      <c r="AF180" s="62" t="s">
        <v>33</v>
      </c>
    </row>
    <row r="181" customFormat="false" ht="15.75" hidden="false" customHeight="false" outlineLevel="0" collapsed="false">
      <c r="A181" s="62" t="s">
        <v>229</v>
      </c>
      <c r="B181" s="62" t="n">
        <v>0.647844328</v>
      </c>
      <c r="C181" s="62" t="n">
        <v>0.723935</v>
      </c>
      <c r="D181" s="62" t="n">
        <v>0.7641</v>
      </c>
      <c r="E181" s="62" t="n">
        <v>0.415307869</v>
      </c>
      <c r="F181" s="62" t="n">
        <v>0.606005</v>
      </c>
      <c r="G181" s="62" t="n">
        <v>0.51125</v>
      </c>
      <c r="H181" s="62" t="n">
        <v>1.607787803</v>
      </c>
      <c r="I181" s="62" t="n">
        <v>3.79733</v>
      </c>
      <c r="J181" s="62" t="n">
        <v>-0.07815</v>
      </c>
      <c r="K181" s="62" t="n">
        <v>5</v>
      </c>
      <c r="L181" s="62" t="n">
        <v>1</v>
      </c>
      <c r="M181" s="63" t="n">
        <f aca="false">1/5</f>
        <v>0.2</v>
      </c>
      <c r="N181" s="62" t="n">
        <v>3</v>
      </c>
      <c r="O181" s="63" t="n">
        <f aca="false">3/5</f>
        <v>0.6</v>
      </c>
      <c r="P181" s="63" t="n">
        <v>0.0882</v>
      </c>
      <c r="Q181" s="62" t="s">
        <v>37</v>
      </c>
      <c r="R181" s="62" t="n">
        <v>0.099606056</v>
      </c>
      <c r="S181" s="62" t="n">
        <v>0.083201194</v>
      </c>
      <c r="T181" s="62" t="n">
        <v>0</v>
      </c>
      <c r="U181" s="62" t="n">
        <v>0.19818527</v>
      </c>
      <c r="V181" s="62" t="n">
        <v>0.196549657</v>
      </c>
      <c r="W181" s="62" t="n">
        <v>0</v>
      </c>
      <c r="X181" s="62" t="n">
        <v>1.816546513</v>
      </c>
      <c r="Y181" s="62" t="n">
        <v>1.490541244</v>
      </c>
      <c r="Z181" s="62" t="n">
        <v>0</v>
      </c>
      <c r="AA181" s="86" t="n">
        <v>0.083817038</v>
      </c>
      <c r="AB181" s="62" t="s">
        <v>33</v>
      </c>
      <c r="AC181" s="86" t="n">
        <v>0.074756123</v>
      </c>
      <c r="AD181" s="62" t="s">
        <v>33</v>
      </c>
      <c r="AE181" s="91" t="n">
        <v>0.03100553</v>
      </c>
      <c r="AF181" s="62" t="s">
        <v>33</v>
      </c>
    </row>
    <row r="182" customFormat="false" ht="15.75" hidden="false" customHeight="false" outlineLevel="0" collapsed="false">
      <c r="A182" s="62" t="s">
        <v>230</v>
      </c>
      <c r="B182" s="62" t="n">
        <v>0.735438852</v>
      </c>
      <c r="C182" s="62" t="n">
        <v>0.812795</v>
      </c>
      <c r="D182" s="62" t="n">
        <v>0.7327</v>
      </c>
      <c r="E182" s="62" t="n">
        <v>0.488661639</v>
      </c>
      <c r="F182" s="62" t="n">
        <v>0.749</v>
      </c>
      <c r="G182" s="62" t="n">
        <v>0.438775</v>
      </c>
      <c r="H182" s="62" t="n">
        <v>2.027164754</v>
      </c>
      <c r="I182" s="62" t="n">
        <v>3.94231</v>
      </c>
      <c r="J182" s="62" t="n">
        <v>0.69258</v>
      </c>
      <c r="K182" s="62" t="n">
        <v>6</v>
      </c>
      <c r="L182" s="62" t="n">
        <v>2</v>
      </c>
      <c r="M182" s="63" t="n">
        <v>0.3333</v>
      </c>
      <c r="N182" s="62" t="n">
        <v>3</v>
      </c>
      <c r="O182" s="63" t="n">
        <v>0.5</v>
      </c>
      <c r="P182" s="63" t="n">
        <v>0.0353</v>
      </c>
      <c r="Q182" s="62" t="s">
        <v>42</v>
      </c>
      <c r="R182" s="62" t="n">
        <v>0.060753319</v>
      </c>
      <c r="S182" s="62" t="n">
        <v>0.062771455</v>
      </c>
      <c r="T182" s="62" t="n">
        <v>0.00211</v>
      </c>
      <c r="U182" s="62" t="n">
        <v>0.217300832</v>
      </c>
      <c r="V182" s="62" t="n">
        <v>0.182517151</v>
      </c>
      <c r="W182" s="62" t="n">
        <v>0.066855</v>
      </c>
      <c r="X182" s="62" t="n">
        <v>1.944963956</v>
      </c>
      <c r="Y182" s="62" t="n">
        <v>0.912761486</v>
      </c>
      <c r="Z182" s="62" t="n">
        <v>1.13704</v>
      </c>
      <c r="AA182" s="91" t="n">
        <v>0.045852357</v>
      </c>
      <c r="AB182" s="86" t="n">
        <v>0.119000091</v>
      </c>
      <c r="AC182" s="91" t="n">
        <v>0.033187718</v>
      </c>
      <c r="AD182" s="86" t="n">
        <v>0.10183217</v>
      </c>
      <c r="AE182" s="91" t="n">
        <v>0.013323094</v>
      </c>
      <c r="AF182" s="86" t="n">
        <v>0.088224347</v>
      </c>
    </row>
    <row r="183" customFormat="false" ht="15.75" hidden="false" customHeight="false" outlineLevel="0" collapsed="false">
      <c r="A183" s="62" t="s">
        <v>231</v>
      </c>
      <c r="B183" s="62" t="n">
        <v>0.663685308</v>
      </c>
      <c r="C183" s="60" t="s">
        <v>33</v>
      </c>
      <c r="D183" s="60" t="s">
        <v>33</v>
      </c>
      <c r="E183" s="62" t="n">
        <v>0.453725067</v>
      </c>
      <c r="F183" s="60" t="s">
        <v>33</v>
      </c>
      <c r="G183" s="60" t="s">
        <v>33</v>
      </c>
      <c r="H183" s="62" t="n">
        <v>1.260758391</v>
      </c>
      <c r="I183" s="60" t="s">
        <v>33</v>
      </c>
      <c r="J183" s="60" t="s">
        <v>33</v>
      </c>
      <c r="K183" s="62" t="n">
        <v>0</v>
      </c>
      <c r="L183" s="62" t="n">
        <v>0</v>
      </c>
      <c r="M183" s="63" t="n">
        <v>0</v>
      </c>
      <c r="N183" s="62" t="n">
        <v>0</v>
      </c>
      <c r="O183" s="63" t="n">
        <v>0</v>
      </c>
      <c r="P183" s="63" t="n">
        <v>0</v>
      </c>
      <c r="Q183" s="62" t="s">
        <v>178</v>
      </c>
      <c r="R183" s="62" t="n">
        <v>0.092385985</v>
      </c>
      <c r="S183" s="60" t="s">
        <v>33</v>
      </c>
      <c r="T183" s="62" t="s">
        <v>33</v>
      </c>
      <c r="U183" s="62" t="n">
        <v>0.166170783</v>
      </c>
      <c r="V183" s="60" t="s">
        <v>33</v>
      </c>
      <c r="W183" s="62" t="s">
        <v>33</v>
      </c>
      <c r="X183" s="62" t="n">
        <v>1.505480566</v>
      </c>
      <c r="Y183" s="60" t="s">
        <v>33</v>
      </c>
      <c r="Z183" s="62" t="s">
        <v>33</v>
      </c>
      <c r="AA183" s="62" t="s">
        <v>33</v>
      </c>
      <c r="AB183" s="62" t="s">
        <v>33</v>
      </c>
      <c r="AC183" s="62" t="s">
        <v>33</v>
      </c>
      <c r="AD183" s="62" t="s">
        <v>33</v>
      </c>
      <c r="AE183" s="62" t="s">
        <v>33</v>
      </c>
      <c r="AF183" s="62" t="s">
        <v>33</v>
      </c>
      <c r="AG183" s="50"/>
    </row>
    <row r="184" customFormat="false" ht="15.75" hidden="false" customHeight="false" outlineLevel="0" collapsed="false">
      <c r="A184" s="62" t="s">
        <v>232</v>
      </c>
      <c r="B184" s="62" t="n">
        <v>0.575482019</v>
      </c>
      <c r="C184" s="60" t="s">
        <v>33</v>
      </c>
      <c r="D184" s="60" t="s">
        <v>33</v>
      </c>
      <c r="E184" s="62" t="n">
        <v>0.385860344</v>
      </c>
      <c r="F184" s="60" t="s">
        <v>33</v>
      </c>
      <c r="G184" s="60" t="s">
        <v>33</v>
      </c>
      <c r="H184" s="62" t="n">
        <v>1.486181565</v>
      </c>
      <c r="I184" s="60" t="s">
        <v>33</v>
      </c>
      <c r="J184" s="60" t="s">
        <v>33</v>
      </c>
      <c r="K184" s="55" t="n">
        <v>0</v>
      </c>
      <c r="L184" s="62" t="n">
        <v>0</v>
      </c>
      <c r="M184" s="63" t="n">
        <v>0</v>
      </c>
      <c r="N184" s="62" t="n">
        <v>0</v>
      </c>
      <c r="O184" s="63" t="n">
        <v>0</v>
      </c>
      <c r="P184" s="63" t="n">
        <v>0</v>
      </c>
      <c r="Q184" s="62" t="s">
        <v>34</v>
      </c>
      <c r="R184" s="62" t="n">
        <v>0.147464408</v>
      </c>
      <c r="S184" s="62" t="n">
        <v>0</v>
      </c>
      <c r="T184" s="62" t="s">
        <v>33</v>
      </c>
      <c r="U184" s="62" t="n">
        <v>0.194205997</v>
      </c>
      <c r="V184" s="62" t="n">
        <v>0</v>
      </c>
      <c r="W184" s="62" t="s">
        <v>33</v>
      </c>
      <c r="X184" s="62" t="n">
        <v>1.441830977</v>
      </c>
      <c r="Y184" s="62" t="n">
        <v>0</v>
      </c>
      <c r="Z184" s="62" t="s">
        <v>33</v>
      </c>
      <c r="AA184" s="62" t="s">
        <v>33</v>
      </c>
      <c r="AB184" s="62" t="s">
        <v>33</v>
      </c>
      <c r="AC184" s="62" t="s">
        <v>33</v>
      </c>
      <c r="AD184" s="62" t="s">
        <v>33</v>
      </c>
      <c r="AE184" s="62" t="s">
        <v>33</v>
      </c>
      <c r="AF184" s="62" t="s">
        <v>33</v>
      </c>
      <c r="AG184" s="50"/>
    </row>
    <row r="185" customFormat="false" ht="15.75" hidden="false" customHeight="false" outlineLevel="0" collapsed="false">
      <c r="A185" s="88" t="s">
        <v>233</v>
      </c>
      <c r="B185" s="88" t="n">
        <v>0.760197530612245</v>
      </c>
      <c r="C185" s="88" t="n">
        <v>0.77385</v>
      </c>
      <c r="D185" s="88" t="n">
        <v>0.743816666666667</v>
      </c>
      <c r="E185" s="88" t="n">
        <v>0.630871336734694</v>
      </c>
      <c r="F185" s="88" t="n">
        <v>0.622512</v>
      </c>
      <c r="G185" s="88" t="n">
        <v>0.601973333333333</v>
      </c>
      <c r="H185" s="88" t="n">
        <v>2.74919359183673</v>
      </c>
      <c r="I185" s="88" t="n">
        <v>3.009472</v>
      </c>
      <c r="J185" s="88" t="n">
        <v>1.67584666666667</v>
      </c>
      <c r="K185" s="88" t="n">
        <v>8</v>
      </c>
      <c r="L185" s="88" t="n">
        <v>3</v>
      </c>
      <c r="M185" s="89" t="n">
        <v>0.375</v>
      </c>
      <c r="N185" s="88" t="n">
        <v>2</v>
      </c>
      <c r="O185" s="89" t="n">
        <v>0.25</v>
      </c>
      <c r="P185" s="89" t="n">
        <v>0.00440528634361234</v>
      </c>
      <c r="Q185" s="88" t="s">
        <v>42</v>
      </c>
      <c r="R185" s="88" t="n">
        <v>0.0649547089903771</v>
      </c>
      <c r="S185" s="88" t="n">
        <v>0.0467490898307122</v>
      </c>
      <c r="T185" s="88" t="n">
        <v>0.055334398182525</v>
      </c>
      <c r="U185" s="88" t="n">
        <v>0.244453587752043</v>
      </c>
      <c r="V185" s="88" t="n">
        <v>0.203483655992318</v>
      </c>
      <c r="W185" s="88" t="n">
        <v>0.274575044305843</v>
      </c>
      <c r="X185" s="88" t="n">
        <v>2.04828262147241</v>
      </c>
      <c r="Y185" s="88" t="n">
        <v>1.21289699723266</v>
      </c>
      <c r="Z185" s="88" t="n">
        <v>2.59122187646849</v>
      </c>
      <c r="AA185" s="90" t="n">
        <v>0.275619325553643</v>
      </c>
      <c r="AB185" s="90" t="n">
        <v>0.256955089663925</v>
      </c>
      <c r="AC185" s="90" t="n">
        <v>0.465738325807314</v>
      </c>
      <c r="AD185" s="90" t="n">
        <v>0.460398457425135</v>
      </c>
      <c r="AE185" s="90" t="n">
        <v>0.329326003682263</v>
      </c>
      <c r="AF185" s="90" t="n">
        <v>0.245099125953836</v>
      </c>
    </row>
    <row r="186" customFormat="false" ht="15.75" hidden="false" customHeight="false" outlineLevel="0" collapsed="false">
      <c r="A186" s="62" t="s">
        <v>234</v>
      </c>
      <c r="B186" s="62" t="n">
        <v>0.691114489</v>
      </c>
      <c r="C186" s="62" t="n">
        <v>0.758501818</v>
      </c>
      <c r="D186" s="62" t="s">
        <v>33</v>
      </c>
      <c r="E186" s="62" t="n">
        <v>0.525751053</v>
      </c>
      <c r="F186" s="62" t="n">
        <v>0.647825455</v>
      </c>
      <c r="G186" s="62" t="s">
        <v>33</v>
      </c>
      <c r="H186" s="62" t="n">
        <v>1.998753715</v>
      </c>
      <c r="I186" s="62" t="n">
        <v>3.446098182</v>
      </c>
      <c r="J186" s="62" t="s">
        <v>33</v>
      </c>
      <c r="K186" s="62" t="n">
        <v>11</v>
      </c>
      <c r="L186" s="62" t="n">
        <v>0</v>
      </c>
      <c r="M186" s="63" t="n">
        <v>0</v>
      </c>
      <c r="N186" s="62" t="n">
        <v>4</v>
      </c>
      <c r="O186" s="63" t="n">
        <v>0.3636</v>
      </c>
      <c r="P186" s="63" t="n">
        <v>0.0635</v>
      </c>
      <c r="Q186" s="62" t="s">
        <v>178</v>
      </c>
      <c r="R186" s="62" t="n">
        <v>0.113787995</v>
      </c>
      <c r="S186" s="62" t="n">
        <v>0.047419842</v>
      </c>
      <c r="T186" s="62" t="s">
        <v>33</v>
      </c>
      <c r="U186" s="62" t="n">
        <v>0.193921315</v>
      </c>
      <c r="V186" s="62" t="n">
        <v>0.151183604</v>
      </c>
      <c r="W186" s="62" t="s">
        <v>33</v>
      </c>
      <c r="X186" s="62" t="n">
        <v>1.935784601</v>
      </c>
      <c r="Y186" s="62" t="n">
        <v>1.403692153</v>
      </c>
      <c r="Z186" s="62" t="s">
        <v>33</v>
      </c>
      <c r="AA186" s="91" t="n">
        <v>0.000769083</v>
      </c>
      <c r="AB186" s="62" t="s">
        <v>33</v>
      </c>
      <c r="AC186" s="91" t="n">
        <v>0.013109615</v>
      </c>
      <c r="AD186" s="62" t="s">
        <v>33</v>
      </c>
      <c r="AE186" s="91" t="n">
        <v>0.003912326</v>
      </c>
      <c r="AF186" s="62" t="s">
        <v>33</v>
      </c>
    </row>
    <row r="187" customFormat="false" ht="15.75" hidden="false" customHeight="false" outlineLevel="0" collapsed="false">
      <c r="A187" s="62" t="s">
        <v>235</v>
      </c>
      <c r="B187" s="62" t="n">
        <v>0.741972367</v>
      </c>
      <c r="C187" s="62" t="n">
        <v>0.82829</v>
      </c>
      <c r="D187" s="62" t="n">
        <v>0.67405</v>
      </c>
      <c r="E187" s="62" t="n">
        <v>0.635868432</v>
      </c>
      <c r="F187" s="62" t="n">
        <v>0.90428</v>
      </c>
      <c r="G187" s="62" t="n">
        <v>0.486995</v>
      </c>
      <c r="H187" s="62" t="n">
        <v>3.392539024</v>
      </c>
      <c r="I187" s="62" t="n">
        <v>5.034532</v>
      </c>
      <c r="J187" s="62" t="n">
        <v>2.093105</v>
      </c>
      <c r="K187" s="62" t="n">
        <v>7</v>
      </c>
      <c r="L187" s="62" t="n">
        <v>2</v>
      </c>
      <c r="M187" s="63" t="n">
        <v>0.2857</v>
      </c>
      <c r="N187" s="62" t="n">
        <v>5</v>
      </c>
      <c r="O187" s="63" t="n">
        <v>0.7143</v>
      </c>
      <c r="P187" s="63" t="n">
        <v>0.0355</v>
      </c>
      <c r="Q187" s="62" t="s">
        <v>59</v>
      </c>
      <c r="R187" s="62" t="n">
        <v>0.099124107</v>
      </c>
      <c r="S187" s="62" t="n">
        <v>0.020720452</v>
      </c>
      <c r="T187" s="62" t="n">
        <v>0.12301</v>
      </c>
      <c r="U187" s="62" t="n">
        <v>0.251001182</v>
      </c>
      <c r="V187" s="62" t="n">
        <v>0.05758746</v>
      </c>
      <c r="W187" s="62" t="n">
        <v>0.290465</v>
      </c>
      <c r="X187" s="62" t="n">
        <v>1.92861576</v>
      </c>
      <c r="Y187" s="62" t="n">
        <v>0.41301823</v>
      </c>
      <c r="Z187" s="62" t="n">
        <v>2.444665</v>
      </c>
      <c r="AA187" s="91" t="n">
        <v>0.000646027</v>
      </c>
      <c r="AB187" s="86" t="n">
        <v>0.164214834</v>
      </c>
      <c r="AC187" s="91" t="n">
        <v>0.000386374</v>
      </c>
      <c r="AD187" s="86" t="n">
        <v>0.146578554</v>
      </c>
      <c r="AE187" s="91" t="n">
        <v>0.000754113</v>
      </c>
      <c r="AF187" s="86" t="n">
        <v>0.169913736</v>
      </c>
    </row>
    <row r="188" customFormat="false" ht="15" hidden="false" customHeight="false" outlineLevel="0" collapsed="false">
      <c r="A188" s="3" t="s">
        <v>236</v>
      </c>
      <c r="B188" s="3" t="n">
        <v>0.669313946280991</v>
      </c>
      <c r="C188" s="3" t="n">
        <v>0.0737684178132259</v>
      </c>
      <c r="D188" s="3" t="s">
        <v>33</v>
      </c>
      <c r="E188" s="3" t="n">
        <v>0.556703305785124</v>
      </c>
      <c r="F188" s="3" t="n">
        <v>0.631361111111111</v>
      </c>
      <c r="G188" s="3" t="s">
        <v>33</v>
      </c>
      <c r="H188" s="3" t="n">
        <v>2.25724171487603</v>
      </c>
      <c r="I188" s="5" t="n">
        <v>2.55546666666667</v>
      </c>
      <c r="J188" s="3" t="s">
        <v>33</v>
      </c>
      <c r="K188" s="3" t="n">
        <v>9</v>
      </c>
      <c r="L188" s="3" t="n">
        <v>0</v>
      </c>
      <c r="M188" s="4" t="n">
        <f aca="false">L188/K188</f>
        <v>0</v>
      </c>
      <c r="N188" s="3" t="n">
        <v>3</v>
      </c>
      <c r="O188" s="4" t="n">
        <v>0.33</v>
      </c>
      <c r="P188" s="4" t="n">
        <v>0.0267</v>
      </c>
      <c r="Q188" s="4" t="s">
        <v>34</v>
      </c>
      <c r="R188" s="3" t="n">
        <v>0.132403090708871</v>
      </c>
      <c r="S188" s="3" t="n">
        <v>0.0737684178132259</v>
      </c>
      <c r="T188" s="3" t="s">
        <v>33</v>
      </c>
      <c r="U188" s="3" t="n">
        <v>0.246321679620482</v>
      </c>
      <c r="V188" s="3" t="n">
        <v>0.199067767380549</v>
      </c>
      <c r="W188" s="3" t="s">
        <v>33</v>
      </c>
      <c r="X188" s="3" t="n">
        <v>1.83455238600956</v>
      </c>
      <c r="Y188" s="3" t="n">
        <v>1.89296657238784</v>
      </c>
      <c r="Z188" s="3" t="s">
        <v>33</v>
      </c>
      <c r="AA188" s="94" t="n">
        <v>0.01821001</v>
      </c>
      <c r="AB188" s="3" t="s">
        <v>33</v>
      </c>
      <c r="AC188" s="5" t="n">
        <v>0.1497391</v>
      </c>
      <c r="AD188" s="3" t="s">
        <v>33</v>
      </c>
      <c r="AE188" s="16" t="n">
        <v>0.3259442</v>
      </c>
      <c r="AF188" s="3" t="s">
        <v>33</v>
      </c>
    </row>
    <row r="189" customFormat="false" ht="15.75" hidden="false" customHeight="false" outlineLevel="0" collapsed="false">
      <c r="A189" s="3" t="s">
        <v>237</v>
      </c>
      <c r="B189" s="3" t="n">
        <v>0.603907371</v>
      </c>
      <c r="C189" s="3" t="s">
        <v>33</v>
      </c>
      <c r="D189" s="3" t="s">
        <v>33</v>
      </c>
      <c r="E189" s="3" t="n">
        <v>0.458832712</v>
      </c>
      <c r="F189" s="3" t="s">
        <v>33</v>
      </c>
      <c r="G189" s="3" t="s">
        <v>33</v>
      </c>
      <c r="H189" s="3" t="n">
        <v>1.645200311</v>
      </c>
      <c r="I189" s="3" t="s">
        <v>33</v>
      </c>
      <c r="J189" s="3" t="s">
        <v>33</v>
      </c>
      <c r="K189" s="3" t="n">
        <v>0</v>
      </c>
      <c r="L189" s="3" t="n">
        <v>0</v>
      </c>
      <c r="M189" s="4" t="s">
        <v>33</v>
      </c>
      <c r="N189" s="3" t="s">
        <v>33</v>
      </c>
      <c r="O189" s="4" t="s">
        <v>33</v>
      </c>
      <c r="P189" s="4" t="s">
        <v>33</v>
      </c>
      <c r="Q189" s="4" t="s">
        <v>34</v>
      </c>
      <c r="R189" s="3" t="n">
        <v>0.161386347</v>
      </c>
      <c r="S189" s="3" t="s">
        <v>33</v>
      </c>
      <c r="T189" s="3" t="s">
        <v>33</v>
      </c>
      <c r="U189" s="3" t="n">
        <v>0.2232583</v>
      </c>
      <c r="V189" s="3" t="s">
        <v>33</v>
      </c>
      <c r="W189" s="3" t="s">
        <v>33</v>
      </c>
      <c r="X189" s="3" t="n">
        <v>1.957112173</v>
      </c>
      <c r="Y189" s="3" t="s">
        <v>33</v>
      </c>
      <c r="Z189" s="3" t="s">
        <v>33</v>
      </c>
      <c r="AA189" s="3" t="s">
        <v>33</v>
      </c>
      <c r="AB189" s="3" t="s">
        <v>33</v>
      </c>
      <c r="AC189" s="3" t="s">
        <v>33</v>
      </c>
      <c r="AD189" s="3" t="s">
        <v>33</v>
      </c>
      <c r="AE189" s="3" t="s">
        <v>33</v>
      </c>
      <c r="AF189" s="3" t="s">
        <v>33</v>
      </c>
    </row>
    <row r="190" customFormat="false" ht="15" hidden="false" customHeight="false" outlineLevel="0" collapsed="false">
      <c r="A190" s="62" t="s">
        <v>238</v>
      </c>
      <c r="B190" s="62" t="n">
        <v>0.718719684</v>
      </c>
      <c r="C190" s="62" t="n">
        <v>0.749448</v>
      </c>
      <c r="D190" s="62" t="n">
        <v>0.7207</v>
      </c>
      <c r="E190" s="62" t="n">
        <v>0.585496217</v>
      </c>
      <c r="F190" s="62" t="n">
        <v>0.606708</v>
      </c>
      <c r="G190" s="62" t="n">
        <v>0.64998</v>
      </c>
      <c r="H190" s="62" t="n">
        <v>2.756124237</v>
      </c>
      <c r="I190" s="62" t="n">
        <v>3.498198</v>
      </c>
      <c r="J190" s="62" t="n">
        <v>2.98674</v>
      </c>
      <c r="K190" s="62" t="n">
        <v>6</v>
      </c>
      <c r="L190" s="62" t="n">
        <v>1</v>
      </c>
      <c r="M190" s="63" t="n">
        <v>0.1667</v>
      </c>
      <c r="N190" s="62" t="n">
        <v>1</v>
      </c>
      <c r="O190" s="63" t="n">
        <v>0.1667</v>
      </c>
      <c r="P190" s="63" t="n">
        <v>0.0048</v>
      </c>
      <c r="Q190" s="62" t="s">
        <v>37</v>
      </c>
      <c r="R190" s="62" t="n">
        <v>0.081689921</v>
      </c>
      <c r="S190" s="62" t="n">
        <v>0.056585265</v>
      </c>
      <c r="T190" s="62" t="n">
        <v>0</v>
      </c>
      <c r="U190" s="62" t="n">
        <v>0.214183999</v>
      </c>
      <c r="V190" s="62" t="n">
        <v>0.183810422</v>
      </c>
      <c r="W190" s="62" t="n">
        <v>0</v>
      </c>
      <c r="X190" s="62" t="n">
        <v>1.842886142</v>
      </c>
      <c r="Y190" s="62" t="n">
        <v>2.023245819</v>
      </c>
      <c r="Z190" s="62" t="n">
        <v>0</v>
      </c>
      <c r="AA190" s="87" t="n">
        <v>0.147192315</v>
      </c>
      <c r="AB190" s="62" t="s">
        <v>33</v>
      </c>
      <c r="AC190" s="87" t="n">
        <v>0.404983801</v>
      </c>
      <c r="AD190" s="62" t="s">
        <v>33</v>
      </c>
      <c r="AE190" s="87" t="n">
        <v>0.22969272</v>
      </c>
      <c r="AF190" s="62" t="s">
        <v>33</v>
      </c>
    </row>
    <row r="191" customFormat="false" ht="15" hidden="false" customHeight="false" outlineLevel="0" collapsed="false">
      <c r="A191" s="62" t="s">
        <v>239</v>
      </c>
      <c r="B191" s="62" t="n">
        <v>0.576514024</v>
      </c>
      <c r="C191" s="60" t="s">
        <v>33</v>
      </c>
      <c r="D191" s="60" t="s">
        <v>33</v>
      </c>
      <c r="E191" s="62" t="n">
        <v>0.576514024</v>
      </c>
      <c r="F191" s="60" t="s">
        <v>33</v>
      </c>
      <c r="G191" s="60" t="s">
        <v>33</v>
      </c>
      <c r="H191" s="62" t="n">
        <v>2.77849376</v>
      </c>
      <c r="I191" s="60" t="s">
        <v>33</v>
      </c>
      <c r="J191" s="60" t="s">
        <v>33</v>
      </c>
      <c r="K191" s="55" t="n">
        <v>0</v>
      </c>
      <c r="L191" s="62" t="n">
        <v>0</v>
      </c>
      <c r="M191" s="63" t="n">
        <v>0</v>
      </c>
      <c r="N191" s="62" t="n">
        <v>0</v>
      </c>
      <c r="O191" s="63" t="n">
        <v>0</v>
      </c>
      <c r="P191" s="63" t="n">
        <v>0</v>
      </c>
      <c r="Q191" s="62" t="s">
        <v>37</v>
      </c>
      <c r="R191" s="62" t="n">
        <v>0.209814457</v>
      </c>
      <c r="S191" s="62" t="n">
        <v>0</v>
      </c>
      <c r="T191" s="62" t="s">
        <v>33</v>
      </c>
      <c r="U191" s="62" t="n">
        <v>0.209814457</v>
      </c>
      <c r="V191" s="62" t="n">
        <v>0</v>
      </c>
      <c r="W191" s="62" t="s">
        <v>33</v>
      </c>
      <c r="X191" s="62" t="n">
        <v>1.778473357</v>
      </c>
      <c r="Y191" s="62" t="n">
        <v>0</v>
      </c>
      <c r="Z191" s="62" t="s">
        <v>33</v>
      </c>
      <c r="AA191" s="62" t="s">
        <v>33</v>
      </c>
      <c r="AB191" s="62" t="s">
        <v>33</v>
      </c>
      <c r="AC191" s="62" t="s">
        <v>33</v>
      </c>
      <c r="AD191" s="62" t="s">
        <v>33</v>
      </c>
      <c r="AE191" s="62" t="s">
        <v>33</v>
      </c>
      <c r="AF191" s="62" t="s">
        <v>33</v>
      </c>
      <c r="AG191" s="50"/>
    </row>
    <row r="192" customFormat="false" ht="15" hidden="false" customHeight="false" outlineLevel="0" collapsed="false">
      <c r="A192" s="88" t="s">
        <v>240</v>
      </c>
      <c r="B192" s="88" t="n">
        <v>0.826878509485095</v>
      </c>
      <c r="C192" s="88" t="n">
        <v>0.8469</v>
      </c>
      <c r="D192" s="60" t="s">
        <v>33</v>
      </c>
      <c r="E192" s="88" t="n">
        <v>0.908217520325203</v>
      </c>
      <c r="F192" s="88" t="n">
        <v>0.99995</v>
      </c>
      <c r="G192" s="60" t="s">
        <v>33</v>
      </c>
      <c r="H192" s="88" t="n">
        <v>4.97969734417344</v>
      </c>
      <c r="I192" s="88" t="n">
        <v>5.41667</v>
      </c>
      <c r="J192" s="60" t="s">
        <v>33</v>
      </c>
      <c r="K192" s="88" t="n">
        <v>1</v>
      </c>
      <c r="L192" s="88" t="n">
        <v>0</v>
      </c>
      <c r="M192" s="89" t="n">
        <v>0</v>
      </c>
      <c r="N192" s="88" t="n">
        <v>0</v>
      </c>
      <c r="O192" s="89" t="n">
        <v>0</v>
      </c>
      <c r="P192" s="89" t="n">
        <v>0</v>
      </c>
      <c r="Q192" s="88" t="s">
        <v>37</v>
      </c>
      <c r="R192" s="88" t="n">
        <v>0.0431025499871358</v>
      </c>
      <c r="S192" s="88" t="n">
        <v>0</v>
      </c>
      <c r="T192" s="88" t="s">
        <v>33</v>
      </c>
      <c r="U192" s="88" t="n">
        <v>0.277278518532387</v>
      </c>
      <c r="V192" s="88" t="n">
        <v>0</v>
      </c>
      <c r="W192" s="88" t="s">
        <v>33</v>
      </c>
      <c r="X192" s="88" t="n">
        <v>1.48757571914142</v>
      </c>
      <c r="Y192" s="88" t="n">
        <v>0</v>
      </c>
      <c r="Z192" s="88" t="s">
        <v>33</v>
      </c>
      <c r="AA192" s="88" t="s">
        <v>33</v>
      </c>
      <c r="AB192" s="88" t="s">
        <v>33</v>
      </c>
      <c r="AC192" s="88" t="s">
        <v>33</v>
      </c>
      <c r="AD192" s="88" t="s">
        <v>33</v>
      </c>
      <c r="AE192" s="88" t="s">
        <v>33</v>
      </c>
      <c r="AF192" s="88" t="s">
        <v>33</v>
      </c>
    </row>
    <row r="193" customFormat="false" ht="15" hidden="false" customHeight="false" outlineLevel="0" collapsed="false">
      <c r="A193" s="62" t="s">
        <v>241</v>
      </c>
      <c r="B193" s="62" t="n">
        <v>0.723709268</v>
      </c>
      <c r="C193" s="62" t="n">
        <v>0.770749643</v>
      </c>
      <c r="D193" s="62" t="n">
        <v>0.64262</v>
      </c>
      <c r="E193" s="62" t="n">
        <v>0.654688008</v>
      </c>
      <c r="F193" s="62" t="n">
        <v>0.768885</v>
      </c>
      <c r="G193" s="62" t="n">
        <v>0.51315</v>
      </c>
      <c r="H193" s="62" t="n">
        <v>3.022864756</v>
      </c>
      <c r="I193" s="62" t="n">
        <v>4.049801429</v>
      </c>
      <c r="J193" s="62" t="n">
        <v>1.88874</v>
      </c>
      <c r="K193" s="62" t="n">
        <v>29</v>
      </c>
      <c r="L193" s="62" t="n">
        <v>1</v>
      </c>
      <c r="M193" s="63" t="n">
        <v>0.0345</v>
      </c>
      <c r="N193" s="62" t="n">
        <v>18</v>
      </c>
      <c r="O193" s="63" t="n">
        <v>0.6207</v>
      </c>
      <c r="P193" s="63" t="n">
        <v>0.2093</v>
      </c>
      <c r="Q193" s="62" t="s">
        <v>34</v>
      </c>
      <c r="R193" s="62" t="n">
        <v>0.08469159</v>
      </c>
      <c r="S193" s="62" t="n">
        <v>0.075052039</v>
      </c>
      <c r="T193" s="62" t="n">
        <v>0</v>
      </c>
      <c r="U193" s="62" t="n">
        <v>0.211418852</v>
      </c>
      <c r="V193" s="62" t="n">
        <v>0.181239235</v>
      </c>
      <c r="W193" s="62" t="n">
        <v>0</v>
      </c>
      <c r="X193" s="62" t="n">
        <v>1.782462395</v>
      </c>
      <c r="Y193" s="62" t="n">
        <v>1.36290917</v>
      </c>
      <c r="Z193" s="62" t="n">
        <v>0</v>
      </c>
      <c r="AA193" s="91" t="n">
        <v>0.002247672</v>
      </c>
      <c r="AB193" s="62" t="s">
        <v>33</v>
      </c>
      <c r="AC193" s="91" t="n">
        <v>0.002231186</v>
      </c>
      <c r="AD193" s="62" t="s">
        <v>33</v>
      </c>
      <c r="AE193" s="91" t="n">
        <v>0.000557434</v>
      </c>
      <c r="AF193" s="62" t="s">
        <v>33</v>
      </c>
    </row>
    <row r="194" customFormat="false" ht="15.75" hidden="false" customHeight="false" outlineLevel="0" collapsed="false">
      <c r="A194" s="88" t="s">
        <v>242</v>
      </c>
      <c r="B194" s="88" t="n">
        <v>0.605327546408394</v>
      </c>
      <c r="C194" s="88" t="n">
        <v>0.702232615384615</v>
      </c>
      <c r="D194" s="88" t="n">
        <v>0.46949</v>
      </c>
      <c r="E194" s="88" t="n">
        <v>0.455654778046812</v>
      </c>
      <c r="F194" s="88" t="n">
        <v>0.612061384615384</v>
      </c>
      <c r="G194" s="88" t="n">
        <v>0.290336666666667</v>
      </c>
      <c r="H194" s="88" t="n">
        <v>1.73155915254237</v>
      </c>
      <c r="I194" s="88" t="n">
        <v>2.79239707692308</v>
      </c>
      <c r="J194" s="88" t="n">
        <v>0.4756575</v>
      </c>
      <c r="K194" s="88" t="n">
        <v>89</v>
      </c>
      <c r="L194" s="88" t="n">
        <v>24</v>
      </c>
      <c r="M194" s="89" t="n">
        <v>0.269662921348315</v>
      </c>
      <c r="N194" s="88" t="n">
        <v>20</v>
      </c>
      <c r="O194" s="89" t="n">
        <v>0.224719101123595</v>
      </c>
      <c r="P194" s="89" t="n">
        <v>0.115606936416185</v>
      </c>
      <c r="Q194" s="88" t="s">
        <v>34</v>
      </c>
      <c r="R194" s="88" t="n">
        <v>0.162585408752129</v>
      </c>
      <c r="S194" s="88" t="n">
        <v>0.11767231251726</v>
      </c>
      <c r="T194" s="88" t="n">
        <v>0.186344152667406</v>
      </c>
      <c r="U194" s="88" t="n">
        <v>0.230741881991578</v>
      </c>
      <c r="V194" s="88" t="n">
        <v>0.211996774517385</v>
      </c>
      <c r="W194" s="88" t="n">
        <v>0.177653689816889</v>
      </c>
      <c r="X194" s="88" t="n">
        <v>1.81377074669106</v>
      </c>
      <c r="Y194" s="88" t="n">
        <v>1.62314512838854</v>
      </c>
      <c r="Z194" s="88" t="n">
        <v>1.40848810063383</v>
      </c>
      <c r="AA194" s="93" t="n">
        <v>1.37068765921116E-008</v>
      </c>
      <c r="AB194" s="93" t="n">
        <v>4.05530692413167E-006</v>
      </c>
      <c r="AC194" s="93" t="n">
        <v>1.24086511089315E-007</v>
      </c>
      <c r="AD194" s="93" t="n">
        <v>1.29477958600883E-007</v>
      </c>
      <c r="AE194" s="93" t="n">
        <v>1.59792095715413E-006</v>
      </c>
      <c r="AF194" s="93" t="n">
        <v>4.90797234136462E-007</v>
      </c>
    </row>
    <row r="195" customFormat="false" ht="15.75" hidden="false" customHeight="false" outlineLevel="0" collapsed="false">
      <c r="A195" s="62" t="s">
        <v>243</v>
      </c>
      <c r="B195" s="62" t="n">
        <v>0.817529152</v>
      </c>
      <c r="C195" s="62" t="n">
        <v>0.835265217</v>
      </c>
      <c r="D195" s="62" t="n">
        <v>0.76749</v>
      </c>
      <c r="E195" s="62" t="n">
        <v>0.865594682</v>
      </c>
      <c r="F195" s="62" t="n">
        <v>0.88985087</v>
      </c>
      <c r="G195" s="62" t="n">
        <v>0.70217</v>
      </c>
      <c r="H195" s="62" t="n">
        <v>4.643468773</v>
      </c>
      <c r="I195" s="62" t="n">
        <v>5.366826522</v>
      </c>
      <c r="J195" s="62" t="n">
        <v>4.1531</v>
      </c>
      <c r="K195" s="62" t="n">
        <v>24</v>
      </c>
      <c r="L195" s="62" t="n">
        <v>1</v>
      </c>
      <c r="M195" s="63" t="n">
        <f aca="false">L195/K195</f>
        <v>0.0416666666666667</v>
      </c>
      <c r="N195" s="62" t="n">
        <v>20</v>
      </c>
      <c r="O195" s="63" t="n">
        <f aca="false">N195/K195</f>
        <v>0.833333333333333</v>
      </c>
      <c r="P195" s="63" t="n">
        <v>0.0388</v>
      </c>
      <c r="Q195" s="62" t="s">
        <v>42</v>
      </c>
      <c r="R195" s="62" t="n">
        <v>0.044160578</v>
      </c>
      <c r="S195" s="62" t="n">
        <v>0.036750632</v>
      </c>
      <c r="T195" s="62" t="n">
        <v>0</v>
      </c>
      <c r="U195" s="62" t="n">
        <v>0.162256242</v>
      </c>
      <c r="V195" s="62" t="n">
        <v>0.119529878</v>
      </c>
      <c r="W195" s="62" t="n">
        <v>0</v>
      </c>
      <c r="X195" s="62" t="n">
        <v>1.332788201</v>
      </c>
      <c r="Y195" s="62" t="n">
        <v>1.547180696</v>
      </c>
      <c r="Z195" s="62" t="n">
        <v>0</v>
      </c>
      <c r="AA195" s="91" t="n">
        <v>0.017088931</v>
      </c>
      <c r="AB195" s="62" t="s">
        <v>33</v>
      </c>
      <c r="AC195" s="86" t="n">
        <v>0.177861352</v>
      </c>
      <c r="AD195" s="62" t="s">
        <v>33</v>
      </c>
      <c r="AE195" s="91" t="n">
        <v>0.018758738</v>
      </c>
      <c r="AF195" s="62" t="s">
        <v>33</v>
      </c>
    </row>
    <row r="196" customFormat="false" ht="15.75" hidden="false" customHeight="false" outlineLevel="0" collapsed="false">
      <c r="A196" s="88" t="s">
        <v>244</v>
      </c>
      <c r="B196" s="88" t="n">
        <v>0.68052639892905</v>
      </c>
      <c r="C196" s="88" t="n">
        <v>0.733867894736842</v>
      </c>
      <c r="D196" s="88" t="n">
        <v>0.44823</v>
      </c>
      <c r="E196" s="88" t="n">
        <v>0.511450763052209</v>
      </c>
      <c r="F196" s="88" t="n">
        <v>0.613327368421053</v>
      </c>
      <c r="G196" s="88" t="n">
        <v>0.340166</v>
      </c>
      <c r="H196" s="88" t="n">
        <v>2.01710634538153</v>
      </c>
      <c r="I196" s="88" t="n">
        <v>2.94525631578947</v>
      </c>
      <c r="J196" s="88" t="n">
        <v>0.550538</v>
      </c>
      <c r="K196" s="88" t="n">
        <v>24</v>
      </c>
      <c r="L196" s="88" t="n">
        <v>5</v>
      </c>
      <c r="M196" s="89" t="n">
        <f aca="false">5/24</f>
        <v>0.208333333333333</v>
      </c>
      <c r="N196" s="88" t="n">
        <v>8</v>
      </c>
      <c r="O196" s="89" t="n">
        <f aca="false">8/24</f>
        <v>0.333333333333333</v>
      </c>
      <c r="P196" s="89" t="n">
        <v>0.0610687022900763</v>
      </c>
      <c r="Q196" s="88" t="s">
        <v>178</v>
      </c>
      <c r="R196" s="88" t="n">
        <v>0.118414081090692</v>
      </c>
      <c r="S196" s="88" t="n">
        <v>0.0717598795383419</v>
      </c>
      <c r="T196" s="88" t="n">
        <v>0.263779316626607</v>
      </c>
      <c r="U196" s="88" t="n">
        <v>0.19092195783624</v>
      </c>
      <c r="V196" s="88" t="n">
        <v>0.189112288972566</v>
      </c>
      <c r="W196" s="88" t="n">
        <v>0.206235779204288</v>
      </c>
      <c r="X196" s="88" t="n">
        <v>1.82269704087864</v>
      </c>
      <c r="Y196" s="88" t="n">
        <v>1.80299185384566</v>
      </c>
      <c r="Z196" s="88" t="n">
        <v>1.45478287041606</v>
      </c>
      <c r="AA196" s="93" t="n">
        <v>0.00287165795426069</v>
      </c>
      <c r="AB196" s="93" t="n">
        <v>0.0372539059329736</v>
      </c>
      <c r="AC196" s="93" t="n">
        <v>0.0162011671380433</v>
      </c>
      <c r="AD196" s="93" t="n">
        <v>0.0276144434745036</v>
      </c>
      <c r="AE196" s="93" t="n">
        <v>0.0199370824121017</v>
      </c>
      <c r="AF196" s="93" t="n">
        <v>0.018002595549801</v>
      </c>
    </row>
    <row r="197" customFormat="false" ht="15.75" hidden="false" customHeight="false" outlineLevel="0" collapsed="false">
      <c r="A197" s="62" t="s">
        <v>245</v>
      </c>
      <c r="B197" s="62" t="n">
        <v>0.702849987</v>
      </c>
      <c r="C197" s="62" t="n">
        <v>0.766626154</v>
      </c>
      <c r="D197" s="62" t="n">
        <v>0.657103333</v>
      </c>
      <c r="E197" s="62" t="n">
        <v>0.559289907</v>
      </c>
      <c r="F197" s="62" t="n">
        <v>0.721888462</v>
      </c>
      <c r="G197" s="62" t="n">
        <v>0.44694</v>
      </c>
      <c r="H197" s="62" t="n">
        <v>2.491844173</v>
      </c>
      <c r="I197" s="62" t="n">
        <v>4.424203846</v>
      </c>
      <c r="J197" s="62" t="n">
        <v>1.268593333</v>
      </c>
      <c r="K197" s="62" t="n">
        <v>16</v>
      </c>
      <c r="L197" s="62" t="n">
        <v>3</v>
      </c>
      <c r="M197" s="63" t="n">
        <v>0.1875</v>
      </c>
      <c r="N197" s="62" t="n">
        <v>7</v>
      </c>
      <c r="O197" s="63" t="n">
        <v>0.4375</v>
      </c>
      <c r="P197" s="63" t="n">
        <v>0.0365</v>
      </c>
      <c r="Q197" s="62" t="s">
        <v>178</v>
      </c>
      <c r="R197" s="62" t="n">
        <v>0.09737235</v>
      </c>
      <c r="S197" s="62" t="n">
        <v>0.057891685</v>
      </c>
      <c r="T197" s="62" t="n">
        <v>0.110879528</v>
      </c>
      <c r="U197" s="62" t="n">
        <v>0.220393749</v>
      </c>
      <c r="V197" s="62" t="n">
        <v>0.173485851</v>
      </c>
      <c r="W197" s="62" t="n">
        <v>0.304760366</v>
      </c>
      <c r="X197" s="62" t="n">
        <v>2.039955649</v>
      </c>
      <c r="Y197" s="62" t="n">
        <v>1.820103792</v>
      </c>
      <c r="Z197" s="62" t="n">
        <v>2.589750032</v>
      </c>
      <c r="AA197" s="91" t="n">
        <v>0.001097719</v>
      </c>
      <c r="AB197" s="86" t="n">
        <v>0.119446551</v>
      </c>
      <c r="AC197" s="91" t="n">
        <v>0.002982529</v>
      </c>
      <c r="AD197" s="86" t="n">
        <v>0.135369021</v>
      </c>
      <c r="AE197" s="91" t="n">
        <v>0.001295369</v>
      </c>
      <c r="AF197" s="86" t="n">
        <v>0.091777983</v>
      </c>
    </row>
    <row r="198" customFormat="false" ht="15.75" hidden="false" customHeight="false" outlineLevel="0" collapsed="false">
      <c r="A198" s="62" t="s">
        <v>246</v>
      </c>
      <c r="B198" s="62" t="n">
        <v>0.724891797</v>
      </c>
      <c r="C198" s="62" t="n">
        <v>0.777360938</v>
      </c>
      <c r="D198" s="62" t="n">
        <v>0.718203333</v>
      </c>
      <c r="E198" s="62" t="n">
        <v>0.607103758</v>
      </c>
      <c r="F198" s="62" t="n">
        <v>0.735205</v>
      </c>
      <c r="G198" s="62" t="n">
        <v>0.49774</v>
      </c>
      <c r="H198" s="62" t="n">
        <v>2.908778072</v>
      </c>
      <c r="I198" s="62" t="n">
        <v>4.014252813</v>
      </c>
      <c r="J198" s="62" t="n">
        <v>2.290736667</v>
      </c>
      <c r="K198" s="62" t="n">
        <v>35</v>
      </c>
      <c r="L198" s="62" t="n">
        <v>3</v>
      </c>
      <c r="M198" s="63" t="n">
        <v>0.0857</v>
      </c>
      <c r="N198" s="62" t="n">
        <v>20</v>
      </c>
      <c r="O198" s="63" t="n">
        <v>0.5714</v>
      </c>
      <c r="P198" s="63" t="n">
        <v>0.1905</v>
      </c>
      <c r="Q198" s="62" t="s">
        <v>37</v>
      </c>
      <c r="R198" s="62" t="n">
        <v>0.086432785</v>
      </c>
      <c r="S198" s="62" t="n">
        <v>0.054500691</v>
      </c>
      <c r="T198" s="62" t="n">
        <v>0.00859372</v>
      </c>
      <c r="U198" s="62" t="n">
        <v>0.229548756</v>
      </c>
      <c r="V198" s="62" t="n">
        <v>0.1540166</v>
      </c>
      <c r="W198" s="62" t="n">
        <v>0.034052104</v>
      </c>
      <c r="X198" s="62" t="n">
        <v>1.942558494</v>
      </c>
      <c r="Y198" s="62" t="n">
        <v>1.456761822</v>
      </c>
      <c r="Z198" s="62" t="n">
        <v>0.272227318</v>
      </c>
      <c r="AA198" s="91" t="n">
        <v>1.66962E-005</v>
      </c>
      <c r="AB198" s="91" t="n">
        <v>0.015978977</v>
      </c>
      <c r="AC198" s="91" t="n">
        <v>9.37627E-005</v>
      </c>
      <c r="AD198" s="91" t="n">
        <v>0.009709725</v>
      </c>
      <c r="AE198" s="91" t="n">
        <v>0.00021463</v>
      </c>
      <c r="AF198" s="91" t="n">
        <v>0.014650569</v>
      </c>
    </row>
    <row r="199" customFormat="false" ht="15.75" hidden="false" customHeight="false" outlineLevel="0" collapsed="false">
      <c r="A199" s="88" t="s">
        <v>247</v>
      </c>
      <c r="B199" s="88" t="n">
        <v>0.705215874524715</v>
      </c>
      <c r="C199" s="88" t="n">
        <v>0.71087</v>
      </c>
      <c r="D199" s="60" t="s">
        <v>33</v>
      </c>
      <c r="E199" s="88" t="n">
        <v>0.505893479087452</v>
      </c>
      <c r="F199" s="88" t="n">
        <v>0.5120575</v>
      </c>
      <c r="G199" s="60" t="s">
        <v>33</v>
      </c>
      <c r="H199" s="88" t="n">
        <v>1.46521975285171</v>
      </c>
      <c r="I199" s="88" t="n">
        <v>2.4864475</v>
      </c>
      <c r="J199" s="60" t="s">
        <v>33</v>
      </c>
      <c r="K199" s="95" t="n">
        <v>0</v>
      </c>
      <c r="L199" s="88" t="n">
        <v>0</v>
      </c>
      <c r="M199" s="89" t="n">
        <v>0</v>
      </c>
      <c r="N199" s="88" t="n">
        <v>1</v>
      </c>
      <c r="O199" s="89" t="n">
        <f aca="false">1/4</f>
        <v>0.25</v>
      </c>
      <c r="P199" s="89" t="n">
        <v>0.0116279069767442</v>
      </c>
      <c r="Q199" s="88" t="s">
        <v>90</v>
      </c>
      <c r="R199" s="88" t="n">
        <v>0.0772524226470832</v>
      </c>
      <c r="S199" s="88" t="n">
        <v>0.0804299145218991</v>
      </c>
      <c r="T199" s="88" t="s">
        <v>33</v>
      </c>
      <c r="U199" s="88" t="n">
        <v>0.149372539270396</v>
      </c>
      <c r="V199" s="88" t="n">
        <v>0.155279416758146</v>
      </c>
      <c r="W199" s="88" t="s">
        <v>33</v>
      </c>
      <c r="X199" s="88" t="n">
        <v>2.11519891593009</v>
      </c>
      <c r="Y199" s="88" t="n">
        <v>1.71625672236666</v>
      </c>
      <c r="Z199" s="88" t="s">
        <v>33</v>
      </c>
      <c r="AA199" s="90" t="n">
        <v>0.448726644645527</v>
      </c>
      <c r="AB199" s="88" t="s">
        <v>33</v>
      </c>
      <c r="AC199" s="90" t="n">
        <v>0.470961536558063</v>
      </c>
      <c r="AD199" s="88" t="s">
        <v>33</v>
      </c>
      <c r="AE199" s="90" t="n">
        <v>0.160967299274544</v>
      </c>
      <c r="AF199" s="88" t="s">
        <v>33</v>
      </c>
    </row>
    <row r="200" customFormat="false" ht="15.75" hidden="false" customHeight="false" outlineLevel="0" collapsed="false">
      <c r="A200" s="62" t="s">
        <v>248</v>
      </c>
      <c r="B200" s="62" t="n">
        <v>0.706922655</v>
      </c>
      <c r="C200" s="62" t="n">
        <v>0.792531026</v>
      </c>
      <c r="D200" s="62" t="n">
        <v>0.700355</v>
      </c>
      <c r="E200" s="62" t="n">
        <v>0.604672077</v>
      </c>
      <c r="F200" s="62" t="n">
        <v>0.85056</v>
      </c>
      <c r="G200" s="62" t="n">
        <v>0.56422</v>
      </c>
      <c r="H200" s="62" t="n">
        <v>2.715931799</v>
      </c>
      <c r="I200" s="62" t="n">
        <v>4.413756667</v>
      </c>
      <c r="J200" s="62" t="n">
        <v>2.302225</v>
      </c>
      <c r="K200" s="62" t="n">
        <v>41</v>
      </c>
      <c r="L200" s="62" t="n">
        <v>2</v>
      </c>
      <c r="M200" s="63" t="n">
        <v>0.0488</v>
      </c>
      <c r="N200" s="62" t="n">
        <v>30</v>
      </c>
      <c r="O200" s="63" t="n">
        <v>0.7317</v>
      </c>
      <c r="P200" s="63" t="n">
        <v>0.1786</v>
      </c>
      <c r="Q200" s="62" t="s">
        <v>37</v>
      </c>
      <c r="R200" s="62" t="n">
        <v>0.111346144</v>
      </c>
      <c r="S200" s="62" t="n">
        <v>0.041212957</v>
      </c>
      <c r="T200" s="62" t="n">
        <v>0.082585</v>
      </c>
      <c r="U200" s="62" t="n">
        <v>0.286382831</v>
      </c>
      <c r="V200" s="62" t="n">
        <v>0.134037947</v>
      </c>
      <c r="W200" s="62" t="n">
        <v>0.3291</v>
      </c>
      <c r="X200" s="62" t="n">
        <v>2.039406838</v>
      </c>
      <c r="Y200" s="62" t="n">
        <v>1.017022958</v>
      </c>
      <c r="Z200" s="62" t="n">
        <v>1.599295</v>
      </c>
      <c r="AA200" s="91" t="n">
        <v>9.16701E-013</v>
      </c>
      <c r="AB200" s="86" t="n">
        <v>0.180667346</v>
      </c>
      <c r="AC200" s="91" t="n">
        <v>3.4546E-012</v>
      </c>
      <c r="AD200" s="86" t="n">
        <v>0.217886792</v>
      </c>
      <c r="AE200" s="91" t="n">
        <v>2.76429E-011</v>
      </c>
      <c r="AF200" s="86" t="n">
        <v>0.157875435</v>
      </c>
    </row>
    <row r="201" customFormat="false" ht="15.75" hidden="false" customHeight="false" outlineLevel="0" collapsed="false">
      <c r="A201" s="62" t="s">
        <v>249</v>
      </c>
      <c r="B201" s="62" t="n">
        <v>0.755352455</v>
      </c>
      <c r="C201" s="62" t="n">
        <v>0.819735714</v>
      </c>
      <c r="D201" s="62" t="n">
        <v>0.623646667</v>
      </c>
      <c r="E201" s="62" t="n">
        <v>0.680621853</v>
      </c>
      <c r="F201" s="62" t="n">
        <v>0.887217143</v>
      </c>
      <c r="G201" s="62" t="n">
        <v>0.369403333</v>
      </c>
      <c r="H201" s="62" t="n">
        <v>3.124510179</v>
      </c>
      <c r="I201" s="62" t="n">
        <v>4.497617143</v>
      </c>
      <c r="J201" s="62" t="n">
        <v>1.196693333</v>
      </c>
      <c r="K201" s="62" t="n">
        <v>10</v>
      </c>
      <c r="L201" s="62" t="n">
        <v>3</v>
      </c>
      <c r="M201" s="63" t="n">
        <v>0.3</v>
      </c>
      <c r="N201" s="62" t="n">
        <v>7</v>
      </c>
      <c r="O201" s="63" t="n">
        <v>0.7</v>
      </c>
      <c r="P201" s="63" t="n">
        <v>0.0335</v>
      </c>
      <c r="Q201" s="62" t="s">
        <v>90</v>
      </c>
      <c r="R201" s="62" t="n">
        <v>0.078132812</v>
      </c>
      <c r="S201" s="62" t="n">
        <v>0.016287038</v>
      </c>
      <c r="T201" s="62" t="n">
        <v>0.027867152</v>
      </c>
      <c r="U201" s="62" t="n">
        <v>0.255544791</v>
      </c>
      <c r="V201" s="62" t="n">
        <v>0.057355599</v>
      </c>
      <c r="W201" s="62" t="n">
        <v>0.074910048</v>
      </c>
      <c r="X201" s="62" t="n">
        <v>2.012794164</v>
      </c>
      <c r="Y201" s="62" t="n">
        <v>0.509819865</v>
      </c>
      <c r="Z201" s="62" t="n">
        <v>1.698940452</v>
      </c>
      <c r="AA201" s="91" t="n">
        <v>5.36467E-005</v>
      </c>
      <c r="AB201" s="91" t="n">
        <v>0.003814772</v>
      </c>
      <c r="AC201" s="91" t="n">
        <v>8.14634E-005</v>
      </c>
      <c r="AD201" s="91" t="n">
        <v>0.004308064</v>
      </c>
      <c r="AE201" s="91" t="n">
        <v>0.000345682</v>
      </c>
      <c r="AF201" s="91" t="n">
        <v>0.040377652</v>
      </c>
    </row>
    <row r="202" customFormat="false" ht="15.75" hidden="false" customHeight="false" outlineLevel="0" collapsed="false">
      <c r="A202" s="88" t="s">
        <v>250</v>
      </c>
      <c r="B202" s="88" t="n">
        <v>0.767679282700422</v>
      </c>
      <c r="C202" s="88" t="n">
        <v>0.75124</v>
      </c>
      <c r="D202" s="60" t="s">
        <v>33</v>
      </c>
      <c r="E202" s="88" t="n">
        <v>0.732449324894515</v>
      </c>
      <c r="F202" s="88" t="n">
        <v>0.59303</v>
      </c>
      <c r="G202" s="60" t="s">
        <v>33</v>
      </c>
      <c r="H202" s="88" t="n">
        <v>3.36911670886076</v>
      </c>
      <c r="I202" s="88" t="n">
        <v>1.51109</v>
      </c>
      <c r="J202" s="60" t="s">
        <v>33</v>
      </c>
      <c r="K202" s="88" t="n">
        <v>1</v>
      </c>
      <c r="L202" s="88" t="n">
        <v>0</v>
      </c>
      <c r="M202" s="89" t="n">
        <v>0</v>
      </c>
      <c r="N202" s="88" t="n">
        <v>0</v>
      </c>
      <c r="O202" s="89" t="n">
        <v>0</v>
      </c>
      <c r="P202" s="89" t="n">
        <v>0</v>
      </c>
      <c r="Q202" s="88" t="s">
        <v>90</v>
      </c>
      <c r="R202" s="88" t="n">
        <v>0.0838739025100793</v>
      </c>
      <c r="S202" s="88" t="n">
        <v>0</v>
      </c>
      <c r="T202" s="88" t="s">
        <v>33</v>
      </c>
      <c r="U202" s="88" t="n">
        <v>0.244341226831458</v>
      </c>
      <c r="V202" s="88" t="n">
        <v>0</v>
      </c>
      <c r="W202" s="88" t="s">
        <v>33</v>
      </c>
      <c r="X202" s="88" t="n">
        <v>1.82170171798139</v>
      </c>
      <c r="Y202" s="88" t="n">
        <v>0</v>
      </c>
      <c r="Z202" s="88" t="s">
        <v>33</v>
      </c>
      <c r="AA202" s="88" t="s">
        <v>33</v>
      </c>
      <c r="AB202" s="88" t="s">
        <v>33</v>
      </c>
      <c r="AC202" s="88" t="s">
        <v>33</v>
      </c>
      <c r="AD202" s="88" t="s">
        <v>33</v>
      </c>
      <c r="AE202" s="88" t="s">
        <v>33</v>
      </c>
      <c r="AF202" s="88" t="s">
        <v>33</v>
      </c>
    </row>
    <row r="203" customFormat="false" ht="15.75" hidden="false" customHeight="false" outlineLevel="0" collapsed="false">
      <c r="A203" s="62" t="s">
        <v>251</v>
      </c>
      <c r="B203" s="62" t="n">
        <v>0.744905611</v>
      </c>
      <c r="C203" s="62" t="n">
        <v>0.77484</v>
      </c>
      <c r="D203" s="60" t="s">
        <v>33</v>
      </c>
      <c r="E203" s="62" t="n">
        <v>0.691564615</v>
      </c>
      <c r="F203" s="62" t="n">
        <v>0.724115</v>
      </c>
      <c r="G203" s="60" t="s">
        <v>33</v>
      </c>
      <c r="H203" s="62" t="n">
        <v>3.344967873</v>
      </c>
      <c r="I203" s="62" t="n">
        <v>4.3261725</v>
      </c>
      <c r="J203" s="60" t="s">
        <v>33</v>
      </c>
      <c r="K203" s="62" t="n">
        <v>4</v>
      </c>
      <c r="L203" s="62" t="n">
        <v>0</v>
      </c>
      <c r="M203" s="63" t="n">
        <v>0</v>
      </c>
      <c r="N203" s="62" t="n">
        <v>1</v>
      </c>
      <c r="O203" s="63" t="n">
        <v>0.25</v>
      </c>
      <c r="P203" s="63" t="n">
        <v>0.0102</v>
      </c>
      <c r="Q203" s="62" t="s">
        <v>37</v>
      </c>
      <c r="R203" s="62" t="n">
        <v>0.091312292</v>
      </c>
      <c r="S203" s="62" t="n">
        <v>0.056911584</v>
      </c>
      <c r="T203" s="62" t="s">
        <v>33</v>
      </c>
      <c r="U203" s="62" t="n">
        <v>0.239227012</v>
      </c>
      <c r="V203" s="62" t="n">
        <v>0.151619958</v>
      </c>
      <c r="W203" s="62" t="s">
        <v>33</v>
      </c>
      <c r="X203" s="62" t="n">
        <v>1.82272003</v>
      </c>
      <c r="Y203" s="62" t="n">
        <v>2.105453453</v>
      </c>
      <c r="Z203" s="62" t="s">
        <v>33</v>
      </c>
      <c r="AA203" s="86" t="n">
        <v>0.189736862</v>
      </c>
      <c r="AB203" s="62" t="s">
        <v>33</v>
      </c>
      <c r="AC203" s="86" t="n">
        <v>0.351372791</v>
      </c>
      <c r="AD203" s="62" t="s">
        <v>33</v>
      </c>
      <c r="AE203" s="86" t="n">
        <v>0.211417134</v>
      </c>
      <c r="AF203" s="62" t="s">
        <v>33</v>
      </c>
    </row>
    <row r="204" customFormat="false" ht="15.75" hidden="false" customHeight="false" outlineLevel="0" collapsed="false">
      <c r="A204" s="88" t="s">
        <v>252</v>
      </c>
      <c r="B204" s="88" t="n">
        <v>0.767021787439614</v>
      </c>
      <c r="C204" s="88" t="n">
        <v>0.765155</v>
      </c>
      <c r="D204" s="60" t="s">
        <v>33</v>
      </c>
      <c r="E204" s="88" t="n">
        <v>0.773436038647343</v>
      </c>
      <c r="F204" s="88" t="n">
        <v>0.8258725</v>
      </c>
      <c r="G204" s="60" t="s">
        <v>33</v>
      </c>
      <c r="H204" s="88" t="n">
        <v>3.75615801932367</v>
      </c>
      <c r="I204" s="88" t="n">
        <v>3.6929875</v>
      </c>
      <c r="J204" s="60" t="s">
        <v>33</v>
      </c>
      <c r="K204" s="88" t="n">
        <v>4</v>
      </c>
      <c r="L204" s="88" t="n">
        <v>0</v>
      </c>
      <c r="M204" s="89" t="n">
        <v>0</v>
      </c>
      <c r="N204" s="88" t="n">
        <v>3</v>
      </c>
      <c r="O204" s="89" t="n">
        <v>0.75</v>
      </c>
      <c r="P204" s="89" t="n">
        <v>0.029126213592233</v>
      </c>
      <c r="Q204" s="88" t="s">
        <v>34</v>
      </c>
      <c r="R204" s="88" t="n">
        <v>0.0714189818622123</v>
      </c>
      <c r="S204" s="88" t="n">
        <v>0.0501578196794876</v>
      </c>
      <c r="T204" s="88" t="s">
        <v>33</v>
      </c>
      <c r="U204" s="88" t="n">
        <v>0.198606140426789</v>
      </c>
      <c r="V204" s="88" t="n">
        <v>0.0851976931539229</v>
      </c>
      <c r="W204" s="88" t="s">
        <v>33</v>
      </c>
      <c r="X204" s="88" t="n">
        <v>1.60590709286119</v>
      </c>
      <c r="Y204" s="88" t="n">
        <v>0.675196545361978</v>
      </c>
      <c r="Z204" s="88" t="s">
        <v>33</v>
      </c>
      <c r="AA204" s="96" t="n">
        <v>0.473193091952319</v>
      </c>
      <c r="AB204" s="88" t="s">
        <v>33</v>
      </c>
      <c r="AC204" s="90" t="n">
        <v>0.163075995266185</v>
      </c>
      <c r="AD204" s="88" t="s">
        <v>33</v>
      </c>
      <c r="AE204" s="96" t="n">
        <v>0.435154674885921</v>
      </c>
      <c r="AF204" s="88" t="s">
        <v>33</v>
      </c>
    </row>
    <row r="205" customFormat="false" ht="15.75" hidden="false" customHeight="false" outlineLevel="0" collapsed="false">
      <c r="A205" s="88" t="s">
        <v>253</v>
      </c>
      <c r="B205" s="88" t="n">
        <v>0.754131890547264</v>
      </c>
      <c r="C205" s="88" t="n">
        <v>0.791315</v>
      </c>
      <c r="D205" s="60" t="s">
        <v>33</v>
      </c>
      <c r="E205" s="88" t="n">
        <v>0.653887462686567</v>
      </c>
      <c r="F205" s="88" t="n">
        <v>0.764175</v>
      </c>
      <c r="G205" s="60" t="s">
        <v>33</v>
      </c>
      <c r="H205" s="88" t="n">
        <v>2.8994252238806</v>
      </c>
      <c r="I205" s="88" t="n">
        <v>3.782465</v>
      </c>
      <c r="J205" s="60" t="s">
        <v>33</v>
      </c>
      <c r="K205" s="88" t="n">
        <v>2</v>
      </c>
      <c r="L205" s="88" t="n">
        <v>0</v>
      </c>
      <c r="M205" s="89" t="n">
        <v>0</v>
      </c>
      <c r="N205" s="88" t="n">
        <v>1</v>
      </c>
      <c r="O205" s="89" t="n">
        <f aca="false">N205/K205</f>
        <v>0.5</v>
      </c>
      <c r="P205" s="89" t="n">
        <v>0.0121951219512195</v>
      </c>
      <c r="Q205" s="88" t="s">
        <v>59</v>
      </c>
      <c r="R205" s="88" t="n">
        <v>0.0726794070720602</v>
      </c>
      <c r="S205" s="88" t="n">
        <v>0.030285</v>
      </c>
      <c r="T205" s="88" t="s">
        <v>33</v>
      </c>
      <c r="U205" s="88" t="n">
        <v>0.214967958204836</v>
      </c>
      <c r="V205" s="88" t="n">
        <v>0.114475</v>
      </c>
      <c r="W205" s="88" t="s">
        <v>33</v>
      </c>
      <c r="X205" s="88" t="n">
        <v>2.03441047507126</v>
      </c>
      <c r="Y205" s="88" t="n">
        <v>0.362255</v>
      </c>
      <c r="Z205" s="88" t="s">
        <v>33</v>
      </c>
      <c r="AA205" s="90" t="n">
        <v>0.170188618609399</v>
      </c>
      <c r="AB205" s="88" t="s">
        <v>33</v>
      </c>
      <c r="AC205" s="90" t="n">
        <v>0.204163548814009</v>
      </c>
      <c r="AD205" s="88" t="s">
        <v>33</v>
      </c>
      <c r="AE205" s="90" t="n">
        <v>0.102176627600659</v>
      </c>
      <c r="AF205" s="88" t="s">
        <v>33</v>
      </c>
    </row>
    <row r="206" customFormat="false" ht="15.75" hidden="false" customHeight="false" outlineLevel="0" collapsed="false">
      <c r="A206" s="3" t="s">
        <v>254</v>
      </c>
      <c r="B206" s="3" t="n">
        <v>0.628481663585951</v>
      </c>
      <c r="C206" s="3" t="n">
        <v>0.72972</v>
      </c>
      <c r="D206" s="3" t="s">
        <v>33</v>
      </c>
      <c r="E206" s="3" t="n">
        <v>0.421099463955638</v>
      </c>
      <c r="F206" s="3" t="n">
        <v>0.62513</v>
      </c>
      <c r="G206" s="3" t="s">
        <v>33</v>
      </c>
      <c r="H206" s="3" t="n">
        <v>1.16101373382625</v>
      </c>
      <c r="I206" s="3" t="n">
        <v>2.56745</v>
      </c>
      <c r="J206" s="3" t="s">
        <v>33</v>
      </c>
      <c r="K206" s="3" t="n">
        <v>1</v>
      </c>
      <c r="L206" s="3" t="n">
        <v>0</v>
      </c>
      <c r="M206" s="4" t="n">
        <f aca="false">L206/K206</f>
        <v>0</v>
      </c>
      <c r="N206" s="3" t="n">
        <v>0</v>
      </c>
      <c r="O206" s="4" t="n">
        <v>0</v>
      </c>
      <c r="P206" s="4" t="n">
        <v>0</v>
      </c>
      <c r="Q206" s="4" t="s">
        <v>34</v>
      </c>
      <c r="R206" s="3" t="n">
        <v>0.0799218132842173</v>
      </c>
      <c r="S206" s="3" t="n">
        <v>0</v>
      </c>
      <c r="T206" s="3" t="s">
        <v>33</v>
      </c>
      <c r="U206" s="3" t="n">
        <v>0.167483263438098</v>
      </c>
      <c r="V206" s="3" t="n">
        <v>0</v>
      </c>
      <c r="W206" s="3" t="s">
        <v>33</v>
      </c>
      <c r="X206" s="3" t="n">
        <v>1.58087681806295</v>
      </c>
      <c r="Y206" s="3" t="n">
        <v>0</v>
      </c>
      <c r="Z206" s="3" t="s">
        <v>33</v>
      </c>
      <c r="AA206" s="3" t="s">
        <v>33</v>
      </c>
      <c r="AB206" s="3" t="s">
        <v>33</v>
      </c>
      <c r="AC206" s="3" t="s">
        <v>33</v>
      </c>
      <c r="AD206" s="3" t="s">
        <v>33</v>
      </c>
      <c r="AE206" s="3" t="s">
        <v>33</v>
      </c>
      <c r="AF206" s="3" t="s">
        <v>33</v>
      </c>
    </row>
    <row r="207" customFormat="false" ht="15.75" hidden="false" customHeight="false" outlineLevel="0" collapsed="false">
      <c r="A207" s="62" t="s">
        <v>255</v>
      </c>
      <c r="B207" s="62" t="n">
        <v>0.672512409</v>
      </c>
      <c r="C207" s="60" t="s">
        <v>33</v>
      </c>
      <c r="D207" s="60" t="s">
        <v>33</v>
      </c>
      <c r="E207" s="62" t="n">
        <v>0.481504983</v>
      </c>
      <c r="F207" s="60" t="s">
        <v>33</v>
      </c>
      <c r="G207" s="60" t="s">
        <v>33</v>
      </c>
      <c r="H207" s="62" t="n">
        <v>1.708468977</v>
      </c>
      <c r="I207" s="60" t="s">
        <v>33</v>
      </c>
      <c r="J207" s="60" t="s">
        <v>33</v>
      </c>
      <c r="K207" s="62" t="n">
        <v>0</v>
      </c>
      <c r="L207" s="62" t="n">
        <v>0</v>
      </c>
      <c r="M207" s="63" t="n">
        <v>0</v>
      </c>
      <c r="N207" s="62" t="n">
        <v>0</v>
      </c>
      <c r="O207" s="63" t="n">
        <v>0</v>
      </c>
      <c r="P207" s="63" t="n">
        <v>0</v>
      </c>
      <c r="Q207" s="62" t="s">
        <v>37</v>
      </c>
      <c r="R207" s="62" t="n">
        <v>0.081538371</v>
      </c>
      <c r="S207" s="60" t="s">
        <v>33</v>
      </c>
      <c r="T207" s="62" t="s">
        <v>33</v>
      </c>
      <c r="U207" s="62" t="n">
        <v>0.204992982</v>
      </c>
      <c r="V207" s="60" t="s">
        <v>33</v>
      </c>
      <c r="W207" s="62" t="s">
        <v>33</v>
      </c>
      <c r="X207" s="62" t="n">
        <v>1.864104915</v>
      </c>
      <c r="Y207" s="60" t="s">
        <v>33</v>
      </c>
      <c r="Z207" s="62" t="s">
        <v>33</v>
      </c>
      <c r="AA207" s="62" t="s">
        <v>33</v>
      </c>
      <c r="AB207" s="62" t="s">
        <v>33</v>
      </c>
      <c r="AC207" s="62" t="s">
        <v>33</v>
      </c>
      <c r="AD207" s="62" t="s">
        <v>33</v>
      </c>
      <c r="AE207" s="62" t="s">
        <v>33</v>
      </c>
      <c r="AF207" s="62" t="s">
        <v>33</v>
      </c>
    </row>
    <row r="208" customFormat="false" ht="15.75" hidden="false" customHeight="false" outlineLevel="0" collapsed="false">
      <c r="A208" s="61" t="s">
        <v>256</v>
      </c>
      <c r="B208" s="61" t="n">
        <v>0.663048235741445</v>
      </c>
      <c r="C208" s="61" t="n">
        <v>0.707311538461538</v>
      </c>
      <c r="D208" s="61" t="n">
        <v>0.654358571428571</v>
      </c>
      <c r="E208" s="61" t="n">
        <v>0.421473384030418</v>
      </c>
      <c r="F208" s="61" t="n">
        <v>0.451866923076923</v>
      </c>
      <c r="G208" s="61" t="n">
        <v>0.345551428571429</v>
      </c>
      <c r="H208" s="61" t="n">
        <v>1.5351845095057</v>
      </c>
      <c r="I208" s="61" t="n">
        <v>1.40767846153846</v>
      </c>
      <c r="J208" s="61" t="n">
        <v>1.27147</v>
      </c>
      <c r="K208" s="61" t="n">
        <v>20</v>
      </c>
      <c r="L208" s="62" t="n">
        <v>7</v>
      </c>
      <c r="M208" s="67" t="n">
        <f aca="false">7/20</f>
        <v>0.35</v>
      </c>
      <c r="N208" s="62" t="n">
        <v>1</v>
      </c>
      <c r="O208" s="67" t="n">
        <f aca="false">1/20</f>
        <v>0.05</v>
      </c>
      <c r="P208" s="64" t="n">
        <v>0.00621118012422</v>
      </c>
      <c r="Q208" s="62" t="s">
        <v>59</v>
      </c>
      <c r="R208" s="61" t="n">
        <v>0.111708797495775</v>
      </c>
      <c r="S208" s="61" t="n">
        <v>0.0635600055485007</v>
      </c>
      <c r="T208" s="61" t="n">
        <v>0.0926430301793736</v>
      </c>
      <c r="U208" s="61" t="n">
        <v>0.18494640739768</v>
      </c>
      <c r="V208" s="61" t="n">
        <v>0.137687038291952</v>
      </c>
      <c r="W208" s="61" t="n">
        <v>0.111184857066133</v>
      </c>
      <c r="X208" s="61" t="n">
        <v>1.51379866844579</v>
      </c>
      <c r="Y208" s="61" t="n">
        <v>1.42634936691189</v>
      </c>
      <c r="Z208" s="61" t="n">
        <v>0.982165713992734</v>
      </c>
      <c r="AA208" s="65" t="n">
        <v>0.0146543590949032</v>
      </c>
      <c r="AB208" s="69" t="n">
        <v>0.112745995646557</v>
      </c>
      <c r="AC208" s="69" t="n">
        <v>0.222739320800667</v>
      </c>
      <c r="AD208" s="69" t="n">
        <v>0.0551620406722281</v>
      </c>
      <c r="AE208" s="71" t="n">
        <v>0.377038842451681</v>
      </c>
      <c r="AF208" s="69" t="n">
        <v>0.405066380752886</v>
      </c>
    </row>
    <row r="209" customFormat="false" ht="15" hidden="false" customHeight="false" outlineLevel="0" collapsed="false">
      <c r="A209" s="88" t="s">
        <v>257</v>
      </c>
      <c r="B209" s="88" t="n">
        <v>0.644328156424581</v>
      </c>
      <c r="C209" s="88" t="n">
        <v>0.610056666666667</v>
      </c>
      <c r="D209" s="88" t="n">
        <v>0.734055</v>
      </c>
      <c r="E209" s="88" t="n">
        <v>0.439685474860335</v>
      </c>
      <c r="F209" s="88" t="n">
        <v>0.405786666666667</v>
      </c>
      <c r="G209" s="88" t="n">
        <v>0.674875</v>
      </c>
      <c r="H209" s="88" t="n">
        <v>1.8374187150838</v>
      </c>
      <c r="I209" s="88" t="n">
        <v>1.56539</v>
      </c>
      <c r="J209" s="88" t="n">
        <v>4.01566666666667</v>
      </c>
      <c r="K209" s="88" t="n">
        <v>9</v>
      </c>
      <c r="L209" s="88" t="n">
        <v>6</v>
      </c>
      <c r="M209" s="89" t="n">
        <v>0.666666666666667</v>
      </c>
      <c r="N209" s="88" t="n">
        <v>1</v>
      </c>
      <c r="O209" s="89" t="n">
        <v>0.111111111111111</v>
      </c>
      <c r="P209" s="89" t="n">
        <v>0.00775193798449612</v>
      </c>
      <c r="Q209" s="88" t="s">
        <v>90</v>
      </c>
      <c r="R209" s="88" t="n">
        <v>0.153557707795528</v>
      </c>
      <c r="S209" s="88" t="n">
        <v>0.188853433528638</v>
      </c>
      <c r="T209" s="88" t="n">
        <v>0.137247619864001</v>
      </c>
      <c r="U209" s="88" t="n">
        <v>0.235919100614069</v>
      </c>
      <c r="V209" s="88" t="n">
        <v>0.336722651285726</v>
      </c>
      <c r="W209" s="88" t="n">
        <v>0.230340646778491</v>
      </c>
      <c r="X209" s="88" t="n">
        <v>1.96862618417653</v>
      </c>
      <c r="Y209" s="88" t="n">
        <v>1.75738235078957</v>
      </c>
      <c r="Z209" s="88" t="n">
        <v>1.36481212903299</v>
      </c>
      <c r="AA209" s="96" t="n">
        <v>0.391661902842769</v>
      </c>
      <c r="AB209" s="96" t="n">
        <v>0.209124820493132</v>
      </c>
      <c r="AC209" s="96" t="n">
        <v>0.438875981886946</v>
      </c>
      <c r="AD209" s="96" t="n">
        <v>0.169457806030617</v>
      </c>
      <c r="AE209" s="96" t="n">
        <v>0.407103932056028</v>
      </c>
      <c r="AF209" s="96" t="n">
        <v>0.084249274042123</v>
      </c>
    </row>
    <row r="210" customFormat="false" ht="15.75" hidden="false" customHeight="false" outlineLevel="0" collapsed="false">
      <c r="A210" s="62" t="s">
        <v>258</v>
      </c>
      <c r="B210" s="62" t="n">
        <v>0.73478692</v>
      </c>
      <c r="C210" s="62" t="n">
        <v>0.747765</v>
      </c>
      <c r="D210" s="62" t="n">
        <v>0.70777</v>
      </c>
      <c r="E210" s="62" t="n">
        <v>0.552826232</v>
      </c>
      <c r="F210" s="62" t="n">
        <v>0.518585</v>
      </c>
      <c r="G210" s="62" t="n">
        <v>0.58134</v>
      </c>
      <c r="H210" s="62" t="n">
        <v>2.310692391</v>
      </c>
      <c r="I210" s="62" t="n">
        <v>2.772895</v>
      </c>
      <c r="J210" s="62" t="n">
        <v>2.23128</v>
      </c>
      <c r="K210" s="62" t="n">
        <v>3</v>
      </c>
      <c r="L210" s="62" t="n">
        <v>1</v>
      </c>
      <c r="M210" s="63" t="n">
        <v>0.3333</v>
      </c>
      <c r="N210" s="62" t="n">
        <v>0</v>
      </c>
      <c r="O210" s="63" t="n">
        <v>0</v>
      </c>
      <c r="P210" s="63" t="n">
        <v>0</v>
      </c>
      <c r="Q210" s="62" t="s">
        <v>90</v>
      </c>
      <c r="R210" s="62" t="n">
        <v>0.053768785</v>
      </c>
      <c r="S210" s="62" t="n">
        <v>0.030725</v>
      </c>
      <c r="T210" s="62" t="n">
        <v>0</v>
      </c>
      <c r="U210" s="62" t="n">
        <v>0.178441363</v>
      </c>
      <c r="V210" s="62" t="n">
        <v>0.104685</v>
      </c>
      <c r="W210" s="62" t="n">
        <v>0</v>
      </c>
      <c r="X210" s="62" t="n">
        <v>1.763547556</v>
      </c>
      <c r="Y210" s="62" t="n">
        <v>0.208725</v>
      </c>
      <c r="Z210" s="62" t="n">
        <v>0</v>
      </c>
      <c r="AA210" s="86" t="n">
        <v>0.330132541</v>
      </c>
      <c r="AB210" s="62" t="s">
        <v>33</v>
      </c>
      <c r="AC210" s="92" t="n">
        <v>0.363348374</v>
      </c>
      <c r="AD210" s="62" t="s">
        <v>33</v>
      </c>
      <c r="AE210" s="86" t="n">
        <v>0.119286057</v>
      </c>
      <c r="AF210" s="62" t="s">
        <v>33</v>
      </c>
    </row>
    <row r="211" customFormat="false" ht="15" hidden="false" customHeight="false" outlineLevel="0" collapsed="false">
      <c r="A211" s="62" t="s">
        <v>259</v>
      </c>
      <c r="B211" s="62" t="n">
        <v>0.746581263</v>
      </c>
      <c r="C211" s="62" t="n">
        <v>0.790248</v>
      </c>
      <c r="D211" s="60" t="s">
        <v>33</v>
      </c>
      <c r="E211" s="62" t="n">
        <v>0.739113788</v>
      </c>
      <c r="F211" s="62" t="n">
        <v>0.865008</v>
      </c>
      <c r="G211" s="60" t="s">
        <v>33</v>
      </c>
      <c r="H211" s="62" t="n">
        <v>3.619759091</v>
      </c>
      <c r="I211" s="62" t="n">
        <v>4.382502</v>
      </c>
      <c r="J211" s="60" t="s">
        <v>33</v>
      </c>
      <c r="K211" s="62" t="n">
        <v>5</v>
      </c>
      <c r="L211" s="62" t="n">
        <v>0</v>
      </c>
      <c r="M211" s="63" t="n">
        <v>0</v>
      </c>
      <c r="N211" s="62" t="n">
        <v>4</v>
      </c>
      <c r="O211" s="63" t="n">
        <v>0.8</v>
      </c>
      <c r="P211" s="63" t="n">
        <v>0.0444</v>
      </c>
      <c r="Q211" s="62" t="s">
        <v>34</v>
      </c>
      <c r="R211" s="62" t="n">
        <v>0.080983804</v>
      </c>
      <c r="S211" s="62" t="n">
        <v>0.049998915</v>
      </c>
      <c r="T211" s="62" t="s">
        <v>33</v>
      </c>
      <c r="U211" s="62" t="n">
        <v>0.191233624</v>
      </c>
      <c r="V211" s="62" t="n">
        <v>0.144348342</v>
      </c>
      <c r="W211" s="62" t="s">
        <v>33</v>
      </c>
      <c r="X211" s="62" t="n">
        <v>1.544546039</v>
      </c>
      <c r="Y211" s="62" t="n">
        <v>1.241188493</v>
      </c>
      <c r="Z211" s="62" t="s">
        <v>33</v>
      </c>
      <c r="AA211" s="86" t="n">
        <v>0.065781305</v>
      </c>
      <c r="AB211" s="62" t="s">
        <v>33</v>
      </c>
      <c r="AC211" s="86" t="n">
        <v>0.064494201</v>
      </c>
      <c r="AD211" s="62" t="s">
        <v>33</v>
      </c>
      <c r="AE211" s="86" t="n">
        <v>0.124466544</v>
      </c>
      <c r="AF211" s="62" t="s">
        <v>33</v>
      </c>
    </row>
    <row r="212" customFormat="false" ht="15.75" hidden="false" customHeight="false" outlineLevel="0" collapsed="false">
      <c r="A212" s="88" t="s">
        <v>260</v>
      </c>
      <c r="B212" s="88" t="n">
        <v>0.681359026500811</v>
      </c>
      <c r="C212" s="88" t="n">
        <v>0.707433333333333</v>
      </c>
      <c r="D212" s="88" t="n">
        <v>0.551606666666667</v>
      </c>
      <c r="E212" s="88" t="n">
        <v>0.50114488372093</v>
      </c>
      <c r="F212" s="88" t="n">
        <v>0.565976666666667</v>
      </c>
      <c r="G212" s="88" t="n">
        <v>0.220056666666667</v>
      </c>
      <c r="H212" s="88" t="n">
        <v>1.90057135208221</v>
      </c>
      <c r="I212" s="88" t="n">
        <v>2.80750333333333</v>
      </c>
      <c r="J212" s="88" t="n">
        <v>-0.176973333333333</v>
      </c>
      <c r="K212" s="88" t="n">
        <v>6</v>
      </c>
      <c r="L212" s="88" t="n">
        <v>3</v>
      </c>
      <c r="M212" s="89" t="n">
        <v>0.5</v>
      </c>
      <c r="N212" s="88" t="n">
        <v>1</v>
      </c>
      <c r="O212" s="89" t="n">
        <v>0.166666666666667</v>
      </c>
      <c r="P212" s="89" t="n">
        <v>0.00355871886120996</v>
      </c>
      <c r="Q212" s="88" t="s">
        <v>37</v>
      </c>
      <c r="R212" s="88" t="n">
        <v>0.091952957217672</v>
      </c>
      <c r="S212" s="88" t="n">
        <v>0.0583713527530605</v>
      </c>
      <c r="T212" s="88" t="n">
        <v>0.0664776660908676</v>
      </c>
      <c r="U212" s="88" t="n">
        <v>0.192060904174653</v>
      </c>
      <c r="V212" s="88" t="n">
        <v>0.17356014333814</v>
      </c>
      <c r="W212" s="88" t="n">
        <v>0.0526432245297426</v>
      </c>
      <c r="X212" s="88" t="n">
        <v>1.65984733140888</v>
      </c>
      <c r="Y212" s="88" t="n">
        <v>0.98734912536324</v>
      </c>
      <c r="Z212" s="88" t="n">
        <v>0.273732133582368</v>
      </c>
      <c r="AA212" s="90" t="n">
        <v>0.260392262255284</v>
      </c>
      <c r="AB212" s="93" t="n">
        <v>0.0463680621661785</v>
      </c>
      <c r="AC212" s="90" t="n">
        <v>0.292159453199967</v>
      </c>
      <c r="AD212" s="93" t="n">
        <v>0.0403481899289763</v>
      </c>
      <c r="AE212" s="90" t="n">
        <v>0.126674051290506</v>
      </c>
      <c r="AF212" s="93" t="n">
        <v>0.0185566243814675</v>
      </c>
    </row>
    <row r="213" customFormat="false" ht="15.75" hidden="false" customHeight="false" outlineLevel="0" collapsed="false">
      <c r="A213" s="62" t="s">
        <v>261</v>
      </c>
      <c r="B213" s="62" t="n">
        <v>1.506871062</v>
      </c>
      <c r="C213" s="62" t="n">
        <v>0.778035</v>
      </c>
      <c r="D213" s="62" t="n">
        <v>0.523035714</v>
      </c>
      <c r="E213" s="62" t="n">
        <v>1.48275268</v>
      </c>
      <c r="F213" s="62" t="n">
        <v>0.831315</v>
      </c>
      <c r="G213" s="62" t="n">
        <v>0.268162857</v>
      </c>
      <c r="H213" s="62" t="n">
        <v>1.688292719</v>
      </c>
      <c r="I213" s="62" t="n">
        <v>5.17988</v>
      </c>
      <c r="J213" s="62" t="n">
        <v>0.912801429</v>
      </c>
      <c r="K213" s="62" t="n">
        <v>9</v>
      </c>
      <c r="L213" s="62" t="n">
        <v>7</v>
      </c>
      <c r="M213" s="63" t="n">
        <v>0.7778</v>
      </c>
      <c r="N213" s="62" t="n">
        <v>2</v>
      </c>
      <c r="O213" s="63" t="n">
        <v>0.2222</v>
      </c>
      <c r="P213" s="63" t="n">
        <v>0.04</v>
      </c>
      <c r="Q213" s="62" t="s">
        <v>34</v>
      </c>
      <c r="R213" s="62" t="n">
        <v>1.605819567</v>
      </c>
      <c r="S213" s="62" t="n">
        <v>0.056525</v>
      </c>
      <c r="T213" s="62" t="n">
        <v>0.105906617</v>
      </c>
      <c r="U213" s="62" t="n">
        <v>1.622030736</v>
      </c>
      <c r="V213" s="62" t="n">
        <v>0.100515</v>
      </c>
      <c r="W213" s="62" t="n">
        <v>0.104308399</v>
      </c>
      <c r="X213" s="62" t="n">
        <v>1.738630356</v>
      </c>
      <c r="Y213" s="62" t="n">
        <v>0.90792</v>
      </c>
      <c r="Z213" s="62" t="n">
        <v>1.119009963</v>
      </c>
      <c r="AA213" s="86" t="n">
        <v>0.023290881</v>
      </c>
      <c r="AB213" s="86" t="n">
        <v>0.069486406</v>
      </c>
      <c r="AC213" s="86" t="n">
        <v>0.038695659</v>
      </c>
      <c r="AD213" s="91" t="n">
        <v>0.045625074</v>
      </c>
      <c r="AE213" s="86" t="n">
        <v>0.057982053</v>
      </c>
      <c r="AF213" s="86" t="n">
        <v>0.056740684</v>
      </c>
    </row>
    <row r="214" customFormat="false" ht="15.75" hidden="false" customHeight="false" outlineLevel="0" collapsed="false">
      <c r="A214" s="62" t="s">
        <v>262</v>
      </c>
      <c r="B214" s="62" t="n">
        <v>0.712125188</v>
      </c>
      <c r="C214" s="62" t="n">
        <v>0.757544545</v>
      </c>
      <c r="D214" s="62" t="n">
        <v>0.672443333</v>
      </c>
      <c r="E214" s="62" t="n">
        <v>0.514227256</v>
      </c>
      <c r="F214" s="62" t="n">
        <v>0.642959091</v>
      </c>
      <c r="G214" s="62" t="n">
        <v>0.369466667</v>
      </c>
      <c r="H214" s="62" t="n">
        <v>2.030821767</v>
      </c>
      <c r="I214" s="62" t="n">
        <v>2.864345455</v>
      </c>
      <c r="J214" s="62" t="n">
        <v>0.681053333</v>
      </c>
      <c r="K214" s="62" t="n">
        <v>17</v>
      </c>
      <c r="L214" s="62" t="n">
        <v>6</v>
      </c>
      <c r="M214" s="63" t="n">
        <v>0.3529</v>
      </c>
      <c r="N214" s="62" t="n">
        <v>5</v>
      </c>
      <c r="O214" s="63" t="n">
        <v>0.2941</v>
      </c>
      <c r="P214" s="63" t="n">
        <v>0.0725</v>
      </c>
      <c r="Q214" s="62" t="s">
        <v>53</v>
      </c>
      <c r="R214" s="62" t="n">
        <v>0.081593859</v>
      </c>
      <c r="S214" s="62" t="n">
        <v>0.073869377</v>
      </c>
      <c r="T214" s="62" t="n">
        <v>0.072055348</v>
      </c>
      <c r="U214" s="62" t="n">
        <v>0.235927503</v>
      </c>
      <c r="V214" s="62" t="n">
        <v>0.248785171</v>
      </c>
      <c r="W214" s="62" t="n">
        <v>0.184302276</v>
      </c>
      <c r="X214" s="62" t="n">
        <v>2.137075914</v>
      </c>
      <c r="Y214" s="62" t="n">
        <v>2.169918152</v>
      </c>
      <c r="Z214" s="62" t="n">
        <v>1.651947134</v>
      </c>
      <c r="AA214" s="91" t="n">
        <v>0.037329868</v>
      </c>
      <c r="AB214" s="91" t="n">
        <v>0.034606486</v>
      </c>
      <c r="AC214" s="86" t="n">
        <v>0.061434133</v>
      </c>
      <c r="AD214" s="91" t="n">
        <v>0.024891321</v>
      </c>
      <c r="AE214" s="86" t="n">
        <v>0.120020905</v>
      </c>
      <c r="AF214" s="91" t="n">
        <v>0.033874111</v>
      </c>
    </row>
    <row r="215" customFormat="false" ht="15.75" hidden="false" customHeight="false" outlineLevel="0" collapsed="false">
      <c r="A215" s="62" t="s">
        <v>263</v>
      </c>
      <c r="B215" s="62" t="n">
        <v>0.719082392</v>
      </c>
      <c r="C215" s="60" t="s">
        <v>33</v>
      </c>
      <c r="D215" s="60" t="s">
        <v>33</v>
      </c>
      <c r="E215" s="62" t="n">
        <v>0.531105216</v>
      </c>
      <c r="F215" s="60" t="s">
        <v>33</v>
      </c>
      <c r="G215" s="60" t="s">
        <v>33</v>
      </c>
      <c r="H215" s="62" t="n">
        <v>2.131182235</v>
      </c>
      <c r="I215" s="60" t="s">
        <v>33</v>
      </c>
      <c r="J215" s="60" t="s">
        <v>33</v>
      </c>
      <c r="K215" s="55" t="n">
        <v>0</v>
      </c>
      <c r="L215" s="62" t="n">
        <v>0</v>
      </c>
      <c r="M215" s="63" t="n">
        <v>0</v>
      </c>
      <c r="N215" s="62" t="n">
        <v>0</v>
      </c>
      <c r="O215" s="63" t="n">
        <v>0</v>
      </c>
      <c r="P215" s="63" t="n">
        <v>0</v>
      </c>
      <c r="Q215" s="62" t="s">
        <v>53</v>
      </c>
      <c r="R215" s="62" t="n">
        <v>0.075693542</v>
      </c>
      <c r="S215" s="97" t="s">
        <v>33</v>
      </c>
      <c r="T215" s="62" t="s">
        <v>33</v>
      </c>
      <c r="U215" s="62" t="n">
        <v>0.225901583</v>
      </c>
      <c r="V215" s="97" t="s">
        <v>33</v>
      </c>
      <c r="W215" s="62" t="s">
        <v>33</v>
      </c>
      <c r="X215" s="62" t="n">
        <v>2.116669686</v>
      </c>
      <c r="Y215" s="97" t="s">
        <v>33</v>
      </c>
      <c r="Z215" s="62" t="s">
        <v>33</v>
      </c>
      <c r="AA215" s="62" t="s">
        <v>33</v>
      </c>
      <c r="AB215" s="62" t="s">
        <v>33</v>
      </c>
      <c r="AC215" s="62" t="s">
        <v>33</v>
      </c>
      <c r="AD215" s="62" t="s">
        <v>33</v>
      </c>
      <c r="AE215" s="62" t="s">
        <v>33</v>
      </c>
      <c r="AF215" s="62" t="s">
        <v>33</v>
      </c>
    </row>
    <row r="216" customFormat="false" ht="15.75" hidden="false" customHeight="false" outlineLevel="0" collapsed="false">
      <c r="A216" s="62" t="s">
        <v>264</v>
      </c>
      <c r="B216" s="62" t="n">
        <v>0.754917636</v>
      </c>
      <c r="C216" s="62" t="n">
        <v>0.761249167</v>
      </c>
      <c r="D216" s="62" t="n">
        <v>0.696995</v>
      </c>
      <c r="E216" s="62" t="n">
        <v>0.757196145</v>
      </c>
      <c r="F216" s="62" t="n">
        <v>0.776880833</v>
      </c>
      <c r="G216" s="62" t="n">
        <v>0.58152</v>
      </c>
      <c r="H216" s="62" t="n">
        <v>3.78002119</v>
      </c>
      <c r="I216" s="62" t="n">
        <v>3.971820833</v>
      </c>
      <c r="J216" s="62" t="n">
        <v>2.238675</v>
      </c>
      <c r="K216" s="62" t="n">
        <v>14</v>
      </c>
      <c r="L216" s="62" t="n">
        <v>2</v>
      </c>
      <c r="M216" s="63" t="n">
        <v>0.1429</v>
      </c>
      <c r="N216" s="62" t="n">
        <v>6</v>
      </c>
      <c r="O216" s="63" t="n">
        <v>0.4286</v>
      </c>
      <c r="P216" s="63" t="n">
        <v>0.0178</v>
      </c>
      <c r="Q216" s="62" t="s">
        <v>34</v>
      </c>
      <c r="R216" s="62" t="n">
        <v>0.094174947</v>
      </c>
      <c r="S216" s="62" t="n">
        <v>0.079729529</v>
      </c>
      <c r="T216" s="62" t="n">
        <v>0.024995</v>
      </c>
      <c r="U216" s="62" t="n">
        <v>0.228613946</v>
      </c>
      <c r="V216" s="62" t="n">
        <v>0.198831348</v>
      </c>
      <c r="W216" s="62" t="n">
        <v>0.09338</v>
      </c>
      <c r="X216" s="62" t="n">
        <v>1.719517193</v>
      </c>
      <c r="Y216" s="62" t="n">
        <v>1.16522987</v>
      </c>
      <c r="Z216" s="62" t="n">
        <v>1.118545</v>
      </c>
      <c r="AA216" s="86" t="n">
        <v>0.395446121</v>
      </c>
      <c r="AB216" s="86" t="n">
        <v>0.135029755</v>
      </c>
      <c r="AC216" s="86" t="n">
        <v>0.370522899</v>
      </c>
      <c r="AD216" s="86" t="n">
        <v>0.134025076</v>
      </c>
      <c r="AE216" s="86" t="n">
        <v>0.293581898</v>
      </c>
      <c r="AF216" s="86" t="n">
        <v>0.146540819</v>
      </c>
    </row>
    <row r="217" customFormat="false" ht="15.75" hidden="false" customHeight="false" outlineLevel="0" collapsed="false">
      <c r="A217" s="88" t="s">
        <v>265</v>
      </c>
      <c r="B217" s="88" t="n">
        <v>0.746565281045752</v>
      </c>
      <c r="C217" s="88" t="n">
        <v>0.819775</v>
      </c>
      <c r="D217" s="60" t="s">
        <v>33</v>
      </c>
      <c r="E217" s="88" t="n">
        <v>0.702464196078431</v>
      </c>
      <c r="F217" s="88" t="n">
        <v>0.857755</v>
      </c>
      <c r="G217" s="60" t="s">
        <v>33</v>
      </c>
      <c r="H217" s="88" t="n">
        <v>3.23080117647059</v>
      </c>
      <c r="I217" s="88" t="n">
        <v>4.78755</v>
      </c>
      <c r="J217" s="60" t="s">
        <v>33</v>
      </c>
      <c r="K217" s="88" t="n">
        <v>2</v>
      </c>
      <c r="L217" s="88" t="n">
        <v>0</v>
      </c>
      <c r="M217" s="89" t="n">
        <v>0</v>
      </c>
      <c r="N217" s="88" t="n">
        <v>1</v>
      </c>
      <c r="O217" s="89" t="n">
        <v>0.5</v>
      </c>
      <c r="P217" s="89" t="n">
        <v>0.00378787878787879</v>
      </c>
      <c r="Q217" s="88" t="s">
        <v>34</v>
      </c>
      <c r="R217" s="88" t="n">
        <v>0.0700585468967708</v>
      </c>
      <c r="S217" s="88" t="n">
        <v>0.00031500000000001</v>
      </c>
      <c r="T217" s="88" t="s">
        <v>33</v>
      </c>
      <c r="U217" s="88" t="n">
        <v>0.167919088130181</v>
      </c>
      <c r="V217" s="88" t="n">
        <v>0.034865</v>
      </c>
      <c r="W217" s="88" t="s">
        <v>33</v>
      </c>
      <c r="X217" s="88" t="n">
        <v>1.45421620682729</v>
      </c>
      <c r="Y217" s="88" t="n">
        <v>0.0102300000000004</v>
      </c>
      <c r="Z217" s="88" t="s">
        <v>33</v>
      </c>
      <c r="AA217" s="93" t="n">
        <v>0.0110512123422917</v>
      </c>
      <c r="AB217" s="88" t="s">
        <v>33</v>
      </c>
      <c r="AC217" s="90" t="n">
        <v>0.051586755132662</v>
      </c>
      <c r="AD217" s="88" t="s">
        <v>33</v>
      </c>
      <c r="AE217" s="93" t="n">
        <v>0.0108475986555846</v>
      </c>
      <c r="AF217" s="88" t="s">
        <v>33</v>
      </c>
    </row>
    <row r="218" customFormat="false" ht="15.75" hidden="false" customHeight="false" outlineLevel="0" collapsed="false">
      <c r="A218" s="62" t="s">
        <v>266</v>
      </c>
      <c r="B218" s="62" t="n">
        <v>0.765529765</v>
      </c>
      <c r="C218" s="62" t="n">
        <v>0.780416</v>
      </c>
      <c r="D218" s="62" t="n">
        <v>0.7727</v>
      </c>
      <c r="E218" s="62" t="n">
        <v>0.723566962</v>
      </c>
      <c r="F218" s="62" t="n">
        <v>0.77674</v>
      </c>
      <c r="G218" s="62" t="n">
        <v>0.72024</v>
      </c>
      <c r="H218" s="62" t="n">
        <v>3.406122542</v>
      </c>
      <c r="I218" s="62" t="n">
        <v>3.521504</v>
      </c>
      <c r="J218" s="62" t="n">
        <v>3.3736825</v>
      </c>
      <c r="K218" s="62" t="n">
        <v>14</v>
      </c>
      <c r="L218" s="62" t="n">
        <v>4</v>
      </c>
      <c r="M218" s="63" t="n">
        <v>0.2857</v>
      </c>
      <c r="N218" s="62" t="n">
        <v>5</v>
      </c>
      <c r="O218" s="63" t="n">
        <v>0.3571</v>
      </c>
      <c r="P218" s="63" t="n">
        <v>0.0153</v>
      </c>
      <c r="Q218" s="62" t="s">
        <v>178</v>
      </c>
      <c r="R218" s="62" t="n">
        <v>0.059959057</v>
      </c>
      <c r="S218" s="62" t="n">
        <v>0.055643177</v>
      </c>
      <c r="T218" s="62" t="n">
        <v>0.048760033</v>
      </c>
      <c r="U218" s="62" t="n">
        <v>0.169141073</v>
      </c>
      <c r="V218" s="62" t="n">
        <v>0.198431067</v>
      </c>
      <c r="W218" s="62" t="n">
        <v>0.105358545</v>
      </c>
      <c r="X218" s="62" t="n">
        <v>1.38767599</v>
      </c>
      <c r="Y218" s="62" t="n">
        <v>1.198132977</v>
      </c>
      <c r="Z218" s="62" t="n">
        <v>1.430770355</v>
      </c>
      <c r="AA218" s="86" t="n">
        <v>0.21141751</v>
      </c>
      <c r="AB218" s="86" t="n">
        <v>0.407028694</v>
      </c>
      <c r="AC218" s="86" t="n">
        <v>0.210426816</v>
      </c>
      <c r="AD218" s="86" t="n">
        <v>0.269997189</v>
      </c>
      <c r="AE218" s="86" t="n">
        <v>0.384793325</v>
      </c>
      <c r="AF218" s="86" t="n">
        <v>0.433376145</v>
      </c>
    </row>
    <row r="219" customFormat="false" ht="15.75" hidden="false" customHeight="false" outlineLevel="0" collapsed="false">
      <c r="A219" s="62" t="s">
        <v>267</v>
      </c>
      <c r="B219" s="62" t="n">
        <v>0.761537371</v>
      </c>
      <c r="C219" s="62" t="n">
        <v>0.810104444</v>
      </c>
      <c r="D219" s="62" t="n">
        <v>0.70292</v>
      </c>
      <c r="E219" s="62" t="n">
        <v>0.671595259</v>
      </c>
      <c r="F219" s="62" t="n">
        <v>0.835098889</v>
      </c>
      <c r="G219" s="62" t="n">
        <v>0.52697</v>
      </c>
      <c r="H219" s="62" t="n">
        <v>3.297093944</v>
      </c>
      <c r="I219" s="62" t="n">
        <v>3.908063333</v>
      </c>
      <c r="J219" s="62" t="n">
        <v>2.566183333</v>
      </c>
      <c r="K219" s="62" t="n">
        <v>12</v>
      </c>
      <c r="L219" s="62" t="n">
        <v>3</v>
      </c>
      <c r="M219" s="63" t="n">
        <v>0.25</v>
      </c>
      <c r="N219" s="62" t="n">
        <v>7</v>
      </c>
      <c r="O219" s="63" t="n">
        <v>0.5833</v>
      </c>
      <c r="P219" s="63" t="n">
        <v>0.0304</v>
      </c>
      <c r="Q219" s="62" t="s">
        <v>90</v>
      </c>
      <c r="R219" s="62" t="n">
        <v>0.072570011</v>
      </c>
      <c r="S219" s="62" t="n">
        <v>0.031528189</v>
      </c>
      <c r="T219" s="62" t="n">
        <v>0.0371531</v>
      </c>
      <c r="U219" s="62" t="n">
        <v>0.21783092</v>
      </c>
      <c r="V219" s="62" t="n">
        <v>0.132005231</v>
      </c>
      <c r="W219" s="62" t="n">
        <v>0.229735217</v>
      </c>
      <c r="X219" s="62" t="n">
        <v>1.93313507</v>
      </c>
      <c r="Y219" s="62" t="n">
        <v>1.666859945</v>
      </c>
      <c r="Z219" s="62" t="n">
        <v>1.228050408</v>
      </c>
      <c r="AA219" s="91" t="n">
        <v>0.001118732</v>
      </c>
      <c r="AB219" s="91" t="n">
        <v>0.023123016</v>
      </c>
      <c r="AC219" s="91" t="n">
        <v>0.003350598</v>
      </c>
      <c r="AD219" s="86" t="n">
        <v>0.079129946</v>
      </c>
      <c r="AE219" s="86" t="n">
        <v>0.154434112</v>
      </c>
      <c r="AF219" s="86" t="n">
        <v>0.137381338</v>
      </c>
    </row>
    <row r="220" customFormat="false" ht="15.75" hidden="false" customHeight="false" outlineLevel="0" collapsed="false">
      <c r="A220" s="62" t="s">
        <v>268</v>
      </c>
      <c r="B220" s="62" t="n">
        <v>0.757450062</v>
      </c>
      <c r="C220" s="62" t="n">
        <v>0.800563333</v>
      </c>
      <c r="D220" s="62" t="n">
        <v>0.7449275</v>
      </c>
      <c r="E220" s="62" t="n">
        <v>0.56673403</v>
      </c>
      <c r="F220" s="62" t="n">
        <v>0.659998333</v>
      </c>
      <c r="G220" s="62" t="n">
        <v>0.4949</v>
      </c>
      <c r="H220" s="62" t="n">
        <v>2.380047756</v>
      </c>
      <c r="I220" s="62" t="n">
        <v>3.456743333</v>
      </c>
      <c r="J220" s="62" t="n">
        <v>0.2410875</v>
      </c>
      <c r="K220" s="62" t="n">
        <v>16</v>
      </c>
      <c r="L220" s="62" t="n">
        <v>4</v>
      </c>
      <c r="M220" s="63" t="n">
        <v>0.25</v>
      </c>
      <c r="N220" s="62" t="n">
        <v>6</v>
      </c>
      <c r="O220" s="63" t="n">
        <v>0.375</v>
      </c>
      <c r="P220" s="63" t="n">
        <v>0.0125</v>
      </c>
      <c r="Q220" s="62" t="s">
        <v>42</v>
      </c>
      <c r="R220" s="62" t="n">
        <v>0.056163965</v>
      </c>
      <c r="S220" s="62" t="n">
        <v>0.03396938</v>
      </c>
      <c r="T220" s="62" t="n">
        <v>0.024147013</v>
      </c>
      <c r="U220" s="62" t="n">
        <v>0.221001817</v>
      </c>
      <c r="V220" s="62" t="n">
        <v>0.224774547</v>
      </c>
      <c r="W220" s="62" t="n">
        <v>0.2683385</v>
      </c>
      <c r="X220" s="62" t="n">
        <v>2.018558088</v>
      </c>
      <c r="Y220" s="62" t="n">
        <v>1.279562217</v>
      </c>
      <c r="Z220" s="62" t="n">
        <v>2.826164678</v>
      </c>
      <c r="AA220" s="91" t="n">
        <v>0.000585805</v>
      </c>
      <c r="AB220" s="91" t="n">
        <v>0.018683873</v>
      </c>
      <c r="AC220" s="86" t="n">
        <v>0.090123088</v>
      </c>
      <c r="AD220" s="86" t="n">
        <v>0.174396213</v>
      </c>
      <c r="AE220" s="91" t="n">
        <v>0.007463258</v>
      </c>
      <c r="AF220" s="86" t="n">
        <v>0.057496917</v>
      </c>
    </row>
    <row r="221" customFormat="false" ht="15.75" hidden="false" customHeight="false" outlineLevel="0" collapsed="false">
      <c r="A221" s="62" t="s">
        <v>269</v>
      </c>
      <c r="B221" s="62" t="n">
        <v>0.740395048</v>
      </c>
      <c r="C221" s="62" t="n">
        <v>0.829505</v>
      </c>
      <c r="D221" s="62" t="n">
        <v>0.75787</v>
      </c>
      <c r="E221" s="62" t="n">
        <v>0.556117368</v>
      </c>
      <c r="F221" s="62" t="n">
        <v>0.926125</v>
      </c>
      <c r="G221" s="62" t="n">
        <v>0.31863</v>
      </c>
      <c r="H221" s="62" t="n">
        <v>2.916731316</v>
      </c>
      <c r="I221" s="62" t="n">
        <v>5.178935</v>
      </c>
      <c r="J221" s="62" t="n">
        <v>-1.3651</v>
      </c>
      <c r="K221" s="62" t="n">
        <v>3</v>
      </c>
      <c r="L221" s="62" t="n">
        <v>1</v>
      </c>
      <c r="M221" s="63" t="n">
        <v>0.3333</v>
      </c>
      <c r="N221" s="62" t="n">
        <v>2</v>
      </c>
      <c r="O221" s="63" t="n">
        <v>0.6667</v>
      </c>
      <c r="P221" s="63" t="n">
        <v>0.0133</v>
      </c>
      <c r="Q221" s="62" t="s">
        <v>42</v>
      </c>
      <c r="R221" s="62" t="n">
        <v>0.09615928</v>
      </c>
      <c r="S221" s="62" t="n">
        <v>0.005675</v>
      </c>
      <c r="T221" s="62" t="n">
        <v>0</v>
      </c>
      <c r="U221" s="62" t="n">
        <v>0.254928274</v>
      </c>
      <c r="V221" s="62" t="n">
        <v>0.024615</v>
      </c>
      <c r="W221" s="62" t="n">
        <v>0</v>
      </c>
      <c r="X221" s="62" t="n">
        <v>1.915504206</v>
      </c>
      <c r="Y221" s="62" t="n">
        <v>0.209835</v>
      </c>
      <c r="Z221" s="62" t="n">
        <v>0</v>
      </c>
      <c r="AA221" s="91" t="n">
        <v>0.022049356</v>
      </c>
      <c r="AB221" s="62" t="s">
        <v>33</v>
      </c>
      <c r="AC221" s="91" t="n">
        <v>0.018398779</v>
      </c>
      <c r="AD221" s="62" t="s">
        <v>33</v>
      </c>
      <c r="AE221" s="91" t="n">
        <v>0.024642081</v>
      </c>
      <c r="AF221" s="62" t="s">
        <v>33</v>
      </c>
    </row>
    <row r="222" customFormat="false" ht="15.75" hidden="false" customHeight="false" outlineLevel="0" collapsed="false">
      <c r="A222" s="98" t="s">
        <v>270</v>
      </c>
      <c r="B222" s="98" t="n">
        <v>0.692502808080808</v>
      </c>
      <c r="C222" s="98" t="n">
        <v>0.729105454545455</v>
      </c>
      <c r="D222" s="98" t="n">
        <v>0.636095</v>
      </c>
      <c r="E222" s="98" t="n">
        <v>0.533132181818182</v>
      </c>
      <c r="F222" s="98" t="n">
        <v>0.63859</v>
      </c>
      <c r="G222" s="98" t="n">
        <v>0.39716</v>
      </c>
      <c r="H222" s="98" t="n">
        <v>2.24618086868687</v>
      </c>
      <c r="I222" s="98" t="n">
        <v>3.93122272727273</v>
      </c>
      <c r="J222" s="98" t="n">
        <v>1.459995</v>
      </c>
      <c r="K222" s="98" t="n">
        <v>13</v>
      </c>
      <c r="L222" s="98" t="n">
        <v>2</v>
      </c>
      <c r="M222" s="99" t="n">
        <v>0.153846153846154</v>
      </c>
      <c r="N222" s="98" t="n">
        <v>7</v>
      </c>
      <c r="O222" s="99" t="n">
        <v>0.538461538461538</v>
      </c>
      <c r="P222" s="99" t="n">
        <v>0.0673076923076923</v>
      </c>
      <c r="Q222" s="98" t="s">
        <v>37</v>
      </c>
      <c r="R222" s="98" t="n">
        <v>0.0820653772342486</v>
      </c>
      <c r="S222" s="98" t="n">
        <v>0.0919779929571729</v>
      </c>
      <c r="T222" s="98" t="n">
        <v>0.021285</v>
      </c>
      <c r="U222" s="98" t="n">
        <v>0.193202007106518</v>
      </c>
      <c r="V222" s="98" t="n">
        <v>0.189015674626591</v>
      </c>
      <c r="W222" s="98" t="n">
        <v>0.06708</v>
      </c>
      <c r="X222" s="98" t="n">
        <v>1.84577837406989</v>
      </c>
      <c r="Y222" s="98" t="n">
        <v>1.83686986350095</v>
      </c>
      <c r="Z222" s="98" t="n">
        <v>0.053125</v>
      </c>
      <c r="AA222" s="100" t="n">
        <v>0.110016810553018</v>
      </c>
      <c r="AB222" s="100" t="n">
        <v>0.104106904163479</v>
      </c>
      <c r="AC222" s="101" t="n">
        <v>0.048640724624247</v>
      </c>
      <c r="AD222" s="100" t="n">
        <v>0.094847437288968</v>
      </c>
      <c r="AE222" s="101" t="n">
        <v>0.00657096088234276</v>
      </c>
      <c r="AF222" s="100" t="n">
        <v>0.0703341864352221</v>
      </c>
    </row>
    <row r="223" customFormat="false" ht="15.75" hidden="false" customHeight="false" outlineLevel="0" collapsed="false">
      <c r="A223" s="62" t="s">
        <v>271</v>
      </c>
      <c r="B223" s="62" t="n">
        <v>0.761923762</v>
      </c>
      <c r="C223" s="62" t="n">
        <v>0.765051111</v>
      </c>
      <c r="D223" s="62" t="n">
        <v>0.77114</v>
      </c>
      <c r="E223" s="62" t="n">
        <v>0.648508836</v>
      </c>
      <c r="F223" s="62" t="n">
        <v>0.744053889</v>
      </c>
      <c r="G223" s="62" t="n">
        <v>0.624223333</v>
      </c>
      <c r="H223" s="62" t="n">
        <v>3.265333748</v>
      </c>
      <c r="I223" s="62" t="n">
        <v>3.865142222</v>
      </c>
      <c r="J223" s="62" t="n">
        <v>2.628506667</v>
      </c>
      <c r="K223" s="62" t="n">
        <v>21</v>
      </c>
      <c r="L223" s="62" t="n">
        <v>3</v>
      </c>
      <c r="M223" s="63" t="n">
        <v>0.1429</v>
      </c>
      <c r="N223" s="62" t="n">
        <v>14</v>
      </c>
      <c r="O223" s="63" t="n">
        <v>0.6667</v>
      </c>
      <c r="P223" s="63" t="n">
        <v>0.0375</v>
      </c>
      <c r="Q223" s="62" t="s">
        <v>42</v>
      </c>
      <c r="R223" s="62" t="n">
        <v>0.078377558</v>
      </c>
      <c r="S223" s="62" t="n">
        <v>0.111087574</v>
      </c>
      <c r="T223" s="62" t="n">
        <v>0.053052331</v>
      </c>
      <c r="U223" s="62" t="n">
        <v>0.275696043</v>
      </c>
      <c r="V223" s="62" t="n">
        <v>0.267419798</v>
      </c>
      <c r="W223" s="62" t="n">
        <v>0.303466796</v>
      </c>
      <c r="X223" s="62" t="n">
        <v>1.874451762</v>
      </c>
      <c r="Y223" s="62" t="n">
        <v>2.020055165</v>
      </c>
      <c r="Z223" s="62" t="n">
        <v>2.343004544</v>
      </c>
      <c r="AA223" s="86" t="n">
        <v>0.453443722</v>
      </c>
      <c r="AB223" s="92" t="n">
        <v>0.446878948</v>
      </c>
      <c r="AC223" s="86" t="n">
        <v>0.076418415</v>
      </c>
      <c r="AD223" s="86" t="n">
        <v>0.292902529</v>
      </c>
      <c r="AE223" s="86" t="n">
        <v>0.11469767</v>
      </c>
      <c r="AF223" s="86" t="n">
        <v>0.239697784</v>
      </c>
      <c r="AG223" s="62"/>
      <c r="AH223" s="62"/>
    </row>
    <row r="224" customFormat="false" ht="15.75" hidden="false" customHeight="false" outlineLevel="0" collapsed="false">
      <c r="A224" s="62" t="s">
        <v>272</v>
      </c>
      <c r="B224" s="62" t="n">
        <v>0.730754926</v>
      </c>
      <c r="C224" s="60" t="s">
        <v>33</v>
      </c>
      <c r="D224" s="60" t="s">
        <v>33</v>
      </c>
      <c r="E224" s="62" t="n">
        <v>0.612248694</v>
      </c>
      <c r="F224" s="60" t="s">
        <v>33</v>
      </c>
      <c r="G224" s="60" t="s">
        <v>33</v>
      </c>
      <c r="H224" s="62" t="n">
        <v>2.661878071</v>
      </c>
      <c r="I224" s="60" t="s">
        <v>33</v>
      </c>
      <c r="J224" s="60" t="s">
        <v>33</v>
      </c>
      <c r="K224" s="62" t="n">
        <v>0</v>
      </c>
      <c r="L224" s="62" t="n">
        <v>0</v>
      </c>
      <c r="M224" s="63" t="n">
        <v>0</v>
      </c>
      <c r="N224" s="62" t="n">
        <v>0</v>
      </c>
      <c r="O224" s="63" t="n">
        <v>0</v>
      </c>
      <c r="P224" s="63" t="n">
        <v>0</v>
      </c>
      <c r="Q224" s="62" t="s">
        <v>59</v>
      </c>
      <c r="R224" s="62" t="n">
        <v>0.092406136</v>
      </c>
      <c r="S224" s="97" t="s">
        <v>33</v>
      </c>
      <c r="T224" s="62" t="s">
        <v>33</v>
      </c>
      <c r="U224" s="62" t="n">
        <v>0.210219523</v>
      </c>
      <c r="V224" s="97" t="s">
        <v>33</v>
      </c>
      <c r="W224" s="62" t="s">
        <v>33</v>
      </c>
      <c r="X224" s="62" t="n">
        <v>1.613751495</v>
      </c>
      <c r="Y224" s="97" t="s">
        <v>33</v>
      </c>
      <c r="Z224" s="62" t="s">
        <v>33</v>
      </c>
      <c r="AA224" s="62" t="s">
        <v>33</v>
      </c>
      <c r="AB224" s="62" t="s">
        <v>33</v>
      </c>
      <c r="AC224" s="62" t="s">
        <v>33</v>
      </c>
      <c r="AD224" s="62" t="s">
        <v>33</v>
      </c>
      <c r="AE224" s="62" t="s">
        <v>33</v>
      </c>
      <c r="AF224" s="62" t="s">
        <v>33</v>
      </c>
    </row>
    <row r="225" customFormat="false" ht="15.75" hidden="false" customHeight="false" outlineLevel="0" collapsed="false">
      <c r="A225" s="88" t="s">
        <v>273</v>
      </c>
      <c r="B225" s="88" t="n">
        <v>0.698792912087912</v>
      </c>
      <c r="C225" s="88" t="n">
        <v>0.763168</v>
      </c>
      <c r="D225" s="88" t="n">
        <v>0.67723</v>
      </c>
      <c r="E225" s="88" t="n">
        <v>0.608951703296703</v>
      </c>
      <c r="F225" s="88" t="n">
        <v>0.741582</v>
      </c>
      <c r="G225" s="88" t="n">
        <v>0.57814</v>
      </c>
      <c r="H225" s="88" t="n">
        <v>2.83056901098901</v>
      </c>
      <c r="I225" s="88" t="n">
        <v>3.36088</v>
      </c>
      <c r="J225" s="88" t="n">
        <v>2.86649</v>
      </c>
      <c r="K225" s="88" t="n">
        <v>6</v>
      </c>
      <c r="L225" s="88" t="n">
        <v>1</v>
      </c>
      <c r="M225" s="89" t="n">
        <v>0.166666666666667</v>
      </c>
      <c r="N225" s="88" t="n">
        <v>3</v>
      </c>
      <c r="O225" s="89" t="n">
        <v>0.5</v>
      </c>
      <c r="P225" s="89" t="n">
        <v>0.024</v>
      </c>
      <c r="Q225" s="88" t="s">
        <v>37</v>
      </c>
      <c r="R225" s="88" t="n">
        <v>0.126664978070269</v>
      </c>
      <c r="S225" s="88" t="n">
        <v>0.0597692681568044</v>
      </c>
      <c r="T225" s="88" t="n">
        <v>0</v>
      </c>
      <c r="U225" s="88" t="n">
        <v>0.240754025657258</v>
      </c>
      <c r="V225" s="88" t="n">
        <v>0.197399758905628</v>
      </c>
      <c r="W225" s="88" t="n">
        <v>0</v>
      </c>
      <c r="X225" s="88" t="n">
        <v>1.78919700977245</v>
      </c>
      <c r="Y225" s="88" t="n">
        <v>1.20539662974475</v>
      </c>
      <c r="Z225" s="88" t="n">
        <v>0</v>
      </c>
      <c r="AA225" s="93" t="n">
        <v>0.0398039629446929</v>
      </c>
      <c r="AB225" s="88" t="s">
        <v>33</v>
      </c>
      <c r="AC225" s="90" t="n">
        <v>0.105576622000867</v>
      </c>
      <c r="AD225" s="88" t="s">
        <v>33</v>
      </c>
      <c r="AE225" s="90" t="n">
        <v>0.193665296096749</v>
      </c>
      <c r="AF225" s="88" t="s">
        <v>33</v>
      </c>
    </row>
    <row r="226" customFormat="false" ht="15.75" hidden="false" customHeight="false" outlineLevel="0" collapsed="false">
      <c r="A226" s="62" t="s">
        <v>274</v>
      </c>
      <c r="B226" s="62" t="n">
        <v>0.700362704</v>
      </c>
      <c r="C226" s="62" t="n">
        <v>0.798073333</v>
      </c>
      <c r="D226" s="60" t="s">
        <v>33</v>
      </c>
      <c r="E226" s="62" t="n">
        <v>0.586075042</v>
      </c>
      <c r="F226" s="62" t="n">
        <v>0.759803333</v>
      </c>
      <c r="G226" s="60" t="s">
        <v>33</v>
      </c>
      <c r="H226" s="62" t="n">
        <v>2.717320563</v>
      </c>
      <c r="I226" s="62" t="n">
        <v>4.400986667</v>
      </c>
      <c r="J226" s="60" t="s">
        <v>33</v>
      </c>
      <c r="K226" s="62" t="n">
        <v>3</v>
      </c>
      <c r="L226" s="62" t="n">
        <v>0</v>
      </c>
      <c r="M226" s="63" t="n">
        <v>0</v>
      </c>
      <c r="N226" s="62" t="n">
        <v>2</v>
      </c>
      <c r="O226" s="63" t="n">
        <v>0.6667</v>
      </c>
      <c r="P226" s="63" t="n">
        <v>0.0202</v>
      </c>
      <c r="Q226" s="62" t="s">
        <v>37</v>
      </c>
      <c r="R226" s="62" t="n">
        <v>0.102177486</v>
      </c>
      <c r="S226" s="62" t="n">
        <v>0.043913169</v>
      </c>
      <c r="T226" s="62" t="s">
        <v>33</v>
      </c>
      <c r="U226" s="62" t="n">
        <v>0.227667709</v>
      </c>
      <c r="V226" s="62" t="n">
        <v>0.095521392</v>
      </c>
      <c r="W226" s="62" t="s">
        <v>33</v>
      </c>
      <c r="X226" s="62" t="n">
        <v>1.712985625</v>
      </c>
      <c r="Y226" s="62" t="n">
        <v>2.029656142</v>
      </c>
      <c r="Z226" s="62" t="s">
        <v>33</v>
      </c>
      <c r="AA226" s="91" t="n">
        <v>0.031874041</v>
      </c>
      <c r="AB226" s="62" t="s">
        <v>33</v>
      </c>
      <c r="AC226" s="91" t="n">
        <v>0.045683306</v>
      </c>
      <c r="AD226" s="62" t="s">
        <v>33</v>
      </c>
      <c r="AE226" s="86" t="n">
        <v>0.14418432</v>
      </c>
      <c r="AF226" s="62" t="s">
        <v>33</v>
      </c>
    </row>
    <row r="227" customFormat="false" ht="15" hidden="false" customHeight="false" outlineLevel="0" collapsed="false">
      <c r="A227" s="62" t="s">
        <v>275</v>
      </c>
      <c r="B227" s="62" t="n">
        <v>2.129472409</v>
      </c>
      <c r="C227" s="62" t="n">
        <v>4.02278125</v>
      </c>
      <c r="D227" s="62" t="n">
        <v>2.78284</v>
      </c>
      <c r="E227" s="62" t="n">
        <v>0.48842225</v>
      </c>
      <c r="F227" s="62" t="n">
        <v>0.63943125</v>
      </c>
      <c r="G227" s="62" t="n">
        <v>0.579815</v>
      </c>
      <c r="H227" s="62" t="n">
        <v>2.129472409</v>
      </c>
      <c r="I227" s="62" t="n">
        <v>4.02278125</v>
      </c>
      <c r="J227" s="62" t="n">
        <v>2.78284</v>
      </c>
      <c r="K227" s="62" t="n">
        <v>10</v>
      </c>
      <c r="L227" s="62" t="n">
        <v>2</v>
      </c>
      <c r="M227" s="63" t="n">
        <v>0.2</v>
      </c>
      <c r="N227" s="62" t="n">
        <v>4</v>
      </c>
      <c r="O227" s="63" t="n">
        <v>0.4</v>
      </c>
      <c r="P227" s="63" t="n">
        <v>0.0315</v>
      </c>
      <c r="Q227" s="62" t="s">
        <v>37</v>
      </c>
      <c r="R227" s="62" t="n">
        <v>2.183062052</v>
      </c>
      <c r="S227" s="62" t="n">
        <v>1.714159398</v>
      </c>
      <c r="T227" s="62" t="n">
        <v>3.25671</v>
      </c>
      <c r="U227" s="62" t="n">
        <v>0.216612906</v>
      </c>
      <c r="V227" s="62" t="n">
        <v>0.147380401</v>
      </c>
      <c r="W227" s="62" t="n">
        <v>0.276775</v>
      </c>
      <c r="X227" s="62" t="n">
        <v>2.183062052</v>
      </c>
      <c r="Y227" s="62" t="n">
        <v>1.714159398</v>
      </c>
      <c r="Z227" s="62" t="n">
        <v>3.25671</v>
      </c>
      <c r="AA227" s="91" t="n">
        <v>0.008753997</v>
      </c>
      <c r="AB227" s="86" t="n">
        <v>0.347186609</v>
      </c>
      <c r="AC227" s="91" t="n">
        <v>0.012183143</v>
      </c>
      <c r="AD227" s="86" t="n">
        <v>0.408875564</v>
      </c>
      <c r="AE227" s="91" t="n">
        <v>0.008753997</v>
      </c>
      <c r="AF227" s="86" t="n">
        <v>0.347186609</v>
      </c>
    </row>
    <row r="228" customFormat="false" ht="15.75" hidden="false" customHeight="false" outlineLevel="0" collapsed="false">
      <c r="A228" s="88" t="s">
        <v>276</v>
      </c>
      <c r="B228" s="88" t="n">
        <v>1.46828988372093</v>
      </c>
      <c r="C228" s="60" t="s">
        <v>33</v>
      </c>
      <c r="D228" s="60" t="s">
        <v>33</v>
      </c>
      <c r="E228" s="88" t="n">
        <v>0.440308604651163</v>
      </c>
      <c r="F228" s="60" t="s">
        <v>33</v>
      </c>
      <c r="G228" s="60" t="s">
        <v>33</v>
      </c>
      <c r="H228" s="88" t="n">
        <v>1.46828988372093</v>
      </c>
      <c r="I228" s="60" t="s">
        <v>33</v>
      </c>
      <c r="J228" s="60" t="s">
        <v>33</v>
      </c>
      <c r="K228" s="88" t="n">
        <v>0</v>
      </c>
      <c r="L228" s="88" t="n">
        <v>0</v>
      </c>
      <c r="M228" s="89" t="n">
        <v>0</v>
      </c>
      <c r="N228" s="88" t="n">
        <v>0</v>
      </c>
      <c r="O228" s="89" t="n">
        <v>0</v>
      </c>
      <c r="P228" s="89" t="n">
        <v>0</v>
      </c>
      <c r="Q228" s="88" t="s">
        <v>37</v>
      </c>
      <c r="R228" s="88" t="n">
        <v>1.52777272331033</v>
      </c>
      <c r="S228" s="97" t="s">
        <v>33</v>
      </c>
      <c r="T228" s="88" t="s">
        <v>33</v>
      </c>
      <c r="U228" s="88" t="n">
        <v>0.189934818477671</v>
      </c>
      <c r="V228" s="97" t="s">
        <v>33</v>
      </c>
      <c r="W228" s="88" t="s">
        <v>33</v>
      </c>
      <c r="X228" s="88" t="n">
        <v>1.52777272331033</v>
      </c>
      <c r="Y228" s="97" t="s">
        <v>33</v>
      </c>
      <c r="Z228" s="88" t="s">
        <v>33</v>
      </c>
      <c r="AA228" s="88" t="s">
        <v>33</v>
      </c>
      <c r="AB228" s="88" t="s">
        <v>33</v>
      </c>
      <c r="AC228" s="88" t="s">
        <v>33</v>
      </c>
      <c r="AD228" s="88" t="s">
        <v>33</v>
      </c>
      <c r="AE228" s="88" t="s">
        <v>33</v>
      </c>
      <c r="AF228" s="88" t="s">
        <v>33</v>
      </c>
    </row>
    <row r="229" customFormat="false" ht="15.75" hidden="false" customHeight="false" outlineLevel="0" collapsed="false">
      <c r="A229" s="62" t="s">
        <v>277</v>
      </c>
      <c r="B229" s="62" t="n">
        <v>0.675764919</v>
      </c>
      <c r="C229" s="62" t="n">
        <v>0.794390625</v>
      </c>
      <c r="D229" s="60" t="s">
        <v>33</v>
      </c>
      <c r="E229" s="62" t="n">
        <v>0.533287175</v>
      </c>
      <c r="F229" s="62" t="n">
        <v>0.82873</v>
      </c>
      <c r="G229" s="60" t="s">
        <v>33</v>
      </c>
      <c r="H229" s="62" t="n">
        <v>2.163755195</v>
      </c>
      <c r="I229" s="62" t="n">
        <v>4.12102125</v>
      </c>
      <c r="J229" s="60" t="s">
        <v>33</v>
      </c>
      <c r="K229" s="62" t="n">
        <v>16</v>
      </c>
      <c r="L229" s="62" t="n">
        <v>0</v>
      </c>
      <c r="M229" s="63" t="n">
        <v>0</v>
      </c>
      <c r="N229" s="62" t="n">
        <v>10</v>
      </c>
      <c r="O229" s="63" t="n">
        <f aca="false">10/16</f>
        <v>0.625</v>
      </c>
      <c r="P229" s="63" t="n">
        <v>0.0714</v>
      </c>
      <c r="Q229" s="62" t="s">
        <v>37</v>
      </c>
      <c r="R229" s="62" t="n">
        <v>0.106895892</v>
      </c>
      <c r="S229" s="62" t="n">
        <v>0.035295356</v>
      </c>
      <c r="T229" s="62" t="s">
        <v>33</v>
      </c>
      <c r="U229" s="62" t="n">
        <v>0.259797662</v>
      </c>
      <c r="V229" s="62" t="n">
        <v>0.128672671</v>
      </c>
      <c r="W229" s="62" t="s">
        <v>33</v>
      </c>
      <c r="X229" s="62" t="n">
        <v>1.844600702</v>
      </c>
      <c r="Y229" s="62" t="n">
        <v>0.93227163</v>
      </c>
      <c r="Z229" s="62" t="s">
        <v>33</v>
      </c>
      <c r="AA229" s="91" t="n">
        <v>1.97048E-009</v>
      </c>
      <c r="AB229" s="62" t="s">
        <v>33</v>
      </c>
      <c r="AC229" s="91" t="n">
        <v>1.43796E-007</v>
      </c>
      <c r="AD229" s="62" t="s">
        <v>33</v>
      </c>
      <c r="AE229" s="91" t="n">
        <v>4.29954E-007</v>
      </c>
      <c r="AF229" s="62" t="s">
        <v>33</v>
      </c>
    </row>
    <row r="230" customFormat="false" ht="15.75" hidden="false" customHeight="false" outlineLevel="0" collapsed="false">
      <c r="A230" s="88" t="s">
        <v>278</v>
      </c>
      <c r="B230" s="88" t="n">
        <v>0.751597478510029</v>
      </c>
      <c r="C230" s="88" t="n">
        <v>0.771176875</v>
      </c>
      <c r="D230" s="88" t="n">
        <v>0.748911666666667</v>
      </c>
      <c r="E230" s="88" t="n">
        <v>0.550875440032747</v>
      </c>
      <c r="F230" s="88" t="n">
        <v>0.6071965625</v>
      </c>
      <c r="G230" s="88" t="n">
        <v>0.447713333333333</v>
      </c>
      <c r="H230" s="88" t="n">
        <v>2.59182004093328</v>
      </c>
      <c r="I230" s="88" t="n">
        <v>3.2619253125</v>
      </c>
      <c r="J230" s="88" t="n">
        <v>2.05452</v>
      </c>
      <c r="K230" s="88" t="n">
        <v>38</v>
      </c>
      <c r="L230" s="88" t="n">
        <v>6</v>
      </c>
      <c r="M230" s="89" t="n">
        <v>0.157894736842105</v>
      </c>
      <c r="N230" s="88" t="n">
        <v>19</v>
      </c>
      <c r="O230" s="89" t="n">
        <v>0.5</v>
      </c>
      <c r="P230" s="89" t="n">
        <v>0.0212053571428571</v>
      </c>
      <c r="Q230" s="88" t="s">
        <v>42</v>
      </c>
      <c r="R230" s="88" t="n">
        <v>0.0721011035864373</v>
      </c>
      <c r="S230" s="88" t="n">
        <v>0.0854251028839555</v>
      </c>
      <c r="T230" s="88" t="n">
        <v>0.0254396622204165</v>
      </c>
      <c r="U230" s="88" t="n">
        <v>0.243422868577589</v>
      </c>
      <c r="V230" s="88" t="n">
        <v>0.254011623179056</v>
      </c>
      <c r="W230" s="88" t="n">
        <v>0.0777754928553262</v>
      </c>
      <c r="X230" s="88" t="n">
        <v>2.00313706165754</v>
      </c>
      <c r="Y230" s="88" t="n">
        <v>2.24482021388265</v>
      </c>
      <c r="Z230" s="88" t="n">
        <v>1.18160290020238</v>
      </c>
      <c r="AA230" s="90" t="n">
        <v>0.103202815170331</v>
      </c>
      <c r="AB230" s="90" t="n">
        <v>0.139332090347492</v>
      </c>
      <c r="AC230" s="90" t="n">
        <v>0.110905069421894</v>
      </c>
      <c r="AD230" s="93" t="n">
        <v>0.0168964543874173</v>
      </c>
      <c r="AE230" s="90" t="n">
        <v>0.0515144583093054</v>
      </c>
      <c r="AF230" s="90" t="n">
        <v>0.0555335950369317</v>
      </c>
    </row>
    <row r="231" customFormat="false" ht="15.75" hidden="false" customHeight="false" outlineLevel="0" collapsed="false">
      <c r="A231" s="88" t="s">
        <v>279</v>
      </c>
      <c r="B231" s="88" t="n">
        <v>0.649373738738739</v>
      </c>
      <c r="C231" s="60" t="s">
        <v>33</v>
      </c>
      <c r="D231" s="60" t="s">
        <v>33</v>
      </c>
      <c r="E231" s="88" t="n">
        <v>0.42184518018018</v>
      </c>
      <c r="F231" s="60" t="s">
        <v>33</v>
      </c>
      <c r="G231" s="60" t="s">
        <v>33</v>
      </c>
      <c r="H231" s="88" t="n">
        <v>1.99883903903904</v>
      </c>
      <c r="I231" s="60" t="s">
        <v>33</v>
      </c>
      <c r="J231" s="60" t="s">
        <v>33</v>
      </c>
      <c r="K231" s="88" t="n">
        <v>0</v>
      </c>
      <c r="L231" s="88" t="n">
        <v>0</v>
      </c>
      <c r="M231" s="89" t="n">
        <v>0</v>
      </c>
      <c r="N231" s="88" t="n">
        <v>0</v>
      </c>
      <c r="O231" s="89" t="n">
        <v>0</v>
      </c>
      <c r="P231" s="89" t="n">
        <v>0</v>
      </c>
      <c r="Q231" s="88" t="s">
        <v>59</v>
      </c>
      <c r="R231" s="88" t="n">
        <v>0.116587244225953</v>
      </c>
      <c r="S231" s="88" t="s">
        <v>33</v>
      </c>
      <c r="T231" s="88" t="s">
        <v>33</v>
      </c>
      <c r="U231" s="88" t="n">
        <v>0.193510294919889</v>
      </c>
      <c r="V231" s="88" t="s">
        <v>33</v>
      </c>
      <c r="W231" s="88" t="s">
        <v>33</v>
      </c>
      <c r="X231" s="88" t="n">
        <v>1.39136774153592</v>
      </c>
      <c r="Y231" s="88" t="s">
        <v>33</v>
      </c>
      <c r="Z231" s="88" t="s">
        <v>33</v>
      </c>
      <c r="AA231" s="88" t="s">
        <v>33</v>
      </c>
      <c r="AB231" s="88" t="s">
        <v>33</v>
      </c>
      <c r="AC231" s="88" t="s">
        <v>33</v>
      </c>
      <c r="AD231" s="88" t="s">
        <v>33</v>
      </c>
      <c r="AE231" s="88" t="s">
        <v>33</v>
      </c>
      <c r="AF231" s="88" t="s">
        <v>33</v>
      </c>
    </row>
    <row r="232" customFormat="false" ht="15.75" hidden="false" customHeight="false" outlineLevel="0" collapsed="false">
      <c r="A232" s="88" t="s">
        <v>280</v>
      </c>
      <c r="B232" s="88" t="n">
        <v>0.828576363636364</v>
      </c>
      <c r="C232" s="88" t="n">
        <v>0.8022</v>
      </c>
      <c r="D232" s="88" t="s">
        <v>33</v>
      </c>
      <c r="E232" s="88" t="n">
        <v>0.920084902597403</v>
      </c>
      <c r="F232" s="88" t="n">
        <v>0.99997</v>
      </c>
      <c r="G232" s="88" t="s">
        <v>33</v>
      </c>
      <c r="H232" s="88" t="n">
        <v>4.79210974025974</v>
      </c>
      <c r="I232" s="88" t="n">
        <v>4.5</v>
      </c>
      <c r="J232" s="88" t="s">
        <v>33</v>
      </c>
      <c r="K232" s="88" t="n">
        <v>1</v>
      </c>
      <c r="L232" s="88" t="n">
        <v>0</v>
      </c>
      <c r="M232" s="89" t="n">
        <v>0</v>
      </c>
      <c r="N232" s="88" t="n">
        <v>1</v>
      </c>
      <c r="O232" s="89" t="n">
        <v>1</v>
      </c>
      <c r="P232" s="89" t="n">
        <v>0.00373134328358209</v>
      </c>
      <c r="Q232" s="88" t="s">
        <v>42</v>
      </c>
      <c r="R232" s="88" t="n">
        <v>0.0342832447114577</v>
      </c>
      <c r="S232" s="88" t="n">
        <v>0</v>
      </c>
      <c r="T232" s="88" t="s">
        <v>33</v>
      </c>
      <c r="U232" s="88" t="n">
        <v>0.134051704086509</v>
      </c>
      <c r="V232" s="88" t="n">
        <v>0</v>
      </c>
      <c r="W232" s="88" t="s">
        <v>33</v>
      </c>
      <c r="X232" s="88" t="n">
        <v>1.43162782535945</v>
      </c>
      <c r="Y232" s="88" t="n">
        <v>0</v>
      </c>
      <c r="Z232" s="88" t="s">
        <v>33</v>
      </c>
      <c r="AA232" s="88" t="s">
        <v>33</v>
      </c>
      <c r="AB232" s="88" t="s">
        <v>33</v>
      </c>
      <c r="AC232" s="88" t="s">
        <v>33</v>
      </c>
      <c r="AD232" s="88" t="s">
        <v>33</v>
      </c>
      <c r="AE232" s="88" t="s">
        <v>33</v>
      </c>
      <c r="AF232" s="88" t="s">
        <v>33</v>
      </c>
    </row>
    <row r="233" customFormat="false" ht="15.75" hidden="false" customHeight="false" outlineLevel="0" collapsed="false">
      <c r="A233" s="88" t="s">
        <v>281</v>
      </c>
      <c r="B233" s="88" t="n">
        <v>0.754131890547264</v>
      </c>
      <c r="C233" s="88" t="n">
        <v>0.774916666666667</v>
      </c>
      <c r="D233" s="88" t="s">
        <v>33</v>
      </c>
      <c r="E233" s="88" t="n">
        <v>0.653887462686567</v>
      </c>
      <c r="F233" s="88" t="n">
        <v>0.701636666666667</v>
      </c>
      <c r="G233" s="88" t="s">
        <v>33</v>
      </c>
      <c r="H233" s="88" t="n">
        <v>2.8994252238806</v>
      </c>
      <c r="I233" s="88" t="n">
        <v>3.50874666666667</v>
      </c>
      <c r="J233" s="88" t="s">
        <v>33</v>
      </c>
      <c r="K233" s="95" t="n">
        <v>3</v>
      </c>
      <c r="L233" s="88" t="n">
        <v>0</v>
      </c>
      <c r="M233" s="89" t="n">
        <v>0</v>
      </c>
      <c r="N233" s="88" t="n">
        <v>1</v>
      </c>
      <c r="O233" s="89" t="n">
        <v>0.166666666666667</v>
      </c>
      <c r="P233" s="89" t="n">
        <v>0.0121951219512195</v>
      </c>
      <c r="Q233" s="88" t="s">
        <v>59</v>
      </c>
      <c r="R233" s="88" t="n">
        <v>0.0726794070720602</v>
      </c>
      <c r="S233" s="88" t="n">
        <v>0.0339008085777054</v>
      </c>
      <c r="T233" s="88" t="s">
        <v>33</v>
      </c>
      <c r="U233" s="88" t="n">
        <v>0.214967958204836</v>
      </c>
      <c r="V233" s="88" t="n">
        <v>0.128679589247436</v>
      </c>
      <c r="W233" s="88" t="s">
        <v>33</v>
      </c>
      <c r="X233" s="88" t="n">
        <v>2.03441047507126</v>
      </c>
      <c r="Y233" s="88" t="n">
        <v>0.487164491750191</v>
      </c>
      <c r="Z233" s="88" t="s">
        <v>33</v>
      </c>
      <c r="AA233" s="90" t="n">
        <v>0.20614627133527</v>
      </c>
      <c r="AB233" s="88" t="s">
        <v>33</v>
      </c>
      <c r="AC233" s="90" t="n">
        <v>0.296609289783279</v>
      </c>
      <c r="AD233" s="88" t="s">
        <v>33</v>
      </c>
      <c r="AE233" s="90" t="n">
        <v>0.0967055489794054</v>
      </c>
      <c r="AF233" s="88" t="s">
        <v>33</v>
      </c>
    </row>
    <row r="234" customFormat="false" ht="15.75" hidden="false" customHeight="false" outlineLevel="0" collapsed="false">
      <c r="A234" s="61" t="s">
        <v>282</v>
      </c>
      <c r="B234" s="61" t="n">
        <v>0.675764919</v>
      </c>
      <c r="C234" s="60" t="n">
        <v>0.790254444</v>
      </c>
      <c r="D234" s="60" t="n">
        <v>0.57847</v>
      </c>
      <c r="E234" s="60" t="n">
        <v>0.533287175</v>
      </c>
      <c r="F234" s="60" t="n">
        <v>0.820435</v>
      </c>
      <c r="G234" s="60" t="n">
        <v>0.28138</v>
      </c>
      <c r="H234" s="60" t="n">
        <v>2.163755195</v>
      </c>
      <c r="I234" s="60" t="n">
        <v>3.8739</v>
      </c>
      <c r="J234" s="61" t="n">
        <v>1.63798</v>
      </c>
      <c r="K234" s="61" t="n">
        <v>19</v>
      </c>
      <c r="L234" s="61" t="n">
        <v>1</v>
      </c>
      <c r="M234" s="64" t="n">
        <v>0.0526</v>
      </c>
      <c r="N234" s="61" t="n">
        <v>11</v>
      </c>
      <c r="O234" s="64" t="n">
        <v>0.5789</v>
      </c>
      <c r="P234" s="64" t="n">
        <v>0.0786</v>
      </c>
      <c r="Q234" s="61" t="s">
        <v>37</v>
      </c>
      <c r="R234" s="61" t="n">
        <v>0.106895892</v>
      </c>
      <c r="S234" s="61" t="n">
        <v>0.038745611</v>
      </c>
      <c r="T234" s="61" t="n">
        <v>0</v>
      </c>
      <c r="U234" s="61" t="n">
        <v>0.259797662</v>
      </c>
      <c r="V234" s="61" t="n">
        <v>0.127774974</v>
      </c>
      <c r="W234" s="61" t="n">
        <v>0</v>
      </c>
      <c r="X234" s="61" t="n">
        <v>1.844600702</v>
      </c>
      <c r="Y234" s="61" t="n">
        <v>1.445958438</v>
      </c>
      <c r="Z234" s="61" t="n">
        <v>0</v>
      </c>
      <c r="AA234" s="102" t="n">
        <v>1.19124E-009</v>
      </c>
      <c r="AB234" s="61" t="s">
        <v>33</v>
      </c>
      <c r="AC234" s="102" t="n">
        <v>3.50973E-008</v>
      </c>
      <c r="AD234" s="61" t="s">
        <v>33</v>
      </c>
      <c r="AE234" s="102" t="n">
        <v>6.72091E-005</v>
      </c>
      <c r="AF234" s="61" t="s">
        <v>33</v>
      </c>
    </row>
    <row r="235" customFormat="false" ht="15.75" hidden="false" customHeight="false" outlineLevel="0" collapsed="false">
      <c r="A235" s="61" t="s">
        <v>283</v>
      </c>
      <c r="B235" s="61" t="n">
        <v>0.762874286</v>
      </c>
      <c r="C235" s="60" t="n">
        <v>0.80633</v>
      </c>
      <c r="D235" s="60" t="n">
        <v>0.5018</v>
      </c>
      <c r="E235" s="60" t="n">
        <v>0.711883435</v>
      </c>
      <c r="F235" s="60" t="n">
        <v>0.9248</v>
      </c>
      <c r="G235" s="60" t="n">
        <v>0.24984</v>
      </c>
      <c r="H235" s="60" t="n">
        <v>3.543450608</v>
      </c>
      <c r="I235" s="60" t="n">
        <v>4.9591</v>
      </c>
      <c r="J235" s="61" t="n">
        <v>2.76822</v>
      </c>
      <c r="K235" s="61" t="n">
        <v>3</v>
      </c>
      <c r="L235" s="61" t="n">
        <v>1</v>
      </c>
      <c r="M235" s="64" t="n">
        <v>0.3333</v>
      </c>
      <c r="N235" s="61" t="n">
        <v>2</v>
      </c>
      <c r="O235" s="64" t="n">
        <v>0.6667</v>
      </c>
      <c r="P235" s="64" t="n">
        <v>0.011</v>
      </c>
      <c r="Q235" s="61" t="s">
        <v>42</v>
      </c>
      <c r="R235" s="61" t="n">
        <v>0.100657113</v>
      </c>
      <c r="S235" s="61" t="n">
        <v>0.02926</v>
      </c>
      <c r="T235" s="61" t="n">
        <v>0</v>
      </c>
      <c r="U235" s="61" t="n">
        <v>0.233933196</v>
      </c>
      <c r="V235" s="61" t="n">
        <v>0.07517</v>
      </c>
      <c r="W235" s="61" t="n">
        <v>0</v>
      </c>
      <c r="X235" s="61" t="n">
        <v>1.526156485</v>
      </c>
      <c r="Y235" s="61" t="n">
        <v>0.0409</v>
      </c>
      <c r="Z235" s="61" t="n">
        <v>0</v>
      </c>
      <c r="AA235" s="61" t="n">
        <v>0.145781819</v>
      </c>
      <c r="AB235" s="61" t="s">
        <v>33</v>
      </c>
      <c r="AC235" s="61" t="n">
        <v>0.080039057</v>
      </c>
      <c r="AD235" s="61" t="s">
        <v>33</v>
      </c>
      <c r="AE235" s="61" t="n">
        <v>0.019978999</v>
      </c>
      <c r="AF235" s="61" t="s">
        <v>33</v>
      </c>
    </row>
    <row r="236" customFormat="false" ht="15.75" hidden="false" customHeight="false" outlineLevel="0" collapsed="false">
      <c r="A236" s="88" t="s">
        <v>284</v>
      </c>
      <c r="B236" s="88" t="n">
        <v>0.689972855345912</v>
      </c>
      <c r="C236" s="88" t="s">
        <v>33</v>
      </c>
      <c r="D236" s="88" t="s">
        <v>33</v>
      </c>
      <c r="E236" s="88" t="n">
        <v>0.585785987421384</v>
      </c>
      <c r="F236" s="88" t="s">
        <v>33</v>
      </c>
      <c r="G236" s="88" t="s">
        <v>33</v>
      </c>
      <c r="H236" s="88" t="n">
        <v>2.55835455345912</v>
      </c>
      <c r="I236" s="88" t="s">
        <v>33</v>
      </c>
      <c r="J236" s="88" t="s">
        <v>33</v>
      </c>
      <c r="K236" s="88" t="n">
        <v>0</v>
      </c>
      <c r="L236" s="88" t="n">
        <v>0</v>
      </c>
      <c r="M236" s="89" t="n">
        <v>0</v>
      </c>
      <c r="N236" s="88" t="n">
        <v>0</v>
      </c>
      <c r="O236" s="89" t="n">
        <v>0</v>
      </c>
      <c r="P236" s="89" t="n">
        <v>0</v>
      </c>
      <c r="Q236" s="88" t="s">
        <v>37</v>
      </c>
      <c r="R236" s="88" t="n">
        <v>0.129747940902062</v>
      </c>
      <c r="S236" s="88" t="s">
        <v>33</v>
      </c>
      <c r="T236" s="88" t="s">
        <v>33</v>
      </c>
      <c r="U236" s="88" t="n">
        <v>0.262292784106501</v>
      </c>
      <c r="V236" s="88" t="s">
        <v>33</v>
      </c>
      <c r="W236" s="88" t="s">
        <v>33</v>
      </c>
      <c r="X236" s="88" t="n">
        <v>1.84522516750261</v>
      </c>
      <c r="Y236" s="88" t="s">
        <v>33</v>
      </c>
      <c r="Z236" s="88" t="s">
        <v>33</v>
      </c>
      <c r="AA236" s="88" t="s">
        <v>33</v>
      </c>
      <c r="AB236" s="88" t="s">
        <v>33</v>
      </c>
      <c r="AC236" s="88" t="s">
        <v>33</v>
      </c>
      <c r="AD236" s="88" t="s">
        <v>33</v>
      </c>
      <c r="AE236" s="88" t="s">
        <v>33</v>
      </c>
      <c r="AF236" s="88" t="s">
        <v>33</v>
      </c>
    </row>
    <row r="237" customFormat="false" ht="15.75" hidden="false" customHeight="false" outlineLevel="0" collapsed="false">
      <c r="A237" s="61" t="s">
        <v>285</v>
      </c>
      <c r="B237" s="61" t="n">
        <v>0.685661803</v>
      </c>
      <c r="C237" s="60" t="n">
        <v>0.751688</v>
      </c>
      <c r="D237" s="60" t="n">
        <v>0.56485</v>
      </c>
      <c r="E237" s="60" t="n">
        <v>0.498893028</v>
      </c>
      <c r="F237" s="60" t="n">
        <v>0.727814</v>
      </c>
      <c r="G237" s="60" t="n">
        <v>0.26007</v>
      </c>
      <c r="H237" s="60" t="n">
        <v>1.927401148</v>
      </c>
      <c r="I237" s="60" t="n">
        <v>3.176166</v>
      </c>
      <c r="J237" s="61" t="n">
        <v>-0.04524</v>
      </c>
      <c r="K237" s="61" t="n">
        <v>6</v>
      </c>
      <c r="L237" s="61" t="n">
        <v>1</v>
      </c>
      <c r="M237" s="64" t="n">
        <v>0.1667</v>
      </c>
      <c r="N237" s="61" t="n">
        <v>3</v>
      </c>
      <c r="O237" s="64" t="n">
        <v>0.5</v>
      </c>
      <c r="P237" s="64" t="n">
        <v>0.0234</v>
      </c>
      <c r="Q237" s="61" t="s">
        <v>37</v>
      </c>
      <c r="R237" s="61" t="n">
        <v>0.073414726</v>
      </c>
      <c r="S237" s="61" t="n">
        <v>0.025240014</v>
      </c>
      <c r="T237" s="61" t="n">
        <v>0</v>
      </c>
      <c r="U237" s="61" t="n">
        <v>0.160428573</v>
      </c>
      <c r="V237" s="61" t="n">
        <v>0.115913755</v>
      </c>
      <c r="W237" s="61" t="n">
        <v>0</v>
      </c>
      <c r="X237" s="61" t="n">
        <v>1.400026836</v>
      </c>
      <c r="Y237" s="61" t="n">
        <v>0.716455379</v>
      </c>
      <c r="Z237" s="61" t="n">
        <v>0</v>
      </c>
      <c r="AA237" s="61" t="n">
        <v>0.002274186</v>
      </c>
      <c r="AB237" s="61" t="s">
        <v>33</v>
      </c>
      <c r="AC237" s="61" t="n">
        <v>0.005855011</v>
      </c>
      <c r="AD237" s="61" t="s">
        <v>33</v>
      </c>
      <c r="AE237" s="61" t="n">
        <v>0.00902968</v>
      </c>
      <c r="AF237" s="61" t="s">
        <v>33</v>
      </c>
    </row>
    <row r="238" customFormat="false" ht="15.75" hidden="false" customHeight="false" outlineLevel="0" collapsed="false">
      <c r="A238" s="3" t="s">
        <v>286</v>
      </c>
      <c r="B238" s="3" t="n">
        <v>0.694118942917546</v>
      </c>
      <c r="C238" s="103" t="n">
        <v>0.753906666666667</v>
      </c>
      <c r="D238" s="103" t="s">
        <v>33</v>
      </c>
      <c r="E238" s="103" t="n">
        <v>0.573816511627907</v>
      </c>
      <c r="F238" s="103" t="n">
        <v>0.73769</v>
      </c>
      <c r="G238" s="103" t="s">
        <v>33</v>
      </c>
      <c r="H238" s="103" t="n">
        <v>2.13199541226216</v>
      </c>
      <c r="I238" s="103" t="n">
        <v>3.82934333333333</v>
      </c>
      <c r="J238" s="3" t="s">
        <v>33</v>
      </c>
      <c r="K238" s="3" t="n">
        <v>6</v>
      </c>
      <c r="L238" s="3" t="n">
        <v>0</v>
      </c>
      <c r="M238" s="4" t="n">
        <f aca="false">L238/K238</f>
        <v>0</v>
      </c>
      <c r="N238" s="3" t="n">
        <v>3</v>
      </c>
      <c r="O238" s="4" t="n">
        <v>0.5</v>
      </c>
      <c r="P238" s="4" t="n">
        <v>0.0319</v>
      </c>
      <c r="Q238" s="4" t="s">
        <v>34</v>
      </c>
      <c r="R238" s="3" t="n">
        <v>0.0746837061324174</v>
      </c>
      <c r="S238" s="3" t="n">
        <v>0.0759437690370682</v>
      </c>
      <c r="T238" s="3" t="s">
        <v>33</v>
      </c>
      <c r="U238" s="3" t="n">
        <v>0.187451132850858</v>
      </c>
      <c r="V238" s="3" t="n">
        <v>0.163082815465027</v>
      </c>
      <c r="W238" s="3" t="s">
        <v>33</v>
      </c>
      <c r="X238" s="3" t="n">
        <v>1.78278828808513</v>
      </c>
      <c r="Y238" s="3" t="n">
        <v>2.12536119257149</v>
      </c>
      <c r="Z238" s="3" t="s">
        <v>33</v>
      </c>
      <c r="AA238" s="5" t="n">
        <v>0.05670579</v>
      </c>
      <c r="AB238" s="3" t="s">
        <v>33</v>
      </c>
      <c r="AC238" s="94" t="n">
        <v>0.02929091</v>
      </c>
      <c r="AD238" s="3" t="s">
        <v>33</v>
      </c>
      <c r="AE238" s="5" t="n">
        <v>0.05450717</v>
      </c>
      <c r="AF238" s="3" t="s">
        <v>33</v>
      </c>
    </row>
    <row r="239" customFormat="false" ht="15.75" hidden="false" customHeight="false" outlineLevel="0" collapsed="false">
      <c r="A239" s="88" t="s">
        <v>287</v>
      </c>
      <c r="B239" s="88" t="n">
        <v>0.609490503144654</v>
      </c>
      <c r="C239" s="88" t="n">
        <v>0.669655</v>
      </c>
      <c r="D239" s="88" t="s">
        <v>33</v>
      </c>
      <c r="E239" s="88" t="n">
        <v>0.387988616352201</v>
      </c>
      <c r="F239" s="88" t="n">
        <v>0.45939</v>
      </c>
      <c r="G239" s="88" t="s">
        <v>33</v>
      </c>
      <c r="H239" s="88" t="n">
        <v>1.3191093081761</v>
      </c>
      <c r="I239" s="88" t="n">
        <v>2.64855</v>
      </c>
      <c r="J239" s="88" t="s">
        <v>33</v>
      </c>
      <c r="K239" s="88" t="n">
        <v>6</v>
      </c>
      <c r="L239" s="88" t="n">
        <v>0</v>
      </c>
      <c r="M239" s="89" t="n">
        <v>0</v>
      </c>
      <c r="N239" s="88" t="n">
        <v>2</v>
      </c>
      <c r="O239" s="89" t="n">
        <v>0.333333333333333</v>
      </c>
      <c r="P239" s="89" t="n">
        <v>0.0740740740740741</v>
      </c>
      <c r="Q239" s="88" t="s">
        <v>34</v>
      </c>
      <c r="R239" s="88" t="n">
        <v>0.10949746226805</v>
      </c>
      <c r="S239" s="88" t="n">
        <v>0.0894887072484568</v>
      </c>
      <c r="T239" s="88" t="s">
        <v>33</v>
      </c>
      <c r="U239" s="88" t="n">
        <v>0.189516107886375</v>
      </c>
      <c r="V239" s="88" t="n">
        <v>0.242016624222387</v>
      </c>
      <c r="W239" s="88" t="s">
        <v>33</v>
      </c>
      <c r="X239" s="88" t="n">
        <v>1.6090461248587</v>
      </c>
      <c r="Y239" s="88" t="n">
        <v>1.44321730923194</v>
      </c>
      <c r="Z239" s="88" t="s">
        <v>33</v>
      </c>
      <c r="AA239" s="90" t="n">
        <v>0.0826467523869843</v>
      </c>
      <c r="AB239" s="88" t="s">
        <v>33</v>
      </c>
      <c r="AC239" s="90" t="n">
        <v>0.252301168965148</v>
      </c>
      <c r="AD239" s="88" t="s">
        <v>33</v>
      </c>
      <c r="AE239" s="93" t="n">
        <v>0.0380643265568795</v>
      </c>
      <c r="AF239" s="88" t="s">
        <v>33</v>
      </c>
    </row>
    <row r="240" customFormat="false" ht="15.75" hidden="false" customHeight="false" outlineLevel="0" collapsed="false">
      <c r="A240" s="88" t="s">
        <v>288</v>
      </c>
      <c r="B240" s="88" t="n">
        <v>0.770769871794872</v>
      </c>
      <c r="C240" s="88" t="n">
        <v>0.71914</v>
      </c>
      <c r="D240" s="88" t="s">
        <v>33</v>
      </c>
      <c r="E240" s="88" t="n">
        <v>0.749306641025641</v>
      </c>
      <c r="F240" s="88" t="n">
        <v>0.55907</v>
      </c>
      <c r="G240" s="88" t="s">
        <v>33</v>
      </c>
      <c r="H240" s="88" t="n">
        <v>3.9357141025641</v>
      </c>
      <c r="I240" s="88" t="n">
        <v>2.66039</v>
      </c>
      <c r="J240" s="88" t="s">
        <v>33</v>
      </c>
      <c r="K240" s="88" t="n">
        <v>1</v>
      </c>
      <c r="L240" s="88" t="n">
        <v>0</v>
      </c>
      <c r="M240" s="89" t="n">
        <v>0</v>
      </c>
      <c r="N240" s="88" t="n">
        <v>0</v>
      </c>
      <c r="O240" s="89" t="n">
        <v>0</v>
      </c>
      <c r="P240" s="89" t="n">
        <v>0</v>
      </c>
      <c r="Q240" s="88" t="s">
        <v>42</v>
      </c>
      <c r="R240" s="88" t="n">
        <v>0.11958975636277</v>
      </c>
      <c r="S240" s="88" t="n">
        <v>0</v>
      </c>
      <c r="T240" s="88" t="s">
        <v>33</v>
      </c>
      <c r="U240" s="88" t="n">
        <v>0.246339818797904</v>
      </c>
      <c r="V240" s="88" t="n">
        <v>0</v>
      </c>
      <c r="W240" s="88" t="s">
        <v>33</v>
      </c>
      <c r="X240" s="88" t="n">
        <v>1.6671240532014</v>
      </c>
      <c r="Y240" s="88" t="n">
        <v>0</v>
      </c>
      <c r="Z240" s="88" t="s">
        <v>33</v>
      </c>
      <c r="AA240" s="88" t="s">
        <v>33</v>
      </c>
      <c r="AB240" s="88" t="s">
        <v>33</v>
      </c>
      <c r="AC240" s="88" t="s">
        <v>33</v>
      </c>
      <c r="AD240" s="88" t="s">
        <v>33</v>
      </c>
      <c r="AE240" s="88" t="s">
        <v>33</v>
      </c>
      <c r="AF240" s="88" t="s">
        <v>33</v>
      </c>
    </row>
    <row r="241" customFormat="false" ht="15.75" hidden="false" customHeight="false" outlineLevel="0" collapsed="false">
      <c r="A241" s="88" t="s">
        <v>289</v>
      </c>
      <c r="B241" s="88" t="n">
        <v>0.696727643097643</v>
      </c>
      <c r="C241" s="88" t="n">
        <v>0.747814516129032</v>
      </c>
      <c r="D241" s="88" t="n">
        <v>0.64299</v>
      </c>
      <c r="E241" s="88" t="n">
        <v>0.573598754208754</v>
      </c>
      <c r="F241" s="88" t="n">
        <v>0.671869677419355</v>
      </c>
      <c r="G241" s="88" t="n">
        <v>0.37406</v>
      </c>
      <c r="H241" s="88" t="n">
        <v>1.89270276094276</v>
      </c>
      <c r="I241" s="88" t="n">
        <v>2.91450838709677</v>
      </c>
      <c r="J241" s="88" t="n">
        <v>1.51076</v>
      </c>
      <c r="K241" s="88" t="n">
        <v>32</v>
      </c>
      <c r="L241" s="88" t="n">
        <v>1</v>
      </c>
      <c r="M241" s="89" t="n">
        <v>0.03125</v>
      </c>
      <c r="N241" s="88" t="n">
        <v>12</v>
      </c>
      <c r="O241" s="89" t="n">
        <v>0.375</v>
      </c>
      <c r="P241" s="89" t="n">
        <v>0.123711340206186</v>
      </c>
      <c r="Q241" s="88" t="s">
        <v>34</v>
      </c>
      <c r="R241" s="88" t="n">
        <v>0.0798224929408591</v>
      </c>
      <c r="S241" s="88" t="n">
        <v>0.0504414010599914</v>
      </c>
      <c r="T241" s="88" t="n">
        <v>0</v>
      </c>
      <c r="U241" s="88" t="n">
        <v>0.15542912616062</v>
      </c>
      <c r="V241" s="88" t="n">
        <v>0.149962828286339</v>
      </c>
      <c r="W241" s="88" t="n">
        <v>0</v>
      </c>
      <c r="X241" s="88" t="n">
        <v>1.60810217996982</v>
      </c>
      <c r="Y241" s="88" t="n">
        <v>1.92054079937867</v>
      </c>
      <c r="Z241" s="88" t="n">
        <v>0</v>
      </c>
      <c r="AA241" s="93" t="n">
        <v>4.9485988754162E-006</v>
      </c>
      <c r="AB241" s="88" t="s">
        <v>33</v>
      </c>
      <c r="AC241" s="93" t="n">
        <v>0.000645733270986275</v>
      </c>
      <c r="AD241" s="88" t="s">
        <v>33</v>
      </c>
      <c r="AE241" s="93" t="n">
        <v>0.00337907331957022</v>
      </c>
      <c r="AF241" s="88" t="s">
        <v>33</v>
      </c>
    </row>
    <row r="242" customFormat="false" ht="15.75" hidden="false" customHeight="false" outlineLevel="0" collapsed="false">
      <c r="A242" s="61" t="s">
        <v>290</v>
      </c>
      <c r="B242" s="61" t="n">
        <v>0.716650844</v>
      </c>
      <c r="C242" s="88" t="s">
        <v>33</v>
      </c>
      <c r="D242" s="88" t="s">
        <v>33</v>
      </c>
      <c r="E242" s="60" t="n">
        <v>0.532988129</v>
      </c>
      <c r="F242" s="88" t="s">
        <v>33</v>
      </c>
      <c r="G242" s="88" t="s">
        <v>33</v>
      </c>
      <c r="H242" s="60" t="n">
        <v>1.817085579</v>
      </c>
      <c r="I242" s="88" t="s">
        <v>33</v>
      </c>
      <c r="J242" s="88" t="s">
        <v>33</v>
      </c>
      <c r="K242" s="104" t="n">
        <v>0</v>
      </c>
      <c r="L242" s="61" t="n">
        <v>0</v>
      </c>
      <c r="M242" s="64" t="n">
        <v>0</v>
      </c>
      <c r="N242" s="61" t="n">
        <v>0</v>
      </c>
      <c r="O242" s="64" t="n">
        <v>0</v>
      </c>
      <c r="P242" s="64" t="n">
        <v>0</v>
      </c>
      <c r="Q242" s="61" t="s">
        <v>53</v>
      </c>
      <c r="R242" s="61" t="n">
        <v>0.091344056</v>
      </c>
      <c r="S242" s="88" t="s">
        <v>33</v>
      </c>
      <c r="T242" s="61" t="s">
        <v>33</v>
      </c>
      <c r="U242" s="61" t="n">
        <v>0.176906598</v>
      </c>
      <c r="V242" s="88" t="s">
        <v>33</v>
      </c>
      <c r="W242" s="61" t="s">
        <v>33</v>
      </c>
      <c r="X242" s="61" t="n">
        <v>1.780340717</v>
      </c>
      <c r="Y242" s="88" t="s">
        <v>33</v>
      </c>
      <c r="Z242" s="61" t="s">
        <v>33</v>
      </c>
      <c r="AA242" s="61" t="s">
        <v>33</v>
      </c>
      <c r="AB242" s="61" t="s">
        <v>33</v>
      </c>
      <c r="AC242" s="61" t="s">
        <v>33</v>
      </c>
      <c r="AD242" s="61" t="s">
        <v>33</v>
      </c>
      <c r="AE242" s="61" t="s">
        <v>33</v>
      </c>
      <c r="AF242" s="61" t="s">
        <v>33</v>
      </c>
    </row>
    <row r="243" customFormat="false" ht="15.75" hidden="false" customHeight="false" outlineLevel="0" collapsed="false">
      <c r="A243" s="61" t="s">
        <v>291</v>
      </c>
      <c r="B243" s="61" t="n">
        <v>0.713540829</v>
      </c>
      <c r="C243" s="60" t="n">
        <v>0.740194615</v>
      </c>
      <c r="D243" s="88" t="s">
        <v>33</v>
      </c>
      <c r="E243" s="60" t="n">
        <v>0.569768155</v>
      </c>
      <c r="F243" s="60" t="n">
        <v>0.738649231</v>
      </c>
      <c r="G243" s="88" t="s">
        <v>33</v>
      </c>
      <c r="H243" s="60" t="n">
        <v>3.074373743</v>
      </c>
      <c r="I243" s="60" t="n">
        <v>4.42924</v>
      </c>
      <c r="J243" s="88" t="s">
        <v>33</v>
      </c>
      <c r="K243" s="61" t="n">
        <v>13</v>
      </c>
      <c r="L243" s="61" t="n">
        <v>0</v>
      </c>
      <c r="M243" s="64" t="n">
        <v>0</v>
      </c>
      <c r="N243" s="61" t="n">
        <v>8</v>
      </c>
      <c r="O243" s="64" t="n">
        <v>0.6154</v>
      </c>
      <c r="P243" s="64" t="n">
        <v>0.0635</v>
      </c>
      <c r="Q243" s="61" t="s">
        <v>90</v>
      </c>
      <c r="R243" s="61" t="n">
        <v>0.114549142</v>
      </c>
      <c r="S243" s="61" t="n">
        <v>0.155128086</v>
      </c>
      <c r="T243" s="61" t="s">
        <v>33</v>
      </c>
      <c r="U243" s="61" t="n">
        <v>0.275251532</v>
      </c>
      <c r="V243" s="61" t="n">
        <v>0.297709989</v>
      </c>
      <c r="W243" s="61" t="s">
        <v>33</v>
      </c>
      <c r="X243" s="61" t="n">
        <v>2.177099697</v>
      </c>
      <c r="Y243" s="61" t="n">
        <v>1.475259746</v>
      </c>
      <c r="Z243" s="61" t="s">
        <v>33</v>
      </c>
      <c r="AA243" s="61" t="n">
        <v>0.275431891</v>
      </c>
      <c r="AB243" s="61" t="s">
        <v>33</v>
      </c>
      <c r="AC243" s="61" t="n">
        <v>0.033400695</v>
      </c>
      <c r="AD243" s="61" t="s">
        <v>33</v>
      </c>
      <c r="AE243" s="61" t="n">
        <v>0.003868532</v>
      </c>
      <c r="AF243" s="61" t="s">
        <v>33</v>
      </c>
    </row>
    <row r="244" customFormat="false" ht="15.75" hidden="false" customHeight="false" outlineLevel="0" collapsed="false">
      <c r="A244" s="61" t="s">
        <v>292</v>
      </c>
      <c r="B244" s="61" t="n">
        <v>0.641116267</v>
      </c>
      <c r="C244" s="60" t="n">
        <v>0.727487143</v>
      </c>
      <c r="D244" s="60" t="n">
        <v>0.545988333</v>
      </c>
      <c r="E244" s="60" t="n">
        <v>0.475528667</v>
      </c>
      <c r="F244" s="60" t="n">
        <v>0.644945714</v>
      </c>
      <c r="G244" s="60" t="n">
        <v>0.319701667</v>
      </c>
      <c r="H244" s="60" t="n">
        <v>1.596682233</v>
      </c>
      <c r="I244" s="60" t="n">
        <v>3.467824286</v>
      </c>
      <c r="J244" s="61" t="n">
        <v>0.067491667</v>
      </c>
      <c r="K244" s="61" t="n">
        <v>13</v>
      </c>
      <c r="L244" s="61" t="n">
        <v>6</v>
      </c>
      <c r="M244" s="64" t="n">
        <v>0.4615</v>
      </c>
      <c r="N244" s="61" t="n">
        <v>4</v>
      </c>
      <c r="O244" s="64" t="n">
        <v>0.3077</v>
      </c>
      <c r="P244" s="64" t="n">
        <v>0.0851</v>
      </c>
      <c r="Q244" s="61" t="s">
        <v>34</v>
      </c>
      <c r="R244" s="61" t="n">
        <v>0.112274567</v>
      </c>
      <c r="S244" s="61" t="n">
        <v>0.072869976</v>
      </c>
      <c r="T244" s="61" t="n">
        <v>0.08069101</v>
      </c>
      <c r="U244" s="61" t="n">
        <v>0.196323261</v>
      </c>
      <c r="V244" s="61" t="n">
        <v>0.176620501</v>
      </c>
      <c r="W244" s="61" t="n">
        <v>0.069916929</v>
      </c>
      <c r="X244" s="61" t="n">
        <v>1.858680503</v>
      </c>
      <c r="Y244" s="61" t="n">
        <v>1.9132274</v>
      </c>
      <c r="Z244" s="61" t="n">
        <v>0.906166718</v>
      </c>
      <c r="AA244" s="61" t="n">
        <v>0.011219375</v>
      </c>
      <c r="AB244" s="61" t="n">
        <v>0.004136381</v>
      </c>
      <c r="AC244" s="61" t="n">
        <v>0.023200175</v>
      </c>
      <c r="AD244" s="61" t="n">
        <v>0.003259992</v>
      </c>
      <c r="AE244" s="61" t="n">
        <v>0.021468116</v>
      </c>
      <c r="AF244" s="61" t="n">
        <v>0.004301519</v>
      </c>
    </row>
    <row r="245" customFormat="false" ht="15.75" hidden="false" customHeight="false" outlineLevel="0" collapsed="false">
      <c r="A245" s="88" t="s">
        <v>293</v>
      </c>
      <c r="B245" s="88" t="n">
        <v>0.780406992907801</v>
      </c>
      <c r="C245" s="88" t="n">
        <v>0.772318</v>
      </c>
      <c r="D245" s="88" t="n">
        <v>0.49834</v>
      </c>
      <c r="E245" s="88" t="n">
        <v>0.729181730496454</v>
      </c>
      <c r="F245" s="88" t="n">
        <v>0.616944</v>
      </c>
      <c r="G245" s="88" t="n">
        <v>0.20767</v>
      </c>
      <c r="H245" s="88" t="n">
        <v>3.76518404255319</v>
      </c>
      <c r="I245" s="88" t="n">
        <v>3.147278</v>
      </c>
      <c r="J245" s="88" t="n">
        <v>2.34462</v>
      </c>
      <c r="K245" s="88" t="n">
        <v>6</v>
      </c>
      <c r="L245" s="88" t="n">
        <v>1</v>
      </c>
      <c r="M245" s="89" t="n">
        <v>0.166666666666667</v>
      </c>
      <c r="N245" s="88" t="n">
        <v>2</v>
      </c>
      <c r="O245" s="89" t="n">
        <v>0.333333333333333</v>
      </c>
      <c r="P245" s="89" t="n">
        <v>0.00480769230769231</v>
      </c>
      <c r="Q245" s="88" t="s">
        <v>42</v>
      </c>
      <c r="R245" s="88" t="n">
        <v>0.0854401724490331</v>
      </c>
      <c r="S245" s="88" t="n">
        <v>0.0895013594086704</v>
      </c>
      <c r="T245" s="88" t="n">
        <v>0</v>
      </c>
      <c r="U245" s="88" t="n">
        <v>0.251078618938509</v>
      </c>
      <c r="V245" s="88" t="n">
        <v>0.219848706850871</v>
      </c>
      <c r="W245" s="88" t="n">
        <v>0</v>
      </c>
      <c r="X245" s="88" t="n">
        <v>1.6837026535147</v>
      </c>
      <c r="Y245" s="88" t="n">
        <v>2.91519841693426</v>
      </c>
      <c r="Z245" s="88" t="n">
        <v>0</v>
      </c>
      <c r="AA245" s="96" t="n">
        <v>0.425090991910024</v>
      </c>
      <c r="AB245" s="88" t="s">
        <v>33</v>
      </c>
      <c r="AC245" s="96" t="n">
        <v>0.159641299411928</v>
      </c>
      <c r="AD245" s="88" t="s">
        <v>33</v>
      </c>
      <c r="AE245" s="96" t="n">
        <v>0.330304225943597</v>
      </c>
      <c r="AF245" s="88" t="s">
        <v>33</v>
      </c>
    </row>
    <row r="246" customFormat="false" ht="15.75" hidden="false" customHeight="false" outlineLevel="0" collapsed="false">
      <c r="A246" s="61" t="s">
        <v>294</v>
      </c>
      <c r="B246" s="61" t="n">
        <v>0.753709038</v>
      </c>
      <c r="C246" s="88" t="s">
        <v>33</v>
      </c>
      <c r="D246" s="88" t="s">
        <v>33</v>
      </c>
      <c r="E246" s="61" t="n">
        <v>0.673912079</v>
      </c>
      <c r="F246" s="88" t="s">
        <v>33</v>
      </c>
      <c r="G246" s="88" t="s">
        <v>33</v>
      </c>
      <c r="H246" s="61" t="n">
        <v>3.900795739</v>
      </c>
      <c r="I246" s="88" t="s">
        <v>33</v>
      </c>
      <c r="J246" s="88" t="s">
        <v>33</v>
      </c>
      <c r="K246" s="61" t="n">
        <v>0</v>
      </c>
      <c r="L246" s="61" t="n">
        <v>0</v>
      </c>
      <c r="M246" s="64" t="n">
        <v>0</v>
      </c>
      <c r="N246" s="61" t="n">
        <v>0</v>
      </c>
      <c r="O246" s="64" t="n">
        <v>0</v>
      </c>
      <c r="P246" s="64" t="n">
        <v>0</v>
      </c>
      <c r="Q246" s="61" t="s">
        <v>42</v>
      </c>
      <c r="R246" s="61" t="n">
        <v>0.10053424</v>
      </c>
      <c r="S246" s="88" t="s">
        <v>33</v>
      </c>
      <c r="T246" s="61" t="s">
        <v>33</v>
      </c>
      <c r="U246" s="61" t="n">
        <v>0.267751372</v>
      </c>
      <c r="V246" s="88" t="s">
        <v>33</v>
      </c>
      <c r="W246" s="61" t="s">
        <v>33</v>
      </c>
      <c r="X246" s="61" t="n">
        <v>1.451190563</v>
      </c>
      <c r="Y246" s="88" t="s">
        <v>33</v>
      </c>
      <c r="Z246" s="61" t="s">
        <v>33</v>
      </c>
      <c r="AA246" s="61" t="s">
        <v>33</v>
      </c>
      <c r="AB246" s="61" t="s">
        <v>33</v>
      </c>
      <c r="AC246" s="61" t="s">
        <v>33</v>
      </c>
      <c r="AD246" s="61" t="s">
        <v>33</v>
      </c>
      <c r="AE246" s="61" t="s">
        <v>33</v>
      </c>
      <c r="AF246" s="61" t="s">
        <v>33</v>
      </c>
    </row>
    <row r="247" customFormat="false" ht="15.75" hidden="false" customHeight="false" outlineLevel="0" collapsed="false">
      <c r="A247" s="88" t="s">
        <v>295</v>
      </c>
      <c r="B247" s="88" t="n">
        <v>0.709248603773585</v>
      </c>
      <c r="C247" s="88" t="n">
        <v>0.7676852</v>
      </c>
      <c r="D247" s="88" t="n">
        <v>0.598405</v>
      </c>
      <c r="E247" s="88" t="n">
        <v>0.559694226415094</v>
      </c>
      <c r="F247" s="88" t="n">
        <v>0.6477048</v>
      </c>
      <c r="G247" s="88" t="n">
        <v>0.20768</v>
      </c>
      <c r="H247" s="88" t="n">
        <v>2.74677728301887</v>
      </c>
      <c r="I247" s="88" t="n">
        <v>3.417342</v>
      </c>
      <c r="J247" s="88" t="n">
        <v>-0.859115</v>
      </c>
      <c r="K247" s="88" t="n">
        <v>27</v>
      </c>
      <c r="L247" s="88" t="n">
        <v>2</v>
      </c>
      <c r="M247" s="89" t="n">
        <v>0.0740740740740741</v>
      </c>
      <c r="N247" s="88" t="n">
        <v>10</v>
      </c>
      <c r="O247" s="89" t="n">
        <v>0.37037037037037</v>
      </c>
      <c r="P247" s="89" t="n">
        <v>0.121951219512195</v>
      </c>
      <c r="Q247" s="88" t="s">
        <v>90</v>
      </c>
      <c r="R247" s="88" t="n">
        <v>0.132254933404197</v>
      </c>
      <c r="S247" s="88" t="n">
        <v>0.0637791438086151</v>
      </c>
      <c r="T247" s="88" t="n">
        <v>0.044155</v>
      </c>
      <c r="U247" s="88" t="n">
        <v>0.247827019177112</v>
      </c>
      <c r="V247" s="88" t="n">
        <v>0.215159192731707</v>
      </c>
      <c r="W247" s="88" t="n">
        <v>0.08567</v>
      </c>
      <c r="X247" s="88" t="n">
        <v>1.78433111702412</v>
      </c>
      <c r="Y247" s="88" t="n">
        <v>1.22311719343651</v>
      </c>
      <c r="Z247" s="88" t="n">
        <v>0.084635</v>
      </c>
      <c r="AA247" s="93" t="n">
        <v>0.000371242628688402</v>
      </c>
      <c r="AB247" s="90" t="n">
        <v>0.062600488581567</v>
      </c>
      <c r="AC247" s="93" t="n">
        <v>0.0328753264423708</v>
      </c>
      <c r="AD247" s="90" t="n">
        <v>0.0532500558084456</v>
      </c>
      <c r="AE247" s="93" t="n">
        <v>0.00979289702722544</v>
      </c>
      <c r="AF247" s="93" t="n">
        <v>0.0187234241858029</v>
      </c>
    </row>
    <row r="248" customFormat="false" ht="15.75" hidden="false" customHeight="false" outlineLevel="0" collapsed="false">
      <c r="A248" s="88" t="s">
        <v>296</v>
      </c>
      <c r="B248" s="88" t="n">
        <v>0.760241642156863</v>
      </c>
      <c r="C248" s="88" t="n">
        <v>0.768525</v>
      </c>
      <c r="D248" s="88" t="n">
        <v>0.7457</v>
      </c>
      <c r="E248" s="88" t="n">
        <v>0.61035568627451</v>
      </c>
      <c r="F248" s="88" t="n">
        <v>0.65275</v>
      </c>
      <c r="G248" s="88" t="n">
        <v>0.69453</v>
      </c>
      <c r="H248" s="88" t="n">
        <v>2.88017433823529</v>
      </c>
      <c r="I248" s="88" t="n">
        <v>3.228535</v>
      </c>
      <c r="J248" s="88" t="n">
        <v>2.91477</v>
      </c>
      <c r="K248" s="88" t="n">
        <v>3</v>
      </c>
      <c r="L248" s="88" t="n">
        <v>1</v>
      </c>
      <c r="M248" s="89" t="n">
        <v>0.333333333333333</v>
      </c>
      <c r="N248" s="88" t="n">
        <v>1</v>
      </c>
      <c r="O248" s="89" t="n">
        <v>0.333333333333333</v>
      </c>
      <c r="P248" s="89" t="n">
        <v>0.0053475935828877</v>
      </c>
      <c r="Q248" s="88" t="s">
        <v>42</v>
      </c>
      <c r="R248" s="88" t="n">
        <v>0.0706841563875179</v>
      </c>
      <c r="S248" s="88" t="n">
        <v>0.069695</v>
      </c>
      <c r="T248" s="88" t="n">
        <v>0</v>
      </c>
      <c r="U248" s="88" t="n">
        <v>0.275486309097238</v>
      </c>
      <c r="V248" s="88" t="n">
        <v>0.29631</v>
      </c>
      <c r="W248" s="88" t="n">
        <v>0</v>
      </c>
      <c r="X248" s="88" t="n">
        <v>2.01391971648746</v>
      </c>
      <c r="Y248" s="88" t="n">
        <v>1.622475</v>
      </c>
      <c r="Z248" s="88" t="n">
        <v>0</v>
      </c>
      <c r="AA248" s="90" t="n">
        <v>0.447124164478825</v>
      </c>
      <c r="AB248" s="88" t="s">
        <v>33</v>
      </c>
      <c r="AC248" s="90" t="n">
        <v>0.436582623114699</v>
      </c>
      <c r="AD248" s="88" t="s">
        <v>33</v>
      </c>
      <c r="AE248" s="90" t="n">
        <v>0.406495465867881</v>
      </c>
      <c r="AF248" s="88" t="s">
        <v>33</v>
      </c>
    </row>
    <row r="249" customFormat="false" ht="15.75" hidden="false" customHeight="false" outlineLevel="0" collapsed="false">
      <c r="A249" s="61" t="s">
        <v>297</v>
      </c>
      <c r="B249" s="61" t="n">
        <v>0.647711638</v>
      </c>
      <c r="C249" s="61" t="n">
        <v>0.695762083</v>
      </c>
      <c r="D249" s="61" t="n">
        <v>0.49816</v>
      </c>
      <c r="E249" s="61" t="n">
        <v>0.418269045</v>
      </c>
      <c r="F249" s="61" t="n">
        <v>0.498605417</v>
      </c>
      <c r="G249" s="61" t="n">
        <v>0.2399375</v>
      </c>
      <c r="H249" s="61" t="n">
        <v>1.523587789</v>
      </c>
      <c r="I249" s="61" t="n">
        <v>2.424314375</v>
      </c>
      <c r="J249" s="61" t="n">
        <v>0.5520525</v>
      </c>
      <c r="K249" s="61" t="n">
        <v>52</v>
      </c>
      <c r="L249" s="61" t="n">
        <v>4</v>
      </c>
      <c r="M249" s="64" t="n">
        <v>0.0667</v>
      </c>
      <c r="N249" s="61" t="n">
        <v>10</v>
      </c>
      <c r="O249" s="64" t="n">
        <v>0.1667</v>
      </c>
      <c r="P249" s="64" t="n">
        <v>0.0909</v>
      </c>
      <c r="Q249" s="61" t="s">
        <v>37</v>
      </c>
      <c r="R249" s="61" t="n">
        <v>0.096440284</v>
      </c>
      <c r="S249" s="61" t="n">
        <v>0.08811969</v>
      </c>
      <c r="T249" s="61" t="n">
        <v>0.140307821</v>
      </c>
      <c r="U249" s="61" t="n">
        <v>0.190218644</v>
      </c>
      <c r="V249" s="61" t="n">
        <v>0.199316333</v>
      </c>
      <c r="W249" s="61" t="n">
        <v>0.088995538</v>
      </c>
      <c r="X249" s="61" t="n">
        <v>1.743898919</v>
      </c>
      <c r="Y249" s="61" t="n">
        <v>1.885400332</v>
      </c>
      <c r="Z249" s="61" t="n">
        <v>0.842493895</v>
      </c>
      <c r="AA249" s="105" t="n">
        <v>0.000306076</v>
      </c>
      <c r="AB249" s="105" t="n">
        <v>0.034740367</v>
      </c>
      <c r="AC249" s="105" t="n">
        <v>0.004407469</v>
      </c>
      <c r="AD249" s="105" t="n">
        <v>0.008217394</v>
      </c>
      <c r="AE249" s="105" t="n">
        <v>0.00108769</v>
      </c>
      <c r="AF249" s="105" t="n">
        <v>0.016749352</v>
      </c>
    </row>
    <row r="250" customFormat="false" ht="15.75" hidden="false" customHeight="false" outlineLevel="0" collapsed="false">
      <c r="A250" s="61" t="s">
        <v>298</v>
      </c>
      <c r="B250" s="61" t="n">
        <v>0.787368721</v>
      </c>
      <c r="C250" s="61" t="n">
        <v>0.807056957</v>
      </c>
      <c r="D250" s="61" t="n">
        <v>0.76486125</v>
      </c>
      <c r="E250" s="61" t="n">
        <v>0.71903929</v>
      </c>
      <c r="F250" s="61" t="n">
        <v>0.770923478</v>
      </c>
      <c r="G250" s="61" t="n">
        <v>0.56913125</v>
      </c>
      <c r="H250" s="61" t="n">
        <v>3.752093233</v>
      </c>
      <c r="I250" s="61" t="n">
        <v>4.035288261</v>
      </c>
      <c r="J250" s="61" t="n">
        <v>2.0951</v>
      </c>
      <c r="K250" s="61" t="n">
        <v>31</v>
      </c>
      <c r="L250" s="61" t="n">
        <v>8</v>
      </c>
      <c r="M250" s="64" t="n">
        <v>0.2581</v>
      </c>
      <c r="N250" s="61" t="n">
        <v>16</v>
      </c>
      <c r="O250" s="64" t="n">
        <v>0.5161</v>
      </c>
      <c r="P250" s="64" t="n">
        <v>0.0492</v>
      </c>
      <c r="Q250" s="61" t="s">
        <v>42</v>
      </c>
      <c r="R250" s="61" t="n">
        <v>0.054710899</v>
      </c>
      <c r="S250" s="61" t="n">
        <v>0.048870589</v>
      </c>
      <c r="T250" s="61" t="n">
        <v>0.059275776</v>
      </c>
      <c r="U250" s="61" t="n">
        <v>0.22307961</v>
      </c>
      <c r="V250" s="61" t="n">
        <v>0.208382168</v>
      </c>
      <c r="W250" s="61" t="n">
        <v>0.194225075</v>
      </c>
      <c r="X250" s="61" t="n">
        <v>1.792036223</v>
      </c>
      <c r="Y250" s="61" t="n">
        <v>2.100012724</v>
      </c>
      <c r="Z250" s="61" t="n">
        <v>1.642144833</v>
      </c>
      <c r="AA250" s="105" t="n">
        <v>0.036394013</v>
      </c>
      <c r="AB250" s="106" t="n">
        <v>0.056547783</v>
      </c>
      <c r="AC250" s="106" t="n">
        <v>0.127835304</v>
      </c>
      <c r="AD250" s="105" t="n">
        <v>0.021004726</v>
      </c>
      <c r="AE250" s="106" t="n">
        <v>0.265244759</v>
      </c>
      <c r="AF250" s="105" t="n">
        <v>0.016045802</v>
      </c>
    </row>
    <row r="251" customFormat="false" ht="15.75" hidden="false" customHeight="false" outlineLevel="0" collapsed="false">
      <c r="A251" s="61" t="s">
        <v>299</v>
      </c>
      <c r="B251" s="61" t="n">
        <v>0.626248276</v>
      </c>
      <c r="C251" s="61" t="n">
        <v>0.21597</v>
      </c>
      <c r="D251" s="88" t="s">
        <v>33</v>
      </c>
      <c r="E251" s="61" t="n">
        <v>0.546417931</v>
      </c>
      <c r="F251" s="61" t="n">
        <v>0.16538</v>
      </c>
      <c r="G251" s="88" t="s">
        <v>33</v>
      </c>
      <c r="H251" s="61" t="n">
        <v>2.181677816</v>
      </c>
      <c r="I251" s="61" t="n">
        <v>0</v>
      </c>
      <c r="J251" s="88" t="s">
        <v>33</v>
      </c>
      <c r="K251" s="107" t="n">
        <v>1</v>
      </c>
      <c r="L251" s="61" t="n">
        <v>0</v>
      </c>
      <c r="M251" s="64" t="n">
        <v>0</v>
      </c>
      <c r="N251" s="61" t="n">
        <v>0</v>
      </c>
      <c r="O251" s="64" t="n">
        <v>0</v>
      </c>
      <c r="P251" s="64" t="n">
        <v>0</v>
      </c>
      <c r="Q251" s="61" t="s">
        <v>34</v>
      </c>
      <c r="R251" s="61" t="n">
        <v>0.216865675</v>
      </c>
      <c r="S251" s="61" t="n">
        <v>0</v>
      </c>
      <c r="T251" s="61" t="s">
        <v>33</v>
      </c>
      <c r="U251" s="61" t="n">
        <v>0.236087406</v>
      </c>
      <c r="V251" s="61" t="n">
        <v>0</v>
      </c>
      <c r="W251" s="61" t="s">
        <v>33</v>
      </c>
      <c r="X251" s="61" t="n">
        <v>1.80825463</v>
      </c>
      <c r="Y251" s="61" t="n">
        <v>0</v>
      </c>
      <c r="Z251" s="61" t="s">
        <v>33</v>
      </c>
      <c r="AA251" s="61" t="s">
        <v>33</v>
      </c>
      <c r="AB251" s="61" t="s">
        <v>33</v>
      </c>
      <c r="AC251" s="61" t="s">
        <v>33</v>
      </c>
      <c r="AD251" s="61" t="s">
        <v>33</v>
      </c>
      <c r="AE251" s="61" t="s">
        <v>33</v>
      </c>
      <c r="AF251" s="61" t="s">
        <v>33</v>
      </c>
    </row>
    <row r="252" customFormat="false" ht="15.75" hidden="false" customHeight="false" outlineLevel="0" collapsed="false">
      <c r="A252" s="60" t="s">
        <v>300</v>
      </c>
      <c r="B252" s="61" t="n">
        <v>0.771409025</v>
      </c>
      <c r="C252" s="61" t="n">
        <v>0.82309</v>
      </c>
      <c r="D252" s="61" t="n">
        <v>0.75851</v>
      </c>
      <c r="E252" s="61" t="n">
        <v>0.648863259</v>
      </c>
      <c r="F252" s="61" t="n">
        <v>0.75604</v>
      </c>
      <c r="G252" s="61" t="n">
        <v>0.66243</v>
      </c>
      <c r="H252" s="61" t="n">
        <v>3.057321147</v>
      </c>
      <c r="I252" s="61" t="n">
        <v>4.869636667</v>
      </c>
      <c r="J252" s="61" t="n">
        <v>3.726045</v>
      </c>
      <c r="K252" s="61" t="n">
        <v>5</v>
      </c>
      <c r="L252" s="61" t="n">
        <v>2</v>
      </c>
      <c r="M252" s="64" t="n">
        <v>0.4</v>
      </c>
      <c r="N252" s="61" t="n">
        <v>2</v>
      </c>
      <c r="O252" s="64" t="n">
        <v>0.4</v>
      </c>
      <c r="P252" s="64" t="n">
        <v>0.0021</v>
      </c>
      <c r="Q252" s="61" t="s">
        <v>42</v>
      </c>
      <c r="R252" s="61" t="n">
        <v>0.060837658</v>
      </c>
      <c r="S252" s="61" t="n">
        <v>0.083012439</v>
      </c>
      <c r="T252" s="61" t="n">
        <v>0.02051</v>
      </c>
      <c r="U252" s="61" t="n">
        <v>0.24583496</v>
      </c>
      <c r="V252" s="61" t="n">
        <v>0.344969114</v>
      </c>
      <c r="W252" s="61" t="n">
        <v>0.06409</v>
      </c>
      <c r="X252" s="61" t="n">
        <v>1.70293716</v>
      </c>
      <c r="Y252" s="61" t="n">
        <v>2.647486508</v>
      </c>
      <c r="Z252" s="61" t="n">
        <v>0.340105</v>
      </c>
      <c r="AA252" s="106" t="n">
        <v>0.196909641</v>
      </c>
      <c r="AB252" s="106" t="n">
        <v>0.209938691</v>
      </c>
      <c r="AC252" s="106" t="n">
        <v>0.322242679</v>
      </c>
      <c r="AD252" s="106" t="n">
        <v>0.36321352</v>
      </c>
      <c r="AE252" s="106" t="n">
        <v>0.178825098</v>
      </c>
      <c r="AF252" s="106" t="n">
        <v>0.297404737</v>
      </c>
    </row>
    <row r="253" customFormat="false" ht="15.75" hidden="false" customHeight="false" outlineLevel="0" collapsed="false">
      <c r="A253" s="61" t="s">
        <v>301</v>
      </c>
      <c r="B253" s="61" t="n">
        <v>0.723012466</v>
      </c>
      <c r="C253" s="61" t="n">
        <v>0.777984286</v>
      </c>
      <c r="D253" s="88" t="s">
        <v>33</v>
      </c>
      <c r="E253" s="61" t="n">
        <v>0.540634155</v>
      </c>
      <c r="F253" s="61" t="n">
        <v>0.714266429</v>
      </c>
      <c r="G253" s="88" t="s">
        <v>33</v>
      </c>
      <c r="H253" s="61" t="n">
        <v>2.122926672</v>
      </c>
      <c r="I253" s="61" t="n">
        <v>3.762075714</v>
      </c>
      <c r="J253" s="88" t="s">
        <v>33</v>
      </c>
      <c r="K253" s="61" t="n">
        <v>14</v>
      </c>
      <c r="L253" s="61" t="n">
        <v>0</v>
      </c>
      <c r="M253" s="64" t="n">
        <v>0</v>
      </c>
      <c r="N253" s="61" t="n">
        <v>7</v>
      </c>
      <c r="O253" s="64" t="n">
        <v>0.5</v>
      </c>
      <c r="P253" s="64" t="n">
        <v>0.0476</v>
      </c>
      <c r="Q253" s="61" t="s">
        <v>59</v>
      </c>
      <c r="R253" s="61" t="n">
        <v>0.073946177</v>
      </c>
      <c r="S253" s="61" t="n">
        <v>0.041267508</v>
      </c>
      <c r="T253" s="61" t="s">
        <v>33</v>
      </c>
      <c r="U253" s="61" t="n">
        <v>0.208982143</v>
      </c>
      <c r="V253" s="61" t="n">
        <v>0.172128142</v>
      </c>
      <c r="W253" s="61" t="s">
        <v>33</v>
      </c>
      <c r="X253" s="61" t="n">
        <v>1.938916875</v>
      </c>
      <c r="Y253" s="61" t="n">
        <v>1.6446787</v>
      </c>
      <c r="Z253" s="61" t="s">
        <v>33</v>
      </c>
      <c r="AA253" s="105" t="n">
        <v>0.000172921</v>
      </c>
      <c r="AB253" s="61" t="s">
        <v>33</v>
      </c>
      <c r="AC253" s="105" t="n">
        <v>0.001312447</v>
      </c>
      <c r="AD253" s="61" t="s">
        <v>33</v>
      </c>
      <c r="AE253" s="105" t="n">
        <v>0.001418895</v>
      </c>
      <c r="AF253" s="61" t="s">
        <v>33</v>
      </c>
    </row>
    <row r="254" customFormat="false" ht="15.75" hidden="false" customHeight="false" outlineLevel="0" collapsed="false">
      <c r="A254" s="61" t="s">
        <v>302</v>
      </c>
      <c r="B254" s="61" t="n">
        <v>0.648665303</v>
      </c>
      <c r="C254" s="61" t="n">
        <v>0.71163</v>
      </c>
      <c r="D254" s="88" t="s">
        <v>33</v>
      </c>
      <c r="E254" s="61" t="n">
        <v>0.501298847</v>
      </c>
      <c r="F254" s="61" t="n">
        <v>0.58032</v>
      </c>
      <c r="G254" s="88" t="s">
        <v>33</v>
      </c>
      <c r="H254" s="61" t="n">
        <v>1.760374611</v>
      </c>
      <c r="I254" s="61" t="n">
        <v>2.041825</v>
      </c>
      <c r="J254" s="88" t="s">
        <v>33</v>
      </c>
      <c r="K254" s="61" t="n">
        <v>2</v>
      </c>
      <c r="L254" s="61" t="n">
        <v>0</v>
      </c>
      <c r="M254" s="64" t="n">
        <v>0</v>
      </c>
      <c r="N254" s="61" t="n">
        <v>0</v>
      </c>
      <c r="O254" s="64" t="n">
        <v>0</v>
      </c>
      <c r="P254" s="64" t="n">
        <v>0</v>
      </c>
      <c r="Q254" s="61" t="s">
        <v>34</v>
      </c>
      <c r="R254" s="61" t="n">
        <v>0.138739515</v>
      </c>
      <c r="S254" s="61" t="n">
        <v>0.03558</v>
      </c>
      <c r="T254" s="61" t="s">
        <v>33</v>
      </c>
      <c r="U254" s="61" t="n">
        <v>0.173021942</v>
      </c>
      <c r="V254" s="61" t="n">
        <v>0.12717</v>
      </c>
      <c r="W254" s="61" t="s">
        <v>33</v>
      </c>
      <c r="X254" s="61" t="n">
        <v>1.376934369</v>
      </c>
      <c r="Y254" s="61" t="n">
        <v>0.640845</v>
      </c>
      <c r="Z254" s="61" t="s">
        <v>33</v>
      </c>
      <c r="AA254" s="106" t="n">
        <v>0.125678176</v>
      </c>
      <c r="AB254" s="61" t="s">
        <v>33</v>
      </c>
      <c r="AC254" s="106" t="n">
        <v>0.27134871</v>
      </c>
      <c r="AD254" s="61" t="s">
        <v>33</v>
      </c>
      <c r="AE254" s="106" t="n">
        <v>0.324953597</v>
      </c>
      <c r="AF254" s="61" t="s">
        <v>33</v>
      </c>
    </row>
    <row r="255" customFormat="false" ht="15.75" hidden="false" customHeight="false" outlineLevel="0" collapsed="false">
      <c r="A255" s="88" t="s">
        <v>303</v>
      </c>
      <c r="B255" s="88" t="n">
        <v>0.719878639455782</v>
      </c>
      <c r="C255" s="88" t="n">
        <v>0.67291</v>
      </c>
      <c r="D255" s="88" t="n">
        <v>0.772874</v>
      </c>
      <c r="E255" s="88" t="n">
        <v>0.45661112244898</v>
      </c>
      <c r="F255" s="88" t="n">
        <v>0.15337</v>
      </c>
      <c r="G255" s="88" t="n">
        <v>0.579056</v>
      </c>
      <c r="H255" s="88" t="n">
        <v>2.23944942176871</v>
      </c>
      <c r="I255" s="88" t="n">
        <v>-1.3627</v>
      </c>
      <c r="J255" s="88" t="n">
        <v>2.633684</v>
      </c>
      <c r="K255" s="88" t="n">
        <v>6</v>
      </c>
      <c r="L255" s="88" t="n">
        <v>5</v>
      </c>
      <c r="M255" s="89" t="n">
        <v>0.833333333333333</v>
      </c>
      <c r="N255" s="88" t="n">
        <v>0</v>
      </c>
      <c r="O255" s="89" t="n">
        <v>0</v>
      </c>
      <c r="P255" s="89" t="n">
        <v>0</v>
      </c>
      <c r="Q255" s="88" t="s">
        <v>42</v>
      </c>
      <c r="R255" s="88" t="n">
        <v>0.0877925439041137</v>
      </c>
      <c r="S255" s="88" t="n">
        <v>0</v>
      </c>
      <c r="T255" s="88" t="n">
        <v>0.0225147068379759</v>
      </c>
      <c r="U255" s="88" t="n">
        <v>0.243934366656597</v>
      </c>
      <c r="V255" s="88" t="n">
        <v>0</v>
      </c>
      <c r="W255" s="88" t="n">
        <v>0.0950143575676855</v>
      </c>
      <c r="X255" s="88" t="n">
        <v>1.95697892003931</v>
      </c>
      <c r="Y255" s="88" t="n">
        <v>0</v>
      </c>
      <c r="Z255" s="88" t="n">
        <v>0.888999417201159</v>
      </c>
      <c r="AA255" s="88" t="s">
        <v>33</v>
      </c>
      <c r="AB255" s="88" t="s">
        <v>33</v>
      </c>
      <c r="AC255" s="88" t="s">
        <v>33</v>
      </c>
      <c r="AD255" s="88" t="s">
        <v>33</v>
      </c>
      <c r="AE255" s="88" t="s">
        <v>33</v>
      </c>
      <c r="AF255" s="88" t="s">
        <v>33</v>
      </c>
    </row>
    <row r="256" customFormat="false" ht="15.75" hidden="false" customHeight="false" outlineLevel="0" collapsed="false">
      <c r="A256" s="88" t="s">
        <v>304</v>
      </c>
      <c r="B256" s="88" t="n">
        <v>0.796197429111531</v>
      </c>
      <c r="C256" s="88" t="n">
        <v>0.819581</v>
      </c>
      <c r="D256" s="88" t="s">
        <v>33</v>
      </c>
      <c r="E256" s="88" t="n">
        <v>0.719078487712665</v>
      </c>
      <c r="F256" s="88" t="n">
        <v>0.8060645</v>
      </c>
      <c r="G256" s="88" t="s">
        <v>33</v>
      </c>
      <c r="H256" s="88" t="n">
        <v>3.88890606805293</v>
      </c>
      <c r="I256" s="88" t="n">
        <v>4.684242</v>
      </c>
      <c r="J256" s="88" t="s">
        <v>33</v>
      </c>
      <c r="K256" s="88" t="n">
        <v>40</v>
      </c>
      <c r="L256" s="88" t="n">
        <v>0</v>
      </c>
      <c r="M256" s="89" t="n">
        <v>0</v>
      </c>
      <c r="N256" s="88" t="n">
        <v>31</v>
      </c>
      <c r="O256" s="89" t="n">
        <v>0.775</v>
      </c>
      <c r="P256" s="89" t="n">
        <v>0.100649350649351</v>
      </c>
      <c r="Q256" s="88" t="s">
        <v>42</v>
      </c>
      <c r="R256" s="88" t="n">
        <v>0.0512059794236986</v>
      </c>
      <c r="S256" s="88" t="n">
        <v>0.0444177656912186</v>
      </c>
      <c r="T256" s="88" t="s">
        <v>33</v>
      </c>
      <c r="U256" s="88" t="n">
        <v>0.216725055930398</v>
      </c>
      <c r="V256" s="88" t="n">
        <v>0.16747213436793</v>
      </c>
      <c r="W256" s="88" t="s">
        <v>33</v>
      </c>
      <c r="X256" s="88" t="n">
        <v>1.98358432337694</v>
      </c>
      <c r="Y256" s="88" t="n">
        <v>2.01921479937277</v>
      </c>
      <c r="Z256" s="88" t="s">
        <v>33</v>
      </c>
      <c r="AA256" s="93" t="n">
        <v>0.00146654978564403</v>
      </c>
      <c r="AB256" s="88" t="s">
        <v>33</v>
      </c>
      <c r="AC256" s="93" t="n">
        <v>0.00181722975613237</v>
      </c>
      <c r="AD256" s="88" t="s">
        <v>33</v>
      </c>
      <c r="AE256" s="93" t="n">
        <v>0.0105098402626199</v>
      </c>
      <c r="AF256" s="88" t="s">
        <v>33</v>
      </c>
    </row>
    <row r="257" customFormat="false" ht="15.75" hidden="false" customHeight="false" outlineLevel="0" collapsed="false">
      <c r="A257" s="61" t="s">
        <v>305</v>
      </c>
      <c r="B257" s="61" t="n">
        <v>0.793239832</v>
      </c>
      <c r="C257" s="61" t="n">
        <v>0.797385</v>
      </c>
      <c r="D257" s="61" t="n">
        <v>0.85351</v>
      </c>
      <c r="E257" s="61" t="n">
        <v>0.733266574</v>
      </c>
      <c r="F257" s="61" t="n">
        <v>0.7895425</v>
      </c>
      <c r="G257" s="61" t="n">
        <v>0.876885</v>
      </c>
      <c r="H257" s="61" t="n">
        <v>3.931995233</v>
      </c>
      <c r="I257" s="61" t="n">
        <v>3.0966</v>
      </c>
      <c r="J257" s="61" t="n">
        <v>5.81775</v>
      </c>
      <c r="K257" s="61" t="n">
        <v>6</v>
      </c>
      <c r="L257" s="61" t="n">
        <v>2</v>
      </c>
      <c r="M257" s="64" t="n">
        <v>0.3333</v>
      </c>
      <c r="N257" s="61" t="n">
        <v>3</v>
      </c>
      <c r="O257" s="64" t="n">
        <v>0.5</v>
      </c>
      <c r="P257" s="64" t="n">
        <v>0.0092</v>
      </c>
      <c r="Q257" s="61" t="s">
        <v>42</v>
      </c>
      <c r="R257" s="61" t="n">
        <v>0.063205911</v>
      </c>
      <c r="S257" s="61" t="n">
        <v>0.043532581</v>
      </c>
      <c r="T257" s="61" t="n">
        <v>0.00842</v>
      </c>
      <c r="U257" s="61" t="n">
        <v>0.228201935</v>
      </c>
      <c r="V257" s="61" t="n">
        <v>0.254374644</v>
      </c>
      <c r="W257" s="61" t="n">
        <v>0.019785</v>
      </c>
      <c r="X257" s="61" t="n">
        <v>1.967263512</v>
      </c>
      <c r="Y257" s="61" t="n">
        <v>2.729567898</v>
      </c>
      <c r="Z257" s="61" t="n">
        <v>0.1647</v>
      </c>
      <c r="AA257" s="106" t="n">
        <v>0.431091803</v>
      </c>
      <c r="AB257" s="106" t="n">
        <v>0.121685168</v>
      </c>
      <c r="AC257" s="106" t="n">
        <v>0.344482696</v>
      </c>
      <c r="AD257" s="106" t="n">
        <v>0.309346167</v>
      </c>
      <c r="AE257" s="106" t="n">
        <v>0.292211316</v>
      </c>
      <c r="AF257" s="106" t="n">
        <v>0.148440493</v>
      </c>
    </row>
    <row r="258" customFormat="false" ht="15.75" hidden="false" customHeight="false" outlineLevel="0" collapsed="false">
      <c r="A258" s="88" t="s">
        <v>306</v>
      </c>
      <c r="B258" s="88" t="n">
        <v>0.773758198198198</v>
      </c>
      <c r="C258" s="88" t="n">
        <v>0.83098</v>
      </c>
      <c r="D258" s="88" t="s">
        <v>33</v>
      </c>
      <c r="E258" s="88" t="n">
        <v>0.697085765765766</v>
      </c>
      <c r="F258" s="88" t="n">
        <v>0.83124</v>
      </c>
      <c r="G258" s="88" t="s">
        <v>33</v>
      </c>
      <c r="H258" s="88" t="n">
        <v>3.46192855855856</v>
      </c>
      <c r="I258" s="88" t="n">
        <v>5.94941</v>
      </c>
      <c r="J258" s="88" t="s">
        <v>33</v>
      </c>
      <c r="K258" s="88" t="n">
        <v>2</v>
      </c>
      <c r="L258" s="88" t="n">
        <v>0</v>
      </c>
      <c r="M258" s="89" t="n">
        <v>0</v>
      </c>
      <c r="N258" s="88" t="n">
        <v>2</v>
      </c>
      <c r="O258" s="89" t="n">
        <v>1</v>
      </c>
      <c r="P258" s="89" t="n">
        <v>0.0384615384615385</v>
      </c>
      <c r="Q258" s="88" t="s">
        <v>90</v>
      </c>
      <c r="R258" s="88" t="n">
        <v>0.0608035737480725</v>
      </c>
      <c r="S258" s="88" t="n">
        <v>0.03014</v>
      </c>
      <c r="T258" s="88" t="s">
        <v>33</v>
      </c>
      <c r="U258" s="88" t="n">
        <v>0.206570114373647</v>
      </c>
      <c r="V258" s="88" t="n">
        <v>0.03342</v>
      </c>
      <c r="W258" s="88" t="s">
        <v>33</v>
      </c>
      <c r="X258" s="88" t="n">
        <v>1.86307696888527</v>
      </c>
      <c r="Y258" s="88" t="n">
        <v>1.24577</v>
      </c>
      <c r="Z258" s="88" t="s">
        <v>33</v>
      </c>
      <c r="AA258" s="90" t="n">
        <v>0.117220897622846</v>
      </c>
      <c r="AB258" s="88" t="s">
        <v>33</v>
      </c>
      <c r="AC258" s="90" t="n">
        <v>0.0716234350937148</v>
      </c>
      <c r="AD258" s="88" t="s">
        <v>33</v>
      </c>
      <c r="AE258" s="90" t="n">
        <v>0.110330451248231</v>
      </c>
      <c r="AF258" s="88" t="s">
        <v>33</v>
      </c>
    </row>
    <row r="259" customFormat="false" ht="15.75" hidden="false" customHeight="false" outlineLevel="0" collapsed="false">
      <c r="A259" s="88" t="s">
        <v>307</v>
      </c>
      <c r="B259" s="88" t="n">
        <v>0.689996360792492</v>
      </c>
      <c r="C259" s="88" t="n">
        <v>0.734843333333333</v>
      </c>
      <c r="D259" s="88" t="s">
        <v>33</v>
      </c>
      <c r="E259" s="88" t="n">
        <v>0.53780417101147</v>
      </c>
      <c r="F259" s="88" t="n">
        <v>0.736643333333333</v>
      </c>
      <c r="G259" s="88" t="s">
        <v>33</v>
      </c>
      <c r="H259" s="88" t="n">
        <v>2.62966877997914</v>
      </c>
      <c r="I259" s="88" t="n">
        <v>4.32102666666667</v>
      </c>
      <c r="J259" s="88" t="s">
        <v>33</v>
      </c>
      <c r="K259" s="88" t="n">
        <v>3</v>
      </c>
      <c r="L259" s="88" t="n">
        <v>0</v>
      </c>
      <c r="M259" s="89" t="n">
        <v>0</v>
      </c>
      <c r="N259" s="88" t="n">
        <v>2</v>
      </c>
      <c r="O259" s="89" t="n">
        <v>0.666666666666667</v>
      </c>
      <c r="P259" s="89" t="n">
        <v>0.00757575757575758</v>
      </c>
      <c r="Q259" s="88" t="s">
        <v>90</v>
      </c>
      <c r="R259" s="88" t="n">
        <v>0.140407182296555</v>
      </c>
      <c r="S259" s="88" t="n">
        <v>0.137475836988016</v>
      </c>
      <c r="T259" s="88" t="s">
        <v>33</v>
      </c>
      <c r="U259" s="88" t="n">
        <v>0.253614734970334</v>
      </c>
      <c r="V259" s="88" t="n">
        <v>0.29251618420563</v>
      </c>
      <c r="W259" s="88" t="s">
        <v>33</v>
      </c>
      <c r="X259" s="88" t="n">
        <v>1.86545253802716</v>
      </c>
      <c r="Y259" s="88" t="n">
        <v>0.945581194692215</v>
      </c>
      <c r="Z259" s="88" t="s">
        <v>33</v>
      </c>
      <c r="AA259" s="90" t="n">
        <v>0.314752154269639</v>
      </c>
      <c r="AB259" s="88" t="s">
        <v>33</v>
      </c>
      <c r="AC259" s="90" t="n">
        <v>0.180312916610746</v>
      </c>
      <c r="AD259" s="88" t="s">
        <v>33</v>
      </c>
      <c r="AE259" s="93" t="n">
        <v>0.0456248134534553</v>
      </c>
      <c r="AF259" s="88" t="s">
        <v>33</v>
      </c>
    </row>
    <row r="260" customFormat="false" ht="15.75" hidden="false" customHeight="false" outlineLevel="0" collapsed="false">
      <c r="A260" s="61" t="s">
        <v>308</v>
      </c>
      <c r="B260" s="61" t="n">
        <v>0.708653642</v>
      </c>
      <c r="C260" s="88" t="s">
        <v>33</v>
      </c>
      <c r="D260" s="88" t="s">
        <v>33</v>
      </c>
      <c r="E260" s="61" t="n">
        <v>0.549490855</v>
      </c>
      <c r="F260" s="88" t="s">
        <v>33</v>
      </c>
      <c r="G260" s="88" t="s">
        <v>33</v>
      </c>
      <c r="H260" s="61" t="n">
        <v>2.492049723</v>
      </c>
      <c r="I260" s="88" t="s">
        <v>33</v>
      </c>
      <c r="J260" s="88" t="s">
        <v>33</v>
      </c>
      <c r="K260" s="61" t="n">
        <v>0</v>
      </c>
      <c r="L260" s="61" t="n">
        <v>0</v>
      </c>
      <c r="M260" s="64" t="n">
        <v>0</v>
      </c>
      <c r="N260" s="61" t="n">
        <v>0</v>
      </c>
      <c r="O260" s="64" t="n">
        <v>0</v>
      </c>
      <c r="P260" s="64" t="n">
        <v>0</v>
      </c>
      <c r="Q260" s="61" t="s">
        <v>90</v>
      </c>
      <c r="R260" s="61" t="n">
        <v>0.110718541</v>
      </c>
      <c r="S260" s="88" t="s">
        <v>33</v>
      </c>
      <c r="T260" s="61" t="s">
        <v>33</v>
      </c>
      <c r="U260" s="61" t="n">
        <v>0.239751249</v>
      </c>
      <c r="V260" s="88" t="s">
        <v>33</v>
      </c>
      <c r="W260" s="61" t="s">
        <v>33</v>
      </c>
      <c r="X260" s="61" t="n">
        <v>2.01538309</v>
      </c>
      <c r="Y260" s="88" t="s">
        <v>33</v>
      </c>
      <c r="Z260" s="61" t="s">
        <v>33</v>
      </c>
      <c r="AA260" s="61" t="s">
        <v>33</v>
      </c>
      <c r="AB260" s="61" t="s">
        <v>33</v>
      </c>
      <c r="AC260" s="61" t="s">
        <v>33</v>
      </c>
      <c r="AD260" s="61" t="s">
        <v>33</v>
      </c>
      <c r="AE260" s="61" t="s">
        <v>33</v>
      </c>
      <c r="AF260" s="61" t="s">
        <v>33</v>
      </c>
    </row>
    <row r="261" customFormat="false" ht="15.75" hidden="false" customHeight="false" outlineLevel="0" collapsed="false">
      <c r="A261" s="88" t="s">
        <v>309</v>
      </c>
      <c r="B261" s="88" t="n">
        <v>0.667203810526316</v>
      </c>
      <c r="C261" s="88" t="n">
        <v>0.787126</v>
      </c>
      <c r="D261" s="88" t="s">
        <v>33</v>
      </c>
      <c r="E261" s="88" t="n">
        <v>0.538019557894737</v>
      </c>
      <c r="F261" s="88" t="n">
        <v>0.752984</v>
      </c>
      <c r="G261" s="88" t="s">
        <v>33</v>
      </c>
      <c r="H261" s="88" t="n">
        <v>2.21820534736842</v>
      </c>
      <c r="I261" s="88" t="n">
        <v>4.38976</v>
      </c>
      <c r="J261" s="88" t="s">
        <v>33</v>
      </c>
      <c r="K261" s="88" t="n">
        <v>5</v>
      </c>
      <c r="L261" s="88" t="n">
        <v>0</v>
      </c>
      <c r="M261" s="89" t="n">
        <v>0</v>
      </c>
      <c r="N261" s="88" t="n">
        <v>4</v>
      </c>
      <c r="O261" s="89" t="n">
        <v>0.8</v>
      </c>
      <c r="P261" s="89" t="n">
        <v>0.0425531914893617</v>
      </c>
      <c r="Q261" s="88" t="s">
        <v>34</v>
      </c>
      <c r="R261" s="88" t="n">
        <v>0.119175244810259</v>
      </c>
      <c r="S261" s="88" t="n">
        <v>0.0312427608255096</v>
      </c>
      <c r="T261" s="88" t="s">
        <v>33</v>
      </c>
      <c r="U261" s="88" t="n">
        <v>0.214967409081407</v>
      </c>
      <c r="V261" s="88" t="n">
        <v>0.0977478148297955</v>
      </c>
      <c r="W261" s="88" t="s">
        <v>33</v>
      </c>
      <c r="X261" s="88" t="n">
        <v>1.69607506446745</v>
      </c>
      <c r="Y261" s="88" t="n">
        <v>1.62464109443286</v>
      </c>
      <c r="Z261" s="88" t="s">
        <v>33</v>
      </c>
      <c r="AA261" s="93" t="n">
        <v>0.000664270768033904</v>
      </c>
      <c r="AB261" s="88" t="s">
        <v>33</v>
      </c>
      <c r="AC261" s="93" t="n">
        <v>0.00433383969086305</v>
      </c>
      <c r="AD261" s="88" t="s">
        <v>33</v>
      </c>
      <c r="AE261" s="93" t="n">
        <v>0.0205352422082961</v>
      </c>
      <c r="AF261" s="88" t="s">
        <v>33</v>
      </c>
    </row>
    <row r="262" customFormat="false" ht="15" hidden="false" customHeight="false" outlineLevel="0" collapsed="false">
      <c r="A262" s="1" t="s">
        <v>310</v>
      </c>
      <c r="B262" s="108" t="n">
        <f aca="false">AVERAGE(B2:B261)</f>
        <v>0.725578816514336</v>
      </c>
      <c r="C262" s="1" t="n">
        <f aca="false">AVERAGE(C2:C261)</f>
        <v>0.76646218719017</v>
      </c>
      <c r="D262" s="1" t="n">
        <f aca="false">AVERAGE(D2:D261)</f>
        <v>0.674227849673075</v>
      </c>
      <c r="E262" s="1" t="n">
        <f aca="false">AVERAGE(E2:E261)</f>
        <v>0.584436637973693</v>
      </c>
      <c r="F262" s="1" t="n">
        <f aca="false">AVERAGE(F2:F261)</f>
        <v>0.6858068153226</v>
      </c>
      <c r="G262" s="1" t="n">
        <f aca="false">AVERAGE(G2:G261)</f>
        <v>0.450413431238292</v>
      </c>
      <c r="H262" s="1" t="n">
        <f aca="false">AVERAGE(H2:H261)</f>
        <v>2.59830800159544</v>
      </c>
      <c r="I262" s="1" t="n">
        <f aca="false">AVERAGE(I2:I261)</f>
        <v>3.5019988309849</v>
      </c>
      <c r="J262" s="1" t="n">
        <f aca="false">AVERAGE(J2:J261)</f>
        <v>1.58631549648753</v>
      </c>
      <c r="K262" s="1" t="n">
        <f aca="false">AVERAGE(K2:K261)</f>
        <v>11.5945945945946</v>
      </c>
      <c r="L262" s="1" t="n">
        <f aca="false">AVERAGE(L2:L261)</f>
        <v>2.03861003861004</v>
      </c>
      <c r="M262" s="1" t="n">
        <f aca="false">AVERAGE(M2:M261)</f>
        <v>0.190569381733846</v>
      </c>
      <c r="N262" s="1" t="n">
        <f aca="false">AVERAGE(N2:N261)</f>
        <v>5.24609375</v>
      </c>
      <c r="O262" s="1" t="n">
        <f aca="false">AVERAGE(O2:O261)</f>
        <v>0.378994236358295</v>
      </c>
      <c r="P262" s="1" t="n">
        <f aca="false">AVERAGE(P2:P261)</f>
        <v>0.0336579665451987</v>
      </c>
      <c r="Q262" s="1" t="e">
        <f aca="false">AVERAGE(Q2:Q261)</f>
        <v>#DIV/0!</v>
      </c>
      <c r="R262" s="1" t="n">
        <f aca="false">AVERAGE(R2:R261)</f>
        <v>0.112835937674346</v>
      </c>
      <c r="S262" s="1" t="n">
        <f aca="false">AVERAGE(S2:S261)</f>
        <v>0.0594069127016396</v>
      </c>
      <c r="T262" s="1" t="n">
        <f aca="false">AVERAGE(T2:T261)</f>
        <v>0.0665610983437567</v>
      </c>
      <c r="U262" s="1" t="n">
        <f aca="false">AVERAGE(U2:U261)</f>
        <v>0.225749836604417</v>
      </c>
      <c r="V262" s="1" t="n">
        <f aca="false">AVERAGE(V2:V261)</f>
        <v>0.148484931048116</v>
      </c>
      <c r="W262" s="1" t="n">
        <f aca="false">AVERAGE(W2:W261)</f>
        <v>0.104666841742929</v>
      </c>
      <c r="X262" s="1" t="n">
        <f aca="false">AVERAGE(X2:X261)</f>
        <v>1.79667779628465</v>
      </c>
      <c r="Y262" s="1" t="n">
        <f aca="false">AVERAGE(Y2:Y261)</f>
        <v>1.25064288838674</v>
      </c>
      <c r="Z262" s="1" t="n">
        <f aca="false">AVERAGE(Z2:Z261)</f>
        <v>0.841462439389811</v>
      </c>
      <c r="AA262" s="1" t="n">
        <f aca="false">AVERAGE(AA2:AA261)</f>
        <v>0.119297912553776</v>
      </c>
      <c r="AB262" s="1" t="n">
        <f aca="false">AVERAGE(AB2:AB261)</f>
        <v>0.151749871624998</v>
      </c>
      <c r="AC262" s="1" t="n">
        <f aca="false">AVERAGE(AC2:AC261)</f>
        <v>0.131492330080523</v>
      </c>
      <c r="AD262" s="1" t="n">
        <f aca="false">AVERAGE(AD2:AD261)</f>
        <v>0.136335315282764</v>
      </c>
      <c r="AE262" s="1" t="n">
        <f aca="false">AVERAGE(AE2:AE261)</f>
        <v>0.124626873961154</v>
      </c>
      <c r="AF262" s="1" t="n">
        <f aca="false">AVERAGE(AF2:AF261)</f>
        <v>0.121015559564353</v>
      </c>
    </row>
    <row r="263" customFormat="false" ht="15.75" hidden="false" customHeight="false" outlineLevel="0" collapsed="false">
      <c r="A263" s="1" t="s">
        <v>311</v>
      </c>
      <c r="B263" s="1" t="n">
        <f aca="false">STDEV(B2:B261)</f>
        <v>0.123756957677542</v>
      </c>
      <c r="C263" s="1" t="n">
        <f aca="false">STDEV(C2:C261)</f>
        <v>0.228674253280763</v>
      </c>
      <c r="D263" s="1" t="n">
        <f aca="false">STDEV(D2:D261)</f>
        <v>0.199057974250632</v>
      </c>
      <c r="E263" s="1" t="n">
        <f aca="false">STDEV(E2:E261)</f>
        <v>0.127789190475883</v>
      </c>
      <c r="F263" s="1" t="n">
        <f aca="false">STDEV(F2:F261)</f>
        <v>0.160491068155738</v>
      </c>
      <c r="G263" s="1" t="n">
        <f aca="false">STDEV(G2:G261)</f>
        <v>0.190838227610264</v>
      </c>
      <c r="H263" s="1" t="n">
        <f aca="false">STDEV(H2:H261)</f>
        <v>0.880254160784834</v>
      </c>
      <c r="I263" s="1" t="n">
        <f aca="false">STDEV(I2:I261)</f>
        <v>1.26372205619552</v>
      </c>
      <c r="J263" s="1" t="n">
        <f aca="false">STDEV(J2:J261)</f>
        <v>1.54229271963791</v>
      </c>
      <c r="K263" s="1" t="n">
        <f aca="false">STDEV(K2:K261)</f>
        <v>14.2508577781314</v>
      </c>
      <c r="L263" s="1" t="n">
        <f aca="false">STDEV(L2:L261)</f>
        <v>3.45043189051191</v>
      </c>
      <c r="M263" s="1" t="n">
        <f aca="false">STDEV(M2:M261)</f>
        <v>0.234313345967388</v>
      </c>
      <c r="N263" s="1" t="n">
        <f aca="false">STDEV(N2:N261)</f>
        <v>7.7392546871611</v>
      </c>
      <c r="O263" s="1" t="n">
        <f aca="false">STDEV(O2:O261)</f>
        <v>0.295433889888017</v>
      </c>
      <c r="P263" s="1" t="n">
        <f aca="false">STDEV(P2:P261)</f>
        <v>0.0499381457144561</v>
      </c>
      <c r="Q263" s="1" t="e">
        <f aca="false">STDEV(Q2:Q261)</f>
        <v>#DIV/0!</v>
      </c>
      <c r="R263" s="1" t="n">
        <f aca="false">STDEV(R2:R261)</f>
        <v>0.185108624956644</v>
      </c>
      <c r="S263" s="1" t="n">
        <f aca="false">STDEV(S2:S261)</f>
        <v>0.114236000307437</v>
      </c>
      <c r="T263" s="1" t="n">
        <f aca="false">STDEV(T2:T261)</f>
        <v>0.25908590748416</v>
      </c>
      <c r="U263" s="1" t="n">
        <f aca="false">STDEV(U2:U261)</f>
        <v>0.0938100245007288</v>
      </c>
      <c r="V263" s="1" t="n">
        <f aca="false">STDEV(V2:V261)</f>
        <v>0.08536699676357</v>
      </c>
      <c r="W263" s="1" t="n">
        <f aca="false">STDEV(W2:W261)</f>
        <v>0.108531528343181</v>
      </c>
      <c r="X263" s="1" t="n">
        <f aca="false">STDEV(X2:X261)</f>
        <v>0.250900464412872</v>
      </c>
      <c r="Y263" s="1" t="n">
        <f aca="false">STDEV(Y2:Y261)</f>
        <v>0.73370740526567</v>
      </c>
      <c r="Z263" s="1" t="n">
        <f aca="false">STDEV(Z2:Z261)</f>
        <v>0.847912611712399</v>
      </c>
      <c r="AA263" s="1" t="n">
        <f aca="false">STDEV(AA2:AA261)</f>
        <v>0.145895567871454</v>
      </c>
      <c r="AB263" s="1" t="n">
        <f aca="false">STDEV(AB2:AB261)</f>
        <v>0.128357078196516</v>
      </c>
      <c r="AC263" s="1" t="n">
        <f aca="false">STDEV(AC2:AC261)</f>
        <v>0.149392155115692</v>
      </c>
      <c r="AD263" s="1" t="n">
        <f aca="false">STDEV(AD2:AD261)</f>
        <v>0.125870180448242</v>
      </c>
      <c r="AE263" s="1" t="n">
        <f aca="false">STDEV(AE2:AE261)</f>
        <v>0.140227994555195</v>
      </c>
      <c r="AF263" s="1" t="n">
        <f aca="false">STDEV(AF2:AF261)</f>
        <v>0.105458950000189</v>
      </c>
    </row>
    <row r="264" customFormat="false" ht="15.75" hidden="false" customHeight="false" outlineLevel="0" collapsed="false">
      <c r="Z264" s="1" t="s">
        <v>312</v>
      </c>
      <c r="AA264" s="109" t="n">
        <v>0.007776982</v>
      </c>
      <c r="AB264" s="110" t="n">
        <v>1.734269E-005</v>
      </c>
      <c r="AC264" s="110" t="n">
        <v>1.682265E-013</v>
      </c>
      <c r="AD264" s="110" t="n">
        <v>1.050539E-026</v>
      </c>
      <c r="AE264" s="110" t="n">
        <v>1.545157E-017</v>
      </c>
      <c r="AF264" s="110" t="n">
        <v>2.977106E-027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8.0407407407407"/>
    <col collapsed="false" hidden="false" max="2" min="2" style="0" width="9.57777777777778"/>
    <col collapsed="false" hidden="false" max="3" min="3" style="0" width="6.55185185185185"/>
    <col collapsed="false" hidden="false" max="4" min="4" style="0" width="10.2814814814815"/>
    <col collapsed="false" hidden="false" max="6" min="5" style="0" width="8.36296296296296"/>
    <col collapsed="false" hidden="false" max="7" min="7" style="0" width="9.31111111111111"/>
    <col collapsed="false" hidden="false" max="27" min="8" style="0" width="8.36296296296296"/>
    <col collapsed="false" hidden="false" max="28" min="28" style="0" width="12.9407407407407"/>
    <col collapsed="false" hidden="false" max="1025" min="29" style="0" width="8.36296296296296"/>
  </cols>
  <sheetData>
    <row r="1" customFormat="false" ht="15" hidden="false" customHeight="false" outlineLevel="0" collapsed="false">
      <c r="A1" s="111" t="s">
        <v>313</v>
      </c>
      <c r="B1" s="111" t="s">
        <v>314</v>
      </c>
      <c r="C1" s="111" t="s">
        <v>315</v>
      </c>
      <c r="D1" s="111" t="s">
        <v>316</v>
      </c>
      <c r="E1" s="111" t="s">
        <v>317</v>
      </c>
      <c r="F1" s="111" t="s">
        <v>318</v>
      </c>
      <c r="G1" s="111" t="s">
        <v>319</v>
      </c>
      <c r="H1" s="111" t="s">
        <v>1</v>
      </c>
      <c r="I1" s="111" t="s">
        <v>2</v>
      </c>
      <c r="J1" s="111" t="s">
        <v>4</v>
      </c>
      <c r="K1" s="111" t="s">
        <v>5</v>
      </c>
      <c r="L1" s="111" t="s">
        <v>7</v>
      </c>
      <c r="M1" s="111" t="s">
        <v>8</v>
      </c>
      <c r="N1" s="111" t="s">
        <v>17</v>
      </c>
      <c r="O1" s="111" t="s">
        <v>18</v>
      </c>
      <c r="P1" s="111" t="s">
        <v>20</v>
      </c>
      <c r="Q1" s="111" t="s">
        <v>21</v>
      </c>
      <c r="R1" s="111" t="s">
        <v>23</v>
      </c>
      <c r="S1" s="111" t="s">
        <v>24</v>
      </c>
      <c r="T1" s="111" t="s">
        <v>26</v>
      </c>
      <c r="U1" s="111" t="s">
        <v>28</v>
      </c>
      <c r="V1" s="111" t="s">
        <v>30</v>
      </c>
      <c r="W1" s="111" t="s">
        <v>320</v>
      </c>
      <c r="X1" s="111" t="s">
        <v>321</v>
      </c>
      <c r="Y1" s="111" t="s">
        <v>322</v>
      </c>
      <c r="Z1" s="111" t="s">
        <v>323</v>
      </c>
      <c r="AA1" s="111" t="s">
        <v>324</v>
      </c>
      <c r="AB1" s="111" t="s">
        <v>325</v>
      </c>
    </row>
    <row r="2" customFormat="false" ht="15" hidden="false" customHeight="false" outlineLevel="0" collapsed="false">
      <c r="A2" s="112" t="s">
        <v>326</v>
      </c>
      <c r="B2" s="0" t="n">
        <v>3</v>
      </c>
      <c r="C2" s="0" t="n">
        <v>3</v>
      </c>
      <c r="D2" s="0" t="s">
        <v>327</v>
      </c>
      <c r="E2" s="0" t="n">
        <v>0.03</v>
      </c>
      <c r="F2" s="0" t="n">
        <v>88.57</v>
      </c>
      <c r="G2" s="113" t="n">
        <v>0.016</v>
      </c>
      <c r="H2" s="114" t="n">
        <v>0.682274557983333</v>
      </c>
      <c r="I2" s="114" t="n">
        <v>0.72787227306</v>
      </c>
      <c r="J2" s="114" t="n">
        <v>0.49106682994</v>
      </c>
      <c r="K2" s="114" t="n">
        <v>0.6415070944</v>
      </c>
      <c r="L2" s="114" t="n">
        <v>1.84089048016</v>
      </c>
      <c r="M2" s="114" t="n">
        <v>2.9371217298</v>
      </c>
      <c r="N2" s="0" t="n">
        <v>0.0610567026182916</v>
      </c>
      <c r="O2" s="0" t="n">
        <v>0.0835662684663543</v>
      </c>
      <c r="P2" s="0" t="n">
        <v>0.0905413542341182</v>
      </c>
      <c r="Q2" s="0" t="n">
        <v>0.181858939105416</v>
      </c>
      <c r="R2" s="0" t="n">
        <v>0.956447038228612</v>
      </c>
      <c r="S2" s="0" t="n">
        <v>1.54745186194169</v>
      </c>
      <c r="T2" s="0" t="n">
        <v>0.183745683176953</v>
      </c>
      <c r="U2" s="0" t="n">
        <v>0.0865435526586513</v>
      </c>
      <c r="V2" s="0" t="n">
        <v>0.124550106010302</v>
      </c>
      <c r="W2" s="0" t="n">
        <v>0.253747085372654</v>
      </c>
      <c r="X2" s="0" t="n">
        <v>0.195929442830894</v>
      </c>
      <c r="Y2" s="115" t="n">
        <v>0.0432051810651043</v>
      </c>
      <c r="Z2" s="0" t="n">
        <v>0.308854599233992</v>
      </c>
      <c r="AA2" s="0" t="n">
        <v>0.076925939747246</v>
      </c>
      <c r="AB2" s="0" t="n">
        <v>0.231554540232771</v>
      </c>
    </row>
    <row r="3" customFormat="false" ht="15" hidden="false" customHeight="false" outlineLevel="0" collapsed="false">
      <c r="A3" s="112" t="s">
        <v>328</v>
      </c>
      <c r="B3" s="0" t="n">
        <v>4</v>
      </c>
      <c r="C3" s="0" t="n">
        <v>3</v>
      </c>
      <c r="D3" s="0" t="s">
        <v>327</v>
      </c>
      <c r="E3" s="0" t="n">
        <v>0.05</v>
      </c>
      <c r="F3" s="0" t="n">
        <v>66.43</v>
      </c>
      <c r="G3" s="113" t="n">
        <v>0.0376</v>
      </c>
      <c r="H3" s="115" t="n">
        <v>0.72671385258</v>
      </c>
      <c r="I3" s="115" t="n">
        <v>0.774766858143478</v>
      </c>
      <c r="J3" s="115" t="n">
        <v>0.641675627878261</v>
      </c>
      <c r="K3" s="115" t="n">
        <v>0.758108764030435</v>
      </c>
      <c r="L3" s="115" t="n">
        <v>3.00913251662609</v>
      </c>
      <c r="M3" s="115" t="n">
        <v>3.90578349474783</v>
      </c>
      <c r="N3" s="0" t="n">
        <v>0.0597586842039105</v>
      </c>
      <c r="O3" s="0" t="n">
        <v>0.045310184139646</v>
      </c>
      <c r="P3" s="0" t="n">
        <v>0.121837738436168</v>
      </c>
      <c r="Q3" s="0" t="n">
        <v>0.13815146998673</v>
      </c>
      <c r="R3" s="0" t="n">
        <v>0.824761986096553</v>
      </c>
      <c r="S3" s="0" t="n">
        <v>0.948257752303736</v>
      </c>
      <c r="T3" s="115" t="n">
        <v>0.00230145837174289</v>
      </c>
      <c r="U3" s="115" t="n">
        <v>0.00306538988910711</v>
      </c>
      <c r="V3" s="115" t="n">
        <v>0.0012208268004514</v>
      </c>
      <c r="W3" s="0" t="n">
        <v>0.484246737128615</v>
      </c>
      <c r="X3" s="0" t="n">
        <v>0.321376005018267</v>
      </c>
      <c r="Y3" s="0" t="n">
        <v>0.0213830632219443</v>
      </c>
      <c r="Z3" s="115" t="n">
        <v>0.0138110665772309</v>
      </c>
      <c r="AA3" s="115" t="n">
        <v>0.0164501278382048</v>
      </c>
      <c r="AB3" s="115" t="n">
        <v>0.0363617485471155</v>
      </c>
    </row>
    <row r="4" customFormat="false" ht="15" hidden="false" customHeight="false" outlineLevel="0" collapsed="false">
      <c r="A4" s="112" t="s">
        <v>329</v>
      </c>
      <c r="B4" s="0" t="n">
        <v>742</v>
      </c>
      <c r="C4" s="0" t="n">
        <v>28</v>
      </c>
      <c r="D4" s="0" t="s">
        <v>330</v>
      </c>
      <c r="E4" s="0" t="n">
        <v>8.38</v>
      </c>
      <c r="F4" s="0" t="n">
        <v>3.34</v>
      </c>
      <c r="G4" s="113" t="n">
        <v>8.18E-005</v>
      </c>
      <c r="H4" s="115" t="n">
        <v>0.742206052780303</v>
      </c>
      <c r="I4" s="115" t="n">
        <v>0.817507707365625</v>
      </c>
      <c r="J4" s="115" t="n">
        <v>0.594632669009375</v>
      </c>
      <c r="K4" s="115" t="n">
        <v>0.710522486290625</v>
      </c>
      <c r="L4" s="115" t="n">
        <v>2.75642487478281</v>
      </c>
      <c r="M4" s="115" t="n">
        <v>3.63750732494531</v>
      </c>
      <c r="N4" s="0" t="n">
        <v>0.18062687630405</v>
      </c>
      <c r="O4" s="0" t="n">
        <v>0.406933453741526</v>
      </c>
      <c r="P4" s="0" t="n">
        <v>0.110071702807848</v>
      </c>
      <c r="Q4" s="0" t="n">
        <v>0.14749499211494</v>
      </c>
      <c r="R4" s="0" t="n">
        <v>0.865155675391224</v>
      </c>
      <c r="S4" s="0" t="n">
        <v>1.19170797868159</v>
      </c>
      <c r="T4" s="0" t="n">
        <v>0.0898977950102925</v>
      </c>
      <c r="U4" s="0" t="n">
        <v>2.11180702693675E-006</v>
      </c>
      <c r="V4" s="0" t="n">
        <v>5.32868978696258E-006</v>
      </c>
      <c r="W4" s="0" t="n">
        <v>0.270721364173735</v>
      </c>
      <c r="X4" s="0" t="n">
        <v>0.169624094430809</v>
      </c>
      <c r="Y4" s="0" t="n">
        <v>0.261655450223721</v>
      </c>
      <c r="Z4" s="0" t="n">
        <v>0.12406019343742</v>
      </c>
      <c r="AA4" s="115" t="n">
        <v>0.0983693110954592</v>
      </c>
      <c r="AB4" s="0" t="n">
        <v>0.214531514568973</v>
      </c>
    </row>
    <row r="5" customFormat="false" ht="15" hidden="false" customHeight="false" outlineLevel="0" collapsed="false">
      <c r="A5" s="112" t="s">
        <v>331</v>
      </c>
      <c r="B5" s="0" t="n">
        <v>5855</v>
      </c>
      <c r="C5" s="0" t="n">
        <v>149</v>
      </c>
      <c r="D5" s="0" t="s">
        <v>332</v>
      </c>
      <c r="E5" s="0" t="n">
        <v>66.11</v>
      </c>
      <c r="F5" s="0" t="n">
        <v>2.25</v>
      </c>
      <c r="G5" s="113" t="n">
        <v>7.42E-026</v>
      </c>
      <c r="H5" s="114" t="n">
        <v>0.707370739166667</v>
      </c>
      <c r="I5" s="115" t="n">
        <v>0.798174</v>
      </c>
      <c r="J5" s="115" t="n">
        <v>0.74685686865</v>
      </c>
      <c r="K5" s="115" t="n">
        <v>0.803329</v>
      </c>
      <c r="L5" s="115" t="n">
        <v>3.8679107906</v>
      </c>
      <c r="M5" s="115" t="n">
        <v>4.457434</v>
      </c>
      <c r="N5" s="0" t="n">
        <v>0.102525420625139</v>
      </c>
      <c r="O5" s="0" t="n">
        <v>0.048726</v>
      </c>
      <c r="P5" s="0" t="n">
        <v>0.16136065165</v>
      </c>
      <c r="Q5" s="0" t="n">
        <v>0.196621</v>
      </c>
      <c r="R5" s="0" t="n">
        <v>1.1117865536</v>
      </c>
      <c r="S5" s="0" t="n">
        <v>0.959236</v>
      </c>
      <c r="T5" s="0" t="n">
        <v>0.205701317528004</v>
      </c>
      <c r="U5" s="0" t="n">
        <v>0.403158729036529</v>
      </c>
      <c r="V5" s="0" t="n">
        <v>0.335630370630132</v>
      </c>
      <c r="W5" s="0" t="n">
        <v>0.439514337115215</v>
      </c>
      <c r="X5" s="0" t="n">
        <v>0.276746854240925</v>
      </c>
      <c r="Y5" s="0" t="n">
        <v>0.195294082542879</v>
      </c>
      <c r="Z5" s="0" t="n">
        <v>0.277068831960179</v>
      </c>
      <c r="AA5" s="0" t="n">
        <v>0.176823299375759</v>
      </c>
      <c r="AB5" s="0" t="n">
        <v>0.197612305453449</v>
      </c>
    </row>
    <row r="6" customFormat="false" ht="15" hidden="false" customHeight="false" outlineLevel="0" collapsed="false">
      <c r="A6" s="112" t="s">
        <v>333</v>
      </c>
      <c r="B6" s="0" t="n">
        <v>3</v>
      </c>
      <c r="C6" s="0" t="n">
        <v>3</v>
      </c>
      <c r="D6" s="0" t="s">
        <v>334</v>
      </c>
      <c r="E6" s="0" t="n">
        <v>0.03</v>
      </c>
      <c r="F6" s="0" t="n">
        <v>88.57</v>
      </c>
      <c r="G6" s="113" t="n">
        <v>0.016</v>
      </c>
      <c r="H6" s="115" t="n">
        <v>0.756651914514286</v>
      </c>
      <c r="I6" s="115" t="n">
        <v>0.807535661616667</v>
      </c>
      <c r="J6" s="115" t="n">
        <v>0.73081372215</v>
      </c>
      <c r="K6" s="115" t="n">
        <v>0.871562707066667</v>
      </c>
      <c r="L6" s="115" t="n">
        <v>3.74401135896667</v>
      </c>
      <c r="M6" s="115" t="n">
        <v>4.83615188383333</v>
      </c>
      <c r="N6" s="0" t="n">
        <v>0.0288904748251838</v>
      </c>
      <c r="O6" s="0" t="n">
        <v>0.0366006445613812</v>
      </c>
      <c r="P6" s="0" t="n">
        <v>0.102488888594733</v>
      </c>
      <c r="Q6" s="0" t="n">
        <v>0.0823606405220116</v>
      </c>
      <c r="R6" s="0" t="n">
        <v>0.558079713473465</v>
      </c>
      <c r="S6" s="0" t="n">
        <v>0.442934580568129</v>
      </c>
      <c r="T6" s="115" t="n">
        <v>0.0201683041219882</v>
      </c>
      <c r="U6" s="115" t="n">
        <v>0.0234878062515265</v>
      </c>
      <c r="V6" s="115" t="n">
        <v>0.00661479765279532</v>
      </c>
      <c r="W6" s="0" t="n">
        <v>0.284871827348097</v>
      </c>
      <c r="X6" s="0" t="n">
        <v>0.0546595315668135</v>
      </c>
      <c r="Y6" s="115" t="n">
        <v>0.00924684802459283</v>
      </c>
      <c r="Z6" s="115" t="n">
        <v>0.00162944719918288</v>
      </c>
      <c r="AA6" s="115" t="n">
        <v>0.0022573165449629</v>
      </c>
      <c r="AB6" s="115" t="n">
        <v>0.00055527182474581</v>
      </c>
    </row>
    <row r="7" customFormat="false" ht="15" hidden="false" customHeight="false" outlineLevel="0" collapsed="false">
      <c r="A7" s="112" t="s">
        <v>335</v>
      </c>
      <c r="B7" s="0" t="n">
        <v>25</v>
      </c>
      <c r="C7" s="0" t="n">
        <v>12</v>
      </c>
      <c r="D7" s="0" t="s">
        <v>336</v>
      </c>
      <c r="E7" s="0" t="n">
        <v>0.28</v>
      </c>
      <c r="F7" s="0" t="n">
        <v>42.57</v>
      </c>
      <c r="G7" s="113" t="n">
        <v>8.05E-013</v>
      </c>
      <c r="H7" s="114" t="n">
        <v>0.703423055628571</v>
      </c>
      <c r="I7" s="114" t="n">
        <v>0.714310222166667</v>
      </c>
      <c r="J7" s="115" t="n">
        <v>0.6218845627</v>
      </c>
      <c r="K7" s="114" t="n">
        <v>0.643401888883333</v>
      </c>
      <c r="L7" s="115" t="n">
        <v>2.95305862611667</v>
      </c>
      <c r="M7" s="114" t="n">
        <v>3.19613611116667</v>
      </c>
      <c r="N7" s="0" t="n">
        <v>0.0698004023038643</v>
      </c>
      <c r="O7" s="0" t="n">
        <v>0.126262116249777</v>
      </c>
      <c r="P7" s="0" t="n">
        <v>0.137907467597558</v>
      </c>
      <c r="Q7" s="0" t="n">
        <v>0.24223597195659</v>
      </c>
      <c r="R7" s="0" t="n">
        <v>1.01778481555915</v>
      </c>
      <c r="S7" s="0" t="n">
        <v>1.63933707777937</v>
      </c>
      <c r="T7" s="0" t="n">
        <v>0.429128051672705</v>
      </c>
      <c r="U7" s="0" t="n">
        <v>0.428730075354286</v>
      </c>
      <c r="V7" s="0" t="n">
        <v>0.385045041808618</v>
      </c>
      <c r="W7" s="0" t="n">
        <v>0.355451876670106</v>
      </c>
      <c r="X7" s="0" t="n">
        <v>0.187874993670404</v>
      </c>
      <c r="Y7" s="0" t="n">
        <v>0.269625840636711</v>
      </c>
      <c r="Z7" s="0" t="n">
        <v>0.343770121118318</v>
      </c>
      <c r="AA7" s="0" t="n">
        <v>0.21795927882829</v>
      </c>
      <c r="AB7" s="0" t="n">
        <v>0.334565730853791</v>
      </c>
    </row>
    <row r="8" customFormat="false" ht="15" hidden="false" customHeight="false" outlineLevel="0" collapsed="false">
      <c r="A8" s="112" t="s">
        <v>337</v>
      </c>
      <c r="B8" s="0" t="n">
        <v>201</v>
      </c>
      <c r="C8" s="0" t="n">
        <v>30</v>
      </c>
      <c r="D8" s="0" t="s">
        <v>338</v>
      </c>
      <c r="E8" s="0" t="n">
        <v>2.27</v>
      </c>
      <c r="F8" s="0" t="n">
        <v>13.22</v>
      </c>
      <c r="G8" s="113" t="n">
        <v>9.73E-021</v>
      </c>
      <c r="H8" s="115" t="n">
        <v>0.7608665431375</v>
      </c>
      <c r="I8" s="115" t="n">
        <v>0.807486709957143</v>
      </c>
      <c r="J8" s="115" t="n">
        <v>0.738337850185714</v>
      </c>
      <c r="K8" s="115" t="n">
        <v>0.851530248914286</v>
      </c>
      <c r="L8" s="115" t="n">
        <v>3.68146968901429</v>
      </c>
      <c r="M8" s="115" t="n">
        <v>4.70643825757143</v>
      </c>
      <c r="N8" s="0" t="n">
        <v>0.0250779396774854</v>
      </c>
      <c r="O8" s="0" t="n">
        <v>0.0367571210379317</v>
      </c>
      <c r="P8" s="0" t="n">
        <v>0.0742785105024933</v>
      </c>
      <c r="Q8" s="0" t="n">
        <v>0.0903976805719401</v>
      </c>
      <c r="R8" s="0" t="n">
        <v>0.527106953806076</v>
      </c>
      <c r="S8" s="0" t="n">
        <v>0.493309892643984</v>
      </c>
      <c r="T8" s="115" t="n">
        <v>0.0150042432588113</v>
      </c>
      <c r="U8" s="115" t="n">
        <v>0.0214645868344452</v>
      </c>
      <c r="V8" s="115" t="n">
        <v>0.00471982542776034</v>
      </c>
      <c r="W8" s="0" t="n">
        <v>0.241344327918474</v>
      </c>
      <c r="X8" s="115" t="n">
        <v>0.0454179494995398</v>
      </c>
      <c r="Y8" s="115" t="n">
        <v>0.000937155989369291</v>
      </c>
      <c r="Z8" s="115" t="n">
        <v>0.00177477337558013</v>
      </c>
      <c r="AA8" s="115" t="n">
        <v>0.000966573826256753</v>
      </c>
      <c r="AB8" s="115" t="n">
        <v>0.000522895944193788</v>
      </c>
    </row>
    <row r="9" customFormat="false" ht="15" hidden="false" customHeight="false" outlineLevel="0" collapsed="false">
      <c r="A9" s="112" t="s">
        <v>339</v>
      </c>
      <c r="B9" s="0" t="n">
        <v>281</v>
      </c>
      <c r="C9" s="0" t="n">
        <v>34</v>
      </c>
      <c r="D9" s="0" t="s">
        <v>340</v>
      </c>
      <c r="E9" s="0" t="n">
        <v>3.17</v>
      </c>
      <c r="F9" s="0" t="n">
        <v>10.72</v>
      </c>
      <c r="G9" s="113" t="n">
        <v>5.58E-021</v>
      </c>
      <c r="H9" s="115" t="n">
        <v>0.733043844315385</v>
      </c>
      <c r="I9" s="114" t="n">
        <v>0.738596187091667</v>
      </c>
      <c r="J9" s="115" t="n">
        <v>0.622988318675</v>
      </c>
      <c r="K9" s="115" t="n">
        <v>0.788457806283334</v>
      </c>
      <c r="L9" s="115" t="n">
        <v>2.99908575714167</v>
      </c>
      <c r="M9" s="115" t="n">
        <v>4.37239526111667</v>
      </c>
      <c r="N9" s="0" t="n">
        <v>0.0495854326855042</v>
      </c>
      <c r="O9" s="0" t="n">
        <v>0.205134030368362</v>
      </c>
      <c r="P9" s="0" t="n">
        <v>0.136815220506997</v>
      </c>
      <c r="Q9" s="0" t="n">
        <v>0.131182925415896</v>
      </c>
      <c r="R9" s="0" t="n">
        <v>0.966690625197249</v>
      </c>
      <c r="S9" s="0" t="n">
        <v>1.042314246604</v>
      </c>
      <c r="T9" s="0" t="n">
        <v>0.464435447505477</v>
      </c>
      <c r="U9" s="115" t="n">
        <v>0.00578534025863302</v>
      </c>
      <c r="V9" s="115" t="n">
        <v>0.00325916952913185</v>
      </c>
      <c r="W9" s="0" t="n">
        <v>0.424325754553615</v>
      </c>
      <c r="X9" s="0" t="n">
        <v>0.328519519896431</v>
      </c>
      <c r="Y9" s="0" t="n">
        <v>0.179572912473666</v>
      </c>
      <c r="Z9" s="115" t="n">
        <v>0.0120712429581692</v>
      </c>
      <c r="AA9" s="0" t="n">
        <v>0.0931842824314924</v>
      </c>
      <c r="AB9" s="0" t="n">
        <v>0.00879446843228985</v>
      </c>
    </row>
    <row r="10" customFormat="false" ht="15" hidden="false" customHeight="false" outlineLevel="0" collapsed="false">
      <c r="A10" s="112" t="s">
        <v>341</v>
      </c>
      <c r="B10" s="0" t="n">
        <v>2385</v>
      </c>
      <c r="C10" s="0" t="n">
        <v>51</v>
      </c>
      <c r="D10" s="0" t="s">
        <v>342</v>
      </c>
      <c r="E10" s="0" t="n">
        <v>26.93</v>
      </c>
      <c r="F10" s="0" t="n">
        <v>1.89</v>
      </c>
      <c r="G10" s="113" t="n">
        <v>0.014</v>
      </c>
      <c r="H10" s="114" t="n">
        <v>0.719764826077778</v>
      </c>
      <c r="I10" s="115" t="n">
        <v>0.777825163625</v>
      </c>
      <c r="J10" s="115" t="n">
        <v>0.6207954484</v>
      </c>
      <c r="K10" s="115" t="n">
        <v>0.76515071425</v>
      </c>
      <c r="L10" s="115" t="n">
        <v>2.7660040072875</v>
      </c>
      <c r="M10" s="115" t="n">
        <v>3.9082179316625</v>
      </c>
      <c r="N10" s="0" t="n">
        <v>0.0448882848185764</v>
      </c>
      <c r="O10" s="0" t="n">
        <v>0.0484718394364012</v>
      </c>
      <c r="P10" s="0" t="n">
        <v>0.0956211998176618</v>
      </c>
      <c r="Q10" s="0" t="n">
        <v>0.117277857451975</v>
      </c>
      <c r="R10" s="0" t="n">
        <v>0.720419199173668</v>
      </c>
      <c r="S10" s="0" t="n">
        <v>1.29243049322945</v>
      </c>
      <c r="T10" s="115" t="n">
        <v>0.0189942172441517</v>
      </c>
      <c r="U10" s="115" t="n">
        <v>0.0153581765672228</v>
      </c>
      <c r="V10" s="115" t="n">
        <v>0.0326563824087389</v>
      </c>
      <c r="W10" s="0" t="n">
        <v>0.451524498741572</v>
      </c>
      <c r="X10" s="0" t="n">
        <v>0.31616140576034</v>
      </c>
      <c r="Y10" s="0" t="n">
        <v>0.164953214697656</v>
      </c>
      <c r="Z10" s="0" t="n">
        <v>0.0529671976502482</v>
      </c>
      <c r="AA10" s="0" t="n">
        <v>0.270134828722458</v>
      </c>
      <c r="AB10" s="0" t="n">
        <v>0.205327802281984</v>
      </c>
    </row>
    <row r="11" customFormat="false" ht="15" hidden="false" customHeight="false" outlineLevel="0" collapsed="false">
      <c r="A11" s="112" t="s">
        <v>343</v>
      </c>
      <c r="B11" s="0" t="n">
        <v>4</v>
      </c>
      <c r="C11" s="0" t="n">
        <v>3</v>
      </c>
      <c r="D11" s="0" t="s">
        <v>344</v>
      </c>
      <c r="E11" s="0" t="n">
        <v>0.05</v>
      </c>
      <c r="F11" s="0" t="n">
        <v>66.43</v>
      </c>
      <c r="G11" s="113" t="n">
        <v>0.0376</v>
      </c>
      <c r="H11" s="114" t="n">
        <v>0.715788107</v>
      </c>
      <c r="I11" s="114" t="n">
        <v>0.7268709007</v>
      </c>
      <c r="J11" s="114" t="n">
        <v>0.5739637035</v>
      </c>
      <c r="K11" s="114" t="n">
        <v>0.6476186505</v>
      </c>
      <c r="L11" s="115" t="n">
        <v>2.6064939911</v>
      </c>
      <c r="M11" s="114" t="n">
        <v>3.253945627</v>
      </c>
      <c r="N11" s="0" t="n">
        <v>0.066961067</v>
      </c>
      <c r="O11" s="0" t="n">
        <v>0.0915844563</v>
      </c>
      <c r="P11" s="0" t="n">
        <v>0.1083826005</v>
      </c>
      <c r="Q11" s="0" t="n">
        <v>0.1505642065</v>
      </c>
      <c r="R11" s="0" t="n">
        <v>0.9976926609</v>
      </c>
      <c r="S11" s="0" t="n">
        <v>1.448976516</v>
      </c>
      <c r="T11" s="0" t="n">
        <v>0.456302202739292</v>
      </c>
      <c r="U11" s="0" t="n">
        <v>0.337148081370666</v>
      </c>
      <c r="V11" s="0" t="n">
        <v>0.347246029596194</v>
      </c>
      <c r="W11" s="0" t="n">
        <v>0.468778372810591</v>
      </c>
      <c r="X11" s="0" t="n">
        <v>0.328974880479235</v>
      </c>
      <c r="Y11" s="0" t="n">
        <v>0.4569966991353</v>
      </c>
      <c r="Z11" s="0" t="n">
        <v>0.390860742967112</v>
      </c>
      <c r="AA11" s="0" t="n">
        <v>0.496317703339355</v>
      </c>
      <c r="AB11" s="0" t="n">
        <v>0.424625870520953</v>
      </c>
    </row>
    <row r="12" customFormat="false" ht="15" hidden="false" customHeight="false" outlineLevel="0" collapsed="false">
      <c r="A12" s="112" t="s">
        <v>345</v>
      </c>
      <c r="B12" s="0" t="n">
        <v>17</v>
      </c>
      <c r="C12" s="0" t="n">
        <v>7</v>
      </c>
      <c r="D12" s="0" t="s">
        <v>346</v>
      </c>
      <c r="E12" s="0" t="n">
        <v>0.19</v>
      </c>
      <c r="F12" s="0" t="n">
        <v>36.47</v>
      </c>
      <c r="G12" s="113" t="n">
        <v>3.8E-006</v>
      </c>
      <c r="H12" s="115" t="n">
        <v>0.72671385258</v>
      </c>
      <c r="I12" s="115" t="n">
        <v>0.774766858143478</v>
      </c>
      <c r="J12" s="115" t="n">
        <v>0.641675627878261</v>
      </c>
      <c r="K12" s="115" t="n">
        <v>0.758108764030435</v>
      </c>
      <c r="L12" s="115" t="n">
        <v>3.00913251662609</v>
      </c>
      <c r="M12" s="115" t="n">
        <v>3.90578349474783</v>
      </c>
      <c r="N12" s="0" t="n">
        <v>0.0597586842039105</v>
      </c>
      <c r="O12" s="0" t="n">
        <v>0.045310184139646</v>
      </c>
      <c r="P12" s="0" t="n">
        <v>0.121837738436168</v>
      </c>
      <c r="Q12" s="0" t="n">
        <v>0.13815146998673</v>
      </c>
      <c r="R12" s="0" t="n">
        <v>0.824761986096553</v>
      </c>
      <c r="S12" s="0" t="n">
        <v>0.948257752303736</v>
      </c>
      <c r="T12" s="115" t="n">
        <v>0.00230145837174289</v>
      </c>
      <c r="U12" s="115" t="n">
        <v>0.00306538988910711</v>
      </c>
      <c r="V12" s="115" t="n">
        <v>0.0012208268004514</v>
      </c>
      <c r="W12" s="0" t="n">
        <v>0.484246737128615</v>
      </c>
      <c r="X12" s="0" t="n">
        <v>0.321376005018267</v>
      </c>
      <c r="Y12" s="115" t="n">
        <v>0.0213830632219443</v>
      </c>
      <c r="Z12" s="115" t="n">
        <v>0.0138110665772309</v>
      </c>
      <c r="AA12" s="115" t="n">
        <v>0.0164501278382048</v>
      </c>
      <c r="AB12" s="115" t="n">
        <v>0.0363617485471155</v>
      </c>
    </row>
    <row r="13" customFormat="false" ht="15" hidden="false" customHeight="false" outlineLevel="0" collapsed="false">
      <c r="A13" s="112" t="s">
        <v>347</v>
      </c>
      <c r="B13" s="0" t="n">
        <v>2511</v>
      </c>
      <c r="C13" s="0" t="n">
        <v>71</v>
      </c>
      <c r="D13" s="0" t="s">
        <v>348</v>
      </c>
      <c r="E13" s="0" t="n">
        <v>28.35</v>
      </c>
      <c r="F13" s="0" t="n">
        <v>2.5</v>
      </c>
      <c r="G13" s="113" t="n">
        <v>3.02E-010</v>
      </c>
      <c r="H13" s="115" t="n">
        <v>0.791257704073684</v>
      </c>
      <c r="I13" s="115" t="n">
        <v>0.932109532426316</v>
      </c>
      <c r="J13" s="114" t="n">
        <v>0.54761075108421</v>
      </c>
      <c r="K13" s="114" t="n">
        <v>0.650516935752632</v>
      </c>
      <c r="L13" s="114" t="n">
        <v>2.55890536311579</v>
      </c>
      <c r="M13" s="115" t="n">
        <v>3.55587414153158</v>
      </c>
      <c r="N13" s="0" t="n">
        <v>0.318315143212357</v>
      </c>
      <c r="O13" s="0" t="n">
        <v>0.729820778611272</v>
      </c>
      <c r="P13" s="0" t="n">
        <v>0.0799176442554203</v>
      </c>
      <c r="Q13" s="0" t="n">
        <v>0.146959890707234</v>
      </c>
      <c r="R13" s="0" t="n">
        <v>0.694103546376028</v>
      </c>
      <c r="S13" s="0" t="n">
        <v>1.26574919451194</v>
      </c>
      <c r="T13" s="0" t="n">
        <v>0.225327672347045</v>
      </c>
      <c r="U13" s="115" t="n">
        <v>0.00762058876485049</v>
      </c>
      <c r="V13" s="115" t="n">
        <v>0.00375699517435092</v>
      </c>
      <c r="W13" s="0" t="n">
        <v>0.206439343750321</v>
      </c>
      <c r="X13" s="0" t="n">
        <v>0.168735943953952</v>
      </c>
      <c r="Y13" s="115" t="n">
        <v>0.0409196368223114</v>
      </c>
      <c r="Z13" s="0" t="n">
        <v>0.165369904802762</v>
      </c>
      <c r="AA13" s="0" t="n">
        <v>0.408803771097798</v>
      </c>
      <c r="AB13" s="0" t="n">
        <v>0.430169976907256</v>
      </c>
    </row>
    <row r="14" customFormat="false" ht="15" hidden="false" customHeight="false" outlineLevel="0" collapsed="false">
      <c r="A14" s="112" t="s">
        <v>349</v>
      </c>
      <c r="B14" s="0" t="n">
        <v>15</v>
      </c>
      <c r="C14" s="0" t="n">
        <v>6</v>
      </c>
      <c r="D14" s="0" t="s">
        <v>350</v>
      </c>
      <c r="E14" s="0" t="n">
        <v>0.17</v>
      </c>
      <c r="F14" s="0" t="n">
        <v>35.43</v>
      </c>
      <c r="G14" s="113" t="n">
        <v>6.85E-005</v>
      </c>
      <c r="H14" s="115" t="n">
        <v>0.735356914380952</v>
      </c>
      <c r="I14" s="115" t="n">
        <v>0.773138426001527</v>
      </c>
      <c r="J14" s="115" t="n">
        <v>0.595595326259542</v>
      </c>
      <c r="K14" s="114" t="n">
        <v>0.678524846992366</v>
      </c>
      <c r="L14" s="115" t="n">
        <v>2.63524447134809</v>
      </c>
      <c r="M14" s="114" t="n">
        <v>3.46881111427939</v>
      </c>
      <c r="N14" s="0" t="n">
        <v>0.15566688247474</v>
      </c>
      <c r="O14" s="0" t="n">
        <v>0.297910298758851</v>
      </c>
      <c r="P14" s="0" t="n">
        <v>0.141886277032494</v>
      </c>
      <c r="Q14" s="0" t="n">
        <v>0.160123151622929</v>
      </c>
      <c r="R14" s="0" t="n">
        <v>0.88890432072291</v>
      </c>
      <c r="S14" s="0" t="n">
        <v>1.23431828039677</v>
      </c>
      <c r="T14" s="0" t="n">
        <v>0.0976464856637999</v>
      </c>
      <c r="U14" s="115" t="n">
        <v>9.64157231841923E-006</v>
      </c>
      <c r="V14" s="115" t="n">
        <v>2.43531541751526E-009</v>
      </c>
      <c r="W14" s="0" t="n">
        <v>0.280555466822856</v>
      </c>
      <c r="X14" s="0" t="n">
        <v>0.412121081514774</v>
      </c>
      <c r="Y14" s="0" t="n">
        <v>0.224918360273747</v>
      </c>
      <c r="Z14" s="0" t="n">
        <v>0.338777522193158</v>
      </c>
      <c r="AA14" s="0" t="n">
        <v>0.34901533897941</v>
      </c>
      <c r="AB14" s="0" t="n">
        <v>0.403617748326356</v>
      </c>
    </row>
    <row r="15" customFormat="false" ht="15" hidden="false" customHeight="false" outlineLevel="0" collapsed="false">
      <c r="A15" s="112" t="s">
        <v>351</v>
      </c>
      <c r="B15" s="0" t="n">
        <v>98</v>
      </c>
      <c r="C15" s="0" t="n">
        <v>18</v>
      </c>
      <c r="D15" s="0" t="s">
        <v>352</v>
      </c>
      <c r="E15" s="0" t="n">
        <v>1.11</v>
      </c>
      <c r="F15" s="0" t="n">
        <v>16.27</v>
      </c>
      <c r="G15" s="113" t="n">
        <v>4.82E-013</v>
      </c>
      <c r="H15" s="114" t="n">
        <v>0.6522113088</v>
      </c>
      <c r="I15" s="114" t="n">
        <v>0.7240788718</v>
      </c>
      <c r="J15" s="114" t="n">
        <v>0.443057178666667</v>
      </c>
      <c r="K15" s="114" t="n">
        <v>0.5965131282</v>
      </c>
      <c r="L15" s="114" t="n">
        <v>1.5694991125</v>
      </c>
      <c r="M15" s="114" t="n">
        <v>2.51338702563333</v>
      </c>
      <c r="N15" s="0" t="n">
        <v>0.0398758771940997</v>
      </c>
      <c r="O15" s="0" t="n">
        <v>0.0190112838952889</v>
      </c>
      <c r="P15" s="0" t="n">
        <v>0.0289924589371274</v>
      </c>
      <c r="Q15" s="0" t="n">
        <v>0.0788994969515443</v>
      </c>
      <c r="R15" s="0" t="n">
        <v>0.259241313347803</v>
      </c>
      <c r="S15" s="0" t="n">
        <v>1.08470833276504</v>
      </c>
      <c r="T15" s="0" t="n">
        <v>0.0531245042646534</v>
      </c>
      <c r="U15" s="115" t="n">
        <v>0.0435703218698369</v>
      </c>
      <c r="V15" s="0" t="n">
        <v>0.14015899484559</v>
      </c>
      <c r="W15" s="0" t="n">
        <v>0.215735459810492</v>
      </c>
      <c r="X15" s="0" t="n">
        <v>0.07466151249922</v>
      </c>
      <c r="Y15" s="115" t="n">
        <v>0.00837102279571253</v>
      </c>
      <c r="Z15" s="0" t="n">
        <v>0.098129291190166</v>
      </c>
      <c r="AA15" s="115" t="n">
        <v>0.0115806050281293</v>
      </c>
      <c r="AB15" s="0" t="n">
        <v>0.129016079065395</v>
      </c>
    </row>
    <row r="16" customFormat="false" ht="15" hidden="false" customHeight="false" outlineLevel="0" collapsed="false">
      <c r="A16" s="112" t="s">
        <v>353</v>
      </c>
      <c r="B16" s="0" t="n">
        <v>124</v>
      </c>
      <c r="C16" s="0" t="n">
        <v>19</v>
      </c>
      <c r="D16" s="0" t="s">
        <v>354</v>
      </c>
      <c r="E16" s="0" t="n">
        <v>1.4</v>
      </c>
      <c r="F16" s="0" t="n">
        <v>13.57</v>
      </c>
      <c r="G16" s="113" t="n">
        <v>1.76E-012</v>
      </c>
      <c r="H16" s="114" t="n">
        <v>0.715788107</v>
      </c>
      <c r="I16" s="114" t="n">
        <v>0.7268709007</v>
      </c>
      <c r="J16" s="114" t="n">
        <v>0.5739637035</v>
      </c>
      <c r="K16" s="114" t="n">
        <v>0.6476186505</v>
      </c>
      <c r="L16" s="115" t="n">
        <v>2.6064939911</v>
      </c>
      <c r="M16" s="114" t="n">
        <v>3.253945627</v>
      </c>
      <c r="N16" s="0" t="n">
        <v>0.066961067</v>
      </c>
      <c r="O16" s="0" t="n">
        <v>0.0915844563</v>
      </c>
      <c r="P16" s="0" t="n">
        <v>0.1083826005</v>
      </c>
      <c r="Q16" s="0" t="n">
        <v>0.1505642065</v>
      </c>
      <c r="R16" s="0" t="n">
        <v>0.9976926609</v>
      </c>
      <c r="S16" s="0" t="n">
        <v>1.448976516</v>
      </c>
      <c r="T16" s="0" t="n">
        <v>0.456302202739292</v>
      </c>
      <c r="U16" s="0" t="n">
        <v>0.337148081370666</v>
      </c>
      <c r="V16" s="0" t="n">
        <v>0.347246029596194</v>
      </c>
      <c r="W16" s="0" t="n">
        <v>0.468778372810591</v>
      </c>
      <c r="X16" s="0" t="n">
        <v>0.328974880479235</v>
      </c>
      <c r="Y16" s="0" t="n">
        <v>0.4569966991353</v>
      </c>
      <c r="Z16" s="0" t="n">
        <v>0.390860742967112</v>
      </c>
      <c r="AA16" s="0" t="n">
        <v>0.496317703339355</v>
      </c>
      <c r="AB16" s="0" t="n">
        <v>0.424625870520953</v>
      </c>
    </row>
    <row r="17" customFormat="false" ht="15" hidden="false" customHeight="false" outlineLevel="0" collapsed="false">
      <c r="A17" s="112" t="s">
        <v>355</v>
      </c>
      <c r="B17" s="0" t="n">
        <v>27</v>
      </c>
      <c r="C17" s="0" t="n">
        <v>6</v>
      </c>
      <c r="D17" s="0" t="s">
        <v>356</v>
      </c>
      <c r="E17" s="0" t="n">
        <v>0.3</v>
      </c>
      <c r="F17" s="0" t="n">
        <v>19.68</v>
      </c>
      <c r="G17" s="113" t="n">
        <v>0.00208</v>
      </c>
      <c r="H17" s="115" t="n">
        <v>0.7608665431375</v>
      </c>
      <c r="I17" s="115" t="n">
        <v>0.807486709957143</v>
      </c>
      <c r="J17" s="115" t="n">
        <v>0.738337850185714</v>
      </c>
      <c r="K17" s="115" t="n">
        <v>0.851530248914286</v>
      </c>
      <c r="L17" s="115" t="n">
        <v>3.68146968901429</v>
      </c>
      <c r="M17" s="115" t="n">
        <v>4.70643825757143</v>
      </c>
      <c r="N17" s="0" t="n">
        <v>0.0250779396774854</v>
      </c>
      <c r="O17" s="0" t="n">
        <v>0.0367571210379317</v>
      </c>
      <c r="P17" s="0" t="n">
        <v>0.0742785105024933</v>
      </c>
      <c r="Q17" s="0" t="n">
        <v>0.0903976805719401</v>
      </c>
      <c r="R17" s="0" t="n">
        <v>0.527106953806076</v>
      </c>
      <c r="S17" s="0" t="n">
        <v>0.493309892643984</v>
      </c>
      <c r="T17" s="115" t="n">
        <v>0.0150042432588113</v>
      </c>
      <c r="U17" s="115" t="n">
        <v>0.0214645868344452</v>
      </c>
      <c r="V17" s="115" t="n">
        <v>0.00471982542776034</v>
      </c>
      <c r="W17" s="0" t="n">
        <v>0.241344327918474</v>
      </c>
      <c r="X17" s="115" t="n">
        <v>0.0454179494995398</v>
      </c>
      <c r="Y17" s="115" t="n">
        <v>0.000937155989369291</v>
      </c>
      <c r="Z17" s="115" t="n">
        <v>0.00177477337558013</v>
      </c>
      <c r="AA17" s="115" t="n">
        <v>0.000966573826256753</v>
      </c>
      <c r="AB17" s="115" t="n">
        <v>0.000522895944193788</v>
      </c>
    </row>
    <row r="18" customFormat="false" ht="15" hidden="false" customHeight="false" outlineLevel="0" collapsed="false">
      <c r="A18" s="112" t="s">
        <v>357</v>
      </c>
      <c r="B18" s="0" t="n">
        <v>30</v>
      </c>
      <c r="C18" s="0" t="n">
        <v>6</v>
      </c>
      <c r="D18" s="0" t="s">
        <v>356</v>
      </c>
      <c r="E18" s="0" t="n">
        <v>0.34</v>
      </c>
      <c r="F18" s="0" t="n">
        <v>17.71</v>
      </c>
      <c r="G18" s="113" t="n">
        <v>0.00381</v>
      </c>
      <c r="H18" s="115" t="n">
        <v>0.72760073541</v>
      </c>
      <c r="I18" s="115" t="n">
        <v>0.7834485416625</v>
      </c>
      <c r="J18" s="115" t="n">
        <v>0.6505898117375</v>
      </c>
      <c r="K18" s="115" t="n">
        <v>0.7753187083375</v>
      </c>
      <c r="L18" s="115" t="n">
        <v>3.1325877439125</v>
      </c>
      <c r="M18" s="115" t="n">
        <v>4.3041567290875</v>
      </c>
      <c r="N18" s="0" t="n">
        <v>0.064660965654419</v>
      </c>
      <c r="O18" s="0" t="n">
        <v>0.0598062393464362</v>
      </c>
      <c r="P18" s="0" t="n">
        <v>0.118858891277758</v>
      </c>
      <c r="Q18" s="0" t="n">
        <v>0.170846591430589</v>
      </c>
      <c r="R18" s="0" t="n">
        <v>0.842338878640247</v>
      </c>
      <c r="S18" s="0" t="n">
        <v>1.00044483894632</v>
      </c>
      <c r="T18" s="115" t="n">
        <v>0.0497008222173976</v>
      </c>
      <c r="U18" s="0" t="n">
        <v>0.0669422809019822</v>
      </c>
      <c r="V18" s="115" t="n">
        <v>0.0195097728998582</v>
      </c>
      <c r="W18" s="0" t="n">
        <v>0.483760389927663</v>
      </c>
      <c r="X18" s="0" t="n">
        <v>0.266263164738276</v>
      </c>
      <c r="Y18" s="0" t="n">
        <v>0.0829117450680221</v>
      </c>
      <c r="Z18" s="0" t="n">
        <v>0.0938148871046756</v>
      </c>
      <c r="AA18" s="0" t="n">
        <v>0.0605017995356827</v>
      </c>
      <c r="AB18" s="115" t="n">
        <v>0.0314614528839145</v>
      </c>
    </row>
    <row r="19" customFormat="false" ht="15" hidden="false" customHeight="false" outlineLevel="0" collapsed="false">
      <c r="A19" s="112" t="s">
        <v>358</v>
      </c>
      <c r="B19" s="0" t="n">
        <v>27</v>
      </c>
      <c r="C19" s="0" t="n">
        <v>6</v>
      </c>
      <c r="D19" s="0" t="s">
        <v>359</v>
      </c>
      <c r="E19" s="0" t="n">
        <v>0.3</v>
      </c>
      <c r="F19" s="0" t="n">
        <v>19.68</v>
      </c>
      <c r="G19" s="113" t="n">
        <v>0.00208</v>
      </c>
      <c r="H19" s="114" t="n">
        <v>0.715788107</v>
      </c>
      <c r="I19" s="114" t="n">
        <v>0.7268709007</v>
      </c>
      <c r="J19" s="114" t="n">
        <v>0.5739637035</v>
      </c>
      <c r="K19" s="114" t="n">
        <v>0.6476186505</v>
      </c>
      <c r="L19" s="115" t="n">
        <v>2.6064939911</v>
      </c>
      <c r="M19" s="114" t="n">
        <v>3.253945627</v>
      </c>
      <c r="N19" s="0" t="n">
        <v>0.066961067</v>
      </c>
      <c r="O19" s="0" t="n">
        <v>0.0915844563</v>
      </c>
      <c r="P19" s="0" t="n">
        <v>0.1083826005</v>
      </c>
      <c r="Q19" s="0" t="n">
        <v>0.1505642065</v>
      </c>
      <c r="R19" s="0" t="n">
        <v>0.9976926609</v>
      </c>
      <c r="S19" s="0" t="n">
        <v>1.448976516</v>
      </c>
      <c r="T19" s="0" t="n">
        <v>0.456302202739292</v>
      </c>
      <c r="U19" s="0" t="n">
        <v>0.337148081370666</v>
      </c>
      <c r="V19" s="0" t="n">
        <v>0.347246029596194</v>
      </c>
      <c r="W19" s="0" t="n">
        <v>0.468778372810591</v>
      </c>
      <c r="X19" s="0" t="n">
        <v>0.328974880479235</v>
      </c>
      <c r="Y19" s="0" t="n">
        <v>0.4569966991353</v>
      </c>
      <c r="Z19" s="0" t="n">
        <v>0.390860742967112</v>
      </c>
      <c r="AA19" s="0" t="n">
        <v>0.496317703339355</v>
      </c>
      <c r="AB19" s="0" t="n">
        <v>0.424625870520953</v>
      </c>
    </row>
    <row r="20" customFormat="false" ht="15" hidden="false" customHeight="false" outlineLevel="0" collapsed="false">
      <c r="A20" s="112" t="s">
        <v>360</v>
      </c>
      <c r="B20" s="0" t="n">
        <v>10703</v>
      </c>
      <c r="C20" s="0" t="n">
        <v>155</v>
      </c>
      <c r="D20" s="0" t="s">
        <v>361</v>
      </c>
      <c r="E20" s="0" t="n">
        <v>120.84</v>
      </c>
      <c r="F20" s="0" t="n">
        <v>1.28</v>
      </c>
      <c r="G20" s="113" t="n">
        <v>0.0119</v>
      </c>
      <c r="H20" s="115" t="n">
        <v>0.7608665431375</v>
      </c>
      <c r="I20" s="115" t="n">
        <v>0.807486709957143</v>
      </c>
      <c r="J20" s="115" t="n">
        <v>0.738337850185714</v>
      </c>
      <c r="K20" s="115" t="n">
        <v>0.851530248914286</v>
      </c>
      <c r="L20" s="115" t="n">
        <v>3.68146968901429</v>
      </c>
      <c r="M20" s="115" t="n">
        <v>4.70643825757143</v>
      </c>
      <c r="N20" s="0" t="n">
        <v>0.0250779396774854</v>
      </c>
      <c r="O20" s="0" t="n">
        <v>0.0367571210379317</v>
      </c>
      <c r="P20" s="0" t="n">
        <v>0.0742785105024933</v>
      </c>
      <c r="Q20" s="0" t="n">
        <v>0.0903976805719401</v>
      </c>
      <c r="R20" s="0" t="n">
        <v>0.527106953806076</v>
      </c>
      <c r="S20" s="0" t="n">
        <v>0.493309892643984</v>
      </c>
      <c r="T20" s="115" t="n">
        <v>0.0150042432588113</v>
      </c>
      <c r="U20" s="115" t="n">
        <v>0.0214645868344452</v>
      </c>
      <c r="V20" s="115" t="n">
        <v>0.00471982542776034</v>
      </c>
      <c r="W20" s="0" t="n">
        <v>0.241344327918474</v>
      </c>
      <c r="X20" s="115" t="n">
        <v>0.0454179494995398</v>
      </c>
      <c r="Y20" s="115" t="n">
        <v>0.000937155989369291</v>
      </c>
      <c r="Z20" s="115" t="n">
        <v>0.00177477337558013</v>
      </c>
      <c r="AA20" s="115" t="n">
        <v>0.000966573826256753</v>
      </c>
      <c r="AB20" s="115" t="n">
        <v>0.000522895944193788</v>
      </c>
    </row>
    <row r="21" customFormat="false" ht="15" hidden="false" customHeight="false" outlineLevel="0" collapsed="false">
      <c r="A21" s="112" t="s">
        <v>362</v>
      </c>
      <c r="B21" s="0" t="n">
        <v>50</v>
      </c>
      <c r="C21" s="0" t="n">
        <v>9</v>
      </c>
      <c r="D21" s="0" t="s">
        <v>363</v>
      </c>
      <c r="E21" s="0" t="n">
        <v>0.56</v>
      </c>
      <c r="F21" s="0" t="n">
        <v>15.94</v>
      </c>
      <c r="G21" s="113" t="n">
        <v>2.17E-005</v>
      </c>
      <c r="H21" s="114" t="n">
        <v>0.703309679164706</v>
      </c>
      <c r="I21" s="114" t="n">
        <v>0.73837687619</v>
      </c>
      <c r="J21" s="115" t="n">
        <v>0.593487981693333</v>
      </c>
      <c r="K21" s="115" t="n">
        <v>0.71213051844</v>
      </c>
      <c r="L21" s="115" t="n">
        <v>2.65307146546667</v>
      </c>
      <c r="M21" s="115" t="n">
        <v>3.67997978261333</v>
      </c>
      <c r="N21" s="0" t="n">
        <v>0.0571406464956032</v>
      </c>
      <c r="O21" s="0" t="n">
        <v>0.13701392854744</v>
      </c>
      <c r="P21" s="0" t="n">
        <v>0.125325542735567</v>
      </c>
      <c r="Q21" s="0" t="n">
        <v>0.146796253104586</v>
      </c>
      <c r="R21" s="0" t="n">
        <v>0.96257796536601</v>
      </c>
      <c r="S21" s="0" t="n">
        <v>1.33362091485765</v>
      </c>
      <c r="T21" s="0" t="n">
        <v>0.101033957620184</v>
      </c>
      <c r="U21" s="115" t="n">
        <v>0.00107985673623553</v>
      </c>
      <c r="V21" s="115" t="n">
        <v>0.000940418415111172</v>
      </c>
      <c r="W21" s="0" t="n">
        <v>0.186219976492803</v>
      </c>
      <c r="X21" s="115" t="n">
        <v>0.171435490079328</v>
      </c>
      <c r="Y21" s="0" t="n">
        <v>0.355666890507518</v>
      </c>
      <c r="Z21" s="115" t="n">
        <v>0.183904557899388</v>
      </c>
      <c r="AA21" s="0" t="n">
        <v>0.384089311959522</v>
      </c>
      <c r="AB21" s="0" t="n">
        <v>0.24710683082652</v>
      </c>
    </row>
    <row r="22" customFormat="false" ht="15" hidden="false" customHeight="false" outlineLevel="0" collapsed="false">
      <c r="A22" s="112" t="s">
        <v>364</v>
      </c>
      <c r="B22" s="0" t="n">
        <v>138</v>
      </c>
      <c r="C22" s="0" t="n">
        <v>14</v>
      </c>
      <c r="D22" s="0" t="s">
        <v>365</v>
      </c>
      <c r="E22" s="0" t="n">
        <v>1.56</v>
      </c>
      <c r="F22" s="0" t="n">
        <v>8.99</v>
      </c>
      <c r="G22" s="113" t="n">
        <v>2.51E-006</v>
      </c>
      <c r="H22" s="114" t="n">
        <v>0.682274557983333</v>
      </c>
      <c r="I22" s="114" t="n">
        <v>0.72787227306</v>
      </c>
      <c r="J22" s="114" t="n">
        <v>0.49106682994</v>
      </c>
      <c r="K22" s="114" t="n">
        <v>0.6415070944</v>
      </c>
      <c r="L22" s="114" t="n">
        <v>1.84089048016</v>
      </c>
      <c r="M22" s="114" t="n">
        <v>2.9371217298</v>
      </c>
      <c r="N22" s="0" t="n">
        <v>0.0610567026182916</v>
      </c>
      <c r="O22" s="0" t="n">
        <v>0.0835662684663543</v>
      </c>
      <c r="P22" s="0" t="n">
        <v>0.0905413542341182</v>
      </c>
      <c r="Q22" s="0" t="n">
        <v>0.181858939105416</v>
      </c>
      <c r="R22" s="0" t="n">
        <v>0.956447038228612</v>
      </c>
      <c r="S22" s="0" t="n">
        <v>1.54745186194169</v>
      </c>
      <c r="T22" s="0" t="n">
        <v>0.183745683176953</v>
      </c>
      <c r="U22" s="0" t="n">
        <v>0.0865435526586513</v>
      </c>
      <c r="V22" s="0" t="n">
        <v>0.124550106010302</v>
      </c>
      <c r="W22" s="0" t="n">
        <v>0.253747085372654</v>
      </c>
      <c r="X22" s="0" t="n">
        <v>0.195929442830894</v>
      </c>
      <c r="Y22" s="115" t="n">
        <v>0.0432051810651043</v>
      </c>
      <c r="Z22" s="0" t="n">
        <v>0.308854599233992</v>
      </c>
      <c r="AA22" s="0" t="n">
        <v>0.076925939747246</v>
      </c>
      <c r="AB22" s="0" t="n">
        <v>0.231554540232771</v>
      </c>
    </row>
    <row r="23" customFormat="false" ht="15" hidden="false" customHeight="false" outlineLevel="0" collapsed="false">
      <c r="A23" s="112" t="s">
        <v>366</v>
      </c>
      <c r="B23" s="0" t="n">
        <v>45</v>
      </c>
      <c r="C23" s="0" t="n">
        <v>8</v>
      </c>
      <c r="D23" s="0" t="s">
        <v>367</v>
      </c>
      <c r="E23" s="0" t="n">
        <v>0.51</v>
      </c>
      <c r="F23" s="0" t="n">
        <v>15.75</v>
      </c>
      <c r="G23" s="113" t="n">
        <v>0.000162</v>
      </c>
      <c r="H23" s="114" t="n">
        <v>0.715788107</v>
      </c>
      <c r="I23" s="114" t="n">
        <v>0.7268709007</v>
      </c>
      <c r="J23" s="114" t="n">
        <v>0.5739637035</v>
      </c>
      <c r="K23" s="114" t="n">
        <v>0.6476186505</v>
      </c>
      <c r="L23" s="115" t="n">
        <v>2.6064939911</v>
      </c>
      <c r="M23" s="114" t="n">
        <v>3.253945627</v>
      </c>
      <c r="N23" s="0" t="n">
        <v>0.066961067</v>
      </c>
      <c r="O23" s="0" t="n">
        <v>0.0915844563</v>
      </c>
      <c r="P23" s="0" t="n">
        <v>0.1083826005</v>
      </c>
      <c r="Q23" s="0" t="n">
        <v>0.1505642065</v>
      </c>
      <c r="R23" s="0" t="n">
        <v>0.9976926609</v>
      </c>
      <c r="S23" s="0" t="n">
        <v>1.448976516</v>
      </c>
      <c r="T23" s="0" t="n">
        <v>0.456302202739292</v>
      </c>
      <c r="U23" s="0" t="n">
        <v>0.337148081370666</v>
      </c>
      <c r="V23" s="0" t="n">
        <v>0.347246029596194</v>
      </c>
      <c r="W23" s="0" t="n">
        <v>0.468778372810591</v>
      </c>
      <c r="X23" s="0" t="n">
        <v>0.328974880479235</v>
      </c>
      <c r="Y23" s="0" t="n">
        <v>0.4569966991353</v>
      </c>
      <c r="Z23" s="0" t="n">
        <v>0.390860742967112</v>
      </c>
      <c r="AA23" s="0" t="n">
        <v>0.496317703339355</v>
      </c>
      <c r="AB23" s="0" t="n">
        <v>0.424625870520953</v>
      </c>
    </row>
    <row r="24" customFormat="false" ht="15" hidden="false" customHeight="false" outlineLevel="0" collapsed="false">
      <c r="A24" s="112" t="s">
        <v>368</v>
      </c>
      <c r="B24" s="0" t="n">
        <v>45</v>
      </c>
      <c r="C24" s="0" t="n">
        <v>8</v>
      </c>
      <c r="D24" s="0" t="s">
        <v>367</v>
      </c>
      <c r="E24" s="0" t="n">
        <v>0.51</v>
      </c>
      <c r="F24" s="0" t="n">
        <v>15.75</v>
      </c>
      <c r="G24" s="113" t="n">
        <v>0.000162</v>
      </c>
      <c r="H24" s="114" t="n">
        <v>0.65833170178</v>
      </c>
      <c r="I24" s="114" t="n">
        <v>0.73736684616</v>
      </c>
      <c r="J24" s="114" t="n">
        <v>0.4911114066</v>
      </c>
      <c r="K24" s="114" t="n">
        <v>0.65929815384</v>
      </c>
      <c r="L24" s="114" t="n">
        <v>1.8982774046</v>
      </c>
      <c r="M24" s="114" t="n">
        <v>2.98679063076</v>
      </c>
      <c r="N24" s="0" t="n">
        <v>0.0494667305728679</v>
      </c>
      <c r="O24" s="0" t="n">
        <v>0.0411658469713016</v>
      </c>
      <c r="P24" s="0" t="n">
        <v>0.0927033811586141</v>
      </c>
      <c r="Q24" s="0" t="n">
        <v>0.132842839879895</v>
      </c>
      <c r="R24" s="0" t="n">
        <v>0.61371494428664</v>
      </c>
      <c r="S24" s="0" t="n">
        <v>1.17020045671686</v>
      </c>
      <c r="T24" s="115" t="n">
        <v>0.0257894552276943</v>
      </c>
      <c r="U24" s="115" t="n">
        <v>0.040497669964747</v>
      </c>
      <c r="V24" s="0" t="n">
        <v>0.0696357794549139</v>
      </c>
      <c r="W24" s="0" t="n">
        <v>0.161152305195632</v>
      </c>
      <c r="X24" s="0" t="n">
        <v>0.143395897463467</v>
      </c>
      <c r="Y24" s="115" t="n">
        <v>0.0457681169656196</v>
      </c>
      <c r="Z24" s="0" t="n">
        <v>0.341522044854687</v>
      </c>
      <c r="AA24" s="115" t="n">
        <v>0.0333343834446593</v>
      </c>
      <c r="AB24" s="0" t="n">
        <v>0.192937375485184</v>
      </c>
    </row>
    <row r="25" customFormat="false" ht="15" hidden="false" customHeight="false" outlineLevel="0" collapsed="false">
      <c r="A25" s="112" t="s">
        <v>369</v>
      </c>
      <c r="B25" s="0" t="n">
        <v>59</v>
      </c>
      <c r="C25" s="0" t="n">
        <v>8</v>
      </c>
      <c r="D25" s="0" t="s">
        <v>367</v>
      </c>
      <c r="E25" s="0" t="n">
        <v>0.67</v>
      </c>
      <c r="F25" s="0" t="n">
        <v>12.01</v>
      </c>
      <c r="G25" s="113" t="n">
        <v>0.00124</v>
      </c>
      <c r="H25" s="115" t="n">
        <v>0.7256711127625</v>
      </c>
      <c r="I25" s="0" t="n">
        <v>0.6994576303</v>
      </c>
      <c r="J25" s="115" t="n">
        <v>0.623092312471429</v>
      </c>
      <c r="K25" s="115" t="n">
        <v>0.782358156057143</v>
      </c>
      <c r="L25" s="115" t="n">
        <v>2.99519219892857</v>
      </c>
      <c r="M25" s="115" t="n">
        <v>4.38413670948571</v>
      </c>
      <c r="N25" s="0" t="n">
        <v>0.0471449858352203</v>
      </c>
      <c r="O25" s="0" t="n">
        <v>0.258220074161351</v>
      </c>
      <c r="P25" s="0" t="n">
        <v>0.117941190124005</v>
      </c>
      <c r="Q25" s="0" t="n">
        <v>0.121480024254411</v>
      </c>
      <c r="R25" s="0" t="n">
        <v>0.831722435352437</v>
      </c>
      <c r="S25" s="0" t="n">
        <v>1.00360053234807</v>
      </c>
      <c r="T25" s="0" t="n">
        <v>0.400030002241833</v>
      </c>
      <c r="U25" s="115" t="n">
        <v>0.023621913284247</v>
      </c>
      <c r="V25" s="115" t="n">
        <v>0.0151911888865478</v>
      </c>
      <c r="W25" s="0" t="n">
        <v>0.499284423693706</v>
      </c>
      <c r="X25" s="0" t="n">
        <v>0.261328314668403</v>
      </c>
      <c r="Y25" s="0" t="n">
        <v>0.213013112282739</v>
      </c>
      <c r="Z25" s="115" t="n">
        <v>0.043108973490282</v>
      </c>
      <c r="AA25" s="0" t="n">
        <v>0.129977492468829</v>
      </c>
      <c r="AB25" s="115" t="n">
        <v>0.0317248197946598</v>
      </c>
    </row>
    <row r="26" customFormat="false" ht="15" hidden="false" customHeight="false" outlineLevel="0" collapsed="false">
      <c r="A26" s="112" t="s">
        <v>370</v>
      </c>
      <c r="B26" s="0" t="n">
        <v>100</v>
      </c>
      <c r="C26" s="0" t="n">
        <v>9</v>
      </c>
      <c r="D26" s="0" t="s">
        <v>371</v>
      </c>
      <c r="E26" s="0" t="n">
        <v>1.13</v>
      </c>
      <c r="F26" s="0" t="n">
        <v>7.97</v>
      </c>
      <c r="G26" s="113" t="n">
        <v>0.00682</v>
      </c>
      <c r="H26" s="115" t="n">
        <v>0.728000828183333</v>
      </c>
      <c r="I26" s="115" t="n">
        <v>0.7769584057</v>
      </c>
      <c r="J26" s="114" t="n">
        <v>0.555800795733333</v>
      </c>
      <c r="K26" s="115" t="n">
        <v>0.717236269366667</v>
      </c>
      <c r="L26" s="115" t="n">
        <v>2.6398149652</v>
      </c>
      <c r="M26" s="115" t="n">
        <v>4.1194148355</v>
      </c>
      <c r="N26" s="0" t="n">
        <v>0.0336836148769944</v>
      </c>
      <c r="O26" s="0" t="n">
        <v>0.0396139006854232</v>
      </c>
      <c r="P26" s="0" t="n">
        <v>0.0745680179615647</v>
      </c>
      <c r="Q26" s="0" t="n">
        <v>0.104608398408703</v>
      </c>
      <c r="R26" s="0" t="n">
        <v>0.587483718394249</v>
      </c>
      <c r="S26" s="0" t="n">
        <v>0.77596773852331</v>
      </c>
      <c r="T26" s="115" t="n">
        <v>0.034615613914527</v>
      </c>
      <c r="U26" s="115" t="n">
        <v>0.0137638003627917</v>
      </c>
      <c r="V26" s="115" t="n">
        <v>0.00682924963676898</v>
      </c>
      <c r="W26" s="0" t="n">
        <v>0.482448586867419</v>
      </c>
      <c r="X26" s="0" t="n">
        <v>0.326717349579811</v>
      </c>
      <c r="Y26" s="0" t="n">
        <v>0.20222778000526</v>
      </c>
      <c r="Z26" s="0" t="n">
        <v>0.253359745830798</v>
      </c>
      <c r="AA26" s="0" t="n">
        <v>0.436311368827669</v>
      </c>
      <c r="AB26" s="0" t="n">
        <v>0.0589689790585951</v>
      </c>
    </row>
    <row r="27" customFormat="false" ht="15" hidden="false" customHeight="false" outlineLevel="0" collapsed="false">
      <c r="A27" s="112" t="s">
        <v>372</v>
      </c>
      <c r="B27" s="0" t="n">
        <v>45</v>
      </c>
      <c r="C27" s="0" t="n">
        <v>8</v>
      </c>
      <c r="D27" s="0" t="s">
        <v>367</v>
      </c>
      <c r="E27" s="0" t="n">
        <v>0.51</v>
      </c>
      <c r="F27" s="0" t="n">
        <v>15.75</v>
      </c>
      <c r="G27" s="113" t="n">
        <v>0.000162</v>
      </c>
      <c r="H27" s="115" t="n">
        <v>0.7608665431375</v>
      </c>
      <c r="I27" s="115" t="n">
        <v>0.807486709957143</v>
      </c>
      <c r="J27" s="115" t="n">
        <v>0.738337850185714</v>
      </c>
      <c r="K27" s="115" t="n">
        <v>0.851530248914286</v>
      </c>
      <c r="L27" s="115" t="n">
        <v>3.68146968901429</v>
      </c>
      <c r="M27" s="115" t="n">
        <v>4.70643825757143</v>
      </c>
      <c r="N27" s="0" t="n">
        <v>0.0250779396774854</v>
      </c>
      <c r="O27" s="0" t="n">
        <v>0.0367571210379317</v>
      </c>
      <c r="P27" s="0" t="n">
        <v>0.0742785105024933</v>
      </c>
      <c r="Q27" s="0" t="n">
        <v>0.0903976805719401</v>
      </c>
      <c r="R27" s="0" t="n">
        <v>0.527106953806076</v>
      </c>
      <c r="S27" s="0" t="n">
        <v>0.493309892643984</v>
      </c>
      <c r="T27" s="115" t="n">
        <v>0.0150042432588113</v>
      </c>
      <c r="U27" s="115" t="n">
        <v>0.0214645868344452</v>
      </c>
      <c r="V27" s="115" t="n">
        <v>0.00471982542776034</v>
      </c>
      <c r="W27" s="0" t="n">
        <v>0.241344327918474</v>
      </c>
      <c r="X27" s="115" t="n">
        <v>0.0454179494995398</v>
      </c>
      <c r="Y27" s="115" t="n">
        <v>0.000937155989369291</v>
      </c>
      <c r="Z27" s="115" t="n">
        <v>0.00177477337558013</v>
      </c>
      <c r="AA27" s="115" t="n">
        <v>0.000966573826256753</v>
      </c>
      <c r="AB27" s="115" t="n">
        <v>0.000522895944193788</v>
      </c>
    </row>
    <row r="28" customFormat="false" ht="15" hidden="false" customHeight="false" outlineLevel="0" collapsed="false">
      <c r="A28" s="112" t="s">
        <v>373</v>
      </c>
      <c r="B28" s="0" t="n">
        <v>68</v>
      </c>
      <c r="C28" s="0" t="n">
        <v>7</v>
      </c>
      <c r="D28" s="0" t="s">
        <v>374</v>
      </c>
      <c r="E28" s="0" t="n">
        <v>0.77</v>
      </c>
      <c r="F28" s="0" t="n">
        <v>9.12</v>
      </c>
      <c r="G28" s="113" t="n">
        <v>0.0382</v>
      </c>
      <c r="H28" s="115" t="n">
        <v>0.7256604785</v>
      </c>
      <c r="I28" s="115" t="n">
        <v>0.778589891603846</v>
      </c>
      <c r="J28" s="115" t="n">
        <v>0.646984945680769</v>
      </c>
      <c r="K28" s="115" t="n">
        <v>0.782284950669231</v>
      </c>
      <c r="L28" s="115" t="n">
        <v>3.13142583525</v>
      </c>
      <c r="M28" s="115" t="n">
        <v>4.20480889565385</v>
      </c>
      <c r="N28" s="0" t="n">
        <v>0.0640504287309133</v>
      </c>
      <c r="O28" s="0" t="n">
        <v>0.0556145730074413</v>
      </c>
      <c r="P28" s="0" t="n">
        <v>0.131037234101697</v>
      </c>
      <c r="Q28" s="0" t="n">
        <v>0.130282279406503</v>
      </c>
      <c r="R28" s="0" t="n">
        <v>0.968802880835695</v>
      </c>
      <c r="S28" s="0" t="n">
        <v>1.07636170867953</v>
      </c>
      <c r="T28" s="115" t="n">
        <v>0.00164933044573486</v>
      </c>
      <c r="U28" s="115" t="n">
        <v>0.000489393529038395</v>
      </c>
      <c r="V28" s="115" t="n">
        <v>0.000435497994068349</v>
      </c>
      <c r="W28" s="0" t="n">
        <v>0.498809874815674</v>
      </c>
      <c r="X28" s="0" t="n">
        <v>0.25881636961641</v>
      </c>
      <c r="Y28" s="115" t="n">
        <v>0.0142282217427392</v>
      </c>
      <c r="Z28" s="115" t="n">
        <v>0.000896028836528032</v>
      </c>
      <c r="AA28" s="115" t="n">
        <v>0.00618029154034848</v>
      </c>
      <c r="AB28" s="115" t="n">
        <v>0.00236376533779959</v>
      </c>
    </row>
    <row r="29" customFormat="false" ht="15" hidden="false" customHeight="false" outlineLevel="0" collapsed="false">
      <c r="A29" s="112" t="s">
        <v>375</v>
      </c>
      <c r="B29" s="0" t="n">
        <v>68</v>
      </c>
      <c r="C29" s="0" t="n">
        <v>7</v>
      </c>
      <c r="D29" s="0" t="s">
        <v>374</v>
      </c>
      <c r="E29" s="0" t="n">
        <v>0.77</v>
      </c>
      <c r="F29" s="0" t="n">
        <v>9.12</v>
      </c>
      <c r="G29" s="113" t="n">
        <v>0.0382</v>
      </c>
      <c r="H29" s="115" t="n">
        <v>0.72671385258</v>
      </c>
      <c r="I29" s="115" t="n">
        <v>0.774766858143478</v>
      </c>
      <c r="J29" s="115" t="n">
        <v>0.641675627878261</v>
      </c>
      <c r="K29" s="115" t="n">
        <v>0.758108764030435</v>
      </c>
      <c r="L29" s="115" t="n">
        <v>3.00913251662609</v>
      </c>
      <c r="M29" s="115" t="n">
        <v>3.90578349474783</v>
      </c>
      <c r="N29" s="0" t="n">
        <v>0.0597586842039105</v>
      </c>
      <c r="O29" s="0" t="n">
        <v>0.045310184139646</v>
      </c>
      <c r="P29" s="0" t="n">
        <v>0.121837738436168</v>
      </c>
      <c r="Q29" s="0" t="n">
        <v>0.13815146998673</v>
      </c>
      <c r="R29" s="0" t="n">
        <v>0.824761986096553</v>
      </c>
      <c r="S29" s="0" t="n">
        <v>0.948257752303736</v>
      </c>
      <c r="T29" s="115" t="n">
        <v>0.00230145837174289</v>
      </c>
      <c r="U29" s="115" t="n">
        <v>0.00306538988910711</v>
      </c>
      <c r="V29" s="115" t="n">
        <v>0.0012208268004514</v>
      </c>
      <c r="W29" s="0" t="n">
        <v>0.484246737128615</v>
      </c>
      <c r="X29" s="0" t="n">
        <v>0.321376005018267</v>
      </c>
      <c r="Y29" s="115" t="n">
        <v>0.0213830632219443</v>
      </c>
      <c r="Z29" s="115" t="n">
        <v>0.0138110665772309</v>
      </c>
      <c r="AA29" s="115" t="n">
        <v>0.0164501278382048</v>
      </c>
      <c r="AB29" s="115" t="n">
        <v>0.0363617485471155</v>
      </c>
    </row>
    <row r="30" customFormat="false" ht="15" hidden="false" customHeight="false" outlineLevel="0" collapsed="false">
      <c r="A30" s="112" t="s">
        <v>376</v>
      </c>
      <c r="B30" s="0" t="n">
        <v>70</v>
      </c>
      <c r="C30" s="0" t="n">
        <v>7</v>
      </c>
      <c r="D30" s="0" t="s">
        <v>377</v>
      </c>
      <c r="E30" s="0" t="n">
        <v>0.79</v>
      </c>
      <c r="F30" s="0" t="n">
        <v>8.86</v>
      </c>
      <c r="G30" s="113" t="n">
        <v>0.046</v>
      </c>
      <c r="H30" s="115" t="n">
        <v>0.734206069666667</v>
      </c>
      <c r="I30" s="115" t="n">
        <v>0.7763819445</v>
      </c>
      <c r="J30" s="115" t="n">
        <v>0.6073189945</v>
      </c>
      <c r="K30" s="115" t="n">
        <v>0.724519752333333</v>
      </c>
      <c r="L30" s="115" t="n">
        <v>3.10877319283333</v>
      </c>
      <c r="M30" s="115" t="n">
        <v>3.92826366266667</v>
      </c>
      <c r="N30" s="0" t="n">
        <v>0.038016622367566</v>
      </c>
      <c r="O30" s="0" t="n">
        <v>0.0329291663570538</v>
      </c>
      <c r="P30" s="0" t="n">
        <v>0.0744194896494437</v>
      </c>
      <c r="Q30" s="0" t="n">
        <v>0.0822106127529732</v>
      </c>
      <c r="R30" s="0" t="n">
        <v>0.669171644538532</v>
      </c>
      <c r="S30" s="0" t="n">
        <v>0.51796244304704</v>
      </c>
      <c r="T30" s="115" t="n">
        <v>0.0475745429161774</v>
      </c>
      <c r="U30" s="115" t="n">
        <v>0.0244520478169225</v>
      </c>
      <c r="V30" s="115" t="n">
        <v>0.0318916697227677</v>
      </c>
      <c r="W30" s="0" t="n">
        <v>0.438365228788087</v>
      </c>
      <c r="X30" s="0" t="n">
        <v>0.32112328598208</v>
      </c>
      <c r="Y30" s="0" t="n">
        <v>0.249438359626976</v>
      </c>
      <c r="Z30" s="0" t="n">
        <v>0.160500722853111</v>
      </c>
      <c r="AA30" s="115" t="n">
        <v>0.063205833240996</v>
      </c>
      <c r="AB30" s="115" t="n">
        <v>0.0595784512032944</v>
      </c>
    </row>
    <row r="31" customFormat="false" ht="15" hidden="false" customHeight="false" outlineLevel="0" collapsed="false">
      <c r="A31" s="112" t="s">
        <v>378</v>
      </c>
      <c r="B31" s="0" t="n">
        <v>121</v>
      </c>
      <c r="C31" s="0" t="n">
        <v>9</v>
      </c>
      <c r="D31" s="0" t="s">
        <v>379</v>
      </c>
      <c r="E31" s="0" t="n">
        <v>1.37</v>
      </c>
      <c r="F31" s="0" t="n">
        <v>6.59</v>
      </c>
      <c r="G31" s="113" t="n">
        <v>0.0309</v>
      </c>
      <c r="H31" s="115" t="n">
        <v>0.752307667122222</v>
      </c>
      <c r="I31" s="115" t="n">
        <v>0.7948612878375</v>
      </c>
      <c r="J31" s="115" t="n">
        <v>0.7176518414125</v>
      </c>
      <c r="K31" s="115" t="n">
        <v>0.815313551175</v>
      </c>
      <c r="L31" s="115" t="n">
        <v>3.4955945510125</v>
      </c>
      <c r="M31" s="115" t="n">
        <v>4.22591555875</v>
      </c>
      <c r="N31" s="0" t="n">
        <v>0.0338387323938008</v>
      </c>
      <c r="O31" s="0" t="n">
        <v>0.0479375551057486</v>
      </c>
      <c r="P31" s="0" t="n">
        <v>0.0884477907859709</v>
      </c>
      <c r="Q31" s="0" t="n">
        <v>0.12779599930029</v>
      </c>
      <c r="R31" s="0" t="n">
        <v>0.696389611960977</v>
      </c>
      <c r="S31" s="0" t="n">
        <v>1.35249760350482</v>
      </c>
      <c r="T31" s="115" t="n">
        <v>0.03747477735645</v>
      </c>
      <c r="U31" s="115" t="n">
        <v>0.0593790230017578</v>
      </c>
      <c r="V31" s="0" t="n">
        <v>0.108324104139791</v>
      </c>
      <c r="W31" s="0" t="n">
        <v>0.285245959253038</v>
      </c>
      <c r="X31" s="0" t="n">
        <v>0.12439581154791</v>
      </c>
      <c r="Y31" s="115" t="n">
        <v>0.002204787362543</v>
      </c>
      <c r="Z31" s="115" t="n">
        <v>0.013409528959383</v>
      </c>
      <c r="AA31" s="115" t="n">
        <v>0.00462423847193306</v>
      </c>
      <c r="AB31" s="0" t="n">
        <v>0.0896783418293576</v>
      </c>
    </row>
    <row r="32" customFormat="false" ht="15" hidden="false" customHeight="false" outlineLevel="0" collapsed="false">
      <c r="A32" s="112" t="s">
        <v>380</v>
      </c>
      <c r="B32" s="0" t="n">
        <v>135</v>
      </c>
      <c r="C32" s="0" t="n">
        <v>10</v>
      </c>
      <c r="D32" s="0" t="s">
        <v>381</v>
      </c>
      <c r="E32" s="0" t="n">
        <v>1.52</v>
      </c>
      <c r="F32" s="0" t="n">
        <v>6.56</v>
      </c>
      <c r="G32" s="113" t="n">
        <v>0.0105</v>
      </c>
      <c r="H32" s="114" t="n">
        <v>0.6985438753</v>
      </c>
      <c r="I32" s="115" t="n">
        <v>0.767515</v>
      </c>
      <c r="J32" s="115" t="n">
        <v>0.66109628845</v>
      </c>
      <c r="K32" s="115" t="n">
        <v>0.69389666665</v>
      </c>
      <c r="L32" s="115" t="n">
        <v>2.97399620675</v>
      </c>
      <c r="M32" s="115" t="n">
        <v>3.81237</v>
      </c>
      <c r="N32" s="0" t="n">
        <v>0.0599229156768504</v>
      </c>
      <c r="O32" s="0" t="n">
        <v>0.066505</v>
      </c>
      <c r="P32" s="0" t="n">
        <v>0.07045371155</v>
      </c>
      <c r="Q32" s="0" t="n">
        <v>0.12279333335</v>
      </c>
      <c r="R32" s="0" t="n">
        <v>0.70099974525</v>
      </c>
      <c r="S32" s="0" t="n">
        <v>1.96515</v>
      </c>
      <c r="T32" s="0" t="n">
        <v>0.223592109445728</v>
      </c>
      <c r="U32" s="0" t="n">
        <v>0.399211519086324</v>
      </c>
      <c r="V32" s="0" t="n">
        <v>0.335511847611797</v>
      </c>
      <c r="W32" s="0" t="n">
        <v>0.400457401952483</v>
      </c>
      <c r="X32" s="0" t="n">
        <v>0.493208320244024</v>
      </c>
      <c r="Y32" s="0" t="n">
        <v>0.185264263925819</v>
      </c>
      <c r="Z32" s="0" t="n">
        <v>0.4706395608528</v>
      </c>
      <c r="AA32" s="0" t="n">
        <v>0.294485927887416</v>
      </c>
      <c r="AB32" s="0" t="n">
        <v>0.4301700738135</v>
      </c>
    </row>
    <row r="33" customFormat="false" ht="15" hidden="false" customHeight="false" outlineLevel="0" collapsed="false">
      <c r="A33" s="112" t="s">
        <v>382</v>
      </c>
      <c r="B33" s="0" t="n">
        <v>786</v>
      </c>
      <c r="C33" s="0" t="n">
        <v>26</v>
      </c>
      <c r="D33" s="0" t="s">
        <v>383</v>
      </c>
      <c r="E33" s="0" t="n">
        <v>8.87</v>
      </c>
      <c r="F33" s="0" t="n">
        <v>2.93</v>
      </c>
      <c r="G33" s="113" t="n">
        <v>0.0031</v>
      </c>
      <c r="H33" s="115" t="n">
        <v>0.756651914514286</v>
      </c>
      <c r="I33" s="115" t="n">
        <v>0.807535661616667</v>
      </c>
      <c r="J33" s="115" t="n">
        <v>0.73081372215</v>
      </c>
      <c r="K33" s="115" t="n">
        <v>0.871562707066667</v>
      </c>
      <c r="L33" s="115" t="n">
        <v>3.74401135896667</v>
      </c>
      <c r="M33" s="115" t="n">
        <v>4.83615188383333</v>
      </c>
      <c r="N33" s="0" t="n">
        <v>0.0288904748251838</v>
      </c>
      <c r="O33" s="0" t="n">
        <v>0.0366006445613812</v>
      </c>
      <c r="P33" s="0" t="n">
        <v>0.102488888594733</v>
      </c>
      <c r="Q33" s="0" t="n">
        <v>0.0823606405220116</v>
      </c>
      <c r="R33" s="0" t="n">
        <v>0.558079713473465</v>
      </c>
      <c r="S33" s="0" t="n">
        <v>0.442934580568129</v>
      </c>
      <c r="T33" s="115" t="n">
        <v>0.0201683041219882</v>
      </c>
      <c r="U33" s="115" t="n">
        <v>0.0234878062515265</v>
      </c>
      <c r="V33" s="115" t="n">
        <v>0.00661479765279532</v>
      </c>
      <c r="W33" s="0" t="n">
        <v>0.284871827348097</v>
      </c>
      <c r="X33" s="0" t="n">
        <v>0.0546595315668135</v>
      </c>
      <c r="Y33" s="115" t="n">
        <v>0.00924684802459283</v>
      </c>
      <c r="Z33" s="115" t="n">
        <v>0.00162944719918288</v>
      </c>
      <c r="AA33" s="115" t="n">
        <v>0.0022573165449629</v>
      </c>
      <c r="AB33" s="115" t="n">
        <v>0.00055527182474581</v>
      </c>
    </row>
    <row r="34" customFormat="false" ht="15" hidden="false" customHeight="false" outlineLevel="0" collapsed="false">
      <c r="A34" s="112" t="s">
        <v>384</v>
      </c>
      <c r="B34" s="0" t="n">
        <v>826</v>
      </c>
      <c r="C34" s="0" t="n">
        <v>26</v>
      </c>
      <c r="D34" s="0" t="s">
        <v>383</v>
      </c>
      <c r="E34" s="0" t="n">
        <v>9.33</v>
      </c>
      <c r="F34" s="0" t="n">
        <v>2.79</v>
      </c>
      <c r="G34" s="113" t="n">
        <v>0.0076</v>
      </c>
      <c r="H34" s="114" t="n">
        <v>0.707370739166667</v>
      </c>
      <c r="I34" s="115" t="n">
        <v>0.798174</v>
      </c>
      <c r="J34" s="115" t="n">
        <v>0.74685686865</v>
      </c>
      <c r="K34" s="115" t="n">
        <v>0.803329</v>
      </c>
      <c r="L34" s="115" t="n">
        <v>3.8679107906</v>
      </c>
      <c r="M34" s="115" t="n">
        <v>4.457434</v>
      </c>
      <c r="N34" s="0" t="n">
        <v>0.102525420625139</v>
      </c>
      <c r="O34" s="0" t="n">
        <v>0.048726</v>
      </c>
      <c r="P34" s="0" t="n">
        <v>0.16136065165</v>
      </c>
      <c r="Q34" s="0" t="n">
        <v>0.196621</v>
      </c>
      <c r="R34" s="0" t="n">
        <v>1.1117865536</v>
      </c>
      <c r="S34" s="0" t="n">
        <v>0.959236</v>
      </c>
      <c r="T34" s="0" t="n">
        <v>0.205701317528004</v>
      </c>
      <c r="U34" s="0" t="n">
        <v>0.403158729036529</v>
      </c>
      <c r="V34" s="0" t="n">
        <v>0.335630370630132</v>
      </c>
      <c r="W34" s="0" t="n">
        <v>0.439514337115215</v>
      </c>
      <c r="X34" s="0" t="n">
        <v>0.276746854240925</v>
      </c>
      <c r="Y34" s="0" t="n">
        <v>0.195294082542879</v>
      </c>
      <c r="Z34" s="0" t="n">
        <v>0.277068831960179</v>
      </c>
      <c r="AA34" s="0" t="n">
        <v>0.176823299375759</v>
      </c>
      <c r="AB34" s="0" t="n">
        <v>0.197612305453449</v>
      </c>
    </row>
    <row r="35" customFormat="false" ht="15" hidden="false" customHeight="false" outlineLevel="0" collapsed="false">
      <c r="A35" s="112" t="s">
        <v>385</v>
      </c>
      <c r="B35" s="0" t="n">
        <v>829</v>
      </c>
      <c r="C35" s="0" t="n">
        <v>26</v>
      </c>
      <c r="D35" s="0" t="s">
        <v>383</v>
      </c>
      <c r="E35" s="0" t="n">
        <v>9.36</v>
      </c>
      <c r="F35" s="0" t="n">
        <v>2.78</v>
      </c>
      <c r="G35" s="113" t="n">
        <v>0.81</v>
      </c>
      <c r="H35" s="114" t="n">
        <v>0.666578984509091</v>
      </c>
      <c r="I35" s="114" t="n">
        <v>0.727525937281818</v>
      </c>
      <c r="J35" s="114" t="n">
        <v>0.526902588</v>
      </c>
      <c r="K35" s="114" t="n">
        <v>0.635995382827273</v>
      </c>
      <c r="L35" s="114" t="n">
        <v>2.02204495674545</v>
      </c>
      <c r="M35" s="114" t="n">
        <v>3.03654765331818</v>
      </c>
      <c r="N35" s="0" t="n">
        <v>0.018607443935088</v>
      </c>
      <c r="O35" s="0" t="n">
        <v>0.0479255011036399</v>
      </c>
      <c r="P35" s="0" t="n">
        <v>0.0354366892985672</v>
      </c>
      <c r="Q35" s="0" t="n">
        <v>0.128750825610382</v>
      </c>
      <c r="R35" s="0" t="n">
        <v>0.236104793615077</v>
      </c>
      <c r="S35" s="0" t="n">
        <v>1.09601883945834</v>
      </c>
      <c r="T35" s="115" t="n">
        <v>0.00140598574383824</v>
      </c>
      <c r="U35" s="115" t="n">
        <v>0.0109766070540604</v>
      </c>
      <c r="V35" s="115" t="n">
        <v>0.00665922307068617</v>
      </c>
      <c r="W35" s="0" t="n">
        <v>0.0744895510235045</v>
      </c>
      <c r="X35" s="115" t="n">
        <v>0.0451471367601304</v>
      </c>
      <c r="Y35" s="115" t="n">
        <v>0.000754239349618366</v>
      </c>
      <c r="Z35" s="0" t="n">
        <v>0.121840087422445</v>
      </c>
      <c r="AA35" s="115" t="n">
        <v>3.82216046577308E-005</v>
      </c>
      <c r="AB35" s="0" t="n">
        <v>0.10084327189652</v>
      </c>
    </row>
    <row r="36" customFormat="false" ht="15" hidden="false" customHeight="false" outlineLevel="0" collapsed="false">
      <c r="A36" s="112" t="s">
        <v>386</v>
      </c>
      <c r="B36" s="0" t="n">
        <v>832</v>
      </c>
      <c r="C36" s="0" t="n">
        <v>26</v>
      </c>
      <c r="D36" s="0" t="s">
        <v>383</v>
      </c>
      <c r="E36" s="0" t="n">
        <v>9.39</v>
      </c>
      <c r="F36" s="0" t="n">
        <v>2.77</v>
      </c>
      <c r="G36" s="113" t="n">
        <v>0.00864</v>
      </c>
      <c r="H36" s="114" t="n">
        <v>0.716912442688889</v>
      </c>
      <c r="I36" s="114" t="n">
        <v>0.760405548116667</v>
      </c>
      <c r="J36" s="114" t="n">
        <v>0.550899001144444</v>
      </c>
      <c r="K36" s="114" t="n">
        <v>0.651132807183333</v>
      </c>
      <c r="L36" s="114" t="n">
        <v>2.58276274945556</v>
      </c>
      <c r="M36" s="115" t="n">
        <v>3.52993485772778</v>
      </c>
      <c r="N36" s="0" t="n">
        <v>0.0440060343463198</v>
      </c>
      <c r="O36" s="0" t="n">
        <v>0.0454585861906163</v>
      </c>
      <c r="P36" s="0" t="n">
        <v>0.080846858713981</v>
      </c>
      <c r="Q36" s="0" t="n">
        <v>0.150963067645186</v>
      </c>
      <c r="R36" s="0" t="n">
        <v>0.705500496840907</v>
      </c>
      <c r="S36" s="0" t="n">
        <v>1.29550903682277</v>
      </c>
      <c r="T36" s="115" t="n">
        <v>0.00480994535508155</v>
      </c>
      <c r="U36" s="115" t="n">
        <v>0.0118732516289201</v>
      </c>
      <c r="V36" s="115" t="n">
        <v>0.00721438134306729</v>
      </c>
      <c r="W36" s="0" t="n">
        <v>0.39145427884226</v>
      </c>
      <c r="X36" s="0" t="n">
        <v>0.37280194582609</v>
      </c>
      <c r="Y36" s="0" t="n">
        <v>0.0613241035908389</v>
      </c>
      <c r="Z36" s="0" t="n">
        <v>0.181478513461629</v>
      </c>
      <c r="AA36" s="0" t="n">
        <v>0.465137998221375</v>
      </c>
      <c r="AB36" s="0" t="n">
        <v>0.465325212673824</v>
      </c>
    </row>
    <row r="37" customFormat="false" ht="15" hidden="false" customHeight="false" outlineLevel="0" collapsed="false">
      <c r="A37" s="112" t="s">
        <v>387</v>
      </c>
      <c r="B37" s="0" t="n">
        <v>1400</v>
      </c>
      <c r="C37" s="0" t="n">
        <v>2</v>
      </c>
      <c r="D37" s="0" t="s">
        <v>388</v>
      </c>
      <c r="E37" s="0" t="n">
        <v>15.81</v>
      </c>
      <c r="F37" s="0" t="s">
        <v>389</v>
      </c>
      <c r="G37" s="113" t="n">
        <v>0.0323</v>
      </c>
      <c r="H37" s="114" t="n">
        <v>0.701110926294</v>
      </c>
      <c r="I37" s="114" t="n">
        <v>0.738530861780435</v>
      </c>
      <c r="J37" s="114" t="n">
        <v>0.580043654778261</v>
      </c>
      <c r="K37" s="115" t="n">
        <v>0.693370743323913</v>
      </c>
      <c r="L37" s="114" t="n">
        <v>2.57911609071522</v>
      </c>
      <c r="M37" s="114" t="n">
        <v>3.47638581487391</v>
      </c>
      <c r="N37" s="0" t="n">
        <v>0.0576963153993898</v>
      </c>
      <c r="O37" s="0" t="n">
        <v>0.116244344026847</v>
      </c>
      <c r="P37" s="0" t="n">
        <v>0.119965734607753</v>
      </c>
      <c r="Q37" s="0" t="n">
        <v>0.150859859726409</v>
      </c>
      <c r="R37" s="0" t="n">
        <v>0.933579817295164</v>
      </c>
      <c r="S37" s="0" t="n">
        <v>1.28185621229861</v>
      </c>
      <c r="T37" s="115" t="n">
        <v>0.0274291713601523</v>
      </c>
      <c r="U37" s="115" t="n">
        <v>0.000121154911651731</v>
      </c>
      <c r="V37" s="115" t="n">
        <v>0.000192562465117884</v>
      </c>
      <c r="W37" s="0" t="n">
        <v>0.113381018460758</v>
      </c>
      <c r="X37" s="0" t="n">
        <v>0.112677720644288</v>
      </c>
      <c r="Y37" s="0" t="n">
        <v>0.410889639516655</v>
      </c>
      <c r="Z37" s="0" t="n">
        <v>0.379872657961629</v>
      </c>
      <c r="AA37" s="0" t="n">
        <v>0.448741281929954</v>
      </c>
      <c r="AB37" s="0" t="n">
        <v>0.450848225132026</v>
      </c>
    </row>
    <row r="38" customFormat="false" ht="15" hidden="false" customHeight="false" outlineLevel="0" collapsed="false">
      <c r="A38" s="112" t="s">
        <v>390</v>
      </c>
      <c r="B38" s="0" t="n">
        <v>1650</v>
      </c>
      <c r="C38" s="0" t="n">
        <v>2</v>
      </c>
      <c r="D38" s="0" t="s">
        <v>388</v>
      </c>
      <c r="E38" s="0" t="n">
        <v>18.63</v>
      </c>
      <c r="F38" s="0" t="s">
        <v>389</v>
      </c>
      <c r="G38" s="113" t="n">
        <v>0.00251</v>
      </c>
      <c r="H38" s="114" t="n">
        <v>0.701344814989655</v>
      </c>
      <c r="I38" s="114" t="n">
        <v>0.729270199023077</v>
      </c>
      <c r="J38" s="115" t="n">
        <v>0.598157292211538</v>
      </c>
      <c r="K38" s="115" t="n">
        <v>0.698465982815385</v>
      </c>
      <c r="L38" s="115" t="n">
        <v>2.64959930576538</v>
      </c>
      <c r="M38" s="115" t="n">
        <v>3.54245297566538</v>
      </c>
      <c r="N38" s="0" t="n">
        <v>0.0594758168577633</v>
      </c>
      <c r="O38" s="0" t="n">
        <v>0.146838860392767</v>
      </c>
      <c r="P38" s="0" t="n">
        <v>0.125312310110894</v>
      </c>
      <c r="Q38" s="0" t="n">
        <v>0.157827276576237</v>
      </c>
      <c r="R38" s="0" t="n">
        <v>0.976520666285477</v>
      </c>
      <c r="S38" s="0" t="n">
        <v>1.48267482865136</v>
      </c>
      <c r="T38" s="0" t="n">
        <v>0.186945165140469</v>
      </c>
      <c r="U38" s="115" t="n">
        <v>0.00887793236768798</v>
      </c>
      <c r="V38" s="115" t="n">
        <v>0.00836392795088337</v>
      </c>
      <c r="W38" s="0" t="n">
        <v>0.185601924917931</v>
      </c>
      <c r="X38" s="0" t="n">
        <v>0.131165040194036</v>
      </c>
      <c r="Y38" s="0" t="n">
        <v>0.299964297887121</v>
      </c>
      <c r="Z38" s="0" t="n">
        <v>0.350859970031728</v>
      </c>
      <c r="AA38" s="0" t="n">
        <v>0.399440179946656</v>
      </c>
      <c r="AB38" s="0" t="n">
        <v>0.447296644797842</v>
      </c>
    </row>
    <row r="39" customFormat="false" ht="15" hidden="false" customHeight="false" outlineLevel="0" collapsed="false">
      <c r="A39" s="112" t="s">
        <v>391</v>
      </c>
      <c r="B39" s="0" t="n">
        <v>1650</v>
      </c>
      <c r="C39" s="0" t="n">
        <v>2</v>
      </c>
      <c r="D39" s="0" t="s">
        <v>388</v>
      </c>
      <c r="E39" s="0" t="n">
        <v>18.63</v>
      </c>
      <c r="F39" s="0" t="s">
        <v>389</v>
      </c>
      <c r="G39" s="113" t="n">
        <v>0.00251</v>
      </c>
      <c r="H39" s="114" t="n">
        <v>0.724145206769504</v>
      </c>
      <c r="I39" s="115" t="n">
        <v>0.781829476469343</v>
      </c>
      <c r="J39" s="115" t="n">
        <v>0.595802409991971</v>
      </c>
      <c r="K39" s="115" t="n">
        <v>0.712583173364963</v>
      </c>
      <c r="L39" s="115" t="n">
        <v>2.74508762612993</v>
      </c>
      <c r="M39" s="115" t="n">
        <v>3.66578441301095</v>
      </c>
      <c r="N39" s="0" t="n">
        <v>0.131398011563109</v>
      </c>
      <c r="O39" s="0" t="n">
        <v>0.28929573948835</v>
      </c>
      <c r="P39" s="0" t="n">
        <v>0.110456023812273</v>
      </c>
      <c r="Q39" s="0" t="n">
        <v>0.143906830998774</v>
      </c>
      <c r="R39" s="0" t="n">
        <v>0.867527989636107</v>
      </c>
      <c r="S39" s="0" t="n">
        <v>1.21300001640235</v>
      </c>
      <c r="T39" s="115" t="n">
        <v>0.0174809263669244</v>
      </c>
      <c r="U39" s="115" t="n">
        <v>3.08398367135938E-012</v>
      </c>
      <c r="V39" s="115" t="n">
        <v>1.6126053371274E-011</v>
      </c>
      <c r="W39" s="0" t="n">
        <v>0.462752934548897</v>
      </c>
      <c r="X39" s="0" t="n">
        <v>0.297688494983027</v>
      </c>
      <c r="Y39" s="0" t="n">
        <v>0.179193419184031</v>
      </c>
      <c r="Z39" s="115" t="n">
        <v>0.0497956893052248</v>
      </c>
      <c r="AA39" s="0" t="n">
        <v>0.0566914330366003</v>
      </c>
      <c r="AB39" s="0" t="n">
        <v>0.109138285147727</v>
      </c>
    </row>
    <row r="40" customFormat="false" ht="15" hidden="false" customHeight="false" outlineLevel="0" collapsed="false">
      <c r="A40" s="112" t="s">
        <v>392</v>
      </c>
      <c r="B40" s="0" t="n">
        <v>1741</v>
      </c>
      <c r="C40" s="0" t="n">
        <v>2</v>
      </c>
      <c r="D40" s="0" t="s">
        <v>388</v>
      </c>
      <c r="E40" s="0" t="n">
        <v>19.66</v>
      </c>
      <c r="F40" s="0" t="s">
        <v>389</v>
      </c>
      <c r="G40" s="113" t="n">
        <v>0.000785</v>
      </c>
      <c r="H40" s="114" t="n">
        <v>0.671721235766667</v>
      </c>
      <c r="I40" s="114" t="n">
        <v>0.731028055566667</v>
      </c>
      <c r="J40" s="114" t="n">
        <v>0.5505112031</v>
      </c>
      <c r="K40" s="114" t="n">
        <v>0.665740555566667</v>
      </c>
      <c r="L40" s="114" t="n">
        <v>1.9766137795</v>
      </c>
      <c r="M40" s="114" t="n">
        <v>2.98513583333333</v>
      </c>
      <c r="N40" s="0" t="n">
        <v>0.00588056752241992</v>
      </c>
      <c r="O40" s="0" t="n">
        <v>0.0702245942590828</v>
      </c>
      <c r="P40" s="0" t="n">
        <v>0.0136578436566584</v>
      </c>
      <c r="Q40" s="0" t="n">
        <v>0.182658758633302</v>
      </c>
      <c r="R40" s="0" t="n">
        <v>0.260733164251127</v>
      </c>
      <c r="S40" s="0" t="n">
        <v>1.5705579746765</v>
      </c>
      <c r="T40" s="0" t="n">
        <v>0.141138063384103</v>
      </c>
      <c r="U40" s="0" t="n">
        <v>0.194835534633523</v>
      </c>
      <c r="V40" s="0" t="n">
        <v>0.193506352201053</v>
      </c>
      <c r="W40" s="0" t="n">
        <v>0.265028728701297</v>
      </c>
      <c r="X40" s="0" t="n">
        <v>0.249148623739803</v>
      </c>
      <c r="Y40" s="0" t="n">
        <v>0.0468778264018556</v>
      </c>
      <c r="Z40" s="0" t="n">
        <v>0.433648024500399</v>
      </c>
      <c r="AA40" s="0" t="n">
        <v>0.0302088252903529</v>
      </c>
      <c r="AB40" s="0" t="n">
        <v>0.313743907697566</v>
      </c>
    </row>
    <row r="41" customFormat="false" ht="15" hidden="false" customHeight="false" outlineLevel="0" collapsed="false">
      <c r="A41" s="112" t="s">
        <v>393</v>
      </c>
      <c r="B41" s="0" t="n">
        <v>2466</v>
      </c>
      <c r="C41" s="0" t="n">
        <v>3</v>
      </c>
      <c r="D41" s="0" t="s">
        <v>394</v>
      </c>
      <c r="E41" s="0" t="n">
        <v>27.84</v>
      </c>
      <c r="F41" s="0" t="s">
        <v>389</v>
      </c>
      <c r="G41" s="113" t="n">
        <v>1.98E-006</v>
      </c>
      <c r="H41" s="115" t="n">
        <v>0.72671385258</v>
      </c>
      <c r="I41" s="115" t="n">
        <v>0.774766858143478</v>
      </c>
      <c r="J41" s="115" t="n">
        <v>0.641675627878261</v>
      </c>
      <c r="K41" s="115" t="n">
        <v>0.758108764030435</v>
      </c>
      <c r="L41" s="115" t="n">
        <v>3.00913251662609</v>
      </c>
      <c r="M41" s="115" t="n">
        <v>3.90578349474783</v>
      </c>
      <c r="N41" s="0" t="n">
        <v>0.0597586842039105</v>
      </c>
      <c r="O41" s="0" t="n">
        <v>0.045310184139646</v>
      </c>
      <c r="P41" s="0" t="n">
        <v>0.121837738436168</v>
      </c>
      <c r="Q41" s="0" t="n">
        <v>0.13815146998673</v>
      </c>
      <c r="R41" s="0" t="n">
        <v>0.824761986096553</v>
      </c>
      <c r="S41" s="0" t="n">
        <v>0.948257752303736</v>
      </c>
      <c r="T41" s="115" t="n">
        <v>0.00230145837174289</v>
      </c>
      <c r="U41" s="115" t="n">
        <v>0.00306538988910711</v>
      </c>
      <c r="V41" s="115" t="n">
        <v>0.0012208268004514</v>
      </c>
      <c r="W41" s="0" t="n">
        <v>0.484246737128615</v>
      </c>
      <c r="X41" s="0" t="n">
        <v>0.321376005018267</v>
      </c>
      <c r="Y41" s="115" t="n">
        <v>0.0213830632219443</v>
      </c>
      <c r="Z41" s="115" t="n">
        <v>0.0138110665772309</v>
      </c>
      <c r="AA41" s="115" t="n">
        <v>0.0164501278382048</v>
      </c>
      <c r="AB41" s="115" t="n">
        <v>0.0363617485471155</v>
      </c>
    </row>
    <row r="42" customFormat="false" ht="15" hidden="false" customHeight="false" outlineLevel="0" collapsed="false">
      <c r="A42" s="112" t="s">
        <v>395</v>
      </c>
      <c r="B42" s="0" t="n">
        <v>3970</v>
      </c>
      <c r="C42" s="0" t="n">
        <v>7</v>
      </c>
      <c r="D42" s="0" t="s">
        <v>396</v>
      </c>
      <c r="E42" s="0" t="n">
        <v>44.82</v>
      </c>
      <c r="F42" s="0" t="s">
        <v>389</v>
      </c>
      <c r="G42" s="113" t="n">
        <v>2.15E-008</v>
      </c>
      <c r="H42" s="114" t="n">
        <v>0.6935956726</v>
      </c>
      <c r="I42" s="114" t="n">
        <v>0.7297418008</v>
      </c>
      <c r="J42" s="114" t="n">
        <v>0.5045152096</v>
      </c>
      <c r="K42" s="114" t="n">
        <v>0.568642697</v>
      </c>
      <c r="L42" s="114" t="n">
        <v>2.0949556688</v>
      </c>
      <c r="M42" s="114" t="n">
        <v>2.762885238</v>
      </c>
      <c r="N42" s="0" t="n">
        <v>0.0359611309649168</v>
      </c>
      <c r="O42" s="0" t="n">
        <v>0.0514770299501928</v>
      </c>
      <c r="P42" s="0" t="n">
        <v>0.0817186570153809</v>
      </c>
      <c r="Q42" s="0" t="n">
        <v>0.164167219467386</v>
      </c>
      <c r="R42" s="0" t="n">
        <v>0.44127019044544</v>
      </c>
      <c r="S42" s="0" t="n">
        <v>1.14132668946459</v>
      </c>
      <c r="T42" s="0" t="n">
        <v>0.133737436219044</v>
      </c>
      <c r="U42" s="0" t="n">
        <v>0.238973014987432</v>
      </c>
      <c r="V42" s="0" t="n">
        <v>0.144643763271825</v>
      </c>
      <c r="W42" s="0" t="n">
        <v>0.304256438343468</v>
      </c>
      <c r="X42" s="0" t="n">
        <v>0.125856851469261</v>
      </c>
      <c r="Y42" s="115" t="n">
        <v>0.0497095369423484</v>
      </c>
      <c r="Z42" s="0" t="n">
        <v>0.0946430566906391</v>
      </c>
      <c r="AA42" s="115" t="n">
        <v>0.0349209551303314</v>
      </c>
      <c r="AB42" s="0" t="n">
        <v>0.113033646518237</v>
      </c>
    </row>
    <row r="191" customFormat="false" ht="15" hidden="false" customHeight="false" outlineLevel="0" collapsed="false"/>
    <row r="227" customFormat="false" ht="15" hidden="false" customHeight="false" outlineLevel="0" collapsed="false"/>
    <row r="25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2015-07-13T17:56:59Z</dcterms:created>
  <dc:creator>Maria Chavez</dc:creator>
  <dc:language>en-US</dc:language>
  <cp:lastModifiedBy>Jamie</cp:lastModifiedBy>
  <dcterms:modified xsi:type="dcterms:W3CDTF">2016-03-28T00:22:31Z</dcterms:modified>
  <cp:revision>0</cp:revision>
</cp:coreProperties>
</file>