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tables/table3.xml" ContentType="application/vnd.openxmlformats-officedocument.spreadsheetml.table+xml"/>
  <Override PartName="/xl/charts/chartEx1.xml" ContentType="application/vnd.ms-office.chartex+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tables/table4.xml" ContentType="application/vnd.openxmlformats-officedocument.spreadsheetml.table+xml"/>
  <Override PartName="/xl/charts/chartEx2.xml" ContentType="application/vnd.ms-office.chartex+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Ex3.xml" ContentType="application/vnd.ms-office.chartex+xml"/>
  <Override PartName="/xl/charts/style18.xml" ContentType="application/vnd.ms-office.chartstyle+xml"/>
  <Override PartName="/xl/charts/colors18.xml" ContentType="application/vnd.ms-office.chartcolorstyle+xml"/>
  <Override PartName="/xl/drawings/drawing5.xml" ContentType="application/vnd.openxmlformats-officedocument.drawing+xml"/>
  <Override PartName="/xl/slicers/slicer3.xml" ContentType="application/vnd.ms-excel.slicer+xml"/>
  <Override PartName="/xl/charts/chart16.xml" ContentType="application/vnd.openxmlformats-officedocument.drawingml.chart+xml"/>
  <Override PartName="/xl/charts/style19.xml" ContentType="application/vnd.ms-office.chartstyle+xml"/>
  <Override PartName="/xl/charts/colors19.xml" ContentType="application/vnd.ms-office.chartcolorstyle+xml"/>
  <Override PartName="/xl/charts/chart17.xml" ContentType="application/vnd.openxmlformats-officedocument.drawingml.chart+xml"/>
  <Override PartName="/xl/charts/style20.xml" ContentType="application/vnd.ms-office.chartstyle+xml"/>
  <Override PartName="/xl/charts/colors20.xml" ContentType="application/vnd.ms-office.chartcolorstyle+xml"/>
  <Override PartName="/xl/charts/chart18.xml" ContentType="application/vnd.openxmlformats-officedocument.drawingml.chart+xml"/>
  <Override PartName="/xl/charts/style21.xml" ContentType="application/vnd.ms-office.chartstyle+xml"/>
  <Override PartName="/xl/charts/colors21.xml" ContentType="application/vnd.ms-office.chartcolorstyle+xml"/>
  <Override PartName="/xl/charts/chart19.xml" ContentType="application/vnd.openxmlformats-officedocument.drawingml.chart+xml"/>
  <Override PartName="/xl/charts/style22.xml" ContentType="application/vnd.ms-office.chartstyle+xml"/>
  <Override PartName="/xl/charts/colors22.xml" ContentType="application/vnd.ms-office.chartcolorstyle+xml"/>
  <Override PartName="/xl/charts/chart20.xml" ContentType="application/vnd.openxmlformats-officedocument.drawingml.chart+xml"/>
  <Override PartName="/xl/charts/style23.xml" ContentType="application/vnd.ms-office.chartstyle+xml"/>
  <Override PartName="/xl/charts/colors23.xml" ContentType="application/vnd.ms-office.chartcolorstyle+xml"/>
  <Override PartName="/xl/charts/chartEx4.xml" ContentType="application/vnd.ms-office.chartex+xml"/>
  <Override PartName="/xl/charts/style24.xml" ContentType="application/vnd.ms-office.chartstyle+xml"/>
  <Override PartName="/xl/charts/colors2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26"/>
  <workbookPr hidePivotFieldList="1" defaultThemeVersion="166925"/>
  <mc:AlternateContent xmlns:mc="http://schemas.openxmlformats.org/markup-compatibility/2006">
    <mc:Choice Requires="x15">
      <x15ac:absPath xmlns:x15ac="http://schemas.microsoft.com/office/spreadsheetml/2010/11/ac" url="C:\Users\HP\Desktop\TITECH\MY GITHUB\1. KK Furniture\"/>
    </mc:Choice>
  </mc:AlternateContent>
  <xr:revisionPtr revIDLastSave="0" documentId="13_ncr:1_{E984E3DF-565B-49AC-9365-48894FE1E53C}" xr6:coauthVersionLast="47" xr6:coauthVersionMax="47" xr10:uidLastSave="{00000000-0000-0000-0000-000000000000}"/>
  <bookViews>
    <workbookView xWindow="-120" yWindow="-120" windowWidth="20730" windowHeight="11160" firstSheet="1" activeTab="5" xr2:uid="{6373C302-CC90-4012-8DE8-FA20C34CF850}"/>
  </bookViews>
  <sheets>
    <sheet name="Sheet1" sheetId="1" r:id="rId1"/>
    <sheet name="Table1" sheetId="2" r:id="rId2"/>
    <sheet name="Pivot Chart" sheetId="3" r:id="rId3"/>
    <sheet name="Map" sheetId="6" r:id="rId4"/>
    <sheet name="Map 2" sheetId="8" r:id="rId5"/>
    <sheet name=" Dashboard 1" sheetId="4" r:id="rId6"/>
    <sheet name="Dashboard 2" sheetId="7" r:id="rId7"/>
  </sheets>
  <definedNames>
    <definedName name="_xlnm._FilterDatabase" localSheetId="0" hidden="1">Sheet1!$A$1:$T$1</definedName>
    <definedName name="_xlchart.v5.0" hidden="1">Map!$A$1</definedName>
    <definedName name="_xlchart.v5.1" hidden="1">Map!$A$2:$A$49</definedName>
    <definedName name="_xlchart.v5.10" hidden="1">Map!$B$1</definedName>
    <definedName name="_xlchart.v5.11" hidden="1">Map!$B$2:$B$49</definedName>
    <definedName name="_xlchart.v5.12" hidden="1">'Map 2'!$A$1</definedName>
    <definedName name="_xlchart.v5.13" hidden="1">'Map 2'!$A$2:$A$49</definedName>
    <definedName name="_xlchart.v5.14" hidden="1">'Map 2'!$B$1</definedName>
    <definedName name="_xlchart.v5.15" hidden="1">'Map 2'!$B$2:$B$49</definedName>
    <definedName name="_xlchart.v5.2" hidden="1">Map!$B$1</definedName>
    <definedName name="_xlchart.v5.3" hidden="1">Map!$B$2:$B$49</definedName>
    <definedName name="_xlchart.v5.4" hidden="1">'Map 2'!$A$1</definedName>
    <definedName name="_xlchart.v5.5" hidden="1">'Map 2'!$A$2:$A$49</definedName>
    <definedName name="_xlchart.v5.6" hidden="1">'Map 2'!$B$1</definedName>
    <definedName name="_xlchart.v5.7" hidden="1">'Map 2'!$B$2:$B$49</definedName>
    <definedName name="_xlchart.v5.8" hidden="1">Map!$A$1</definedName>
    <definedName name="_xlchart.v5.9" hidden="1">Map!$A$2:$A$49</definedName>
    <definedName name="ExternalData_1" localSheetId="1" hidden="1">Table1!$A$1:$V$2121</definedName>
    <definedName name="Slicer_Month">#N/A</definedName>
    <definedName name="Slicer_Region">#N/A</definedName>
    <definedName name="Slicer_Sub_Category">#N/A</definedName>
    <definedName name="Slicer_Year">#N/A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5" i="2" l="1"/>
  <c r="Y3" i="2"/>
  <c r="AG2" i="3"/>
  <c r="C1292" i="2"/>
  <c r="C1845" i="2"/>
  <c r="C1943" i="2"/>
  <c r="C548" i="2"/>
  <c r="C2070" i="2"/>
  <c r="C683" i="2"/>
  <c r="C1966" i="2"/>
  <c r="C2111" i="2"/>
  <c r="C888" i="2"/>
  <c r="C1089" i="2"/>
  <c r="C1694" i="2"/>
  <c r="C1173" i="2"/>
  <c r="C38" i="2"/>
  <c r="C769" i="2"/>
  <c r="C1417" i="2"/>
  <c r="C723" i="2"/>
  <c r="C1179" i="2"/>
  <c r="C1879" i="2"/>
  <c r="C790" i="2"/>
  <c r="C98" i="2"/>
  <c r="C241" i="2"/>
  <c r="C1368" i="2"/>
  <c r="C571" i="2"/>
  <c r="C788" i="2"/>
  <c r="C811" i="2"/>
  <c r="C490" i="2"/>
  <c r="C1862" i="2"/>
  <c r="C531" i="2"/>
  <c r="C1753" i="2"/>
  <c r="C1773" i="2"/>
  <c r="C732" i="2"/>
  <c r="C1227" i="2"/>
  <c r="C502" i="2"/>
  <c r="C742" i="2"/>
  <c r="C782" i="2"/>
  <c r="C2081" i="2"/>
  <c r="C1619" i="2"/>
  <c r="C2071" i="2"/>
  <c r="C1450" i="2"/>
  <c r="C1549" i="2"/>
  <c r="C1921" i="2"/>
  <c r="C1780" i="2"/>
  <c r="C1198" i="2"/>
  <c r="C428" i="2"/>
  <c r="C1611" i="2"/>
  <c r="C689" i="2"/>
  <c r="C1776" i="2"/>
  <c r="C1002" i="2"/>
  <c r="C1539" i="2"/>
  <c r="C1224" i="2"/>
  <c r="C1774" i="2"/>
  <c r="C1286" i="2"/>
  <c r="C1579" i="2"/>
  <c r="C125" i="2"/>
  <c r="C1047" i="2"/>
  <c r="C15" i="2"/>
  <c r="C2082" i="2"/>
  <c r="C1419" i="2"/>
  <c r="C130" i="2"/>
  <c r="C28" i="2"/>
  <c r="C1963" i="2"/>
  <c r="C759" i="2"/>
  <c r="C1360" i="2"/>
  <c r="C1217" i="2"/>
  <c r="C1193" i="2"/>
  <c r="C708" i="2"/>
  <c r="C1199" i="2"/>
  <c r="C353" i="2"/>
  <c r="C185" i="2"/>
  <c r="C1627" i="2"/>
  <c r="C187" i="2"/>
  <c r="C761" i="2"/>
  <c r="C935" i="2"/>
  <c r="C197" i="2"/>
  <c r="C1861" i="2"/>
  <c r="C1823" i="2"/>
  <c r="C1537" i="2"/>
  <c r="C1649" i="2"/>
  <c r="C533" i="2"/>
  <c r="C1964" i="2"/>
  <c r="C2042" i="2"/>
  <c r="C1513" i="2"/>
  <c r="C10" i="2"/>
  <c r="C2095" i="2"/>
  <c r="C1953" i="2"/>
  <c r="C2022" i="2"/>
  <c r="C849" i="2"/>
  <c r="C1389" i="2"/>
  <c r="C1527" i="2"/>
  <c r="C584" i="2"/>
  <c r="C1897" i="2"/>
  <c r="C368" i="2"/>
  <c r="C1155" i="2"/>
  <c r="C132" i="2"/>
  <c r="C1256" i="2"/>
  <c r="C8" i="2"/>
  <c r="C1334" i="2"/>
  <c r="C917" i="2"/>
  <c r="C1847" i="2"/>
  <c r="C305" i="2"/>
  <c r="C2009" i="2"/>
  <c r="C1276" i="2"/>
  <c r="C1143" i="2"/>
  <c r="C1206" i="2"/>
  <c r="C472" i="2"/>
  <c r="C1669" i="2"/>
  <c r="C1086" i="2"/>
  <c r="C1280" i="2"/>
  <c r="C1244" i="2"/>
  <c r="C665" i="2"/>
  <c r="C1868" i="2"/>
  <c r="C893" i="2"/>
  <c r="C1168" i="2"/>
  <c r="C1816" i="2"/>
  <c r="C520" i="2"/>
  <c r="C1087" i="2"/>
  <c r="C538" i="2"/>
  <c r="C1332" i="2"/>
  <c r="C642" i="2"/>
  <c r="C1981" i="2"/>
  <c r="C422" i="2"/>
  <c r="C2020" i="2"/>
  <c r="C496" i="2"/>
  <c r="C143" i="2"/>
  <c r="C1609" i="2"/>
  <c r="C82" i="2"/>
  <c r="C675" i="2"/>
  <c r="C1428" i="2"/>
  <c r="C521" i="2"/>
  <c r="C476" i="2"/>
  <c r="C101" i="2"/>
  <c r="C764" i="2"/>
  <c r="C1372" i="2"/>
  <c r="C437" i="2"/>
  <c r="C1544" i="2"/>
  <c r="C1968" i="2"/>
  <c r="C229" i="2"/>
  <c r="C174" i="2"/>
  <c r="C1828" i="2"/>
  <c r="C1935" i="2"/>
  <c r="C385" i="2"/>
  <c r="C310" i="2"/>
  <c r="C834" i="2"/>
  <c r="C739" i="2"/>
  <c r="C1102" i="2"/>
  <c r="C821" i="2"/>
  <c r="C184" i="2"/>
  <c r="C1161" i="2"/>
  <c r="C1509" i="2"/>
  <c r="C1908" i="2"/>
  <c r="C102" i="2"/>
  <c r="C817" i="2"/>
  <c r="C694" i="2"/>
  <c r="C2063" i="2"/>
  <c r="C922" i="2"/>
  <c r="C1556" i="2"/>
  <c r="C1698" i="2"/>
  <c r="C748" i="2"/>
  <c r="C1724" i="2"/>
  <c r="C996" i="2"/>
  <c r="C724" i="2"/>
  <c r="C1522" i="2"/>
  <c r="C1397" i="2"/>
  <c r="C1792" i="2"/>
  <c r="C423" i="2"/>
  <c r="C1701" i="2"/>
  <c r="C435" i="2"/>
  <c r="C1467" i="2"/>
  <c r="C1440" i="2"/>
  <c r="C1331" i="2"/>
  <c r="C287" i="2"/>
  <c r="C224" i="2"/>
  <c r="C369" i="2"/>
  <c r="C2014" i="2"/>
  <c r="C225" i="2"/>
  <c r="C2002" i="2"/>
  <c r="C1373" i="2"/>
  <c r="C1077" i="2"/>
  <c r="C1339" i="2"/>
  <c r="C549" i="2"/>
  <c r="C513" i="2"/>
  <c r="C562" i="2"/>
  <c r="C1421" i="2"/>
  <c r="C2003" i="2"/>
  <c r="C394" i="2"/>
  <c r="C216" i="2"/>
  <c r="C1423" i="2"/>
  <c r="C285" i="2"/>
  <c r="C529" i="2"/>
  <c r="C803" i="2"/>
  <c r="C1864" i="2"/>
  <c r="C1979" i="2"/>
  <c r="C1546" i="2"/>
  <c r="C1671" i="2"/>
  <c r="C1955" i="2"/>
  <c r="C2088" i="2"/>
  <c r="C344" i="2"/>
  <c r="C717" i="2"/>
  <c r="C1137" i="2"/>
  <c r="C1420" i="2"/>
  <c r="C895" i="2"/>
  <c r="C1752" i="2"/>
  <c r="C1762" i="2"/>
  <c r="C1675" i="2"/>
  <c r="C1990" i="2"/>
  <c r="C315" i="2"/>
  <c r="C416" i="2"/>
  <c r="C1977" i="2"/>
  <c r="C981" i="2"/>
  <c r="C988" i="2"/>
  <c r="C2060" i="2"/>
  <c r="C150" i="2"/>
  <c r="C993" i="2"/>
  <c r="C2007" i="2"/>
  <c r="C1892" i="2"/>
  <c r="C887" i="2"/>
  <c r="C758" i="2"/>
  <c r="C1822" i="2"/>
  <c r="C1839" i="2"/>
  <c r="C1275" i="2"/>
  <c r="C812" i="2"/>
  <c r="C1020" i="2"/>
  <c r="C1328" i="2"/>
  <c r="C832" i="2"/>
  <c r="C829" i="2"/>
  <c r="C1110" i="2"/>
  <c r="C1978" i="2"/>
  <c r="C1880" i="2"/>
  <c r="C406" i="2"/>
  <c r="C1603" i="2"/>
  <c r="C79" i="2"/>
  <c r="C5" i="2"/>
  <c r="C863" i="2"/>
  <c r="C455" i="2"/>
  <c r="C1974" i="2"/>
  <c r="C1457" i="2"/>
  <c r="C1138" i="2"/>
  <c r="C71" i="2"/>
  <c r="C2090" i="2"/>
  <c r="C1615" i="2"/>
  <c r="C1114" i="2"/>
  <c r="C835" i="2"/>
  <c r="C1036" i="2"/>
  <c r="C1915" i="2"/>
  <c r="C193" i="2"/>
  <c r="C580" i="2"/>
  <c r="C787" i="2"/>
  <c r="C1702" i="2"/>
  <c r="C1891" i="2"/>
  <c r="C1736" i="2"/>
  <c r="C947" i="2"/>
  <c r="C209" i="2"/>
  <c r="C853" i="2"/>
  <c r="C78" i="2"/>
  <c r="C539" i="2"/>
  <c r="C632" i="2"/>
  <c r="C1014" i="2"/>
  <c r="C134" i="2"/>
  <c r="C1854" i="2"/>
  <c r="C2115" i="2"/>
  <c r="C1278" i="2"/>
  <c r="C1988" i="2"/>
  <c r="C49" i="2"/>
  <c r="C507" i="2"/>
  <c r="C487" i="2"/>
  <c r="C1354" i="2"/>
  <c r="C376" i="2"/>
  <c r="C1536" i="2"/>
  <c r="C461" i="2"/>
  <c r="C1731" i="2"/>
  <c r="C1337" i="2"/>
  <c r="C615" i="2"/>
  <c r="C312" i="2"/>
  <c r="C1004" i="2"/>
  <c r="C991" i="2"/>
  <c r="C1069" i="2"/>
  <c r="C553" i="2"/>
  <c r="C444" i="2"/>
  <c r="C333" i="2"/>
  <c r="C378" i="2"/>
  <c r="C1287" i="2"/>
  <c r="C1362" i="2"/>
  <c r="C3" i="2"/>
  <c r="C961" i="2"/>
  <c r="C1920" i="2"/>
  <c r="C966" i="2"/>
  <c r="C1745" i="2"/>
  <c r="C1929" i="2"/>
  <c r="C746" i="2"/>
  <c r="C232" i="2"/>
  <c r="C1235" i="2"/>
  <c r="C1796" i="2"/>
  <c r="C647" i="2"/>
  <c r="C1142" i="2"/>
  <c r="C985" i="2"/>
  <c r="C471" i="2"/>
  <c r="C1547" i="2"/>
  <c r="C1562" i="2"/>
  <c r="C1015" i="2"/>
  <c r="C450" i="2"/>
  <c r="C23" i="2"/>
  <c r="C2076" i="2"/>
  <c r="C2098" i="2"/>
  <c r="C1630" i="2"/>
  <c r="C1612" i="2"/>
  <c r="C359" i="2"/>
  <c r="C1258" i="2"/>
  <c r="C1961" i="2"/>
  <c r="C875" i="2"/>
  <c r="C1904" i="2"/>
  <c r="C48" i="2"/>
  <c r="C497" i="2"/>
  <c r="C1950" i="2"/>
  <c r="C95" i="2"/>
  <c r="C103" i="2"/>
  <c r="C1954" i="2"/>
  <c r="C72" i="2"/>
  <c r="C626" i="2"/>
  <c r="C2065" i="2"/>
  <c r="C1147" i="2"/>
  <c r="C123" i="2"/>
  <c r="C1136" i="2"/>
  <c r="C1859" i="2"/>
  <c r="C70" i="2"/>
  <c r="C2053" i="2"/>
  <c r="C1033" i="2"/>
  <c r="C1965" i="2"/>
  <c r="C1759" i="2"/>
  <c r="C1519" i="2"/>
  <c r="C1853" i="2"/>
  <c r="C1521" i="2"/>
  <c r="C532" i="2"/>
  <c r="C39" i="2"/>
  <c r="C1482" i="2"/>
  <c r="C542" i="2"/>
  <c r="C1709" i="2"/>
  <c r="C196" i="2"/>
  <c r="C1172" i="2"/>
  <c r="C1347" i="2"/>
  <c r="C1121" i="2"/>
  <c r="C1673" i="2"/>
  <c r="C222" i="2"/>
  <c r="C481" i="2"/>
  <c r="C424" i="2"/>
  <c r="C1958" i="2"/>
  <c r="C279" i="2"/>
  <c r="C494" i="2"/>
  <c r="C175" i="2"/>
  <c r="C1398" i="2"/>
  <c r="C1888" i="2"/>
  <c r="C278" i="2"/>
  <c r="C1670" i="2"/>
  <c r="C2080" i="2"/>
  <c r="C685" i="2"/>
  <c r="C1855" i="2"/>
  <c r="C1391" i="2"/>
  <c r="C439" i="2"/>
  <c r="C460" i="2"/>
  <c r="C1481" i="2"/>
  <c r="C1967" i="2"/>
  <c r="C55" i="2"/>
  <c r="C1149" i="2"/>
  <c r="C91" i="2"/>
  <c r="C1571" i="2"/>
  <c r="C1355" i="2"/>
  <c r="C838" i="2"/>
  <c r="C2108" i="2"/>
  <c r="C1187" i="2"/>
  <c r="C17" i="2"/>
  <c r="C199" i="2"/>
  <c r="C2034" i="2"/>
  <c r="C707" i="2"/>
  <c r="C20" i="2"/>
  <c r="C1024" i="2"/>
  <c r="C375" i="2"/>
  <c r="C618" i="2"/>
  <c r="C128" i="2"/>
  <c r="C301" i="2"/>
  <c r="C1293" i="2"/>
  <c r="C1150" i="2"/>
  <c r="C510" i="2"/>
  <c r="C946" i="2"/>
  <c r="C479" i="2"/>
  <c r="C448" i="2"/>
  <c r="C1491" i="2"/>
  <c r="C1283" i="2"/>
  <c r="C1843" i="2"/>
  <c r="C329" i="2"/>
  <c r="C1116" i="2"/>
  <c r="C1869" i="2"/>
  <c r="C1305" i="2"/>
  <c r="C676" i="2"/>
  <c r="C1046" i="2"/>
  <c r="C1548" i="2"/>
  <c r="C1525" i="2"/>
  <c r="C396" i="2"/>
  <c r="C1568" i="2"/>
  <c r="C1043" i="2"/>
  <c r="C1636" i="2"/>
  <c r="C939" i="2"/>
  <c r="C238" i="2"/>
  <c r="C1623" i="2"/>
  <c r="C962" i="2"/>
  <c r="C191" i="2"/>
  <c r="C166" i="2"/>
  <c r="C1803" i="2"/>
  <c r="C121" i="2"/>
  <c r="C1274" i="2"/>
  <c r="C2011" i="2"/>
  <c r="C1704" i="2"/>
  <c r="C1938" i="2"/>
  <c r="C307" i="2"/>
  <c r="C1960" i="2"/>
  <c r="C81" i="2"/>
  <c r="C1384" i="2"/>
  <c r="C1067" i="2"/>
  <c r="C1470" i="2"/>
  <c r="C1901" i="2"/>
  <c r="C952" i="2"/>
  <c r="C1300" i="2"/>
  <c r="C701" i="2"/>
  <c r="C1344" i="2"/>
  <c r="C1452" i="2"/>
  <c r="C341" i="2"/>
  <c r="C214" i="2"/>
  <c r="C2055" i="2"/>
  <c r="C1573" i="2"/>
  <c r="C972" i="2"/>
  <c r="C1832" i="2"/>
  <c r="C1330" i="2"/>
  <c r="C591" i="2"/>
  <c r="C60" i="2"/>
  <c r="C1395" i="2"/>
  <c r="C1638" i="2"/>
  <c r="C1289" i="2"/>
  <c r="C1424" i="2"/>
  <c r="C1586" i="2"/>
  <c r="C1160" i="2"/>
  <c r="C1188" i="2"/>
  <c r="C1249" i="2"/>
  <c r="C636" i="2"/>
  <c r="C943" i="2"/>
  <c r="C168" i="2"/>
  <c r="C1952" i="2"/>
  <c r="C1581" i="2"/>
  <c r="C506" i="2"/>
  <c r="C1223" i="2"/>
  <c r="C293" i="2"/>
  <c r="C720" i="2"/>
  <c r="C944" i="2"/>
  <c r="C1385" i="2"/>
  <c r="C1600" i="2"/>
  <c r="C624" i="2"/>
  <c r="C874" i="2"/>
  <c r="C286" i="2"/>
  <c r="C1096" i="2"/>
  <c r="C258" i="2"/>
  <c r="C358" i="2"/>
  <c r="C833" i="2"/>
  <c r="C673" i="2"/>
  <c r="C686" i="2"/>
  <c r="C1435" i="2"/>
  <c r="C1687" i="2"/>
  <c r="C511" i="2"/>
  <c r="C836" i="2"/>
  <c r="C1998" i="2"/>
  <c r="C1486" i="2"/>
  <c r="C1593" i="2"/>
  <c r="C959" i="2"/>
  <c r="C879" i="2"/>
  <c r="C754" i="2"/>
  <c r="C795" i="2"/>
  <c r="C1771" i="2"/>
  <c r="C1131" i="2"/>
  <c r="C1917" i="2"/>
  <c r="C1748" i="2"/>
  <c r="C1058" i="2"/>
  <c r="C1290" i="2"/>
  <c r="C1841" i="2"/>
  <c r="C948" i="2"/>
  <c r="C1325" i="2"/>
  <c r="C1066" i="2"/>
  <c r="C526" i="2"/>
  <c r="C1707" i="2"/>
  <c r="C619" i="2"/>
  <c r="C1713" i="2"/>
  <c r="C2050" i="2"/>
  <c r="C2054" i="2"/>
  <c r="C1975" i="2"/>
  <c r="C1769" i="2"/>
  <c r="C906" i="2"/>
  <c r="C869" i="2"/>
  <c r="C1696" i="2"/>
  <c r="C597" i="2"/>
  <c r="C1269" i="2"/>
  <c r="C575" i="2"/>
  <c r="C857" i="2"/>
  <c r="C1941" i="2"/>
  <c r="C1171" i="2"/>
  <c r="C1781" i="2"/>
  <c r="C1849" i="2"/>
  <c r="C1371" i="2"/>
  <c r="C1309" i="2"/>
  <c r="C139" i="2"/>
  <c r="C57" i="2"/>
  <c r="C1504" i="2"/>
  <c r="C1703" i="2"/>
  <c r="C968" i="2"/>
  <c r="C64" i="2"/>
  <c r="C1044" i="2"/>
  <c r="C1651" i="2"/>
  <c r="C157" i="2"/>
  <c r="C1608" i="2"/>
  <c r="C1191" i="2"/>
  <c r="C2016" i="2"/>
  <c r="C1986" i="2"/>
  <c r="C1364" i="2"/>
  <c r="C1794" i="2"/>
  <c r="C712" i="2"/>
  <c r="C543" i="2"/>
  <c r="C923" i="2"/>
  <c r="C1060" i="2"/>
  <c r="C2023" i="2"/>
  <c r="C1827" i="2"/>
  <c r="C844" i="2"/>
  <c r="C1041" i="2"/>
  <c r="C816" i="2"/>
  <c r="C1875" i="2"/>
  <c r="C557" i="2"/>
  <c r="C2029" i="2"/>
  <c r="C2103" i="2"/>
  <c r="C1688" i="2"/>
  <c r="C617" i="2"/>
  <c r="C135" i="2"/>
  <c r="C288" i="2"/>
  <c r="C153" i="2"/>
  <c r="C1756" i="2"/>
  <c r="C938" i="2"/>
  <c r="C611" i="2"/>
  <c r="C2000" i="2"/>
  <c r="C35" i="2"/>
  <c r="C485" i="2"/>
  <c r="C1213" i="2"/>
  <c r="C469" i="2"/>
  <c r="C499" i="2"/>
  <c r="C1203" i="2"/>
  <c r="C24" i="2"/>
  <c r="C1893" i="2"/>
  <c r="C226" i="2"/>
  <c r="C589" i="2"/>
  <c r="C1876" i="2"/>
  <c r="C1585" i="2"/>
  <c r="C2012" i="2"/>
  <c r="C1906" i="2"/>
  <c r="C1510" i="2"/>
  <c r="C480" i="2"/>
  <c r="C1860" i="2"/>
  <c r="C839" i="2"/>
  <c r="C190" i="2"/>
  <c r="C389" i="2"/>
  <c r="C882" i="2"/>
  <c r="C1211" i="2"/>
  <c r="C523" i="2"/>
  <c r="C311" i="2"/>
  <c r="C1469" i="2"/>
  <c r="C828" i="2"/>
  <c r="C1358" i="2"/>
  <c r="C432" i="2"/>
  <c r="C1284" i="2"/>
  <c r="C1826" i="2"/>
  <c r="C1740" i="2"/>
  <c r="C1207" i="2"/>
  <c r="C706" i="2"/>
  <c r="C240" i="2"/>
  <c r="C1115" i="2"/>
  <c r="C306" i="2"/>
  <c r="C1757" i="2"/>
  <c r="C593" i="2"/>
  <c r="C467" i="2"/>
  <c r="C1394" i="2"/>
  <c r="C482" i="2"/>
  <c r="C537" i="2"/>
  <c r="C1831" i="2"/>
  <c r="C1715" i="2"/>
  <c r="C1075" i="2"/>
  <c r="C1182" i="2"/>
  <c r="C1797" i="2"/>
  <c r="C604" i="2"/>
  <c r="C889" i="2"/>
  <c r="C1357" i="2"/>
  <c r="C1361" i="2"/>
  <c r="C1987" i="2"/>
  <c r="C1887" i="2"/>
  <c r="C581" i="2"/>
  <c r="C181" i="2"/>
  <c r="C262" i="2"/>
  <c r="C2057" i="2"/>
  <c r="C1208" i="2"/>
  <c r="C2062" i="2"/>
  <c r="C210" i="2"/>
  <c r="C1404" i="2"/>
  <c r="C983" i="2"/>
  <c r="C1956" i="2"/>
  <c r="C50" i="2"/>
  <c r="C1393" i="2"/>
  <c r="C563" i="2"/>
  <c r="C663" i="2"/>
  <c r="C1564" i="2"/>
  <c r="C1697" i="2"/>
  <c r="C158" i="2"/>
  <c r="C668" i="2"/>
  <c r="C674" i="2"/>
  <c r="C233" i="2"/>
  <c r="C248" i="2"/>
  <c r="C960" i="2"/>
  <c r="C774" i="2"/>
  <c r="C2047" i="2"/>
  <c r="C1505" i="2"/>
  <c r="C228" i="2"/>
  <c r="C454" i="2"/>
  <c r="C349" i="2"/>
  <c r="C854" i="2"/>
  <c r="C850" i="2"/>
  <c r="C1093" i="2"/>
  <c r="C734" i="2"/>
  <c r="C791" i="2"/>
  <c r="C236" i="2"/>
  <c r="C414" i="2"/>
  <c r="C366" i="2"/>
  <c r="C1259" i="2"/>
  <c r="C1084" i="2"/>
  <c r="C1705" i="2"/>
  <c r="C505" i="2"/>
  <c r="C884" i="2"/>
  <c r="C1318" i="2"/>
  <c r="C330" i="2"/>
  <c r="C14" i="2"/>
  <c r="C1097" i="2"/>
  <c r="C1459" i="2"/>
  <c r="C294" i="2"/>
  <c r="C648" i="2"/>
  <c r="C1427" i="2"/>
  <c r="C1272" i="2"/>
  <c r="C1657" i="2"/>
  <c r="C1107" i="2"/>
  <c r="C1112" i="2"/>
  <c r="C372" i="2"/>
  <c r="C1031" i="2"/>
  <c r="C203" i="2"/>
  <c r="C2087" i="2"/>
  <c r="C1574" i="2"/>
  <c r="C489" i="2"/>
  <c r="C388" i="2"/>
  <c r="C321" i="2"/>
  <c r="C892" i="2"/>
  <c r="C867" i="2"/>
  <c r="C205" i="2"/>
  <c r="C1951" i="2"/>
  <c r="C13" i="2"/>
  <c r="C609" i="2"/>
  <c r="C1201" i="2"/>
  <c r="C1254" i="2"/>
  <c r="C1204" i="2"/>
  <c r="C1695" i="2"/>
  <c r="C1982" i="2"/>
  <c r="C546" i="2"/>
  <c r="C514" i="2"/>
  <c r="C1245" i="2"/>
  <c r="C144" i="2"/>
  <c r="C302" i="2"/>
  <c r="C1465" i="2"/>
  <c r="C1944" i="2"/>
  <c r="C1294" i="2"/>
  <c r="C1335" i="2"/>
  <c r="C649" i="2"/>
  <c r="C1542" i="2"/>
  <c r="C1691" i="2"/>
  <c r="C1053" i="2"/>
  <c r="C266" i="2"/>
  <c r="C594" i="2"/>
  <c r="C978" i="2"/>
  <c r="C462" i="2"/>
  <c r="C569" i="2"/>
  <c r="C858" i="2"/>
  <c r="C1057" i="2"/>
  <c r="C1415" i="2"/>
  <c r="C54" i="2"/>
  <c r="C1411" i="2"/>
  <c r="C855" i="2"/>
  <c r="C598" i="2"/>
  <c r="C726" i="2"/>
  <c r="C1135" i="2"/>
  <c r="C188" i="2"/>
  <c r="C12" i="2"/>
  <c r="C599" i="2"/>
  <c r="C757" i="2"/>
  <c r="C1760" i="2"/>
  <c r="C1301" i="2"/>
  <c r="C1453" i="2"/>
  <c r="C1804" i="2"/>
  <c r="C914" i="2"/>
  <c r="C4" i="2"/>
  <c r="C920" i="2"/>
  <c r="C1725" i="2"/>
  <c r="C1260" i="2"/>
  <c r="C1595" i="2"/>
  <c r="C669" i="2"/>
  <c r="C430" i="2"/>
  <c r="C93" i="2"/>
  <c r="C1346" i="2"/>
  <c r="C954" i="2"/>
  <c r="C370" i="2"/>
  <c r="C1497" i="2"/>
  <c r="C1487" i="2"/>
  <c r="C314" i="2"/>
  <c r="C1528" i="2"/>
  <c r="C986" i="2"/>
  <c r="C289" i="2"/>
  <c r="C640" i="2"/>
  <c r="C1326" i="2"/>
  <c r="C290" i="2"/>
  <c r="C1302" i="2"/>
  <c r="C2030" i="2"/>
  <c r="C1185" i="2"/>
  <c r="C915" i="2"/>
  <c r="C319" i="2"/>
  <c r="C200" i="2"/>
  <c r="C1267" i="2"/>
  <c r="C292" i="2"/>
  <c r="C1488" i="2"/>
  <c r="C930" i="2"/>
  <c r="C206" i="2"/>
  <c r="C1054" i="2"/>
  <c r="C2032" i="2"/>
  <c r="C87" i="2"/>
  <c r="C371" i="2"/>
  <c r="C1995" i="2"/>
  <c r="C1565" i="2"/>
  <c r="C1520" i="2"/>
  <c r="C1763" i="2"/>
  <c r="C1668" i="2"/>
  <c r="C1105" i="2"/>
  <c r="C1877" i="2"/>
  <c r="C1863" i="2"/>
  <c r="C31" i="2"/>
  <c r="C799" i="2"/>
  <c r="C420" i="2"/>
  <c r="C1885" i="2"/>
  <c r="C182" i="2"/>
  <c r="C2097" i="2"/>
  <c r="C1872" i="2"/>
  <c r="C1098" i="2"/>
  <c r="C218" i="2"/>
  <c r="C1799" i="2"/>
  <c r="C336" i="2"/>
  <c r="C778" i="2"/>
  <c r="C1836" i="2"/>
  <c r="C958" i="2"/>
  <c r="C1812" i="2"/>
  <c r="C977" i="2"/>
  <c r="C391" i="2"/>
  <c r="C46" i="2"/>
  <c r="C897" i="2"/>
  <c r="C515" i="2"/>
  <c r="C1059" i="2"/>
  <c r="C192" i="2"/>
  <c r="C950" i="2"/>
  <c r="C452" i="2"/>
  <c r="C186" i="2"/>
  <c r="C45" i="2"/>
  <c r="C1661" i="2"/>
  <c r="C1007" i="2"/>
  <c r="C1761" i="2"/>
  <c r="C235" i="2"/>
  <c r="C684" i="2"/>
  <c r="C1506" i="2"/>
  <c r="C1122" i="2"/>
  <c r="C1214" i="2"/>
  <c r="C1719" i="2"/>
  <c r="C322" i="2"/>
  <c r="C1247" i="2"/>
  <c r="C801" i="2"/>
  <c r="C1957" i="2"/>
  <c r="C2083" i="2"/>
  <c r="C1806" i="2"/>
  <c r="C1441" i="2"/>
  <c r="C1682" i="2"/>
  <c r="C815" i="2"/>
  <c r="C1684" i="2"/>
  <c r="C971" i="2"/>
  <c r="C1873" i="2"/>
  <c r="C1972" i="2"/>
  <c r="C1406" i="2"/>
  <c r="C2037" i="2"/>
  <c r="C351" i="2"/>
  <c r="C1633" i="2"/>
  <c r="C703" i="2"/>
  <c r="C1768" i="2"/>
  <c r="C1809" i="2"/>
  <c r="C931" i="2"/>
  <c r="C1027" i="2"/>
  <c r="C1772" i="2"/>
  <c r="C752" i="2"/>
  <c r="C26" i="2"/>
  <c r="C1639" i="2"/>
  <c r="C982" i="2"/>
  <c r="C1237" i="2"/>
  <c r="C1100" i="2"/>
  <c r="C1881" i="2"/>
  <c r="C1498" i="2"/>
  <c r="C473" i="2"/>
  <c r="C2067" i="2"/>
  <c r="C1708" i="2"/>
  <c r="C58" i="2"/>
  <c r="C1472" i="2"/>
  <c r="C99" i="2"/>
  <c r="C1871" i="2"/>
  <c r="C1005" i="2"/>
  <c r="C1399" i="2"/>
  <c r="C433" i="2"/>
  <c r="C1239" i="2"/>
  <c r="C1119" i="2"/>
  <c r="C2033" i="2"/>
  <c r="C164" i="2"/>
  <c r="C1279" i="2"/>
  <c r="C32" i="2"/>
  <c r="C281" i="2"/>
  <c r="C518" i="2"/>
  <c r="C516" i="2"/>
  <c r="C1575" i="2"/>
  <c r="C464" i="2"/>
  <c r="C570" i="2"/>
  <c r="C300" i="2"/>
  <c r="C1340" i="2"/>
  <c r="C1282" i="2"/>
  <c r="C718" i="2"/>
  <c r="C568" i="2"/>
  <c r="C623" i="2"/>
  <c r="C1666" i="2"/>
  <c r="C1894" i="2"/>
  <c r="C1511" i="2"/>
  <c r="C1219" i="2"/>
  <c r="C621" i="2"/>
  <c r="C1787" i="2"/>
  <c r="C1632" i="2"/>
  <c r="C1022" i="2"/>
  <c r="C1890" i="2"/>
  <c r="C1711" i="2"/>
  <c r="C1222" i="2"/>
  <c r="C328" i="2"/>
  <c r="C670" i="2"/>
  <c r="C1140" i="2"/>
  <c r="C1321" i="2"/>
  <c r="C1038" i="2"/>
  <c r="C1567" i="2"/>
  <c r="C650" i="2"/>
  <c r="C1729" i="2"/>
  <c r="C995" i="2"/>
  <c r="C1200" i="2"/>
  <c r="C1447" i="2"/>
  <c r="C1790" i="2"/>
  <c r="C195" i="2"/>
  <c r="C355" i="2"/>
  <c r="C1000" i="2"/>
  <c r="C776" i="2"/>
  <c r="C719" i="2"/>
  <c r="C870" i="2"/>
  <c r="C1422" i="2"/>
  <c r="C1589" i="2"/>
  <c r="C735" i="2"/>
  <c r="C1820" i="2"/>
  <c r="C325" i="2"/>
  <c r="C170" i="2"/>
  <c r="C221" i="2"/>
  <c r="C2059" i="2"/>
  <c r="C1531" i="2"/>
  <c r="C1642" i="2"/>
  <c r="C1045" i="2"/>
  <c r="C784" i="2"/>
  <c r="C613" i="2"/>
  <c r="C1437" i="2"/>
  <c r="C1969" i="2"/>
  <c r="C265" i="2"/>
  <c r="C1848" i="2"/>
  <c r="C1910" i="2"/>
  <c r="C113" i="2"/>
  <c r="C1117" i="2"/>
  <c r="C1895" i="2"/>
  <c r="C1942" i="2"/>
  <c r="C1900" i="2"/>
  <c r="C1818" i="2"/>
  <c r="C1154" i="2"/>
  <c r="C105" i="2"/>
  <c r="C664" i="2"/>
  <c r="C1263" i="2"/>
  <c r="C1918" i="2"/>
  <c r="C1048" i="2"/>
  <c r="C916" i="2"/>
  <c r="C7" i="2"/>
  <c r="C629" i="2"/>
  <c r="C1733" i="2"/>
  <c r="C738" i="2"/>
  <c r="C159" i="2"/>
  <c r="C1784" i="2"/>
  <c r="C603" i="2"/>
  <c r="C710" i="2"/>
  <c r="C1676" i="2"/>
  <c r="C1382" i="2"/>
  <c r="C2040" i="2"/>
  <c r="C1268" i="2"/>
  <c r="C1530" i="2"/>
  <c r="C1931" i="2"/>
  <c r="C1071" i="2"/>
  <c r="C1035" i="2"/>
  <c r="C662" i="2"/>
  <c r="C1946" i="2"/>
  <c r="C1088" i="2"/>
  <c r="C1381" i="2"/>
  <c r="C2075" i="2"/>
  <c r="C316" i="2"/>
  <c r="C1884" i="2"/>
  <c r="C140" i="2"/>
  <c r="C342" i="2"/>
  <c r="C2010" i="2"/>
  <c r="C918" i="2"/>
  <c r="C413" i="2"/>
  <c r="C1418" i="2"/>
  <c r="C911" i="2"/>
  <c r="C625" i="2"/>
  <c r="C1458" i="2"/>
  <c r="C274" i="2"/>
  <c r="C1266" i="2"/>
  <c r="C1576" i="2"/>
  <c r="C68" i="2"/>
  <c r="C1928" i="2"/>
  <c r="C1934" i="2"/>
  <c r="C313" i="2"/>
  <c r="C1032" i="2"/>
  <c r="C446" i="2"/>
  <c r="C1348" i="2"/>
  <c r="C263" i="2"/>
  <c r="C767" i="2"/>
  <c r="C459" i="2"/>
  <c r="C1563" i="2"/>
  <c r="C880" i="2"/>
  <c r="C194" i="2"/>
  <c r="C1653" i="2"/>
  <c r="C1524" i="2"/>
  <c r="C62" i="2"/>
  <c r="C1471" i="2"/>
  <c r="C1215" i="2"/>
  <c r="C904" i="2"/>
  <c r="C440" i="2"/>
  <c r="C1578" i="2"/>
  <c r="C704" i="2"/>
  <c r="C418" i="2"/>
  <c r="C345" i="2"/>
  <c r="C331" i="2"/>
  <c r="C973" i="2"/>
  <c r="C1924" i="2"/>
  <c r="C980" i="2"/>
  <c r="C534" i="2"/>
  <c r="C1699" i="2"/>
  <c r="C154" i="2"/>
  <c r="C213" i="2"/>
  <c r="C885" i="2"/>
  <c r="C1742" i="2"/>
  <c r="C1735" i="2"/>
  <c r="C964" i="2"/>
  <c r="C1590" i="2"/>
  <c r="C1886" i="2"/>
  <c r="C725" i="2"/>
  <c r="C1777" i="2"/>
  <c r="C1306" i="2"/>
  <c r="C183" i="2"/>
  <c r="C1246" i="2"/>
  <c r="C1010" i="2"/>
  <c r="C564" i="2"/>
  <c r="C1253" i="2"/>
  <c r="C1379" i="2"/>
  <c r="C957" i="2"/>
  <c r="C1706" i="2"/>
  <c r="C1174" i="2"/>
  <c r="C66" i="2"/>
  <c r="C1040" i="2"/>
  <c r="C585" i="2"/>
  <c r="C1679" i="2"/>
  <c r="C1299" i="2"/>
  <c r="C1320" i="2"/>
  <c r="C251" i="2"/>
  <c r="C1801" i="2"/>
  <c r="C436" i="2"/>
  <c r="C431" i="2"/>
  <c r="C1159" i="2"/>
  <c r="C47" i="2"/>
  <c r="C628" i="2"/>
  <c r="C1814" i="2"/>
  <c r="C667" i="2"/>
  <c r="C567" i="2"/>
  <c r="C577" i="2"/>
  <c r="C1500" i="2"/>
  <c r="C504" i="2"/>
  <c r="C381" i="2"/>
  <c r="C775" i="2"/>
  <c r="C1518" i="2"/>
  <c r="C544" i="2"/>
  <c r="C899" i="2"/>
  <c r="C715" i="2"/>
  <c r="C363" i="2"/>
  <c r="C1948" i="2"/>
  <c r="C138" i="2"/>
  <c r="C89" i="2"/>
  <c r="C709" i="2"/>
  <c r="C1625" i="2"/>
  <c r="C2096" i="2"/>
  <c r="C1949" i="2"/>
  <c r="C1065" i="2"/>
  <c r="C1068" i="2"/>
  <c r="C1808" i="2"/>
  <c r="C1271" i="2"/>
  <c r="C1042" i="2"/>
  <c r="C777" i="2"/>
  <c r="C1919" i="2"/>
  <c r="C1442" i="2"/>
  <c r="C2008" i="2"/>
  <c r="C1333" i="2"/>
  <c r="C230" i="2"/>
  <c r="C447" i="2"/>
  <c r="C547" i="2"/>
  <c r="C840" i="2"/>
  <c r="C1157" i="2"/>
  <c r="C438" i="2"/>
  <c r="C2018" i="2"/>
  <c r="C261" i="2"/>
  <c r="C1163" i="2"/>
  <c r="C429" i="2"/>
  <c r="C109" i="2"/>
  <c r="C465" i="2"/>
  <c r="C1375" i="2"/>
  <c r="C1175" i="2"/>
  <c r="C1817" i="2"/>
  <c r="C1798" i="2"/>
  <c r="C1128" i="2"/>
  <c r="C1628" i="2"/>
  <c r="C2025" i="2"/>
  <c r="C886" i="2"/>
  <c r="C2074" i="2"/>
  <c r="C573" i="2"/>
  <c r="C1846" i="2"/>
  <c r="C1558" i="2"/>
  <c r="C1483" i="2"/>
  <c r="C1184" i="2"/>
  <c r="C116" i="2"/>
  <c r="C1078" i="2"/>
  <c r="C220" i="2"/>
  <c r="C1624" i="2"/>
  <c r="C805" i="2"/>
  <c r="C386" i="2"/>
  <c r="C2015" i="2"/>
  <c r="C756" i="2"/>
  <c r="C76" i="2"/>
  <c r="C1882" i="2"/>
  <c r="C1176" i="2"/>
  <c r="C1727" i="2"/>
  <c r="C156" i="2"/>
  <c r="C2026" i="2"/>
  <c r="C1369" i="2"/>
  <c r="C1025" i="2"/>
  <c r="C1721" i="2"/>
  <c r="C2114" i="2"/>
  <c r="C1431" i="2"/>
  <c r="C449" i="2"/>
  <c r="C2045" i="2"/>
  <c r="C1552" i="2"/>
  <c r="C822" i="2"/>
  <c r="C1654" i="2"/>
  <c r="C1178" i="2"/>
  <c r="C1473" i="2"/>
  <c r="C1821" i="2"/>
  <c r="C392" i="2"/>
  <c r="C1764" i="2"/>
  <c r="C1164" i="2"/>
  <c r="C1012" i="2"/>
  <c r="C1493" i="2"/>
  <c r="C936" i="2"/>
  <c r="C800" i="2"/>
  <c r="C419" i="2"/>
  <c r="C1132" i="2"/>
  <c r="C410" i="2"/>
  <c r="C364" i="2"/>
  <c r="C1554" i="2"/>
  <c r="C1833" i="2"/>
  <c r="C1449" i="2"/>
  <c r="C40" i="2"/>
  <c r="C770" i="2"/>
  <c r="C1945" i="2"/>
  <c r="C556" i="2"/>
  <c r="C177" i="2"/>
  <c r="C2092" i="2"/>
  <c r="C445" i="2"/>
  <c r="C73" i="2"/>
  <c r="C661" i="2"/>
  <c r="C1090" i="2"/>
  <c r="C639" i="2"/>
  <c r="C1081" i="2"/>
  <c r="C126" i="2"/>
  <c r="C96" i="2"/>
  <c r="C2093" i="2"/>
  <c r="C247" i="2"/>
  <c r="C332" i="2"/>
  <c r="C631" i="2"/>
  <c r="C115" i="2"/>
  <c r="C1324" i="2"/>
  <c r="C1120" i="2"/>
  <c r="C671" i="2"/>
  <c r="C1314" i="2"/>
  <c r="C1387" i="2"/>
  <c r="C1464" i="2"/>
  <c r="C1962" i="2"/>
  <c r="C620" i="2"/>
  <c r="C1712" i="2"/>
  <c r="C845" i="2"/>
  <c r="C1751" i="2"/>
  <c r="C407" i="2"/>
  <c r="C244" i="2"/>
  <c r="C1180" i="2"/>
  <c r="C478" i="2"/>
  <c r="C657" i="2"/>
  <c r="C2039" i="2"/>
  <c r="C90" i="2"/>
  <c r="C1055" i="2"/>
  <c r="C881" i="2"/>
  <c r="C1741" i="2"/>
  <c r="C146" i="2"/>
  <c r="C809" i="2"/>
  <c r="C1577" i="2"/>
  <c r="C1194" i="2"/>
  <c r="C1572" i="2"/>
  <c r="C1805" i="2"/>
  <c r="C11" i="2"/>
  <c r="C967" i="2"/>
  <c r="C1234" i="2"/>
  <c r="C576" i="2"/>
  <c r="C1061" i="2"/>
  <c r="C1616" i="2"/>
  <c r="C338" i="2"/>
  <c r="C654" i="2"/>
  <c r="C111" i="2"/>
  <c r="C36" i="2"/>
  <c r="C768" i="2"/>
  <c r="C1526" i="2"/>
  <c r="C1257" i="2"/>
  <c r="C253" i="2"/>
  <c r="C37" i="2"/>
  <c r="C1262" i="2"/>
  <c r="C211" i="2"/>
  <c r="C798" i="2"/>
  <c r="C245" i="2"/>
  <c r="C1134" i="2"/>
  <c r="C658" i="2"/>
  <c r="C41" i="2"/>
  <c r="C2094" i="2"/>
  <c r="C1310" i="2"/>
  <c r="C1874" i="2"/>
  <c r="C2005" i="2"/>
  <c r="C607" i="2"/>
  <c r="C2019" i="2"/>
  <c r="C1730" i="2"/>
  <c r="C53" i="2"/>
  <c r="C697" i="2"/>
  <c r="C1104" i="2"/>
  <c r="C1992" i="2"/>
  <c r="C1516" i="2"/>
  <c r="C276" i="2"/>
  <c r="C1477" i="2"/>
  <c r="C458" i="2"/>
  <c r="C919" i="2"/>
  <c r="C1317" i="2"/>
  <c r="C1700" i="2"/>
  <c r="C677" i="2"/>
  <c r="C937" i="2"/>
  <c r="C722" i="2"/>
  <c r="C902" i="2"/>
  <c r="C1622" i="2"/>
  <c r="C1791" i="2"/>
  <c r="C337" i="2"/>
  <c r="C242" i="2"/>
  <c r="C350" i="2"/>
  <c r="C277" i="2"/>
  <c r="C1478" i="2"/>
  <c r="C1898" i="2"/>
  <c r="C525" i="2"/>
  <c r="C578" i="2"/>
  <c r="C2035" i="2"/>
  <c r="C178" i="2"/>
  <c r="C1789" i="2"/>
  <c r="C846" i="2"/>
  <c r="C1192" i="2"/>
  <c r="C133" i="2"/>
  <c r="C692" i="2"/>
  <c r="C558" i="2"/>
  <c r="C861" i="2"/>
  <c r="C1580" i="2"/>
  <c r="C1146" i="2"/>
  <c r="C929" i="2"/>
  <c r="C779" i="2"/>
  <c r="C1336" i="2"/>
  <c r="C771" i="2"/>
  <c r="C1056" i="2"/>
  <c r="C1738" i="2"/>
  <c r="C379" i="2"/>
  <c r="C1495" i="2"/>
  <c r="C541" i="2"/>
  <c r="C728" i="2"/>
  <c r="C1210" i="2"/>
  <c r="C441" i="2"/>
  <c r="C373" i="2"/>
  <c r="C169" i="2"/>
  <c r="C1231" i="2"/>
  <c r="C1370" i="2"/>
  <c r="C1985" i="2"/>
  <c r="C2058" i="2"/>
  <c r="C2013" i="2"/>
  <c r="C908" i="2"/>
  <c r="C1870" i="2"/>
  <c r="C1909" i="2"/>
  <c r="C367" i="2"/>
  <c r="C681" i="2"/>
  <c r="C397" i="2"/>
  <c r="C161" i="2"/>
  <c r="C1126" i="2"/>
  <c r="C2118" i="2"/>
  <c r="C2084" i="2"/>
  <c r="C1401" i="2"/>
  <c r="C1999" i="2"/>
  <c r="C85" i="2"/>
  <c r="C760" i="2"/>
  <c r="C343" i="2"/>
  <c r="C44" i="2"/>
  <c r="C309" i="2"/>
  <c r="C1678" i="2"/>
  <c r="C1857" i="2"/>
  <c r="C269" i="2"/>
  <c r="C501" i="2"/>
  <c r="C1238" i="2"/>
  <c r="C1588" i="2"/>
  <c r="C1006" i="2"/>
  <c r="C1076" i="2"/>
  <c r="C1658" i="2"/>
  <c r="C1072" i="2"/>
  <c r="C1620" i="2"/>
  <c r="C1432" i="2"/>
  <c r="C1446" i="2"/>
  <c r="C763" i="2"/>
  <c r="C249" i="2"/>
  <c r="C837" i="2"/>
  <c r="C909" i="2"/>
  <c r="C780" i="2"/>
  <c r="C417" i="2"/>
  <c r="C1228" i="2"/>
  <c r="C270" i="2"/>
  <c r="C189" i="2"/>
  <c r="C498" i="2"/>
  <c r="C160" i="2"/>
  <c r="C1405" i="2"/>
  <c r="C1226" i="2"/>
  <c r="C1819" i="2"/>
  <c r="C365" i="2"/>
  <c r="C1674" i="2"/>
  <c r="C51" i="2"/>
  <c r="C1094" i="2"/>
  <c r="C335" i="2"/>
  <c r="C374" i="2"/>
  <c r="C1304" i="2"/>
  <c r="C731" i="2"/>
  <c r="C2110" i="2"/>
  <c r="C2091" i="2"/>
  <c r="C1408" i="2"/>
  <c r="C2038" i="2"/>
  <c r="C2048" i="2"/>
  <c r="C1605" i="2"/>
  <c r="C1566" i="2"/>
  <c r="C688" i="2"/>
  <c r="C1430" i="2"/>
  <c r="C1856" i="2"/>
  <c r="C1001" i="2"/>
  <c r="C1144" i="2"/>
  <c r="C1451" i="2"/>
  <c r="C1475" i="2"/>
  <c r="C1994" i="2"/>
  <c r="C565" i="2"/>
  <c r="C495" i="2"/>
  <c r="C27" i="2"/>
  <c r="C254" i="2"/>
  <c r="C2069" i="2"/>
  <c r="C1560" i="2"/>
  <c r="C1866" i="2"/>
  <c r="C1720" i="2"/>
  <c r="C61" i="2"/>
  <c r="C587" i="2"/>
  <c r="C641" i="2"/>
  <c r="C655" i="2"/>
  <c r="C690" i="2"/>
  <c r="C645" i="2"/>
  <c r="C1351" i="2"/>
  <c r="C1050" i="2"/>
  <c r="C1017" i="2"/>
  <c r="C1264" i="2"/>
  <c r="C282" i="2"/>
  <c r="C42" i="2"/>
  <c r="C275" i="2"/>
  <c r="C1989" i="2"/>
  <c r="C136" i="2"/>
  <c r="C326" i="2"/>
  <c r="C627" i="2"/>
  <c r="C1718" i="2"/>
  <c r="C1802" i="2"/>
  <c r="C1656" i="2"/>
  <c r="C1932" i="2"/>
  <c r="C1429" i="2"/>
  <c r="C1829" i="2"/>
  <c r="C347" i="2"/>
  <c r="C823" i="2"/>
  <c r="C1795" i="2"/>
  <c r="C910" i="2"/>
  <c r="C1307" i="2"/>
  <c r="C167" i="2"/>
  <c r="C530" i="2"/>
  <c r="C1205" i="2"/>
  <c r="C831" i="2"/>
  <c r="C453" i="2"/>
  <c r="C851" i="2"/>
  <c r="C745" i="2"/>
  <c r="C1716" i="2"/>
  <c r="C171" i="2"/>
  <c r="C1359" i="2"/>
  <c r="C1551" i="2"/>
  <c r="C1248" i="2"/>
  <c r="C67" i="2"/>
  <c r="C1728" i="2"/>
  <c r="C1922" i="2"/>
  <c r="C1507" i="2"/>
  <c r="C1613" i="2"/>
  <c r="C1940" i="2"/>
  <c r="C1570" i="2"/>
  <c r="C426" i="2"/>
  <c r="C1947" i="2"/>
  <c r="C1743" i="2"/>
  <c r="C736" i="2"/>
  <c r="C819" i="2"/>
  <c r="C443" i="2"/>
  <c r="C1291" i="2"/>
  <c r="C145" i="2"/>
  <c r="C687" i="2"/>
  <c r="C614" i="2"/>
  <c r="C1243" i="2"/>
  <c r="C1529" i="2"/>
  <c r="C820" i="2"/>
  <c r="C1343" i="2"/>
  <c r="C267" i="2"/>
  <c r="C1438" i="2"/>
  <c r="C1196" i="2"/>
  <c r="C1693" i="2"/>
  <c r="C1376" i="2"/>
  <c r="C2117" i="2"/>
  <c r="C1433" i="2"/>
  <c r="C1349" i="2"/>
  <c r="C945" i="2"/>
  <c r="C1786" i="2"/>
  <c r="C994" i="2"/>
  <c r="C1426" i="2"/>
  <c r="C2046" i="2"/>
  <c r="C1106" i="2"/>
  <c r="C1902" i="2"/>
  <c r="C1412" i="2"/>
  <c r="C1026" i="2"/>
  <c r="C808" i="2"/>
  <c r="C83" i="2"/>
  <c r="C1380" i="2"/>
  <c r="C602" i="2"/>
  <c r="C1233" i="2"/>
  <c r="C1646" i="2"/>
  <c r="C1099" i="2"/>
  <c r="C1162" i="2"/>
  <c r="C1232" i="2"/>
  <c r="C1177" i="2"/>
  <c r="C488" i="2"/>
  <c r="C813" i="2"/>
  <c r="C1125" i="2"/>
  <c r="C1824" i="2"/>
  <c r="C2072" i="2"/>
  <c r="C2031" i="2"/>
  <c r="C1723" i="2"/>
  <c r="C271" i="2"/>
  <c r="C1181" i="2"/>
  <c r="C659" i="2"/>
  <c r="C1533" i="2"/>
  <c r="C1479" i="2"/>
  <c r="C500" i="2"/>
  <c r="C653" i="2"/>
  <c r="C527" i="2"/>
  <c r="C255" i="2"/>
  <c r="C483" i="2"/>
  <c r="C1209" i="2"/>
  <c r="C1008" i="2"/>
  <c r="C1907" i="2"/>
  <c r="C1218" i="2"/>
  <c r="C1295" i="2"/>
  <c r="C582" i="2"/>
  <c r="C999" i="2"/>
  <c r="C551" i="2"/>
  <c r="C1793" i="2"/>
  <c r="C1485" i="2"/>
  <c r="C878" i="2"/>
  <c r="C877" i="2"/>
  <c r="C535" i="2"/>
  <c r="C1667" i="2"/>
  <c r="C1270" i="2"/>
  <c r="C1413" i="2"/>
  <c r="C162" i="2"/>
  <c r="C1462" i="2"/>
  <c r="C172" i="2"/>
  <c r="C256" i="2"/>
  <c r="C941" i="2"/>
  <c r="C924" i="2"/>
  <c r="C106" i="2"/>
  <c r="C421" i="2"/>
  <c r="C257" i="2"/>
  <c r="C63" i="2"/>
  <c r="C434" i="2"/>
  <c r="C540" i="2"/>
  <c r="C291" i="2"/>
  <c r="C847" i="2"/>
  <c r="C907" i="2"/>
  <c r="C43" i="2"/>
  <c r="C65" i="2"/>
  <c r="C848" i="2"/>
  <c r="C9" i="2"/>
  <c r="C1480" i="2"/>
  <c r="C970" i="2"/>
  <c r="C297" i="2"/>
  <c r="C1973" i="2"/>
  <c r="C1637" i="2"/>
  <c r="C595" i="2"/>
  <c r="C2051" i="2"/>
  <c r="C1195" i="2"/>
  <c r="C2109" i="2"/>
  <c r="C2064" i="2"/>
  <c r="C927" i="2"/>
  <c r="C2085" i="2"/>
  <c r="C2078" i="2"/>
  <c r="C2100" i="2"/>
  <c r="C264" i="2"/>
  <c r="C1758" i="2"/>
  <c r="C173" i="2"/>
  <c r="C860" i="2"/>
  <c r="C2027" i="2"/>
  <c r="C1813" i="2"/>
  <c r="C405" i="2"/>
  <c r="C747" i="2"/>
  <c r="C1685" i="2"/>
  <c r="C912" i="2"/>
  <c r="C727" i="2"/>
  <c r="C559" i="2"/>
  <c r="C327" i="2"/>
  <c r="C1775" i="2"/>
  <c r="C1079" i="2"/>
  <c r="C1502" i="2"/>
  <c r="C1342" i="2"/>
  <c r="C1141" i="2"/>
  <c r="C74" i="2"/>
  <c r="C1750" i="2"/>
  <c r="C348" i="2"/>
  <c r="C976" i="2"/>
  <c r="C18" i="2"/>
  <c r="C1261" i="2"/>
  <c r="C1681" i="2"/>
  <c r="C890" i="2"/>
  <c r="C1123" i="2"/>
  <c r="C802" i="2"/>
  <c r="C1494" i="2"/>
  <c r="C1914" i="2"/>
  <c r="C1631" i="2"/>
  <c r="C1852" i="2"/>
  <c r="C456" i="2"/>
  <c r="C2068" i="2"/>
  <c r="C955" i="2"/>
  <c r="C107" i="2"/>
  <c r="C250" i="2"/>
  <c r="C1285" i="2"/>
  <c r="C360" i="2"/>
  <c r="C1878" i="2"/>
  <c r="C1345" i="2"/>
  <c r="C932" i="2"/>
  <c r="C842" i="2"/>
  <c r="C984" i="2"/>
  <c r="C951" i="2"/>
  <c r="C1064" i="2"/>
  <c r="C1319" i="2"/>
  <c r="C1834" i="2"/>
  <c r="C1028" i="2"/>
  <c r="C965" i="2"/>
  <c r="C1927" i="2"/>
  <c r="C698" i="2"/>
  <c r="C208" i="2"/>
  <c r="C1810" i="2"/>
  <c r="C246" i="2"/>
  <c r="C1436" i="2"/>
  <c r="C1850" i="2"/>
  <c r="C80" i="2"/>
  <c r="C217" i="2"/>
  <c r="C390" i="2"/>
  <c r="C852" i="2"/>
  <c r="C509" i="2"/>
  <c r="C646" i="2"/>
  <c r="C317" i="2"/>
  <c r="C2121" i="2"/>
  <c r="C1374" i="2"/>
  <c r="C536" i="2"/>
  <c r="C989" i="2"/>
  <c r="C1409" i="2"/>
  <c r="C1313" i="2"/>
  <c r="C633" i="2"/>
  <c r="C644" i="2"/>
  <c r="C590" i="2"/>
  <c r="C596" i="2"/>
  <c r="C259" i="2"/>
  <c r="C1352" i="2"/>
  <c r="C75" i="2"/>
  <c r="C1584" i="2"/>
  <c r="C792" i="2"/>
  <c r="C1913" i="2"/>
  <c r="C856" i="2"/>
  <c r="C956" i="2"/>
  <c r="C933" i="2"/>
  <c r="C491" i="2"/>
  <c r="C841" i="2"/>
  <c r="C298" i="2"/>
  <c r="C651" i="2"/>
  <c r="C574" i="2"/>
  <c r="C1607" i="2"/>
  <c r="C1103" i="2"/>
  <c r="C652" i="2"/>
  <c r="C346" i="2"/>
  <c r="C1837" i="2"/>
  <c r="C634" i="2"/>
  <c r="C1021" i="2"/>
  <c r="C1683" i="2"/>
  <c r="C1108" i="2"/>
  <c r="C1466" i="2"/>
  <c r="C2021" i="2"/>
  <c r="C1543" i="2"/>
  <c r="C807" i="2"/>
  <c r="C1402" i="2"/>
  <c r="C1899" i="2"/>
  <c r="C503" i="2"/>
  <c r="C1660" i="2"/>
  <c r="C883" i="2"/>
  <c r="C796" i="2"/>
  <c r="C1838" i="2"/>
  <c r="C1018" i="2"/>
  <c r="C1034" i="2"/>
  <c r="C149" i="2"/>
  <c r="C1532" i="2"/>
  <c r="C442" i="2"/>
  <c r="C749" i="2"/>
  <c r="C412" i="2"/>
  <c r="C528" i="2"/>
  <c r="C1225" i="2"/>
  <c r="C284" i="2"/>
  <c r="C765" i="2"/>
  <c r="C1416" i="2"/>
  <c r="C1993" i="2"/>
  <c r="C1680" i="2"/>
  <c r="C425" i="2"/>
  <c r="C165" i="2"/>
  <c r="C2101" i="2"/>
  <c r="C1601" i="2"/>
  <c r="C1970" i="2"/>
  <c r="C826" i="2"/>
  <c r="C1663" i="2"/>
  <c r="C1322" i="2"/>
  <c r="C234" i="2"/>
  <c r="C1550" i="2"/>
  <c r="C750" i="2"/>
  <c r="C2041" i="2"/>
  <c r="C88" i="2"/>
  <c r="C1296" i="2"/>
  <c r="C1644" i="2"/>
  <c r="C1118" i="2"/>
  <c r="C1220" i="2"/>
  <c r="C148" i="2"/>
  <c r="C1252" i="2"/>
  <c r="C1659" i="2"/>
  <c r="C1926" i="2"/>
  <c r="C273" i="2"/>
  <c r="C1468" i="2"/>
  <c r="C399" i="2"/>
  <c r="C1029" i="2"/>
  <c r="C1124" i="2"/>
  <c r="C1591" i="2"/>
  <c r="C545" i="2"/>
  <c r="C1746" i="2"/>
  <c r="C1722" i="2"/>
  <c r="C901" i="2"/>
  <c r="C215" i="2"/>
  <c r="C592" i="2"/>
  <c r="C682" i="2"/>
  <c r="C1911" i="2"/>
  <c r="C339" i="2"/>
  <c r="C33" i="2"/>
  <c r="C179" i="2"/>
  <c r="C1085" i="2"/>
  <c r="C1842" i="2"/>
  <c r="C700" i="2"/>
  <c r="C896" i="2"/>
  <c r="C1996" i="2"/>
  <c r="C1365" i="2"/>
  <c r="C1288" i="2"/>
  <c r="C1599" i="2"/>
  <c r="C1916" i="2"/>
  <c r="C2024" i="2"/>
  <c r="C2049" i="2"/>
  <c r="C729" i="2"/>
  <c r="C1082" i="2"/>
  <c r="C705" i="2"/>
  <c r="C921" i="2"/>
  <c r="C1030" i="2"/>
  <c r="C457" i="2"/>
  <c r="C1602" i="2"/>
  <c r="C1455" i="2"/>
  <c r="C1765" i="2"/>
  <c r="C2052" i="2"/>
  <c r="C1903" i="2"/>
  <c r="C1019" i="2"/>
  <c r="C1689" i="2"/>
  <c r="C1604" i="2"/>
  <c r="C716" i="2"/>
  <c r="C1052" i="2"/>
  <c r="C1350" i="2"/>
  <c r="C605" i="2"/>
  <c r="C212" i="2"/>
  <c r="C987" i="2"/>
  <c r="C2073" i="2"/>
  <c r="C1905" i="2"/>
  <c r="C295" i="2"/>
  <c r="C1156" i="2"/>
  <c r="C474" i="2"/>
  <c r="C1710" i="2"/>
  <c r="C114" i="2"/>
  <c r="C2043" i="2"/>
  <c r="C1221" i="2"/>
  <c r="C773" i="2"/>
  <c r="C630" i="2"/>
  <c r="C1242" i="2"/>
  <c r="C1388" i="2"/>
  <c r="C1991" i="2"/>
  <c r="C891" i="2"/>
  <c r="C201" i="2"/>
  <c r="C1598" i="2"/>
  <c r="C900" i="2"/>
  <c r="C1933" i="2"/>
  <c r="C1251" i="2"/>
  <c r="C1445" i="2"/>
  <c r="C304" i="2"/>
  <c r="C204" i="2"/>
  <c r="C202" i="2"/>
  <c r="C1456" i="2"/>
  <c r="C404" i="2"/>
  <c r="C1583" i="2"/>
  <c r="C1298" i="2"/>
  <c r="C1145" i="2"/>
  <c r="C384" i="2"/>
  <c r="C1460" i="2"/>
  <c r="C552" i="2"/>
  <c r="C1356" i="2"/>
  <c r="C1216" i="2"/>
  <c r="C733" i="2"/>
  <c r="C1490" i="2"/>
  <c r="C622" i="2"/>
  <c r="C1592" i="2"/>
  <c r="C693" i="2"/>
  <c r="C1148" i="2"/>
  <c r="C772" i="2"/>
  <c r="C871" i="2"/>
  <c r="C1273" i="2"/>
  <c r="C1277" i="2"/>
  <c r="C963" i="2"/>
  <c r="C2066" i="2"/>
  <c r="C131" i="2"/>
  <c r="C522" i="2"/>
  <c r="C100" i="2"/>
  <c r="C2017" i="2"/>
  <c r="C231" i="2"/>
  <c r="C601" i="2"/>
  <c r="C1800" i="2"/>
  <c r="C1166" i="2"/>
  <c r="C303" i="2"/>
  <c r="C702" i="2"/>
  <c r="C1594" i="2"/>
  <c r="C1538" i="2"/>
  <c r="C352" i="2"/>
  <c r="C272" i="2"/>
  <c r="C1392" i="2"/>
  <c r="C16" i="2"/>
  <c r="C198" i="2"/>
  <c r="C949" i="2"/>
  <c r="C1396" i="2"/>
  <c r="C356" i="2"/>
  <c r="C610" i="2"/>
  <c r="C308" i="2"/>
  <c r="C766" i="2"/>
  <c r="C1186" i="2"/>
  <c r="C898" i="2"/>
  <c r="C1265" i="2"/>
  <c r="C751" i="2"/>
  <c r="C975" i="2"/>
  <c r="C1686" i="2"/>
  <c r="C492" i="2"/>
  <c r="C1610" i="2"/>
  <c r="C1003" i="2"/>
  <c r="C638" i="2"/>
  <c r="C691" i="2"/>
  <c r="C1717" i="2"/>
  <c r="C583" i="2"/>
  <c r="C1714" i="2"/>
  <c r="C953" i="2"/>
  <c r="C1230" i="2"/>
  <c r="C1212" i="2"/>
  <c r="C789" i="2"/>
  <c r="C1665" i="2"/>
  <c r="C1896" i="2"/>
  <c r="C2086" i="2"/>
  <c r="C1606" i="2"/>
  <c r="C1323" i="2"/>
  <c r="C2004" i="2"/>
  <c r="C296" i="2"/>
  <c r="C2" i="2"/>
  <c r="C1023" i="2"/>
  <c r="C1083" i="2"/>
  <c r="C1443" i="2"/>
  <c r="C127" i="2"/>
  <c r="C1734" i="2"/>
  <c r="C1092" i="2"/>
  <c r="C512" i="2"/>
  <c r="C400" i="2"/>
  <c r="C741" i="2"/>
  <c r="C2006" i="2"/>
  <c r="C1936" i="2"/>
  <c r="C2106" i="2"/>
  <c r="C508" i="2"/>
  <c r="C753" i="2"/>
  <c r="C21" i="2"/>
  <c r="C666" i="2"/>
  <c r="C2099" i="2"/>
  <c r="C1535" i="2"/>
  <c r="C1151" i="2"/>
  <c r="C561" i="2"/>
  <c r="C25" i="2"/>
  <c r="C1492" i="2"/>
  <c r="C1647" i="2"/>
  <c r="C1514" i="2"/>
  <c r="C616" i="2"/>
  <c r="C1664" i="2"/>
  <c r="C1476" i="2"/>
  <c r="C1596" i="2"/>
  <c r="C415" i="2"/>
  <c r="C1197" i="2"/>
  <c r="C395" i="2"/>
  <c r="C92" i="2"/>
  <c r="C320" i="2"/>
  <c r="C411" i="2"/>
  <c r="C1512" i="2"/>
  <c r="C1080" i="2"/>
  <c r="C1930" i="2"/>
  <c r="C1925" i="2"/>
  <c r="C868" i="2"/>
  <c r="C737" i="2"/>
  <c r="C1241" i="2"/>
  <c r="C361" i="2"/>
  <c r="C843" i="2"/>
  <c r="C1501" i="2"/>
  <c r="C990" i="2"/>
  <c r="C1013" i="2"/>
  <c r="C744" i="2"/>
  <c r="C470" i="2"/>
  <c r="C1783" i="2"/>
  <c r="C1937" i="2"/>
  <c r="C1338" i="2"/>
  <c r="C477" i="2"/>
  <c r="C2089" i="2"/>
  <c r="C1383" i="2"/>
  <c r="C1316" i="2"/>
  <c r="C104" i="2"/>
  <c r="C1236" i="2"/>
  <c r="C427" i="2"/>
  <c r="C1167" i="2"/>
  <c r="C1788" i="2"/>
  <c r="C1461" i="2"/>
  <c r="C905" i="2"/>
  <c r="C827" i="2"/>
  <c r="C2105" i="2"/>
  <c r="C1534" i="2"/>
  <c r="C713" i="2"/>
  <c r="C1127" i="2"/>
  <c r="C227" i="2"/>
  <c r="C1073" i="2"/>
  <c r="C1503" i="2"/>
  <c r="C695" i="2"/>
  <c r="C382" i="2"/>
  <c r="C142" i="2"/>
  <c r="C1062" i="2"/>
  <c r="C1378" i="2"/>
  <c r="C579" i="2"/>
  <c r="C554" i="2"/>
  <c r="C1240" i="2"/>
  <c r="C1540" i="2"/>
  <c r="C1582" i="2"/>
  <c r="C260" i="2"/>
  <c r="C466" i="2"/>
  <c r="C323" i="2"/>
  <c r="C1971" i="2"/>
  <c r="C6" i="2"/>
  <c r="C2036" i="2"/>
  <c r="C1202" i="2"/>
  <c r="C810" i="2"/>
  <c r="C1766" i="2"/>
  <c r="C112" i="2"/>
  <c r="C124" i="2"/>
  <c r="C588" i="2"/>
  <c r="C1474" i="2"/>
  <c r="C151" i="2"/>
  <c r="C1555" i="2"/>
  <c r="C387" i="2"/>
  <c r="C1640" i="2"/>
  <c r="C1049" i="2"/>
  <c r="C925" i="2"/>
  <c r="C942" i="2"/>
  <c r="C22" i="2"/>
  <c r="C1109" i="2"/>
  <c r="C793" i="2"/>
  <c r="C155" i="2"/>
  <c r="C1840" i="2"/>
  <c r="C280" i="2"/>
  <c r="C783" i="2"/>
  <c r="C1063" i="2"/>
  <c r="C1754" i="2"/>
  <c r="C59" i="2"/>
  <c r="C1672" i="2"/>
  <c r="C1363" i="2"/>
  <c r="C393" i="2"/>
  <c r="C872" i="2"/>
  <c r="C1037" i="2"/>
  <c r="C1386" i="2"/>
  <c r="C1779" i="2"/>
  <c r="C1484" i="2"/>
  <c r="C52" i="2"/>
  <c r="C1517" i="2"/>
  <c r="C572" i="2"/>
  <c r="C926" i="2"/>
  <c r="C894" i="2"/>
  <c r="C118" i="2"/>
  <c r="C1165" i="2"/>
  <c r="C357" i="2"/>
  <c r="C743" i="2"/>
  <c r="C1692" i="2"/>
  <c r="C1341" i="2"/>
  <c r="C2001" i="2"/>
  <c r="C1984" i="2"/>
  <c r="C1825" i="2"/>
  <c r="C711" i="2"/>
  <c r="C1454" i="2"/>
  <c r="C475" i="2"/>
  <c r="C1297" i="2"/>
  <c r="C468" i="2"/>
  <c r="C998" i="2"/>
  <c r="C86" i="2"/>
  <c r="C1652" i="2"/>
  <c r="C672" i="2"/>
  <c r="C1782" i="2"/>
  <c r="C876" i="2"/>
  <c r="C2104" i="2"/>
  <c r="C1650" i="2"/>
  <c r="C1400" i="2"/>
  <c r="C409" i="2"/>
  <c r="C1091" i="2"/>
  <c r="C1051" i="2"/>
  <c r="C122" i="2"/>
  <c r="C1778" i="2"/>
  <c r="C1767" i="2"/>
  <c r="C1170" i="2"/>
  <c r="C804" i="2"/>
  <c r="C207" i="2"/>
  <c r="C1229" i="2"/>
  <c r="C1939" i="2"/>
  <c r="C992" i="2"/>
  <c r="C268" i="2"/>
  <c r="C1889" i="2"/>
  <c r="C1315" i="2"/>
  <c r="C1851" i="2"/>
  <c r="C1629" i="2"/>
  <c r="C1303" i="2"/>
  <c r="C1463" i="2"/>
  <c r="C903" i="2"/>
  <c r="C997" i="2"/>
  <c r="C969" i="2"/>
  <c r="C714" i="2"/>
  <c r="C97" i="2"/>
  <c r="C2077" i="2"/>
  <c r="C1621" i="2"/>
  <c r="C34" i="2"/>
  <c r="C934" i="2"/>
  <c r="C377" i="2"/>
  <c r="C797" i="2"/>
  <c r="C862" i="2"/>
  <c r="C451" i="2"/>
  <c r="C176" i="2"/>
  <c r="C1095" i="2"/>
  <c r="C1329" i="2"/>
  <c r="C1648" i="2"/>
  <c r="C696" i="2"/>
  <c r="C1444" i="2"/>
  <c r="C2102" i="2"/>
  <c r="C699" i="2"/>
  <c r="C1499" i="2"/>
  <c r="C1980" i="2"/>
  <c r="C1189" i="2"/>
  <c r="C119" i="2"/>
  <c r="C1414" i="2"/>
  <c r="C1614" i="2"/>
  <c r="C1643" i="2"/>
  <c r="C637" i="2"/>
  <c r="C403" i="2"/>
  <c r="C1912" i="2"/>
  <c r="C94" i="2"/>
  <c r="C30" i="2"/>
  <c r="C1366" i="2"/>
  <c r="C362" i="2"/>
  <c r="C243" i="2"/>
  <c r="C1561" i="2"/>
  <c r="C1811" i="2"/>
  <c r="C401" i="2"/>
  <c r="C560" i="2"/>
  <c r="C1152" i="2"/>
  <c r="C1281" i="2"/>
  <c r="C873" i="2"/>
  <c r="C463" i="2"/>
  <c r="C721" i="2"/>
  <c r="C1367" i="2"/>
  <c r="C2044" i="2"/>
  <c r="C785" i="2"/>
  <c r="C1726" i="2"/>
  <c r="C974" i="2"/>
  <c r="C864" i="2"/>
  <c r="C608" i="2"/>
  <c r="C1439" i="2"/>
  <c r="C1190" i="2"/>
  <c r="C1541" i="2"/>
  <c r="C163" i="2"/>
  <c r="C814" i="2"/>
  <c r="C108" i="2"/>
  <c r="C1553" i="2"/>
  <c r="C1011" i="2"/>
  <c r="C1545" i="2"/>
  <c r="C223" i="2"/>
  <c r="C1618" i="2"/>
  <c r="C1976" i="2"/>
  <c r="C859" i="2"/>
  <c r="C586" i="2"/>
  <c r="C1009" i="2"/>
  <c r="C1070" i="2"/>
  <c r="C120" i="2"/>
  <c r="C643" i="2"/>
  <c r="C1747" i="2"/>
  <c r="C730" i="2"/>
  <c r="C1407" i="2"/>
  <c r="C1617" i="2"/>
  <c r="C380" i="2"/>
  <c r="C1923" i="2"/>
  <c r="C1883" i="2"/>
  <c r="C493" i="2"/>
  <c r="C1074" i="2"/>
  <c r="C1677" i="2"/>
  <c r="C1403" i="2"/>
  <c r="C524" i="2"/>
  <c r="C283" i="2"/>
  <c r="C1308" i="2"/>
  <c r="C484" i="2"/>
  <c r="C1410" i="2"/>
  <c r="C635" i="2"/>
  <c r="C866" i="2"/>
  <c r="C1739" i="2"/>
  <c r="C1785" i="2"/>
  <c r="C1867" i="2"/>
  <c r="C19" i="2"/>
  <c r="C1158" i="2"/>
  <c r="C129" i="2"/>
  <c r="C762" i="2"/>
  <c r="C2107" i="2"/>
  <c r="C110" i="2"/>
  <c r="C2116" i="2"/>
  <c r="C1129" i="2"/>
  <c r="C1997" i="2"/>
  <c r="C818" i="2"/>
  <c r="C1634" i="2"/>
  <c r="C1830" i="2"/>
  <c r="C402" i="2"/>
  <c r="C1016" i="2"/>
  <c r="C913" i="2"/>
  <c r="C806" i="2"/>
  <c r="C555" i="2"/>
  <c r="C1858" i="2"/>
  <c r="C1807" i="2"/>
  <c r="C2056" i="2"/>
  <c r="C354" i="2"/>
  <c r="C408" i="2"/>
  <c r="C1139" i="2"/>
  <c r="C1130" i="2"/>
  <c r="C1587" i="2"/>
  <c r="C84" i="2"/>
  <c r="C1635" i="2"/>
  <c r="C1101" i="2"/>
  <c r="C1508" i="2"/>
  <c r="C656" i="2"/>
  <c r="C680" i="2"/>
  <c r="C29" i="2"/>
  <c r="C566" i="2"/>
  <c r="C1983" i="2"/>
  <c r="C398" i="2"/>
  <c r="C825" i="2"/>
  <c r="C824" i="2"/>
  <c r="C1744" i="2"/>
  <c r="C1557" i="2"/>
  <c r="C324" i="2"/>
  <c r="C1377" i="2"/>
  <c r="C606" i="2"/>
  <c r="C1515" i="2"/>
  <c r="C1327" i="2"/>
  <c r="C1390" i="2"/>
  <c r="C1569" i="2"/>
  <c r="C2061" i="2"/>
  <c r="C940" i="2"/>
  <c r="C1844" i="2"/>
  <c r="C2119" i="2"/>
  <c r="C1597" i="2"/>
  <c r="C1641" i="2"/>
  <c r="C2113" i="2"/>
  <c r="C1749" i="2"/>
  <c r="C794" i="2"/>
  <c r="C1737" i="2"/>
  <c r="C865" i="2"/>
  <c r="C137" i="2"/>
  <c r="C486" i="2"/>
  <c r="C1133" i="2"/>
  <c r="C1770" i="2"/>
  <c r="C383" i="2"/>
  <c r="C1250" i="2"/>
  <c r="C252" i="2"/>
  <c r="C1311" i="2"/>
  <c r="C237" i="2"/>
  <c r="C1425" i="2"/>
  <c r="C1655" i="2"/>
  <c r="C2120" i="2"/>
  <c r="C1496" i="2"/>
  <c r="C678" i="2"/>
  <c r="C117" i="2"/>
  <c r="C1865" i="2"/>
  <c r="C1353" i="2"/>
  <c r="C2028" i="2"/>
  <c r="C1448" i="2"/>
  <c r="C219" i="2"/>
  <c r="C69" i="2"/>
  <c r="C979" i="2"/>
  <c r="C1959" i="2"/>
  <c r="C1755" i="2"/>
  <c r="C1169" i="2"/>
  <c r="C830" i="2"/>
  <c r="C56" i="2"/>
  <c r="C519" i="2"/>
  <c r="C1111" i="2"/>
  <c r="C1039" i="2"/>
  <c r="C1113" i="2"/>
  <c r="C1255" i="2"/>
  <c r="C77" i="2"/>
  <c r="C152" i="2"/>
  <c r="C1645" i="2"/>
  <c r="C612" i="2"/>
  <c r="C1662" i="2"/>
  <c r="C141" i="2"/>
  <c r="C1183" i="2"/>
  <c r="C550" i="2"/>
  <c r="C2112" i="2"/>
  <c r="C239" i="2"/>
  <c r="C660" i="2"/>
  <c r="C1732" i="2"/>
  <c r="C1559" i="2"/>
  <c r="C786" i="2"/>
  <c r="C1626" i="2"/>
  <c r="C740" i="2"/>
  <c r="C1434" i="2"/>
  <c r="C299" i="2"/>
  <c r="C334" i="2"/>
  <c r="C928" i="2"/>
  <c r="C1835" i="2"/>
  <c r="C1153" i="2"/>
  <c r="C517" i="2"/>
  <c r="C1489" i="2"/>
  <c r="C180" i="2"/>
  <c r="C1690" i="2"/>
  <c r="C318" i="2"/>
  <c r="C1815" i="2"/>
  <c r="C679" i="2"/>
  <c r="C600" i="2"/>
  <c r="C2079" i="2"/>
  <c r="C1312" i="2"/>
  <c r="C1523" i="2"/>
  <c r="C147" i="2"/>
  <c r="C755" i="2"/>
  <c r="C340" i="2"/>
  <c r="C781" i="2"/>
  <c r="T1292" i="2"/>
  <c r="T1845" i="2"/>
  <c r="T1943" i="2"/>
  <c r="T548" i="2"/>
  <c r="T2070" i="2"/>
  <c r="T683" i="2"/>
  <c r="T1966" i="2"/>
  <c r="T2111" i="2"/>
  <c r="T888" i="2"/>
  <c r="T1089" i="2"/>
  <c r="T1694" i="2"/>
  <c r="T1173" i="2"/>
  <c r="T38" i="2"/>
  <c r="T769" i="2"/>
  <c r="T1417" i="2"/>
  <c r="T723" i="2"/>
  <c r="T1179" i="2"/>
  <c r="T1879" i="2"/>
  <c r="T790" i="2"/>
  <c r="T98" i="2"/>
  <c r="T241" i="2"/>
  <c r="T1368" i="2"/>
  <c r="T571" i="2"/>
  <c r="T788" i="2"/>
  <c r="T811" i="2"/>
  <c r="T490" i="2"/>
  <c r="T1862" i="2"/>
  <c r="T531" i="2"/>
  <c r="T1753" i="2"/>
  <c r="T1773" i="2"/>
  <c r="T732" i="2"/>
  <c r="T1227" i="2"/>
  <c r="T502" i="2"/>
  <c r="T742" i="2"/>
  <c r="T782" i="2"/>
  <c r="T2081" i="2"/>
  <c r="T1619" i="2"/>
  <c r="T2071" i="2"/>
  <c r="T1450" i="2"/>
  <c r="T1549" i="2"/>
  <c r="T1921" i="2"/>
  <c r="T1780" i="2"/>
  <c r="T1198" i="2"/>
  <c r="T428" i="2"/>
  <c r="T1611" i="2"/>
  <c r="T689" i="2"/>
  <c r="T1776" i="2"/>
  <c r="T1002" i="2"/>
  <c r="T1539" i="2"/>
  <c r="T1224" i="2"/>
  <c r="T1774" i="2"/>
  <c r="T1286" i="2"/>
  <c r="T1579" i="2"/>
  <c r="T125" i="2"/>
  <c r="T1047" i="2"/>
  <c r="T15" i="2"/>
  <c r="T2082" i="2"/>
  <c r="T1419" i="2"/>
  <c r="T130" i="2"/>
  <c r="T28" i="2"/>
  <c r="T1963" i="2"/>
  <c r="T759" i="2"/>
  <c r="T1360" i="2"/>
  <c r="T1217" i="2"/>
  <c r="T1193" i="2"/>
  <c r="T708" i="2"/>
  <c r="T1199" i="2"/>
  <c r="T353" i="2"/>
  <c r="T185" i="2"/>
  <c r="T1627" i="2"/>
  <c r="T187" i="2"/>
  <c r="T761" i="2"/>
  <c r="T935" i="2"/>
  <c r="T197" i="2"/>
  <c r="T1861" i="2"/>
  <c r="T1823" i="2"/>
  <c r="T1537" i="2"/>
  <c r="T1649" i="2"/>
  <c r="T533" i="2"/>
  <c r="T1964" i="2"/>
  <c r="T2042" i="2"/>
  <c r="T1513" i="2"/>
  <c r="T10" i="2"/>
  <c r="T2095" i="2"/>
  <c r="T1953" i="2"/>
  <c r="T2022" i="2"/>
  <c r="T849" i="2"/>
  <c r="T1389" i="2"/>
  <c r="T1527" i="2"/>
  <c r="T584" i="2"/>
  <c r="T1897" i="2"/>
  <c r="T368" i="2"/>
  <c r="T1155" i="2"/>
  <c r="T132" i="2"/>
  <c r="T1256" i="2"/>
  <c r="T8" i="2"/>
  <c r="T1334" i="2"/>
  <c r="T917" i="2"/>
  <c r="T1847" i="2"/>
  <c r="T305" i="2"/>
  <c r="T2009" i="2"/>
  <c r="T1276" i="2"/>
  <c r="T1143" i="2"/>
  <c r="T1206" i="2"/>
  <c r="T472" i="2"/>
  <c r="T1669" i="2"/>
  <c r="T1086" i="2"/>
  <c r="T1280" i="2"/>
  <c r="T1244" i="2"/>
  <c r="T665" i="2"/>
  <c r="T1868" i="2"/>
  <c r="T893" i="2"/>
  <c r="T1168" i="2"/>
  <c r="T1816" i="2"/>
  <c r="T520" i="2"/>
  <c r="T1087" i="2"/>
  <c r="T538" i="2"/>
  <c r="T1332" i="2"/>
  <c r="T642" i="2"/>
  <c r="T1981" i="2"/>
  <c r="T422" i="2"/>
  <c r="T2020" i="2"/>
  <c r="T496" i="2"/>
  <c r="T143" i="2"/>
  <c r="T1609" i="2"/>
  <c r="T82" i="2"/>
  <c r="T675" i="2"/>
  <c r="T1428" i="2"/>
  <c r="T521" i="2"/>
  <c r="T476" i="2"/>
  <c r="T101" i="2"/>
  <c r="T764" i="2"/>
  <c r="T1372" i="2"/>
  <c r="T437" i="2"/>
  <c r="T1544" i="2"/>
  <c r="T1968" i="2"/>
  <c r="T229" i="2"/>
  <c r="T174" i="2"/>
  <c r="T1828" i="2"/>
  <c r="T1935" i="2"/>
  <c r="T385" i="2"/>
  <c r="T310" i="2"/>
  <c r="T834" i="2"/>
  <c r="T739" i="2"/>
  <c r="T1102" i="2"/>
  <c r="T821" i="2"/>
  <c r="T184" i="2"/>
  <c r="T1161" i="2"/>
  <c r="T1509" i="2"/>
  <c r="T1908" i="2"/>
  <c r="T102" i="2"/>
  <c r="T817" i="2"/>
  <c r="T694" i="2"/>
  <c r="T2063" i="2"/>
  <c r="T922" i="2"/>
  <c r="T1556" i="2"/>
  <c r="T1698" i="2"/>
  <c r="T748" i="2"/>
  <c r="T1724" i="2"/>
  <c r="T996" i="2"/>
  <c r="T724" i="2"/>
  <c r="T1522" i="2"/>
  <c r="T1397" i="2"/>
  <c r="T1792" i="2"/>
  <c r="T423" i="2"/>
  <c r="T1701" i="2"/>
  <c r="T435" i="2"/>
  <c r="T1467" i="2"/>
  <c r="T1440" i="2"/>
  <c r="T1331" i="2"/>
  <c r="T287" i="2"/>
  <c r="T224" i="2"/>
  <c r="T369" i="2"/>
  <c r="T2014" i="2"/>
  <c r="T225" i="2"/>
  <c r="T2002" i="2"/>
  <c r="T1373" i="2"/>
  <c r="T1077" i="2"/>
  <c r="T1339" i="2"/>
  <c r="T549" i="2"/>
  <c r="T513" i="2"/>
  <c r="T562" i="2"/>
  <c r="T1421" i="2"/>
  <c r="T2003" i="2"/>
  <c r="T394" i="2"/>
  <c r="T216" i="2"/>
  <c r="T1423" i="2"/>
  <c r="T285" i="2"/>
  <c r="T529" i="2"/>
  <c r="T803" i="2"/>
  <c r="T1864" i="2"/>
  <c r="T1979" i="2"/>
  <c r="T1546" i="2"/>
  <c r="T1671" i="2"/>
  <c r="T1955" i="2"/>
  <c r="T2088" i="2"/>
  <c r="T344" i="2"/>
  <c r="T717" i="2"/>
  <c r="T1137" i="2"/>
  <c r="T1420" i="2"/>
  <c r="T895" i="2"/>
  <c r="T1752" i="2"/>
  <c r="T1762" i="2"/>
  <c r="T1675" i="2"/>
  <c r="T1990" i="2"/>
  <c r="T315" i="2"/>
  <c r="T416" i="2"/>
  <c r="T1977" i="2"/>
  <c r="T981" i="2"/>
  <c r="T988" i="2"/>
  <c r="T2060" i="2"/>
  <c r="T150" i="2"/>
  <c r="T993" i="2"/>
  <c r="T2007" i="2"/>
  <c r="T1892" i="2"/>
  <c r="T887" i="2"/>
  <c r="T758" i="2"/>
  <c r="T1822" i="2"/>
  <c r="T1839" i="2"/>
  <c r="T1275" i="2"/>
  <c r="T812" i="2"/>
  <c r="T1020" i="2"/>
  <c r="T1328" i="2"/>
  <c r="T832" i="2"/>
  <c r="T829" i="2"/>
  <c r="T1110" i="2"/>
  <c r="T1978" i="2"/>
  <c r="T1880" i="2"/>
  <c r="T406" i="2"/>
  <c r="T1603" i="2"/>
  <c r="T79" i="2"/>
  <c r="T5" i="2"/>
  <c r="T863" i="2"/>
  <c r="T455" i="2"/>
  <c r="T1974" i="2"/>
  <c r="T1457" i="2"/>
  <c r="T1138" i="2"/>
  <c r="T71" i="2"/>
  <c r="T2090" i="2"/>
  <c r="T1615" i="2"/>
  <c r="T1114" i="2"/>
  <c r="T835" i="2"/>
  <c r="T1036" i="2"/>
  <c r="T1915" i="2"/>
  <c r="T193" i="2"/>
  <c r="T580" i="2"/>
  <c r="T787" i="2"/>
  <c r="T1702" i="2"/>
  <c r="T1891" i="2"/>
  <c r="T1736" i="2"/>
  <c r="T947" i="2"/>
  <c r="T209" i="2"/>
  <c r="T853" i="2"/>
  <c r="T78" i="2"/>
  <c r="T539" i="2"/>
  <c r="T632" i="2"/>
  <c r="T1014" i="2"/>
  <c r="T134" i="2"/>
  <c r="T1854" i="2"/>
  <c r="T2115" i="2"/>
  <c r="T1278" i="2"/>
  <c r="T1988" i="2"/>
  <c r="T49" i="2"/>
  <c r="T507" i="2"/>
  <c r="T487" i="2"/>
  <c r="T1354" i="2"/>
  <c r="T376" i="2"/>
  <c r="T1536" i="2"/>
  <c r="T461" i="2"/>
  <c r="T1731" i="2"/>
  <c r="T1337" i="2"/>
  <c r="T615" i="2"/>
  <c r="T312" i="2"/>
  <c r="T1004" i="2"/>
  <c r="T991" i="2"/>
  <c r="T1069" i="2"/>
  <c r="T553" i="2"/>
  <c r="T444" i="2"/>
  <c r="T333" i="2"/>
  <c r="T378" i="2"/>
  <c r="T1287" i="2"/>
  <c r="T1362" i="2"/>
  <c r="T3" i="2"/>
  <c r="T961" i="2"/>
  <c r="T1920" i="2"/>
  <c r="T966" i="2"/>
  <c r="T1745" i="2"/>
  <c r="T1929" i="2"/>
  <c r="T746" i="2"/>
  <c r="T232" i="2"/>
  <c r="T1235" i="2"/>
  <c r="T1796" i="2"/>
  <c r="T647" i="2"/>
  <c r="T1142" i="2"/>
  <c r="T985" i="2"/>
  <c r="T471" i="2"/>
  <c r="T1547" i="2"/>
  <c r="T1562" i="2"/>
  <c r="T1015" i="2"/>
  <c r="T450" i="2"/>
  <c r="T23" i="2"/>
  <c r="T2076" i="2"/>
  <c r="T2098" i="2"/>
  <c r="T1630" i="2"/>
  <c r="T1612" i="2"/>
  <c r="T359" i="2"/>
  <c r="T1258" i="2"/>
  <c r="T1961" i="2"/>
  <c r="T875" i="2"/>
  <c r="T1904" i="2"/>
  <c r="T48" i="2"/>
  <c r="T497" i="2"/>
  <c r="T1950" i="2"/>
  <c r="T95" i="2"/>
  <c r="T103" i="2"/>
  <c r="T1954" i="2"/>
  <c r="T72" i="2"/>
  <c r="T626" i="2"/>
  <c r="T2065" i="2"/>
  <c r="T1147" i="2"/>
  <c r="T123" i="2"/>
  <c r="T1136" i="2"/>
  <c r="T1859" i="2"/>
  <c r="T70" i="2"/>
  <c r="T2053" i="2"/>
  <c r="T1033" i="2"/>
  <c r="T1965" i="2"/>
  <c r="T1759" i="2"/>
  <c r="T1519" i="2"/>
  <c r="T1853" i="2"/>
  <c r="T1521" i="2"/>
  <c r="T532" i="2"/>
  <c r="T39" i="2"/>
  <c r="T1482" i="2"/>
  <c r="T542" i="2"/>
  <c r="T1709" i="2"/>
  <c r="T196" i="2"/>
  <c r="T1172" i="2"/>
  <c r="T1347" i="2"/>
  <c r="T1121" i="2"/>
  <c r="T1673" i="2"/>
  <c r="T222" i="2"/>
  <c r="T481" i="2"/>
  <c r="T424" i="2"/>
  <c r="T1958" i="2"/>
  <c r="T279" i="2"/>
  <c r="T494" i="2"/>
  <c r="T175" i="2"/>
  <c r="T1398" i="2"/>
  <c r="T1888" i="2"/>
  <c r="T278" i="2"/>
  <c r="T1670" i="2"/>
  <c r="T2080" i="2"/>
  <c r="T685" i="2"/>
  <c r="T1855" i="2"/>
  <c r="T1391" i="2"/>
  <c r="T439" i="2"/>
  <c r="T460" i="2"/>
  <c r="T1481" i="2"/>
  <c r="T1967" i="2"/>
  <c r="T55" i="2"/>
  <c r="T1149" i="2"/>
  <c r="T91" i="2"/>
  <c r="T1571" i="2"/>
  <c r="T1355" i="2"/>
  <c r="T838" i="2"/>
  <c r="T2108" i="2"/>
  <c r="T1187" i="2"/>
  <c r="T17" i="2"/>
  <c r="T199" i="2"/>
  <c r="T2034" i="2"/>
  <c r="T707" i="2"/>
  <c r="T20" i="2"/>
  <c r="T1024" i="2"/>
  <c r="T375" i="2"/>
  <c r="T618" i="2"/>
  <c r="T128" i="2"/>
  <c r="T301" i="2"/>
  <c r="T1293" i="2"/>
  <c r="T1150" i="2"/>
  <c r="T510" i="2"/>
  <c r="T946" i="2"/>
  <c r="T479" i="2"/>
  <c r="T448" i="2"/>
  <c r="T1491" i="2"/>
  <c r="T1283" i="2"/>
  <c r="T1843" i="2"/>
  <c r="T329" i="2"/>
  <c r="T1116" i="2"/>
  <c r="T1869" i="2"/>
  <c r="T1305" i="2"/>
  <c r="T676" i="2"/>
  <c r="T1046" i="2"/>
  <c r="T1548" i="2"/>
  <c r="T1525" i="2"/>
  <c r="T396" i="2"/>
  <c r="T1568" i="2"/>
  <c r="T1043" i="2"/>
  <c r="T1636" i="2"/>
  <c r="T939" i="2"/>
  <c r="T238" i="2"/>
  <c r="T1623" i="2"/>
  <c r="T962" i="2"/>
  <c r="T191" i="2"/>
  <c r="T166" i="2"/>
  <c r="T1803" i="2"/>
  <c r="T121" i="2"/>
  <c r="T1274" i="2"/>
  <c r="T2011" i="2"/>
  <c r="T1704" i="2"/>
  <c r="T1938" i="2"/>
  <c r="T307" i="2"/>
  <c r="T1960" i="2"/>
  <c r="T81" i="2"/>
  <c r="T1384" i="2"/>
  <c r="T1067" i="2"/>
  <c r="T1470" i="2"/>
  <c r="T1901" i="2"/>
  <c r="T952" i="2"/>
  <c r="T1300" i="2"/>
  <c r="T701" i="2"/>
  <c r="T1344" i="2"/>
  <c r="T1452" i="2"/>
  <c r="T341" i="2"/>
  <c r="T214" i="2"/>
  <c r="T2055" i="2"/>
  <c r="T1573" i="2"/>
  <c r="T972" i="2"/>
  <c r="T1832" i="2"/>
  <c r="T1330" i="2"/>
  <c r="T591" i="2"/>
  <c r="T60" i="2"/>
  <c r="T1395" i="2"/>
  <c r="T1638" i="2"/>
  <c r="T1289" i="2"/>
  <c r="T1424" i="2"/>
  <c r="T1586" i="2"/>
  <c r="T1160" i="2"/>
  <c r="T1188" i="2"/>
  <c r="T1249" i="2"/>
  <c r="T636" i="2"/>
  <c r="T943" i="2"/>
  <c r="T168" i="2"/>
  <c r="T1952" i="2"/>
  <c r="T1581" i="2"/>
  <c r="T506" i="2"/>
  <c r="T1223" i="2"/>
  <c r="T293" i="2"/>
  <c r="T720" i="2"/>
  <c r="T944" i="2"/>
  <c r="T1385" i="2"/>
  <c r="T1600" i="2"/>
  <c r="T624" i="2"/>
  <c r="T874" i="2"/>
  <c r="T286" i="2"/>
  <c r="T1096" i="2"/>
  <c r="T258" i="2"/>
  <c r="T358" i="2"/>
  <c r="T833" i="2"/>
  <c r="T673" i="2"/>
  <c r="T686" i="2"/>
  <c r="T1435" i="2"/>
  <c r="T1687" i="2"/>
  <c r="T511" i="2"/>
  <c r="T836" i="2"/>
  <c r="T1998" i="2"/>
  <c r="T1486" i="2"/>
  <c r="T1593" i="2"/>
  <c r="T959" i="2"/>
  <c r="T879" i="2"/>
  <c r="T754" i="2"/>
  <c r="T795" i="2"/>
  <c r="T1771" i="2"/>
  <c r="T1131" i="2"/>
  <c r="T1917" i="2"/>
  <c r="T1748" i="2"/>
  <c r="T1058" i="2"/>
  <c r="T1290" i="2"/>
  <c r="T1841" i="2"/>
  <c r="T948" i="2"/>
  <c r="T1325" i="2"/>
  <c r="T1066" i="2"/>
  <c r="T526" i="2"/>
  <c r="T1707" i="2"/>
  <c r="T619" i="2"/>
  <c r="T1713" i="2"/>
  <c r="T2050" i="2"/>
  <c r="T2054" i="2"/>
  <c r="T1975" i="2"/>
  <c r="T1769" i="2"/>
  <c r="T906" i="2"/>
  <c r="T869" i="2"/>
  <c r="T1696" i="2"/>
  <c r="T597" i="2"/>
  <c r="T1269" i="2"/>
  <c r="T575" i="2"/>
  <c r="T857" i="2"/>
  <c r="T1941" i="2"/>
  <c r="T1171" i="2"/>
  <c r="T1781" i="2"/>
  <c r="T1849" i="2"/>
  <c r="T1371" i="2"/>
  <c r="T1309" i="2"/>
  <c r="T139" i="2"/>
  <c r="T57" i="2"/>
  <c r="T1504" i="2"/>
  <c r="T1703" i="2"/>
  <c r="T968" i="2"/>
  <c r="T64" i="2"/>
  <c r="T1044" i="2"/>
  <c r="T1651" i="2"/>
  <c r="T157" i="2"/>
  <c r="T1608" i="2"/>
  <c r="T1191" i="2"/>
  <c r="T2016" i="2"/>
  <c r="T1986" i="2"/>
  <c r="T1364" i="2"/>
  <c r="T1794" i="2"/>
  <c r="T712" i="2"/>
  <c r="T543" i="2"/>
  <c r="T923" i="2"/>
  <c r="T1060" i="2"/>
  <c r="T2023" i="2"/>
  <c r="T1827" i="2"/>
  <c r="T844" i="2"/>
  <c r="T1041" i="2"/>
  <c r="T816" i="2"/>
  <c r="T1875" i="2"/>
  <c r="T557" i="2"/>
  <c r="T2029" i="2"/>
  <c r="T2103" i="2"/>
  <c r="T1688" i="2"/>
  <c r="T617" i="2"/>
  <c r="T135" i="2"/>
  <c r="T288" i="2"/>
  <c r="T153" i="2"/>
  <c r="T1756" i="2"/>
  <c r="T938" i="2"/>
  <c r="T611" i="2"/>
  <c r="T2000" i="2"/>
  <c r="T35" i="2"/>
  <c r="T485" i="2"/>
  <c r="T1213" i="2"/>
  <c r="T469" i="2"/>
  <c r="T499" i="2"/>
  <c r="T1203" i="2"/>
  <c r="T24" i="2"/>
  <c r="T1893" i="2"/>
  <c r="T226" i="2"/>
  <c r="T589" i="2"/>
  <c r="T1876" i="2"/>
  <c r="T1585" i="2"/>
  <c r="T2012" i="2"/>
  <c r="T1906" i="2"/>
  <c r="T1510" i="2"/>
  <c r="T480" i="2"/>
  <c r="T1860" i="2"/>
  <c r="T839" i="2"/>
  <c r="T190" i="2"/>
  <c r="T389" i="2"/>
  <c r="T882" i="2"/>
  <c r="T1211" i="2"/>
  <c r="T523" i="2"/>
  <c r="T311" i="2"/>
  <c r="T1469" i="2"/>
  <c r="T828" i="2"/>
  <c r="T1358" i="2"/>
  <c r="T432" i="2"/>
  <c r="T1284" i="2"/>
  <c r="T1826" i="2"/>
  <c r="T1740" i="2"/>
  <c r="T1207" i="2"/>
  <c r="T706" i="2"/>
  <c r="T240" i="2"/>
  <c r="T1115" i="2"/>
  <c r="T306" i="2"/>
  <c r="T1757" i="2"/>
  <c r="T593" i="2"/>
  <c r="T467" i="2"/>
  <c r="T1394" i="2"/>
  <c r="T482" i="2"/>
  <c r="T537" i="2"/>
  <c r="T1831" i="2"/>
  <c r="T1715" i="2"/>
  <c r="T1075" i="2"/>
  <c r="T1182" i="2"/>
  <c r="T1797" i="2"/>
  <c r="T604" i="2"/>
  <c r="T889" i="2"/>
  <c r="T1357" i="2"/>
  <c r="T1361" i="2"/>
  <c r="T1987" i="2"/>
  <c r="T1887" i="2"/>
  <c r="T581" i="2"/>
  <c r="T181" i="2"/>
  <c r="T262" i="2"/>
  <c r="T2057" i="2"/>
  <c r="T1208" i="2"/>
  <c r="T2062" i="2"/>
  <c r="T210" i="2"/>
  <c r="T1404" i="2"/>
  <c r="T983" i="2"/>
  <c r="T1956" i="2"/>
  <c r="T50" i="2"/>
  <c r="T1393" i="2"/>
  <c r="T563" i="2"/>
  <c r="T663" i="2"/>
  <c r="T1564" i="2"/>
  <c r="T1697" i="2"/>
  <c r="T158" i="2"/>
  <c r="T668" i="2"/>
  <c r="T674" i="2"/>
  <c r="T233" i="2"/>
  <c r="T248" i="2"/>
  <c r="T960" i="2"/>
  <c r="T774" i="2"/>
  <c r="T2047" i="2"/>
  <c r="T1505" i="2"/>
  <c r="T228" i="2"/>
  <c r="T454" i="2"/>
  <c r="T349" i="2"/>
  <c r="T854" i="2"/>
  <c r="T850" i="2"/>
  <c r="T1093" i="2"/>
  <c r="T734" i="2"/>
  <c r="T791" i="2"/>
  <c r="T236" i="2"/>
  <c r="T414" i="2"/>
  <c r="T366" i="2"/>
  <c r="T1259" i="2"/>
  <c r="T1084" i="2"/>
  <c r="T1705" i="2"/>
  <c r="T505" i="2"/>
  <c r="T884" i="2"/>
  <c r="T1318" i="2"/>
  <c r="T330" i="2"/>
  <c r="T14" i="2"/>
  <c r="T1097" i="2"/>
  <c r="T1459" i="2"/>
  <c r="T294" i="2"/>
  <c r="T648" i="2"/>
  <c r="T1427" i="2"/>
  <c r="T1272" i="2"/>
  <c r="T1657" i="2"/>
  <c r="T1107" i="2"/>
  <c r="T1112" i="2"/>
  <c r="T372" i="2"/>
  <c r="T1031" i="2"/>
  <c r="T203" i="2"/>
  <c r="T2087" i="2"/>
  <c r="T1574" i="2"/>
  <c r="T489" i="2"/>
  <c r="T388" i="2"/>
  <c r="T321" i="2"/>
  <c r="T892" i="2"/>
  <c r="T867" i="2"/>
  <c r="T205" i="2"/>
  <c r="T1951" i="2"/>
  <c r="T13" i="2"/>
  <c r="T609" i="2"/>
  <c r="T1201" i="2"/>
  <c r="T1254" i="2"/>
  <c r="T1204" i="2"/>
  <c r="T1695" i="2"/>
  <c r="T1982" i="2"/>
  <c r="T546" i="2"/>
  <c r="T514" i="2"/>
  <c r="T1245" i="2"/>
  <c r="T144" i="2"/>
  <c r="T302" i="2"/>
  <c r="T1465" i="2"/>
  <c r="T1944" i="2"/>
  <c r="T1294" i="2"/>
  <c r="T1335" i="2"/>
  <c r="T649" i="2"/>
  <c r="T1542" i="2"/>
  <c r="T1691" i="2"/>
  <c r="T1053" i="2"/>
  <c r="T266" i="2"/>
  <c r="T594" i="2"/>
  <c r="T978" i="2"/>
  <c r="T462" i="2"/>
  <c r="T569" i="2"/>
  <c r="T858" i="2"/>
  <c r="T1057" i="2"/>
  <c r="T1415" i="2"/>
  <c r="T54" i="2"/>
  <c r="T1411" i="2"/>
  <c r="T855" i="2"/>
  <c r="T598" i="2"/>
  <c r="T726" i="2"/>
  <c r="T1135" i="2"/>
  <c r="T188" i="2"/>
  <c r="T12" i="2"/>
  <c r="T599" i="2"/>
  <c r="T757" i="2"/>
  <c r="T1760" i="2"/>
  <c r="T1301" i="2"/>
  <c r="T1453" i="2"/>
  <c r="T1804" i="2"/>
  <c r="T914" i="2"/>
  <c r="T4" i="2"/>
  <c r="T920" i="2"/>
  <c r="T1725" i="2"/>
  <c r="T1260" i="2"/>
  <c r="T1595" i="2"/>
  <c r="T669" i="2"/>
  <c r="T430" i="2"/>
  <c r="T93" i="2"/>
  <c r="T1346" i="2"/>
  <c r="T954" i="2"/>
  <c r="T370" i="2"/>
  <c r="T1497" i="2"/>
  <c r="T1487" i="2"/>
  <c r="T314" i="2"/>
  <c r="T1528" i="2"/>
  <c r="T986" i="2"/>
  <c r="T289" i="2"/>
  <c r="T640" i="2"/>
  <c r="T1326" i="2"/>
  <c r="T290" i="2"/>
  <c r="T1302" i="2"/>
  <c r="T2030" i="2"/>
  <c r="T1185" i="2"/>
  <c r="T915" i="2"/>
  <c r="T319" i="2"/>
  <c r="T200" i="2"/>
  <c r="T1267" i="2"/>
  <c r="T292" i="2"/>
  <c r="T1488" i="2"/>
  <c r="T930" i="2"/>
  <c r="T206" i="2"/>
  <c r="T1054" i="2"/>
  <c r="T2032" i="2"/>
  <c r="T87" i="2"/>
  <c r="T371" i="2"/>
  <c r="T1995" i="2"/>
  <c r="T1565" i="2"/>
  <c r="T1520" i="2"/>
  <c r="T1763" i="2"/>
  <c r="T1668" i="2"/>
  <c r="T1105" i="2"/>
  <c r="T1877" i="2"/>
  <c r="T1863" i="2"/>
  <c r="T31" i="2"/>
  <c r="T799" i="2"/>
  <c r="T420" i="2"/>
  <c r="T1885" i="2"/>
  <c r="T182" i="2"/>
  <c r="T2097" i="2"/>
  <c r="T1872" i="2"/>
  <c r="T1098" i="2"/>
  <c r="T218" i="2"/>
  <c r="T1799" i="2"/>
  <c r="T336" i="2"/>
  <c r="T778" i="2"/>
  <c r="T1836" i="2"/>
  <c r="T958" i="2"/>
  <c r="T1812" i="2"/>
  <c r="T977" i="2"/>
  <c r="T391" i="2"/>
  <c r="T46" i="2"/>
  <c r="T897" i="2"/>
  <c r="T515" i="2"/>
  <c r="T1059" i="2"/>
  <c r="T192" i="2"/>
  <c r="T950" i="2"/>
  <c r="T452" i="2"/>
  <c r="T186" i="2"/>
  <c r="T45" i="2"/>
  <c r="T1661" i="2"/>
  <c r="T1007" i="2"/>
  <c r="T1761" i="2"/>
  <c r="T235" i="2"/>
  <c r="T684" i="2"/>
  <c r="T1506" i="2"/>
  <c r="T1122" i="2"/>
  <c r="T1214" i="2"/>
  <c r="T1719" i="2"/>
  <c r="T322" i="2"/>
  <c r="T1247" i="2"/>
  <c r="T801" i="2"/>
  <c r="T1957" i="2"/>
  <c r="T2083" i="2"/>
  <c r="T1806" i="2"/>
  <c r="T1441" i="2"/>
  <c r="T1682" i="2"/>
  <c r="T815" i="2"/>
  <c r="T1684" i="2"/>
  <c r="T971" i="2"/>
  <c r="T1873" i="2"/>
  <c r="T1972" i="2"/>
  <c r="T1406" i="2"/>
  <c r="T2037" i="2"/>
  <c r="T351" i="2"/>
  <c r="T1633" i="2"/>
  <c r="T703" i="2"/>
  <c r="T1768" i="2"/>
  <c r="T1809" i="2"/>
  <c r="T931" i="2"/>
  <c r="T1027" i="2"/>
  <c r="T1772" i="2"/>
  <c r="T752" i="2"/>
  <c r="T26" i="2"/>
  <c r="T1639" i="2"/>
  <c r="T982" i="2"/>
  <c r="T1237" i="2"/>
  <c r="T1100" i="2"/>
  <c r="T1881" i="2"/>
  <c r="T1498" i="2"/>
  <c r="T473" i="2"/>
  <c r="T2067" i="2"/>
  <c r="T1708" i="2"/>
  <c r="T58" i="2"/>
  <c r="T1472" i="2"/>
  <c r="T99" i="2"/>
  <c r="T1871" i="2"/>
  <c r="T1005" i="2"/>
  <c r="T1399" i="2"/>
  <c r="T433" i="2"/>
  <c r="T1239" i="2"/>
  <c r="T1119" i="2"/>
  <c r="T2033" i="2"/>
  <c r="T164" i="2"/>
  <c r="T1279" i="2"/>
  <c r="T32" i="2"/>
  <c r="T281" i="2"/>
  <c r="T518" i="2"/>
  <c r="T516" i="2"/>
  <c r="T1575" i="2"/>
  <c r="T464" i="2"/>
  <c r="T570" i="2"/>
  <c r="T300" i="2"/>
  <c r="T1340" i="2"/>
  <c r="T1282" i="2"/>
  <c r="T718" i="2"/>
  <c r="T568" i="2"/>
  <c r="T623" i="2"/>
  <c r="T1666" i="2"/>
  <c r="T1894" i="2"/>
  <c r="T1511" i="2"/>
  <c r="T1219" i="2"/>
  <c r="T621" i="2"/>
  <c r="T1787" i="2"/>
  <c r="T1632" i="2"/>
  <c r="T1022" i="2"/>
  <c r="T1890" i="2"/>
  <c r="T1711" i="2"/>
  <c r="T1222" i="2"/>
  <c r="T328" i="2"/>
  <c r="T670" i="2"/>
  <c r="T1140" i="2"/>
  <c r="T1321" i="2"/>
  <c r="T1038" i="2"/>
  <c r="T1567" i="2"/>
  <c r="T650" i="2"/>
  <c r="T1729" i="2"/>
  <c r="T995" i="2"/>
  <c r="T1200" i="2"/>
  <c r="T1447" i="2"/>
  <c r="T1790" i="2"/>
  <c r="T195" i="2"/>
  <c r="T355" i="2"/>
  <c r="T1000" i="2"/>
  <c r="T776" i="2"/>
  <c r="T719" i="2"/>
  <c r="T870" i="2"/>
  <c r="T1422" i="2"/>
  <c r="T1589" i="2"/>
  <c r="T735" i="2"/>
  <c r="T1820" i="2"/>
  <c r="T325" i="2"/>
  <c r="T170" i="2"/>
  <c r="T221" i="2"/>
  <c r="T2059" i="2"/>
  <c r="T1531" i="2"/>
  <c r="T1642" i="2"/>
  <c r="T1045" i="2"/>
  <c r="T784" i="2"/>
  <c r="T613" i="2"/>
  <c r="T1437" i="2"/>
  <c r="T1969" i="2"/>
  <c r="T265" i="2"/>
  <c r="T1848" i="2"/>
  <c r="T1910" i="2"/>
  <c r="T113" i="2"/>
  <c r="T1117" i="2"/>
  <c r="T1895" i="2"/>
  <c r="T1942" i="2"/>
  <c r="T1900" i="2"/>
  <c r="T1818" i="2"/>
  <c r="T1154" i="2"/>
  <c r="T105" i="2"/>
  <c r="T664" i="2"/>
  <c r="T1263" i="2"/>
  <c r="T1918" i="2"/>
  <c r="T1048" i="2"/>
  <c r="T916" i="2"/>
  <c r="T7" i="2"/>
  <c r="T629" i="2"/>
  <c r="T1733" i="2"/>
  <c r="T738" i="2"/>
  <c r="T159" i="2"/>
  <c r="T1784" i="2"/>
  <c r="T603" i="2"/>
  <c r="T710" i="2"/>
  <c r="T1676" i="2"/>
  <c r="T1382" i="2"/>
  <c r="T2040" i="2"/>
  <c r="T1268" i="2"/>
  <c r="T1530" i="2"/>
  <c r="T1931" i="2"/>
  <c r="T1071" i="2"/>
  <c r="T1035" i="2"/>
  <c r="T662" i="2"/>
  <c r="T1946" i="2"/>
  <c r="T1088" i="2"/>
  <c r="T1381" i="2"/>
  <c r="T2075" i="2"/>
  <c r="T316" i="2"/>
  <c r="T1884" i="2"/>
  <c r="T140" i="2"/>
  <c r="T342" i="2"/>
  <c r="T2010" i="2"/>
  <c r="T918" i="2"/>
  <c r="T413" i="2"/>
  <c r="T1418" i="2"/>
  <c r="T911" i="2"/>
  <c r="T625" i="2"/>
  <c r="T1458" i="2"/>
  <c r="T274" i="2"/>
  <c r="T1266" i="2"/>
  <c r="T1576" i="2"/>
  <c r="T68" i="2"/>
  <c r="T1928" i="2"/>
  <c r="T1934" i="2"/>
  <c r="T313" i="2"/>
  <c r="T1032" i="2"/>
  <c r="T446" i="2"/>
  <c r="T1348" i="2"/>
  <c r="T263" i="2"/>
  <c r="T767" i="2"/>
  <c r="T459" i="2"/>
  <c r="T1563" i="2"/>
  <c r="T880" i="2"/>
  <c r="T194" i="2"/>
  <c r="T1653" i="2"/>
  <c r="T1524" i="2"/>
  <c r="T62" i="2"/>
  <c r="T1471" i="2"/>
  <c r="T1215" i="2"/>
  <c r="T904" i="2"/>
  <c r="T440" i="2"/>
  <c r="T1578" i="2"/>
  <c r="T704" i="2"/>
  <c r="T418" i="2"/>
  <c r="T345" i="2"/>
  <c r="T331" i="2"/>
  <c r="T973" i="2"/>
  <c r="T1924" i="2"/>
  <c r="T980" i="2"/>
  <c r="T534" i="2"/>
  <c r="T1699" i="2"/>
  <c r="T154" i="2"/>
  <c r="T213" i="2"/>
  <c r="T885" i="2"/>
  <c r="T1742" i="2"/>
  <c r="T1735" i="2"/>
  <c r="T964" i="2"/>
  <c r="T1590" i="2"/>
  <c r="T1886" i="2"/>
  <c r="T725" i="2"/>
  <c r="T1777" i="2"/>
  <c r="T1306" i="2"/>
  <c r="T183" i="2"/>
  <c r="T1246" i="2"/>
  <c r="T1010" i="2"/>
  <c r="T564" i="2"/>
  <c r="T1253" i="2"/>
  <c r="T1379" i="2"/>
  <c r="T957" i="2"/>
  <c r="T1706" i="2"/>
  <c r="T1174" i="2"/>
  <c r="T66" i="2"/>
  <c r="T1040" i="2"/>
  <c r="T585" i="2"/>
  <c r="T1679" i="2"/>
  <c r="T1299" i="2"/>
  <c r="T1320" i="2"/>
  <c r="T251" i="2"/>
  <c r="T1801" i="2"/>
  <c r="T436" i="2"/>
  <c r="T431" i="2"/>
  <c r="T1159" i="2"/>
  <c r="T47" i="2"/>
  <c r="T628" i="2"/>
  <c r="T1814" i="2"/>
  <c r="T667" i="2"/>
  <c r="T567" i="2"/>
  <c r="T577" i="2"/>
  <c r="T1500" i="2"/>
  <c r="T504" i="2"/>
  <c r="T381" i="2"/>
  <c r="T775" i="2"/>
  <c r="T1518" i="2"/>
  <c r="T544" i="2"/>
  <c r="T899" i="2"/>
  <c r="T715" i="2"/>
  <c r="T363" i="2"/>
  <c r="T1948" i="2"/>
  <c r="T138" i="2"/>
  <c r="T89" i="2"/>
  <c r="T709" i="2"/>
  <c r="T1625" i="2"/>
  <c r="T2096" i="2"/>
  <c r="T1949" i="2"/>
  <c r="T1065" i="2"/>
  <c r="T1068" i="2"/>
  <c r="T1808" i="2"/>
  <c r="T1271" i="2"/>
  <c r="T1042" i="2"/>
  <c r="T777" i="2"/>
  <c r="T1919" i="2"/>
  <c r="T1442" i="2"/>
  <c r="T2008" i="2"/>
  <c r="T1333" i="2"/>
  <c r="T230" i="2"/>
  <c r="T447" i="2"/>
  <c r="T547" i="2"/>
  <c r="T840" i="2"/>
  <c r="T1157" i="2"/>
  <c r="T438" i="2"/>
  <c r="T2018" i="2"/>
  <c r="T261" i="2"/>
  <c r="T1163" i="2"/>
  <c r="T429" i="2"/>
  <c r="T109" i="2"/>
  <c r="T465" i="2"/>
  <c r="T1375" i="2"/>
  <c r="T1175" i="2"/>
  <c r="T1817" i="2"/>
  <c r="T1798" i="2"/>
  <c r="T1128" i="2"/>
  <c r="T1628" i="2"/>
  <c r="T2025" i="2"/>
  <c r="T886" i="2"/>
  <c r="T2074" i="2"/>
  <c r="T573" i="2"/>
  <c r="T1846" i="2"/>
  <c r="T1558" i="2"/>
  <c r="T1483" i="2"/>
  <c r="T1184" i="2"/>
  <c r="T116" i="2"/>
  <c r="T1078" i="2"/>
  <c r="T220" i="2"/>
  <c r="T1624" i="2"/>
  <c r="T805" i="2"/>
  <c r="T386" i="2"/>
  <c r="T2015" i="2"/>
  <c r="T756" i="2"/>
  <c r="T76" i="2"/>
  <c r="T1882" i="2"/>
  <c r="T1176" i="2"/>
  <c r="T1727" i="2"/>
  <c r="T156" i="2"/>
  <c r="T2026" i="2"/>
  <c r="T1369" i="2"/>
  <c r="T1025" i="2"/>
  <c r="T1721" i="2"/>
  <c r="T2114" i="2"/>
  <c r="T1431" i="2"/>
  <c r="T449" i="2"/>
  <c r="T2045" i="2"/>
  <c r="T1552" i="2"/>
  <c r="T822" i="2"/>
  <c r="T1654" i="2"/>
  <c r="T1178" i="2"/>
  <c r="T1473" i="2"/>
  <c r="T1821" i="2"/>
  <c r="T392" i="2"/>
  <c r="T1764" i="2"/>
  <c r="T1164" i="2"/>
  <c r="T1012" i="2"/>
  <c r="T1493" i="2"/>
  <c r="T936" i="2"/>
  <c r="T800" i="2"/>
  <c r="T419" i="2"/>
  <c r="T1132" i="2"/>
  <c r="T410" i="2"/>
  <c r="T364" i="2"/>
  <c r="T1554" i="2"/>
  <c r="T1833" i="2"/>
  <c r="T1449" i="2"/>
  <c r="T40" i="2"/>
  <c r="T770" i="2"/>
  <c r="T1945" i="2"/>
  <c r="T556" i="2"/>
  <c r="T177" i="2"/>
  <c r="T2092" i="2"/>
  <c r="T445" i="2"/>
  <c r="T73" i="2"/>
  <c r="T661" i="2"/>
  <c r="T1090" i="2"/>
  <c r="T639" i="2"/>
  <c r="T1081" i="2"/>
  <c r="T126" i="2"/>
  <c r="T96" i="2"/>
  <c r="T2093" i="2"/>
  <c r="T247" i="2"/>
  <c r="T332" i="2"/>
  <c r="T631" i="2"/>
  <c r="T115" i="2"/>
  <c r="T1324" i="2"/>
  <c r="T1120" i="2"/>
  <c r="T671" i="2"/>
  <c r="T1314" i="2"/>
  <c r="T1387" i="2"/>
  <c r="T1464" i="2"/>
  <c r="T1962" i="2"/>
  <c r="T620" i="2"/>
  <c r="T1712" i="2"/>
  <c r="T845" i="2"/>
  <c r="T1751" i="2"/>
  <c r="T407" i="2"/>
  <c r="T244" i="2"/>
  <c r="T1180" i="2"/>
  <c r="T478" i="2"/>
  <c r="T657" i="2"/>
  <c r="T2039" i="2"/>
  <c r="T90" i="2"/>
  <c r="T1055" i="2"/>
  <c r="T881" i="2"/>
  <c r="T1741" i="2"/>
  <c r="T146" i="2"/>
  <c r="T809" i="2"/>
  <c r="T1577" i="2"/>
  <c r="T1194" i="2"/>
  <c r="T1572" i="2"/>
  <c r="T1805" i="2"/>
  <c r="T11" i="2"/>
  <c r="T967" i="2"/>
  <c r="T1234" i="2"/>
  <c r="T576" i="2"/>
  <c r="T1061" i="2"/>
  <c r="T1616" i="2"/>
  <c r="T338" i="2"/>
  <c r="T654" i="2"/>
  <c r="T111" i="2"/>
  <c r="T36" i="2"/>
  <c r="T768" i="2"/>
  <c r="T1526" i="2"/>
  <c r="T1257" i="2"/>
  <c r="T253" i="2"/>
  <c r="T37" i="2"/>
  <c r="T1262" i="2"/>
  <c r="T211" i="2"/>
  <c r="T798" i="2"/>
  <c r="T245" i="2"/>
  <c r="T1134" i="2"/>
  <c r="T658" i="2"/>
  <c r="T41" i="2"/>
  <c r="T2094" i="2"/>
  <c r="T1310" i="2"/>
  <c r="T1874" i="2"/>
  <c r="T2005" i="2"/>
  <c r="T607" i="2"/>
  <c r="T2019" i="2"/>
  <c r="T1730" i="2"/>
  <c r="T53" i="2"/>
  <c r="T697" i="2"/>
  <c r="T1104" i="2"/>
  <c r="T1992" i="2"/>
  <c r="T1516" i="2"/>
  <c r="T276" i="2"/>
  <c r="T1477" i="2"/>
  <c r="T458" i="2"/>
  <c r="T919" i="2"/>
  <c r="T1317" i="2"/>
  <c r="T1700" i="2"/>
  <c r="T677" i="2"/>
  <c r="T937" i="2"/>
  <c r="T722" i="2"/>
  <c r="T902" i="2"/>
  <c r="T1622" i="2"/>
  <c r="T1791" i="2"/>
  <c r="T337" i="2"/>
  <c r="T242" i="2"/>
  <c r="T350" i="2"/>
  <c r="T277" i="2"/>
  <c r="T1478" i="2"/>
  <c r="T1898" i="2"/>
  <c r="T525" i="2"/>
  <c r="T578" i="2"/>
  <c r="T2035" i="2"/>
  <c r="T178" i="2"/>
  <c r="T1789" i="2"/>
  <c r="T846" i="2"/>
  <c r="T1192" i="2"/>
  <c r="T133" i="2"/>
  <c r="T692" i="2"/>
  <c r="T558" i="2"/>
  <c r="T861" i="2"/>
  <c r="T1580" i="2"/>
  <c r="T1146" i="2"/>
  <c r="T929" i="2"/>
  <c r="T779" i="2"/>
  <c r="T1336" i="2"/>
  <c r="T771" i="2"/>
  <c r="T1056" i="2"/>
  <c r="T1738" i="2"/>
  <c r="T379" i="2"/>
  <c r="T1495" i="2"/>
  <c r="T541" i="2"/>
  <c r="T728" i="2"/>
  <c r="T1210" i="2"/>
  <c r="T441" i="2"/>
  <c r="T373" i="2"/>
  <c r="T169" i="2"/>
  <c r="T1231" i="2"/>
  <c r="T1370" i="2"/>
  <c r="T1985" i="2"/>
  <c r="T2058" i="2"/>
  <c r="T2013" i="2"/>
  <c r="T908" i="2"/>
  <c r="T1870" i="2"/>
  <c r="T1909" i="2"/>
  <c r="T367" i="2"/>
  <c r="T681" i="2"/>
  <c r="T397" i="2"/>
  <c r="T161" i="2"/>
  <c r="T1126" i="2"/>
  <c r="T2118" i="2"/>
  <c r="T2084" i="2"/>
  <c r="T1401" i="2"/>
  <c r="T1999" i="2"/>
  <c r="T85" i="2"/>
  <c r="T760" i="2"/>
  <c r="T343" i="2"/>
  <c r="T44" i="2"/>
  <c r="T309" i="2"/>
  <c r="T1678" i="2"/>
  <c r="T1857" i="2"/>
  <c r="T269" i="2"/>
  <c r="T501" i="2"/>
  <c r="T1238" i="2"/>
  <c r="T1588" i="2"/>
  <c r="T1006" i="2"/>
  <c r="T1076" i="2"/>
  <c r="T1658" i="2"/>
  <c r="T1072" i="2"/>
  <c r="T1620" i="2"/>
  <c r="T1432" i="2"/>
  <c r="T1446" i="2"/>
  <c r="T763" i="2"/>
  <c r="T249" i="2"/>
  <c r="T837" i="2"/>
  <c r="T909" i="2"/>
  <c r="T780" i="2"/>
  <c r="T417" i="2"/>
  <c r="T1228" i="2"/>
  <c r="T270" i="2"/>
  <c r="T189" i="2"/>
  <c r="T498" i="2"/>
  <c r="T160" i="2"/>
  <c r="T1405" i="2"/>
  <c r="T1226" i="2"/>
  <c r="T1819" i="2"/>
  <c r="T365" i="2"/>
  <c r="T1674" i="2"/>
  <c r="T51" i="2"/>
  <c r="T1094" i="2"/>
  <c r="T335" i="2"/>
  <c r="T374" i="2"/>
  <c r="T1304" i="2"/>
  <c r="T731" i="2"/>
  <c r="T2110" i="2"/>
  <c r="T2091" i="2"/>
  <c r="T1408" i="2"/>
  <c r="T2038" i="2"/>
  <c r="T2048" i="2"/>
  <c r="T1605" i="2"/>
  <c r="T1566" i="2"/>
  <c r="T688" i="2"/>
  <c r="T1430" i="2"/>
  <c r="T1856" i="2"/>
  <c r="T1001" i="2"/>
  <c r="T1144" i="2"/>
  <c r="T1451" i="2"/>
  <c r="T1475" i="2"/>
  <c r="T1994" i="2"/>
  <c r="T565" i="2"/>
  <c r="T495" i="2"/>
  <c r="T27" i="2"/>
  <c r="T254" i="2"/>
  <c r="T2069" i="2"/>
  <c r="T1560" i="2"/>
  <c r="T1866" i="2"/>
  <c r="T1720" i="2"/>
  <c r="T61" i="2"/>
  <c r="T587" i="2"/>
  <c r="T641" i="2"/>
  <c r="T655" i="2"/>
  <c r="T690" i="2"/>
  <c r="T645" i="2"/>
  <c r="T1351" i="2"/>
  <c r="T1050" i="2"/>
  <c r="T1017" i="2"/>
  <c r="T1264" i="2"/>
  <c r="T282" i="2"/>
  <c r="T42" i="2"/>
  <c r="T275" i="2"/>
  <c r="T1989" i="2"/>
  <c r="T136" i="2"/>
  <c r="T326" i="2"/>
  <c r="T627" i="2"/>
  <c r="T1718" i="2"/>
  <c r="T1802" i="2"/>
  <c r="T1656" i="2"/>
  <c r="T1932" i="2"/>
  <c r="T1429" i="2"/>
  <c r="T1829" i="2"/>
  <c r="T347" i="2"/>
  <c r="T823" i="2"/>
  <c r="T1795" i="2"/>
  <c r="T910" i="2"/>
  <c r="T1307" i="2"/>
  <c r="T167" i="2"/>
  <c r="T530" i="2"/>
  <c r="T1205" i="2"/>
  <c r="T831" i="2"/>
  <c r="T453" i="2"/>
  <c r="T851" i="2"/>
  <c r="T745" i="2"/>
  <c r="T1716" i="2"/>
  <c r="T171" i="2"/>
  <c r="T1359" i="2"/>
  <c r="T1551" i="2"/>
  <c r="T1248" i="2"/>
  <c r="T67" i="2"/>
  <c r="T1728" i="2"/>
  <c r="T1922" i="2"/>
  <c r="T1507" i="2"/>
  <c r="T1613" i="2"/>
  <c r="T1940" i="2"/>
  <c r="T1570" i="2"/>
  <c r="T426" i="2"/>
  <c r="T1947" i="2"/>
  <c r="T1743" i="2"/>
  <c r="T736" i="2"/>
  <c r="T819" i="2"/>
  <c r="T443" i="2"/>
  <c r="T1291" i="2"/>
  <c r="T145" i="2"/>
  <c r="T687" i="2"/>
  <c r="T614" i="2"/>
  <c r="T1243" i="2"/>
  <c r="T1529" i="2"/>
  <c r="T820" i="2"/>
  <c r="T1343" i="2"/>
  <c r="T267" i="2"/>
  <c r="T1438" i="2"/>
  <c r="T1196" i="2"/>
  <c r="T1693" i="2"/>
  <c r="T1376" i="2"/>
  <c r="T2117" i="2"/>
  <c r="T1433" i="2"/>
  <c r="T1349" i="2"/>
  <c r="T945" i="2"/>
  <c r="T1786" i="2"/>
  <c r="T994" i="2"/>
  <c r="T1426" i="2"/>
  <c r="T2046" i="2"/>
  <c r="T1106" i="2"/>
  <c r="T1902" i="2"/>
  <c r="T1412" i="2"/>
  <c r="T1026" i="2"/>
  <c r="T808" i="2"/>
  <c r="T83" i="2"/>
  <c r="T1380" i="2"/>
  <c r="T602" i="2"/>
  <c r="T1233" i="2"/>
  <c r="T1646" i="2"/>
  <c r="T1099" i="2"/>
  <c r="T1162" i="2"/>
  <c r="T1232" i="2"/>
  <c r="T1177" i="2"/>
  <c r="T488" i="2"/>
  <c r="T813" i="2"/>
  <c r="T1125" i="2"/>
  <c r="T1824" i="2"/>
  <c r="T2072" i="2"/>
  <c r="T2031" i="2"/>
  <c r="T1723" i="2"/>
  <c r="T271" i="2"/>
  <c r="T1181" i="2"/>
  <c r="T659" i="2"/>
  <c r="T1533" i="2"/>
  <c r="T1479" i="2"/>
  <c r="T500" i="2"/>
  <c r="T653" i="2"/>
  <c r="T527" i="2"/>
  <c r="T255" i="2"/>
  <c r="T483" i="2"/>
  <c r="T1209" i="2"/>
  <c r="T1008" i="2"/>
  <c r="T1907" i="2"/>
  <c r="T1218" i="2"/>
  <c r="T1295" i="2"/>
  <c r="T582" i="2"/>
  <c r="T999" i="2"/>
  <c r="T551" i="2"/>
  <c r="T1793" i="2"/>
  <c r="T1485" i="2"/>
  <c r="T878" i="2"/>
  <c r="T877" i="2"/>
  <c r="T535" i="2"/>
  <c r="T1667" i="2"/>
  <c r="T1270" i="2"/>
  <c r="T1413" i="2"/>
  <c r="T162" i="2"/>
  <c r="T1462" i="2"/>
  <c r="T172" i="2"/>
  <c r="T256" i="2"/>
  <c r="T941" i="2"/>
  <c r="T924" i="2"/>
  <c r="T106" i="2"/>
  <c r="T421" i="2"/>
  <c r="T257" i="2"/>
  <c r="T63" i="2"/>
  <c r="T434" i="2"/>
  <c r="T540" i="2"/>
  <c r="T291" i="2"/>
  <c r="T847" i="2"/>
  <c r="T907" i="2"/>
  <c r="T43" i="2"/>
  <c r="T65" i="2"/>
  <c r="T848" i="2"/>
  <c r="T9" i="2"/>
  <c r="T1480" i="2"/>
  <c r="T970" i="2"/>
  <c r="T297" i="2"/>
  <c r="T1973" i="2"/>
  <c r="T1637" i="2"/>
  <c r="T595" i="2"/>
  <c r="T2051" i="2"/>
  <c r="T1195" i="2"/>
  <c r="T2109" i="2"/>
  <c r="T2064" i="2"/>
  <c r="T927" i="2"/>
  <c r="T2085" i="2"/>
  <c r="T2078" i="2"/>
  <c r="T2100" i="2"/>
  <c r="T264" i="2"/>
  <c r="T1758" i="2"/>
  <c r="T173" i="2"/>
  <c r="T860" i="2"/>
  <c r="T2027" i="2"/>
  <c r="T1813" i="2"/>
  <c r="T405" i="2"/>
  <c r="T747" i="2"/>
  <c r="T1685" i="2"/>
  <c r="T912" i="2"/>
  <c r="T727" i="2"/>
  <c r="T559" i="2"/>
  <c r="T327" i="2"/>
  <c r="T1775" i="2"/>
  <c r="T1079" i="2"/>
  <c r="T1502" i="2"/>
  <c r="T1342" i="2"/>
  <c r="T1141" i="2"/>
  <c r="T74" i="2"/>
  <c r="T1750" i="2"/>
  <c r="T348" i="2"/>
  <c r="T976" i="2"/>
  <c r="T18" i="2"/>
  <c r="T1261" i="2"/>
  <c r="T1681" i="2"/>
  <c r="T890" i="2"/>
  <c r="T1123" i="2"/>
  <c r="T802" i="2"/>
  <c r="T1494" i="2"/>
  <c r="T1914" i="2"/>
  <c r="T1631" i="2"/>
  <c r="T1852" i="2"/>
  <c r="T456" i="2"/>
  <c r="T2068" i="2"/>
  <c r="T955" i="2"/>
  <c r="T107" i="2"/>
  <c r="T250" i="2"/>
  <c r="T1285" i="2"/>
  <c r="T360" i="2"/>
  <c r="T1878" i="2"/>
  <c r="T1345" i="2"/>
  <c r="T932" i="2"/>
  <c r="T842" i="2"/>
  <c r="T984" i="2"/>
  <c r="T951" i="2"/>
  <c r="T1064" i="2"/>
  <c r="T1319" i="2"/>
  <c r="T1834" i="2"/>
  <c r="T1028" i="2"/>
  <c r="T965" i="2"/>
  <c r="T1927" i="2"/>
  <c r="T698" i="2"/>
  <c r="T208" i="2"/>
  <c r="T1810" i="2"/>
  <c r="T246" i="2"/>
  <c r="T1436" i="2"/>
  <c r="T1850" i="2"/>
  <c r="T80" i="2"/>
  <c r="T217" i="2"/>
  <c r="T390" i="2"/>
  <c r="T852" i="2"/>
  <c r="T509" i="2"/>
  <c r="T646" i="2"/>
  <c r="T317" i="2"/>
  <c r="T2121" i="2"/>
  <c r="T1374" i="2"/>
  <c r="T536" i="2"/>
  <c r="T989" i="2"/>
  <c r="T1409" i="2"/>
  <c r="T1313" i="2"/>
  <c r="T633" i="2"/>
  <c r="T644" i="2"/>
  <c r="T590" i="2"/>
  <c r="T596" i="2"/>
  <c r="T259" i="2"/>
  <c r="T1352" i="2"/>
  <c r="T75" i="2"/>
  <c r="T1584" i="2"/>
  <c r="T792" i="2"/>
  <c r="T1913" i="2"/>
  <c r="T856" i="2"/>
  <c r="T956" i="2"/>
  <c r="T933" i="2"/>
  <c r="T491" i="2"/>
  <c r="T841" i="2"/>
  <c r="T298" i="2"/>
  <c r="T651" i="2"/>
  <c r="T574" i="2"/>
  <c r="T1607" i="2"/>
  <c r="T1103" i="2"/>
  <c r="T652" i="2"/>
  <c r="T346" i="2"/>
  <c r="T1837" i="2"/>
  <c r="T634" i="2"/>
  <c r="T1021" i="2"/>
  <c r="T1683" i="2"/>
  <c r="T1108" i="2"/>
  <c r="T1466" i="2"/>
  <c r="T2021" i="2"/>
  <c r="T1543" i="2"/>
  <c r="T807" i="2"/>
  <c r="T1402" i="2"/>
  <c r="T1899" i="2"/>
  <c r="T503" i="2"/>
  <c r="T1660" i="2"/>
  <c r="T883" i="2"/>
  <c r="T796" i="2"/>
  <c r="T1838" i="2"/>
  <c r="T1018" i="2"/>
  <c r="T1034" i="2"/>
  <c r="T149" i="2"/>
  <c r="T1532" i="2"/>
  <c r="T442" i="2"/>
  <c r="T749" i="2"/>
  <c r="T412" i="2"/>
  <c r="T528" i="2"/>
  <c r="T1225" i="2"/>
  <c r="T284" i="2"/>
  <c r="T765" i="2"/>
  <c r="T1416" i="2"/>
  <c r="T1993" i="2"/>
  <c r="T1680" i="2"/>
  <c r="T425" i="2"/>
  <c r="T165" i="2"/>
  <c r="T2101" i="2"/>
  <c r="T1601" i="2"/>
  <c r="T1970" i="2"/>
  <c r="T826" i="2"/>
  <c r="T1663" i="2"/>
  <c r="T1322" i="2"/>
  <c r="T234" i="2"/>
  <c r="T1550" i="2"/>
  <c r="T750" i="2"/>
  <c r="T2041" i="2"/>
  <c r="T88" i="2"/>
  <c r="T1296" i="2"/>
  <c r="T1644" i="2"/>
  <c r="T1118" i="2"/>
  <c r="T1220" i="2"/>
  <c r="T148" i="2"/>
  <c r="T1252" i="2"/>
  <c r="T1659" i="2"/>
  <c r="T1926" i="2"/>
  <c r="T273" i="2"/>
  <c r="T1468" i="2"/>
  <c r="T399" i="2"/>
  <c r="T1029" i="2"/>
  <c r="T1124" i="2"/>
  <c r="T1591" i="2"/>
  <c r="T545" i="2"/>
  <c r="T1746" i="2"/>
  <c r="T1722" i="2"/>
  <c r="T901" i="2"/>
  <c r="T215" i="2"/>
  <c r="T592" i="2"/>
  <c r="T682" i="2"/>
  <c r="T1911" i="2"/>
  <c r="T339" i="2"/>
  <c r="T33" i="2"/>
  <c r="T179" i="2"/>
  <c r="T1085" i="2"/>
  <c r="T1842" i="2"/>
  <c r="T700" i="2"/>
  <c r="T896" i="2"/>
  <c r="T1996" i="2"/>
  <c r="T1365" i="2"/>
  <c r="T1288" i="2"/>
  <c r="T1599" i="2"/>
  <c r="T1916" i="2"/>
  <c r="T2024" i="2"/>
  <c r="T2049" i="2"/>
  <c r="T729" i="2"/>
  <c r="T1082" i="2"/>
  <c r="T705" i="2"/>
  <c r="T921" i="2"/>
  <c r="T1030" i="2"/>
  <c r="T457" i="2"/>
  <c r="T1602" i="2"/>
  <c r="T1455" i="2"/>
  <c r="T1765" i="2"/>
  <c r="T2052" i="2"/>
  <c r="T1903" i="2"/>
  <c r="T1019" i="2"/>
  <c r="T1689" i="2"/>
  <c r="T1604" i="2"/>
  <c r="T716" i="2"/>
  <c r="T1052" i="2"/>
  <c r="T1350" i="2"/>
  <c r="T605" i="2"/>
  <c r="T212" i="2"/>
  <c r="T987" i="2"/>
  <c r="T2073" i="2"/>
  <c r="T1905" i="2"/>
  <c r="T295" i="2"/>
  <c r="T1156" i="2"/>
  <c r="T474" i="2"/>
  <c r="T1710" i="2"/>
  <c r="T114" i="2"/>
  <c r="T2043" i="2"/>
  <c r="T1221" i="2"/>
  <c r="T773" i="2"/>
  <c r="T630" i="2"/>
  <c r="T1242" i="2"/>
  <c r="T1388" i="2"/>
  <c r="T1991" i="2"/>
  <c r="T891" i="2"/>
  <c r="T201" i="2"/>
  <c r="T1598" i="2"/>
  <c r="T900" i="2"/>
  <c r="T1933" i="2"/>
  <c r="T1251" i="2"/>
  <c r="T1445" i="2"/>
  <c r="T304" i="2"/>
  <c r="T204" i="2"/>
  <c r="T202" i="2"/>
  <c r="T1456" i="2"/>
  <c r="T404" i="2"/>
  <c r="T1583" i="2"/>
  <c r="T1298" i="2"/>
  <c r="T1145" i="2"/>
  <c r="T384" i="2"/>
  <c r="T1460" i="2"/>
  <c r="T552" i="2"/>
  <c r="T1356" i="2"/>
  <c r="T1216" i="2"/>
  <c r="T733" i="2"/>
  <c r="T1490" i="2"/>
  <c r="T622" i="2"/>
  <c r="T1592" i="2"/>
  <c r="T693" i="2"/>
  <c r="T1148" i="2"/>
  <c r="T772" i="2"/>
  <c r="T871" i="2"/>
  <c r="T1273" i="2"/>
  <c r="T1277" i="2"/>
  <c r="T963" i="2"/>
  <c r="T2066" i="2"/>
  <c r="T131" i="2"/>
  <c r="T522" i="2"/>
  <c r="T100" i="2"/>
  <c r="T2017" i="2"/>
  <c r="T231" i="2"/>
  <c r="T601" i="2"/>
  <c r="T1800" i="2"/>
  <c r="T1166" i="2"/>
  <c r="T303" i="2"/>
  <c r="T702" i="2"/>
  <c r="T1594" i="2"/>
  <c r="T1538" i="2"/>
  <c r="T352" i="2"/>
  <c r="T272" i="2"/>
  <c r="T1392" i="2"/>
  <c r="T16" i="2"/>
  <c r="T198" i="2"/>
  <c r="T949" i="2"/>
  <c r="T1396" i="2"/>
  <c r="T356" i="2"/>
  <c r="T610" i="2"/>
  <c r="T308" i="2"/>
  <c r="T766" i="2"/>
  <c r="T1186" i="2"/>
  <c r="T898" i="2"/>
  <c r="T1265" i="2"/>
  <c r="T751" i="2"/>
  <c r="T975" i="2"/>
  <c r="T1686" i="2"/>
  <c r="T492" i="2"/>
  <c r="T1610" i="2"/>
  <c r="T1003" i="2"/>
  <c r="T638" i="2"/>
  <c r="T691" i="2"/>
  <c r="T1717" i="2"/>
  <c r="T583" i="2"/>
  <c r="T1714" i="2"/>
  <c r="T953" i="2"/>
  <c r="T1230" i="2"/>
  <c r="T1212" i="2"/>
  <c r="T789" i="2"/>
  <c r="T1665" i="2"/>
  <c r="T1896" i="2"/>
  <c r="T2086" i="2"/>
  <c r="T1606" i="2"/>
  <c r="T1323" i="2"/>
  <c r="T2004" i="2"/>
  <c r="T296" i="2"/>
  <c r="T2" i="2"/>
  <c r="T1023" i="2"/>
  <c r="T1083" i="2"/>
  <c r="T1443" i="2"/>
  <c r="T127" i="2"/>
  <c r="T1734" i="2"/>
  <c r="T1092" i="2"/>
  <c r="T512" i="2"/>
  <c r="T400" i="2"/>
  <c r="T741" i="2"/>
  <c r="T2006" i="2"/>
  <c r="T1936" i="2"/>
  <c r="T2106" i="2"/>
  <c r="T508" i="2"/>
  <c r="T753" i="2"/>
  <c r="T21" i="2"/>
  <c r="T666" i="2"/>
  <c r="T2099" i="2"/>
  <c r="T1535" i="2"/>
  <c r="T1151" i="2"/>
  <c r="T561" i="2"/>
  <c r="T25" i="2"/>
  <c r="T1492" i="2"/>
  <c r="T1647" i="2"/>
  <c r="T1514" i="2"/>
  <c r="T616" i="2"/>
  <c r="T1664" i="2"/>
  <c r="T1476" i="2"/>
  <c r="T1596" i="2"/>
  <c r="T415" i="2"/>
  <c r="T1197" i="2"/>
  <c r="T395" i="2"/>
  <c r="T92" i="2"/>
  <c r="T320" i="2"/>
  <c r="T411" i="2"/>
  <c r="T1512" i="2"/>
  <c r="T1080" i="2"/>
  <c r="T1930" i="2"/>
  <c r="T1925" i="2"/>
  <c r="T868" i="2"/>
  <c r="T737" i="2"/>
  <c r="T1241" i="2"/>
  <c r="T361" i="2"/>
  <c r="T843" i="2"/>
  <c r="T1501" i="2"/>
  <c r="T990" i="2"/>
  <c r="T1013" i="2"/>
  <c r="T744" i="2"/>
  <c r="T470" i="2"/>
  <c r="T1783" i="2"/>
  <c r="T1937" i="2"/>
  <c r="T1338" i="2"/>
  <c r="T477" i="2"/>
  <c r="T2089" i="2"/>
  <c r="T1383" i="2"/>
  <c r="T1316" i="2"/>
  <c r="T104" i="2"/>
  <c r="T1236" i="2"/>
  <c r="T427" i="2"/>
  <c r="T1167" i="2"/>
  <c r="T1788" i="2"/>
  <c r="T1461" i="2"/>
  <c r="T905" i="2"/>
  <c r="T827" i="2"/>
  <c r="T2105" i="2"/>
  <c r="T1534" i="2"/>
  <c r="T713" i="2"/>
  <c r="T1127" i="2"/>
  <c r="T227" i="2"/>
  <c r="T1073" i="2"/>
  <c r="T1503" i="2"/>
  <c r="T695" i="2"/>
  <c r="T382" i="2"/>
  <c r="T142" i="2"/>
  <c r="T1062" i="2"/>
  <c r="T1378" i="2"/>
  <c r="T579" i="2"/>
  <c r="T554" i="2"/>
  <c r="T1240" i="2"/>
  <c r="T1540" i="2"/>
  <c r="T1582" i="2"/>
  <c r="T260" i="2"/>
  <c r="T466" i="2"/>
  <c r="T323" i="2"/>
  <c r="T1971" i="2"/>
  <c r="T6" i="2"/>
  <c r="T2036" i="2"/>
  <c r="T1202" i="2"/>
  <c r="T810" i="2"/>
  <c r="T1766" i="2"/>
  <c r="T112" i="2"/>
  <c r="T124" i="2"/>
  <c r="T588" i="2"/>
  <c r="T1474" i="2"/>
  <c r="T151" i="2"/>
  <c r="T1555" i="2"/>
  <c r="T387" i="2"/>
  <c r="T1640" i="2"/>
  <c r="T1049" i="2"/>
  <c r="T925" i="2"/>
  <c r="T942" i="2"/>
  <c r="T22" i="2"/>
  <c r="T1109" i="2"/>
  <c r="T793" i="2"/>
  <c r="T155" i="2"/>
  <c r="T1840" i="2"/>
  <c r="T280" i="2"/>
  <c r="T783" i="2"/>
  <c r="T1063" i="2"/>
  <c r="T1754" i="2"/>
  <c r="T59" i="2"/>
  <c r="T1672" i="2"/>
  <c r="T1363" i="2"/>
  <c r="T393" i="2"/>
  <c r="T872" i="2"/>
  <c r="T1037" i="2"/>
  <c r="T1386" i="2"/>
  <c r="T1779" i="2"/>
  <c r="T1484" i="2"/>
  <c r="T52" i="2"/>
  <c r="T1517" i="2"/>
  <c r="T572" i="2"/>
  <c r="T926" i="2"/>
  <c r="T894" i="2"/>
  <c r="T118" i="2"/>
  <c r="T1165" i="2"/>
  <c r="T357" i="2"/>
  <c r="T743" i="2"/>
  <c r="T1692" i="2"/>
  <c r="T1341" i="2"/>
  <c r="T2001" i="2"/>
  <c r="T1984" i="2"/>
  <c r="T1825" i="2"/>
  <c r="T711" i="2"/>
  <c r="T1454" i="2"/>
  <c r="T475" i="2"/>
  <c r="T1297" i="2"/>
  <c r="T468" i="2"/>
  <c r="T998" i="2"/>
  <c r="T86" i="2"/>
  <c r="T1652" i="2"/>
  <c r="T672" i="2"/>
  <c r="T1782" i="2"/>
  <c r="T876" i="2"/>
  <c r="T2104" i="2"/>
  <c r="T1650" i="2"/>
  <c r="T1400" i="2"/>
  <c r="T409" i="2"/>
  <c r="T1091" i="2"/>
  <c r="T1051" i="2"/>
  <c r="T122" i="2"/>
  <c r="T1778" i="2"/>
  <c r="T1767" i="2"/>
  <c r="T1170" i="2"/>
  <c r="T804" i="2"/>
  <c r="T207" i="2"/>
  <c r="T1229" i="2"/>
  <c r="T1939" i="2"/>
  <c r="T992" i="2"/>
  <c r="T268" i="2"/>
  <c r="T1889" i="2"/>
  <c r="T1315" i="2"/>
  <c r="T1851" i="2"/>
  <c r="T1629" i="2"/>
  <c r="T1303" i="2"/>
  <c r="T1463" i="2"/>
  <c r="T903" i="2"/>
  <c r="T997" i="2"/>
  <c r="T969" i="2"/>
  <c r="T714" i="2"/>
  <c r="T97" i="2"/>
  <c r="T2077" i="2"/>
  <c r="T1621" i="2"/>
  <c r="T34" i="2"/>
  <c r="T934" i="2"/>
  <c r="T377" i="2"/>
  <c r="T797" i="2"/>
  <c r="T862" i="2"/>
  <c r="T451" i="2"/>
  <c r="T176" i="2"/>
  <c r="T1095" i="2"/>
  <c r="T1329" i="2"/>
  <c r="T1648" i="2"/>
  <c r="T696" i="2"/>
  <c r="T1444" i="2"/>
  <c r="T2102" i="2"/>
  <c r="T699" i="2"/>
  <c r="T1499" i="2"/>
  <c r="T1980" i="2"/>
  <c r="T1189" i="2"/>
  <c r="T119" i="2"/>
  <c r="T1414" i="2"/>
  <c r="T1614" i="2"/>
  <c r="T1643" i="2"/>
  <c r="T637" i="2"/>
  <c r="T403" i="2"/>
  <c r="T1912" i="2"/>
  <c r="T94" i="2"/>
  <c r="T30" i="2"/>
  <c r="T1366" i="2"/>
  <c r="T362" i="2"/>
  <c r="T243" i="2"/>
  <c r="T1561" i="2"/>
  <c r="T1811" i="2"/>
  <c r="T401" i="2"/>
  <c r="T560" i="2"/>
  <c r="T1152" i="2"/>
  <c r="T1281" i="2"/>
  <c r="T873" i="2"/>
  <c r="T463" i="2"/>
  <c r="T721" i="2"/>
  <c r="T1367" i="2"/>
  <c r="T2044" i="2"/>
  <c r="T785" i="2"/>
  <c r="T1726" i="2"/>
  <c r="T974" i="2"/>
  <c r="T864" i="2"/>
  <c r="T608" i="2"/>
  <c r="T1439" i="2"/>
  <c r="T1190" i="2"/>
  <c r="T1541" i="2"/>
  <c r="T163" i="2"/>
  <c r="T814" i="2"/>
  <c r="T108" i="2"/>
  <c r="T1553" i="2"/>
  <c r="T1011" i="2"/>
  <c r="T1545" i="2"/>
  <c r="T223" i="2"/>
  <c r="T1618" i="2"/>
  <c r="T1976" i="2"/>
  <c r="T859" i="2"/>
  <c r="T586" i="2"/>
  <c r="T1009" i="2"/>
  <c r="T1070" i="2"/>
  <c r="T120" i="2"/>
  <c r="T643" i="2"/>
  <c r="T1747" i="2"/>
  <c r="T730" i="2"/>
  <c r="T1407" i="2"/>
  <c r="T1617" i="2"/>
  <c r="T380" i="2"/>
  <c r="T1923" i="2"/>
  <c r="T1883" i="2"/>
  <c r="T493" i="2"/>
  <c r="T1074" i="2"/>
  <c r="T1677" i="2"/>
  <c r="T1403" i="2"/>
  <c r="T524" i="2"/>
  <c r="T283" i="2"/>
  <c r="T1308" i="2"/>
  <c r="T484" i="2"/>
  <c r="T1410" i="2"/>
  <c r="T635" i="2"/>
  <c r="T866" i="2"/>
  <c r="T1739" i="2"/>
  <c r="T1785" i="2"/>
  <c r="T1867" i="2"/>
  <c r="T19" i="2"/>
  <c r="T1158" i="2"/>
  <c r="T129" i="2"/>
  <c r="T762" i="2"/>
  <c r="T2107" i="2"/>
  <c r="T110" i="2"/>
  <c r="T2116" i="2"/>
  <c r="T1129" i="2"/>
  <c r="T1997" i="2"/>
  <c r="T818" i="2"/>
  <c r="T1634" i="2"/>
  <c r="T1830" i="2"/>
  <c r="T402" i="2"/>
  <c r="T1016" i="2"/>
  <c r="T913" i="2"/>
  <c r="T806" i="2"/>
  <c r="T555" i="2"/>
  <c r="T1858" i="2"/>
  <c r="T1807" i="2"/>
  <c r="T2056" i="2"/>
  <c r="T354" i="2"/>
  <c r="T408" i="2"/>
  <c r="T1139" i="2"/>
  <c r="T1130" i="2"/>
  <c r="T1587" i="2"/>
  <c r="T84" i="2"/>
  <c r="T1635" i="2"/>
  <c r="T1101" i="2"/>
  <c r="T1508" i="2"/>
  <c r="T656" i="2"/>
  <c r="T680" i="2"/>
  <c r="T29" i="2"/>
  <c r="T566" i="2"/>
  <c r="T1983" i="2"/>
  <c r="T398" i="2"/>
  <c r="T825" i="2"/>
  <c r="T824" i="2"/>
  <c r="T1744" i="2"/>
  <c r="T1557" i="2"/>
  <c r="T324" i="2"/>
  <c r="T1377" i="2"/>
  <c r="T606" i="2"/>
  <c r="T1515" i="2"/>
  <c r="T1327" i="2"/>
  <c r="T1390" i="2"/>
  <c r="T1569" i="2"/>
  <c r="T2061" i="2"/>
  <c r="T940" i="2"/>
  <c r="T1844" i="2"/>
  <c r="T2119" i="2"/>
  <c r="T1597" i="2"/>
  <c r="T1641" i="2"/>
  <c r="T2113" i="2"/>
  <c r="T1749" i="2"/>
  <c r="T794" i="2"/>
  <c r="T1737" i="2"/>
  <c r="T865" i="2"/>
  <c r="T137" i="2"/>
  <c r="T486" i="2"/>
  <c r="T1133" i="2"/>
  <c r="T1770" i="2"/>
  <c r="T383" i="2"/>
  <c r="T1250" i="2"/>
  <c r="T252" i="2"/>
  <c r="T1311" i="2"/>
  <c r="T237" i="2"/>
  <c r="T1425" i="2"/>
  <c r="T1655" i="2"/>
  <c r="T2120" i="2"/>
  <c r="T1496" i="2"/>
  <c r="T678" i="2"/>
  <c r="T117" i="2"/>
  <c r="T1865" i="2"/>
  <c r="T1353" i="2"/>
  <c r="T2028" i="2"/>
  <c r="T1448" i="2"/>
  <c r="T219" i="2"/>
  <c r="T69" i="2"/>
  <c r="T979" i="2"/>
  <c r="T1959" i="2"/>
  <c r="T1755" i="2"/>
  <c r="T1169" i="2"/>
  <c r="T830" i="2"/>
  <c r="T56" i="2"/>
  <c r="T519" i="2"/>
  <c r="T1111" i="2"/>
  <c r="T1039" i="2"/>
  <c r="T1113" i="2"/>
  <c r="T1255" i="2"/>
  <c r="T77" i="2"/>
  <c r="T152" i="2"/>
  <c r="T1645" i="2"/>
  <c r="T612" i="2"/>
  <c r="T1662" i="2"/>
  <c r="T141" i="2"/>
  <c r="T1183" i="2"/>
  <c r="T550" i="2"/>
  <c r="T2112" i="2"/>
  <c r="T239" i="2"/>
  <c r="T660" i="2"/>
  <c r="T1732" i="2"/>
  <c r="T1559" i="2"/>
  <c r="T786" i="2"/>
  <c r="T1626" i="2"/>
  <c r="T740" i="2"/>
  <c r="T1434" i="2"/>
  <c r="T299" i="2"/>
  <c r="T334" i="2"/>
  <c r="T928" i="2"/>
  <c r="T1835" i="2"/>
  <c r="T1153" i="2"/>
  <c r="T517" i="2"/>
  <c r="T1489" i="2"/>
  <c r="T180" i="2"/>
  <c r="T1690" i="2"/>
  <c r="T318" i="2"/>
  <c r="T1815" i="2"/>
  <c r="T679" i="2"/>
  <c r="T600" i="2"/>
  <c r="T2079" i="2"/>
  <c r="T1312" i="2"/>
  <c r="T1523" i="2"/>
  <c r="T147" i="2"/>
  <c r="T755" i="2"/>
  <c r="T340" i="2"/>
  <c r="T781" i="2"/>
  <c r="C1" i="3"/>
  <c r="B1" i="3"/>
  <c r="B3" i="8"/>
  <c r="B4" i="8"/>
  <c r="B5" i="8"/>
  <c r="B6" i="8"/>
  <c r="B7" i="8"/>
  <c r="B8" i="8"/>
  <c r="B9" i="8"/>
  <c r="B10" i="8"/>
  <c r="B11" i="8"/>
  <c r="B12" i="8"/>
  <c r="B13" i="8"/>
  <c r="B14" i="8"/>
  <c r="B15" i="8"/>
  <c r="B16" i="8"/>
  <c r="B17" i="8"/>
  <c r="B18" i="8"/>
  <c r="B19" i="8"/>
  <c r="B20" i="8"/>
  <c r="B21" i="8"/>
  <c r="B22" i="8"/>
  <c r="B23" i="8"/>
  <c r="B24" i="8"/>
  <c r="B25" i="8"/>
  <c r="B26" i="8"/>
  <c r="B27" i="8"/>
  <c r="B28" i="8"/>
  <c r="B29" i="8"/>
  <c r="B30" i="8"/>
  <c r="B31" i="8"/>
  <c r="B32" i="8"/>
  <c r="B33" i="8"/>
  <c r="B34" i="8"/>
  <c r="B35" i="8"/>
  <c r="B36" i="8"/>
  <c r="B37" i="8"/>
  <c r="B38" i="8"/>
  <c r="B39" i="8"/>
  <c r="B40" i="8"/>
  <c r="B41" i="8"/>
  <c r="B42" i="8"/>
  <c r="B43" i="8"/>
  <c r="B44" i="8"/>
  <c r="B45" i="8"/>
  <c r="B46" i="8"/>
  <c r="B47" i="8"/>
  <c r="B48" i="8"/>
  <c r="B49" i="8"/>
  <c r="B2" i="8"/>
  <c r="A3" i="8"/>
  <c r="A4" i="8"/>
  <c r="A5" i="8"/>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2" i="8"/>
  <c r="B3" i="6"/>
  <c r="B4" i="6"/>
  <c r="B5" i="6"/>
  <c r="B6" i="6"/>
  <c r="B7" i="6"/>
  <c r="B8" i="6"/>
  <c r="B9" i="6"/>
  <c r="B10" i="6"/>
  <c r="B11" i="6"/>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2" i="6"/>
  <c r="A3" i="6"/>
  <c r="A4" i="6"/>
  <c r="A5" i="6"/>
  <c r="A6" i="6"/>
  <c r="A7" i="6"/>
  <c r="A8" i="6"/>
  <c r="A9" i="6"/>
  <c r="A10" i="6"/>
  <c r="A11" i="6"/>
  <c r="A12" i="6"/>
  <c r="A13" i="6"/>
  <c r="A14" i="6"/>
  <c r="A15" i="6"/>
  <c r="A16" i="6"/>
  <c r="A17" i="6"/>
  <c r="A18" i="6"/>
  <c r="A19" i="6"/>
  <c r="A20" i="6"/>
  <c r="A21" i="6"/>
  <c r="A22" i="6"/>
  <c r="A23" i="6"/>
  <c r="A24" i="6"/>
  <c r="A25" i="6"/>
  <c r="A26" i="6"/>
  <c r="A27" i="6"/>
  <c r="A28" i="6"/>
  <c r="A29" i="6"/>
  <c r="A30" i="6"/>
  <c r="A31" i="6"/>
  <c r="A32" i="6"/>
  <c r="A33" i="6"/>
  <c r="A34" i="6"/>
  <c r="A35" i="6"/>
  <c r="A36" i="6"/>
  <c r="A37" i="6"/>
  <c r="A38" i="6"/>
  <c r="A39" i="6"/>
  <c r="A40" i="6"/>
  <c r="A41" i="6"/>
  <c r="A42" i="6"/>
  <c r="A43" i="6"/>
  <c r="A44" i="6"/>
  <c r="A45" i="6"/>
  <c r="A46" i="6"/>
  <c r="A47" i="6"/>
  <c r="A48" i="6"/>
  <c r="A49" i="6"/>
  <c r="A2" i="6"/>
  <c r="D19" i="3"/>
  <c r="E19" i="3" s="1"/>
  <c r="D18" i="3"/>
  <c r="E18" i="3" s="1"/>
  <c r="D17" i="3"/>
  <c r="E17" i="3" s="1"/>
  <c r="D16" i="3"/>
  <c r="E16" i="3"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B78BAFD-0C86-4FBF-8075-7B6CBBD60F40}" keepAlive="1" name="Query - Table1" description="Connection to the 'Table1' query in the workbook." type="5" refreshedVersion="7"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<sst xmlns="http://schemas.openxmlformats.org/spreadsheetml/2006/main" count="63910" uniqueCount="4441">
  <si>
    <t>Order ID</t>
  </si>
  <si>
    <t>Order Date</t>
  </si>
  <si>
    <t>Ship Date</t>
  </si>
  <si>
    <t>Ship Mode</t>
  </si>
  <si>
    <t>Customer ID</t>
  </si>
  <si>
    <t>Customer Name</t>
  </si>
  <si>
    <t>Segment</t>
  </si>
  <si>
    <t>Country</t>
  </si>
  <si>
    <t>City</t>
  </si>
  <si>
    <t>State</t>
  </si>
  <si>
    <t>Region</t>
  </si>
  <si>
    <t>Product ID</t>
  </si>
  <si>
    <t>Category</t>
  </si>
  <si>
    <t>Sub-Category</t>
  </si>
  <si>
    <t>Product Name</t>
  </si>
  <si>
    <t>Sales</t>
  </si>
  <si>
    <t>Quantity</t>
  </si>
  <si>
    <t>Profit</t>
  </si>
  <si>
    <t>Duration</t>
  </si>
  <si>
    <t>Month</t>
  </si>
  <si>
    <t>CA-2016-152156</t>
  </si>
  <si>
    <t>Second Class</t>
  </si>
  <si>
    <t>CG-12520</t>
  </si>
  <si>
    <t>Claire Gute</t>
  </si>
  <si>
    <t>Consumer</t>
  </si>
  <si>
    <t>United States</t>
  </si>
  <si>
    <t>Henderson</t>
  </si>
  <si>
    <t>Kentucky</t>
  </si>
  <si>
    <t>South</t>
  </si>
  <si>
    <t>FUR-BO-10001798</t>
  </si>
  <si>
    <t>Furniture</t>
  </si>
  <si>
    <t>Bookcases</t>
  </si>
  <si>
    <t>Bush Somerset Collection Bookcase</t>
  </si>
  <si>
    <t>3- days</t>
  </si>
  <si>
    <t>Nov</t>
  </si>
  <si>
    <t>FUR-CH-10000454</t>
  </si>
  <si>
    <t>Chairs</t>
  </si>
  <si>
    <t>Hon Deluxe Fabric Upholstered Stacking Chairs, Rounded Back</t>
  </si>
  <si>
    <t>US-2015-108966</t>
  </si>
  <si>
    <t>Standard Class</t>
  </si>
  <si>
    <t>SO-20335</t>
  </si>
  <si>
    <t>Sean O'Donnell</t>
  </si>
  <si>
    <t>Fort Lauderdale</t>
  </si>
  <si>
    <t>Florida</t>
  </si>
  <si>
    <t>FUR-TA-10000577</t>
  </si>
  <si>
    <t>Tables</t>
  </si>
  <si>
    <t>Bretford CR4500 Series Slim Rectangular Table</t>
  </si>
  <si>
    <t>7- days</t>
  </si>
  <si>
    <t>Oct</t>
  </si>
  <si>
    <t>CA-2014-115812</t>
  </si>
  <si>
    <t>BH-11710</t>
  </si>
  <si>
    <t>Brosina Hoffman</t>
  </si>
  <si>
    <t>Los Angeles</t>
  </si>
  <si>
    <t>California</t>
  </si>
  <si>
    <t>West</t>
  </si>
  <si>
    <t>FUR-FU-10001487</t>
  </si>
  <si>
    <t>Furnishings</t>
  </si>
  <si>
    <t>Eldon Expressions Wood and Plastic Desk Accessories, Cherry Wood</t>
  </si>
  <si>
    <t>5- days</t>
  </si>
  <si>
    <t>Jun</t>
  </si>
  <si>
    <t>FUR-TA-10001539</t>
  </si>
  <si>
    <t>Chromcraft Rectangular Conference Tables</t>
  </si>
  <si>
    <t>US-2017-156909</t>
  </si>
  <si>
    <t>SF-20065</t>
  </si>
  <si>
    <t>Sandra Flanagan</t>
  </si>
  <si>
    <t>Philadelphia</t>
  </si>
  <si>
    <t>Pennsylvania</t>
  </si>
  <si>
    <t>East</t>
  </si>
  <si>
    <t>FUR-CH-10002774</t>
  </si>
  <si>
    <t>Global Deluxe Stacking Chair, Gray</t>
  </si>
  <si>
    <t>2- days</t>
  </si>
  <si>
    <t>Jul</t>
  </si>
  <si>
    <t>CA-2015-106320</t>
  </si>
  <si>
    <t>EB-13870</t>
  </si>
  <si>
    <t>Emily Burns</t>
  </si>
  <si>
    <t>Orem</t>
  </si>
  <si>
    <t>Utah</t>
  </si>
  <si>
    <t>Sep</t>
  </si>
  <si>
    <t>US-2015-150630</t>
  </si>
  <si>
    <t>TB-21520</t>
  </si>
  <si>
    <t>Tracy Blumstein</t>
  </si>
  <si>
    <t>FUR-BO-10004834</t>
  </si>
  <si>
    <t>Riverside Palais Royal Lawyers Bookcase, Royale Cherry Finish</t>
  </si>
  <si>
    <t>4- days</t>
  </si>
  <si>
    <t>FUR-FU-10004848</t>
  </si>
  <si>
    <t>Howard Miller 13-3/4" Diameter Brushed Chrome Round Wall Clock</t>
  </si>
  <si>
    <t>CA-2016-117590</t>
  </si>
  <si>
    <t>First Class</t>
  </si>
  <si>
    <t>GH-14485</t>
  </si>
  <si>
    <t>Gene Hale</t>
  </si>
  <si>
    <t>Corporate</t>
  </si>
  <si>
    <t>Richardson</t>
  </si>
  <si>
    <t>Texas</t>
  </si>
  <si>
    <t>Central</t>
  </si>
  <si>
    <t>FUR-FU-10003664</t>
  </si>
  <si>
    <t>Electrix Architect's Clamp-On Swing Arm Lamp, Black</t>
  </si>
  <si>
    <t>Dec</t>
  </si>
  <si>
    <t>CA-2015-117415</t>
  </si>
  <si>
    <t>SN-20710</t>
  </si>
  <si>
    <t>Steve Nguyen</t>
  </si>
  <si>
    <t>Home Office</t>
  </si>
  <si>
    <t>Houston</t>
  </si>
  <si>
    <t>FUR-BO-10002545</t>
  </si>
  <si>
    <t>Atlantic Metals Mobile 3-Shelf Bookcases, Custom Colors</t>
  </si>
  <si>
    <t>FUR-CH-10004218</t>
  </si>
  <si>
    <t>Global Fabric Manager's Chair, Dark Gray</t>
  </si>
  <si>
    <t>CA-2015-115742</t>
  </si>
  <si>
    <t>DP-13000</t>
  </si>
  <si>
    <t>Darren Powers</t>
  </si>
  <si>
    <t>New Albany</t>
  </si>
  <si>
    <t>Indiana</t>
  </si>
  <si>
    <t>FUR-FU-10001706</t>
  </si>
  <si>
    <t>Longer-Life Soft White Bulbs</t>
  </si>
  <si>
    <t>Apr</t>
  </si>
  <si>
    <t>FUR-CH-10003061</t>
  </si>
  <si>
    <t>Global Leather Task Chair, Black</t>
  </si>
  <si>
    <t>CA-2016-111682</t>
  </si>
  <si>
    <t>TB-21055</t>
  </si>
  <si>
    <t>Ted Butterfield</t>
  </si>
  <si>
    <t>Troy</t>
  </si>
  <si>
    <t>New York</t>
  </si>
  <si>
    <t>FUR-CH-10003968</t>
  </si>
  <si>
    <t>Novimex Turbo Task Chair</t>
  </si>
  <si>
    <t>1- days</t>
  </si>
  <si>
    <t>CA-2015-135545</t>
  </si>
  <si>
    <t>KM-16720</t>
  </si>
  <si>
    <t>Kunst Miller</t>
  </si>
  <si>
    <t>FUR-FU-10000397</t>
  </si>
  <si>
    <t>Luxo Economy Swing Arm Lamp</t>
  </si>
  <si>
    <t>6- days</t>
  </si>
  <si>
    <t>US-2015-164175</t>
  </si>
  <si>
    <t>PS-18970</t>
  </si>
  <si>
    <t>Paul Stevenson</t>
  </si>
  <si>
    <t>Chicago</t>
  </si>
  <si>
    <t>Illinois</t>
  </si>
  <si>
    <t>FUR-CH-10001146</t>
  </si>
  <si>
    <t>Global Value Mid-Back Manager's Chair, Gray</t>
  </si>
  <si>
    <t>US-2015-134026</t>
  </si>
  <si>
    <t>JE-15745</t>
  </si>
  <si>
    <t>Joel Eaton</t>
  </si>
  <si>
    <t>Memphis</t>
  </si>
  <si>
    <t>Tennessee</t>
  </si>
  <si>
    <t>FUR-CH-10000513</t>
  </si>
  <si>
    <t>High-Back Leather Manager's Chair</t>
  </si>
  <si>
    <t>FUR-FU-10003708</t>
  </si>
  <si>
    <t>Tenex Traditional Chairmats for Medium Pile Carpet, Standard Lip, 36" x 48"</t>
  </si>
  <si>
    <t>US-2017-118038</t>
  </si>
  <si>
    <t>KB-16600</t>
  </si>
  <si>
    <t>Ken Brennan</t>
  </si>
  <si>
    <t>FUR-FU-10000260</t>
  </si>
  <si>
    <t>6" Cubicle Wall Clock, Black</t>
  </si>
  <si>
    <t>US-2014-147606</t>
  </si>
  <si>
    <t>FUR-FU-10003194</t>
  </si>
  <si>
    <t>Eldon Expressions Desk Accessory, Wood Pencil Holder, Oak</t>
  </si>
  <si>
    <t>CA-2017-140088</t>
  </si>
  <si>
    <t>PO-18865</t>
  </si>
  <si>
    <t>Patrick O'Donnell</t>
  </si>
  <si>
    <t>Columbia</t>
  </si>
  <si>
    <t>South Carolina</t>
  </si>
  <si>
    <t>FUR-CH-10000863</t>
  </si>
  <si>
    <t>Novimex Swivel Fabric Task Chair</t>
  </si>
  <si>
    <t>May</t>
  </si>
  <si>
    <t>CA-2015-149587</t>
  </si>
  <si>
    <t>KB-16315</t>
  </si>
  <si>
    <t>Karl Braun</t>
  </si>
  <si>
    <t>Minneapolis</t>
  </si>
  <si>
    <t>Minnesota</t>
  </si>
  <si>
    <t>FUR-FU-10003799</t>
  </si>
  <si>
    <t>Seth Thomas 13 1/2" Wall Clock</t>
  </si>
  <si>
    <t>Jan</t>
  </si>
  <si>
    <t>CA-2017-161018</t>
  </si>
  <si>
    <t>PN-18775</t>
  </si>
  <si>
    <t>Parhena Norris</t>
  </si>
  <si>
    <t>New York City</t>
  </si>
  <si>
    <t>FUR-FU-10000629</t>
  </si>
  <si>
    <t>9-3/4 Diameter Round Wall Clock</t>
  </si>
  <si>
    <t>US-2015-156867</t>
  </si>
  <si>
    <t>LC-16870</t>
  </si>
  <si>
    <t>Lena Cacioppo</t>
  </si>
  <si>
    <t>Aurora</t>
  </si>
  <si>
    <t>Colorado</t>
  </si>
  <si>
    <t>FUR-FU-10004006</t>
  </si>
  <si>
    <t>Deflect-o DuraMat Lighweight, Studded, Beveled Mat for Low Pile Carpeting</t>
  </si>
  <si>
    <t>CA-2017-146780</t>
  </si>
  <si>
    <t>CV-12805</t>
  </si>
  <si>
    <t>Cynthia Voltz</t>
  </si>
  <si>
    <t>FUR-FU-10001934</t>
  </si>
  <si>
    <t>Magnifier Swing Arm Lamp</t>
  </si>
  <si>
    <t>CA-2015-110457</t>
  </si>
  <si>
    <t>DK-13090</t>
  </si>
  <si>
    <t>Dave Kipp</t>
  </si>
  <si>
    <t>Seattle</t>
  </si>
  <si>
    <t>Washington</t>
  </si>
  <si>
    <t>FUR-TA-10001768</t>
  </si>
  <si>
    <t>Hon Racetrack Conference Tables</t>
  </si>
  <si>
    <t>Mar</t>
  </si>
  <si>
    <t>CA-2016-103730</t>
  </si>
  <si>
    <t>SC-20725</t>
  </si>
  <si>
    <t>Steven Cartwright</t>
  </si>
  <si>
    <t>Wilmington</t>
  </si>
  <si>
    <t>Delaware</t>
  </si>
  <si>
    <t>FUR-FU-10002157</t>
  </si>
  <si>
    <t>Artistic Insta-Plaque</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</si>
  <si>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</si>
  <si>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</si>
  <si>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</si>
  <si>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</si>
  <si>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</si>
  <si>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</si>
  <si>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</si>
  <si>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</si>
  <si>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</si>
  <si>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</si>
  <si>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</si>
  <si>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US-2016-125969</t>
  </si>
  <si>
    <t>LS-16975</t>
  </si>
  <si>
    <t>Lindsay Shagiari</t>
  </si>
  <si>
    <t>Global Task Chair, Black</t>
  </si>
  <si>
    <t>FUR-FU-10003773</t>
  </si>
  <si>
    <t>Eldon Cleatmat Plus Chair Mats for High Pile Carpets</t>
  </si>
  <si>
    <t>CA-2016-145583</t>
  </si>
  <si>
    <t>LC-16885</t>
  </si>
  <si>
    <t>Lena Creighton</t>
  </si>
  <si>
    <t>Roseville</t>
  </si>
  <si>
    <t>CA-2016-110366</t>
  </si>
  <si>
    <t>JD-15895</t>
  </si>
  <si>
    <t>Jonathan Doherty</t>
  </si>
  <si>
    <t>CA-2014-110072</t>
  </si>
  <si>
    <t>MG-17680</t>
  </si>
  <si>
    <t>Maureen Gastineau</t>
  </si>
  <si>
    <t>Newark</t>
  </si>
  <si>
    <t>Ohio</t>
  </si>
  <si>
    <t>FUR-FU-10000521</t>
  </si>
  <si>
    <t>Seth Thomas 14" Putty-Colored Wall Clock</t>
  </si>
  <si>
    <t>CA-2016-114489</t>
  </si>
  <si>
    <t>JE-16165</t>
  </si>
  <si>
    <t>Justin Ellison</t>
  </si>
  <si>
    <t>Franklin</t>
  </si>
  <si>
    <t>Wisconsin</t>
  </si>
  <si>
    <t>CA-2014-104269</t>
  </si>
  <si>
    <t>DB-13060</t>
  </si>
  <si>
    <t>Dave Brooks</t>
  </si>
  <si>
    <t>CA-2014-139892</t>
  </si>
  <si>
    <t>BM-11140</t>
  </si>
  <si>
    <t>Becky Martin</t>
  </si>
  <si>
    <t>San Antonio</t>
  </si>
  <si>
    <t>FUR-CH-10004287</t>
  </si>
  <si>
    <t>SAFCO Arco Folding Chair</t>
  </si>
  <si>
    <t>CA-2014-118962</t>
  </si>
  <si>
    <t>CS-12130</t>
  </si>
  <si>
    <t>Chad Sievert</t>
  </si>
  <si>
    <t>FUR-CH-10003817</t>
  </si>
  <si>
    <t>Global Value Steno Chair, Gray</t>
  </si>
  <si>
    <t>Aug</t>
  </si>
  <si>
    <t>US-2015-101511</t>
  </si>
  <si>
    <t>FUR-CH-10004698</t>
  </si>
  <si>
    <t>Padded Folding Chairs, Black, 4/Carton</t>
  </si>
  <si>
    <t>CA-2015-102281</t>
  </si>
  <si>
    <t>MP-17470</t>
  </si>
  <si>
    <t>Mark Packer</t>
  </si>
  <si>
    <t>FUR-BO-10002613</t>
  </si>
  <si>
    <t>Atlantic Metals Mobile 4-Shelf Bookcases, Custom Colors</t>
  </si>
  <si>
    <t>CA-2014-133690</t>
  </si>
  <si>
    <t>BS-11755</t>
  </si>
  <si>
    <t>Bruce Stewart</t>
  </si>
  <si>
    <t>Denver</t>
  </si>
  <si>
    <t>FUR-TA-10004289</t>
  </si>
  <si>
    <t>BoxOffice By Design Rectangular and Half-Moon Meeting Room Tables</t>
  </si>
  <si>
    <t>CA-2017-126382</t>
  </si>
  <si>
    <t>HK-14890</t>
  </si>
  <si>
    <t>Heather Kirkland</t>
  </si>
  <si>
    <t>FUR-FU-10002960</t>
  </si>
  <si>
    <t>Eldon 200 Class Desk Accessories, Burgundy</t>
  </si>
  <si>
    <t>CA-2015-146262</t>
  </si>
  <si>
    <t>VW-21775</t>
  </si>
  <si>
    <t>Victoria Wilson</t>
  </si>
  <si>
    <t>Medina</t>
  </si>
  <si>
    <t>FUR-BO-10004695</t>
  </si>
  <si>
    <t>O'Sullivan 2-Door Barrister Bookcase in Odessa Pine</t>
  </si>
  <si>
    <t>CA-2015-169397</t>
  </si>
  <si>
    <t>JB-15925</t>
  </si>
  <si>
    <t>Joni Blumstein</t>
  </si>
  <si>
    <t>Dublin</t>
  </si>
  <si>
    <t>FUR-FU-10000087</t>
  </si>
  <si>
    <t>Executive Impressions 14" Two-Color Numerals Wall Clock</t>
  </si>
  <si>
    <t>CA-2015-163055</t>
  </si>
  <si>
    <t>DS-13180</t>
  </si>
  <si>
    <t>David Smith</t>
  </si>
  <si>
    <t>Detroit</t>
  </si>
  <si>
    <t>Michigan</t>
  </si>
  <si>
    <t>FUR-TA-10003748</t>
  </si>
  <si>
    <t>Bevis 36 x 72 Conference Tables</t>
  </si>
  <si>
    <t>US-2015-145436</t>
  </si>
  <si>
    <t>VD-21670</t>
  </si>
  <si>
    <t>Valerie Dominguez</t>
  </si>
  <si>
    <t>FUR-CH-10004860</t>
  </si>
  <si>
    <t>Global Low Back Tilter Chair</t>
  </si>
  <si>
    <t>Feb</t>
  </si>
  <si>
    <t>FUR-CH-10004477</t>
  </si>
  <si>
    <t>Global Push Button Manager's Chair, Indigo</t>
  </si>
  <si>
    <t>US-2017-100930</t>
  </si>
  <si>
    <t>CS-12400</t>
  </si>
  <si>
    <t>Christopher Schild</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</si>
  <si>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</si>
  <si>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</si>
  <si>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</si>
  <si>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</si>
  <si>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</si>
  <si>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</si>
  <si>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</si>
  <si>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CA-2016-157749</t>
  </si>
  <si>
    <t>KL-16645</t>
  </si>
  <si>
    <t>Ken Lonsdale</t>
  </si>
  <si>
    <t>FUR-FU-10000576</t>
  </si>
  <si>
    <t>Luxo Professional Fluorescent Magnifier Lamp with Clamp-Mount Base</t>
  </si>
  <si>
    <t>FUR-FU-10004351</t>
  </si>
  <si>
    <t>Staple-based wall hangings</t>
  </si>
  <si>
    <t>FUR-TA-10002607</t>
  </si>
  <si>
    <t>KI Conference Tables</t>
  </si>
  <si>
    <t>FUR-FU-10002505</t>
  </si>
  <si>
    <t>Eldon 100 Class Desk Accessories</t>
  </si>
  <si>
    <t>CA-2014-131926</t>
  </si>
  <si>
    <t>DW-13480</t>
  </si>
  <si>
    <t>Dianna Wilson</t>
  </si>
  <si>
    <t>Lakeville</t>
  </si>
  <si>
    <t>CA-2016-154739</t>
  </si>
  <si>
    <t>LH-17155</t>
  </si>
  <si>
    <t>Logan Haushalter</t>
  </si>
  <si>
    <t>San Francisco</t>
  </si>
  <si>
    <t>FUR-CH-10002965</t>
  </si>
  <si>
    <t>Global Leather Highback Executive Chair with Pneumatic Height Adjustment, Black</t>
  </si>
  <si>
    <t>US-2015-159982</t>
  </si>
  <si>
    <t>DR-12880</t>
  </si>
  <si>
    <t>Dan Reichenbach</t>
  </si>
  <si>
    <t>CA-2015-155334</t>
  </si>
  <si>
    <t>HA-14920</t>
  </si>
  <si>
    <t>Helen Andreada</t>
  </si>
  <si>
    <t>FUR-FU-10003274</t>
  </si>
  <si>
    <t>Regeneration Desk Collection</t>
  </si>
  <si>
    <t>CA-2015-130890</t>
  </si>
  <si>
    <t>JO-15280</t>
  </si>
  <si>
    <t>Jas O'Carroll</t>
  </si>
  <si>
    <t>FUR-TA-10002903</t>
  </si>
  <si>
    <t>Bevis Round Bullnose 29" High Table Top</t>
  </si>
  <si>
    <t>CA-2016-110772</t>
  </si>
  <si>
    <t>NZ-18565</t>
  </si>
  <si>
    <t>Nick Zandusky</t>
  </si>
  <si>
    <t>Columbus</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</si>
  <si>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</si>
  <si>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</si>
  <si>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</si>
  <si>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</si>
  <si>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</si>
  <si>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</si>
  <si>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</si>
  <si>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</si>
  <si>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</si>
  <si>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</si>
  <si>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</si>
  <si>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</si>
  <si>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CA-2016-142545</t>
  </si>
  <si>
    <t>Belleville</t>
  </si>
  <si>
    <t>New Jersey</t>
  </si>
  <si>
    <t>FUR-FU-10001861</t>
  </si>
  <si>
    <t>Floodlight Indoor Halogen Bulbs, 1 Bulb per Pack, 60 Watts</t>
  </si>
  <si>
    <t>US-2017-152380</t>
  </si>
  <si>
    <t>JH-15910</t>
  </si>
  <si>
    <t>Jonathan Howell</t>
  </si>
  <si>
    <t>FUR-TA-10002533</t>
  </si>
  <si>
    <t>BPI Conference Tables</t>
  </si>
  <si>
    <t>CA-2015-144253</t>
  </si>
  <si>
    <t>AS-10225</t>
  </si>
  <si>
    <t>Alan Schoenberger</t>
  </si>
  <si>
    <t>FUR-FU-10002671</t>
  </si>
  <si>
    <t>Electrix 20W Halogen Replacement Bulb for Zoom-In Desk Lamp</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</si>
  <si>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</si>
  <si>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</si>
  <si>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</si>
  <si>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</si>
  <si>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</si>
  <si>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</si>
  <si>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</si>
  <si>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</si>
  <si>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</si>
  <si>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</si>
  <si>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CA-2014-120887</t>
  </si>
  <si>
    <t>TS-21205</t>
  </si>
  <si>
    <t>Thomas Seio</t>
  </si>
  <si>
    <t>Hackensack</t>
  </si>
  <si>
    <t>FUR-FU-10001588</t>
  </si>
  <si>
    <t>Deflect-o SuperTray Unbreakable Stackable Tray, Letter, Black</t>
  </si>
  <si>
    <t>CA-2014-164973</t>
  </si>
  <si>
    <t>NM-18445</t>
  </si>
  <si>
    <t>Nathan Mautz</t>
  </si>
  <si>
    <t>FUR-CH-10002602</t>
  </si>
  <si>
    <t>DMI Arturo Collection Mission-style Design Wood Chair</t>
  </si>
  <si>
    <t>CA-2017-153339</t>
  </si>
  <si>
    <t>DJ-13510</t>
  </si>
  <si>
    <t>Don Jones</t>
  </si>
  <si>
    <t>Murfreesboro</t>
  </si>
  <si>
    <t>FUR-FU-10001967</t>
  </si>
  <si>
    <t>Telescoping Adjustable Floor Lamp</t>
  </si>
  <si>
    <t>US-2016-141544</t>
  </si>
  <si>
    <t>PO-18850</t>
  </si>
  <si>
    <t>Patrick O'Brill</t>
  </si>
  <si>
    <t>FUR-CH-10003312</t>
  </si>
  <si>
    <t>Hon 2090 ÒPillow SoftÓ Series Mid Back Swivel/Tilt Chairs</t>
  </si>
  <si>
    <t>CA-2014-129924</t>
  </si>
  <si>
    <t>AC-10420</t>
  </si>
  <si>
    <t>Alyssa Crouse</t>
  </si>
  <si>
    <t>FUR-TA-10004575</t>
  </si>
  <si>
    <t>Hon 5100 Series Wood Tables</t>
  </si>
  <si>
    <t>CA-2016-138520</t>
  </si>
  <si>
    <t>JL-15505</t>
  </si>
  <si>
    <t>Jeremy Lonsdale</t>
  </si>
  <si>
    <t>FUR-BO-10002268</t>
  </si>
  <si>
    <t>Sauder Barrister Bookcases</t>
  </si>
  <si>
    <t>CA-2017-144904</t>
  </si>
  <si>
    <t>KW-16435</t>
  </si>
  <si>
    <t>Katrina Willman</t>
  </si>
  <si>
    <t>FUR-CH-10000785</t>
  </si>
  <si>
    <t>Global Ergonomic Managers Chair</t>
  </si>
  <si>
    <t>FUR-FU-10000023</t>
  </si>
  <si>
    <t>Eldon Wave Desk Accessories</t>
  </si>
  <si>
    <t>CA-2016-155516</t>
  </si>
  <si>
    <t>Same Day</t>
  </si>
  <si>
    <t>MK-17905</t>
  </si>
  <si>
    <t>Michael Kennedy</t>
  </si>
  <si>
    <t>Manchester</t>
  </si>
  <si>
    <t>Connecticut</t>
  </si>
  <si>
    <t>0- days</t>
  </si>
  <si>
    <t>US-2017-134481</t>
  </si>
  <si>
    <t>AR-10405</t>
  </si>
  <si>
    <t>Allen Rosenblatt</t>
  </si>
  <si>
    <t>Massachusetts</t>
  </si>
  <si>
    <t>FUR-TA-10004915</t>
  </si>
  <si>
    <t>Office Impressions End Table, 20-1/2"H x 24"W x 20"D</t>
  </si>
  <si>
    <t>US-2015-168935</t>
  </si>
  <si>
    <t>DO-13435</t>
  </si>
  <si>
    <t>Denny Ordway</t>
  </si>
  <si>
    <t>Pembroke Pines</t>
  </si>
  <si>
    <t>FUR-TA-10000617</t>
  </si>
  <si>
    <t>Hon Practical Foundations 30 x 60 Training Table, Light Gray/Charcoal</t>
  </si>
  <si>
    <t>CA-2015-122756</t>
  </si>
  <si>
    <t>DK-13225</t>
  </si>
  <si>
    <t>Dean Katz</t>
  </si>
  <si>
    <t>FUR-FU-10001935</t>
  </si>
  <si>
    <t>3M Hangers With Command Adhesive</t>
  </si>
  <si>
    <t>CA-2016-108987</t>
  </si>
  <si>
    <t>AG-10675</t>
  </si>
  <si>
    <t>Anna Gayman</t>
  </si>
  <si>
    <t>CA-2017-117457</t>
  </si>
  <si>
    <t>KH-16510</t>
  </si>
  <si>
    <t>Keith Herrera</t>
  </si>
  <si>
    <t>FUR-TA-10002041</t>
  </si>
  <si>
    <t>Bevis Round Conference Table Top, X-Base</t>
  </si>
  <si>
    <t>FUR-BO-10001972</t>
  </si>
  <si>
    <t>O'Sullivan 4-Shelf Bookcase in Odessa Pine</t>
  </si>
  <si>
    <t>FUR-CH-10003956</t>
  </si>
  <si>
    <t>Novimex High-Tech Fabric Mesh Task Chair</t>
  </si>
  <si>
    <t>CA-2017-142636</t>
  </si>
  <si>
    <t>KC-16675</t>
  </si>
  <si>
    <t>Kimberly Carter</t>
  </si>
  <si>
    <t>CA-2016-148796</t>
  </si>
  <si>
    <t>PB-19150</t>
  </si>
  <si>
    <t>Philip Brown</t>
  </si>
  <si>
    <t>FUR-CH-10004886</t>
  </si>
  <si>
    <t>Bevis Steel Folding Chairs</t>
  </si>
  <si>
    <t>CA-2017-125388</t>
  </si>
  <si>
    <t>MP-17965</t>
  </si>
  <si>
    <t>Michael Paige</t>
  </si>
  <si>
    <t>Lawrence</t>
  </si>
  <si>
    <t>FUR-FU-10004712</t>
  </si>
  <si>
    <t>Westinghouse Mesh Shade Clip-On Gooseneck Lamp, Black</t>
  </si>
  <si>
    <t>CA-2017-155705</t>
  </si>
  <si>
    <t>NF-18385</t>
  </si>
  <si>
    <t>Natalie Fritzler</t>
  </si>
  <si>
    <t>Jackson</t>
  </si>
  <si>
    <t>Mississippi</t>
  </si>
  <si>
    <t>FUR-CH-10000015</t>
  </si>
  <si>
    <t>Hon Multipurpose Stacking Arm Chairs</t>
  </si>
  <si>
    <t>CA-2017-149160</t>
  </si>
  <si>
    <t>JM-15265</t>
  </si>
  <si>
    <t>Janet Molinari</t>
  </si>
  <si>
    <t>Canton</t>
  </si>
  <si>
    <t>FUR-FU-10003347</t>
  </si>
  <si>
    <t>Coloredge Poster Frame</t>
  </si>
  <si>
    <t>CA-2017-157252</t>
  </si>
  <si>
    <t>FUR-CH-10003396</t>
  </si>
  <si>
    <t>Global Deluxe Steno Chair</t>
  </si>
  <si>
    <t>CA-2016-115756</t>
  </si>
  <si>
    <t>PK-19075</t>
  </si>
  <si>
    <t>Pete Kriz</t>
  </si>
  <si>
    <t>FUR-FU-10000246</t>
  </si>
  <si>
    <t>Aluminum Document Frame</t>
  </si>
  <si>
    <t>FUR-CH-10002372</t>
  </si>
  <si>
    <t>Office Star - Ergonomically Designed Knee Chair</t>
  </si>
  <si>
    <t>CA-2017-154214</t>
  </si>
  <si>
    <t>TB-21595</t>
  </si>
  <si>
    <t>Troy Blackwell</t>
  </si>
  <si>
    <t>FUR-FU-10000206</t>
  </si>
  <si>
    <t>GE General Purpose, Extra Long Life, Showcase &amp; Floodlight Incandescent Bulbs</t>
  </si>
  <si>
    <t>CA-2017-147277</t>
  </si>
  <si>
    <t>EB-13705</t>
  </si>
  <si>
    <t>Ed Braxton</t>
  </si>
  <si>
    <t>Akron</t>
  </si>
  <si>
    <t>US-2014-110674</t>
  </si>
  <si>
    <t>SC-20095</t>
  </si>
  <si>
    <t>Sanjit Chand</t>
  </si>
  <si>
    <t>Concord</t>
  </si>
  <si>
    <t>FUR-CH-10000225</t>
  </si>
  <si>
    <t>Global Geo Office Task Chair, Gray</t>
  </si>
  <si>
    <t>US-2016-157945</t>
  </si>
  <si>
    <t>Decatur</t>
  </si>
  <si>
    <t>FUR-CH-10002331</t>
  </si>
  <si>
    <t>Hon 4700 Series Mobuis Mid-Back Task Chairs with Adjustable Arms</t>
  </si>
  <si>
    <t>CA-2016-109869</t>
  </si>
  <si>
    <t>TN-21040</t>
  </si>
  <si>
    <t>Tanja Norvell</t>
  </si>
  <si>
    <t>Phoenix</t>
  </si>
  <si>
    <t>Arizona</t>
  </si>
  <si>
    <t>FUR-TA-10001889</t>
  </si>
  <si>
    <t>Bush Advantage Collection Racetrack Conference Table</t>
  </si>
  <si>
    <t>US-2015-101399</t>
  </si>
  <si>
    <t>JS-15940</t>
  </si>
  <si>
    <t>Joni Sundaresam</t>
  </si>
  <si>
    <t>Park Ridge</t>
  </si>
  <si>
    <t>CA-2017-154907</t>
  </si>
  <si>
    <t>Amarillo</t>
  </si>
  <si>
    <t>FUR-BO-10002824</t>
  </si>
  <si>
    <t>Bush Mission Pointe Library</t>
  </si>
  <si>
    <t>CA-2014-144666</t>
  </si>
  <si>
    <t>JP-15520</t>
  </si>
  <si>
    <t>Jeremy Pistek</t>
  </si>
  <si>
    <t>FUR-BO-10001601</t>
  </si>
  <si>
    <t>Sauder Mission Library with Doors, Fruitwood Finish</t>
  </si>
  <si>
    <t>CA-2016-152632</t>
  </si>
  <si>
    <t>JE-15475</t>
  </si>
  <si>
    <t>Jeremy Ellison</t>
  </si>
  <si>
    <t>CA-2017-140963</t>
  </si>
  <si>
    <t>MT-18070</t>
  </si>
  <si>
    <t>Michelle Tran</t>
  </si>
  <si>
    <t>FUR-BO-10001337</t>
  </si>
  <si>
    <t>O'Sullivan Living Dimensions 2-Shelf Bookcases</t>
  </si>
  <si>
    <t>US-2016-120929</t>
  </si>
  <si>
    <t>RO-19780</t>
  </si>
  <si>
    <t>Rose O'Brian</t>
  </si>
  <si>
    <t>FUR-TA-10001857</t>
  </si>
  <si>
    <t>Balt Solid Wood Rectangular Table</t>
  </si>
  <si>
    <t>CA-2016-126158</t>
  </si>
  <si>
    <t>Costa Mesa</t>
  </si>
  <si>
    <t>FUR-FU-10004864</t>
  </si>
  <si>
    <t>Howard Miller 14-1/2" Diameter Chrome Round Wall Clock</t>
  </si>
  <si>
    <t>FUR-FU-10000073</t>
  </si>
  <si>
    <t>Deflect-O Glasstique Clear Desk Accessories</t>
  </si>
  <si>
    <t>US-2016-105578</t>
  </si>
  <si>
    <t>MY-17380</t>
  </si>
  <si>
    <t>Maribeth Yedwab</t>
  </si>
  <si>
    <t>Parker</t>
  </si>
  <si>
    <t>FUR-CH-10001215</t>
  </si>
  <si>
    <t>Global Troy Executive Leather Low-Back Tilter</t>
  </si>
  <si>
    <t>CA-2017-135307</t>
  </si>
  <si>
    <t>LS-17245</t>
  </si>
  <si>
    <t>Lynn Smith</t>
  </si>
  <si>
    <t>Gladstone</t>
  </si>
  <si>
    <t>Missouri</t>
  </si>
  <si>
    <t>FUR-FU-10001290</t>
  </si>
  <si>
    <t>Executive Impressions Supervisor Wall Clock</t>
  </si>
  <si>
    <t>CA-2017-145142</t>
  </si>
  <si>
    <t>MC-17605</t>
  </si>
  <si>
    <t>Matt Connell</t>
  </si>
  <si>
    <t>CA-2017-113558</t>
  </si>
  <si>
    <t>PH-18790</t>
  </si>
  <si>
    <t>Patricia Hirasaki</t>
  </si>
  <si>
    <t>Lakeland</t>
  </si>
  <si>
    <t>FUR-CH-10003379</t>
  </si>
  <si>
    <t>Global Commerce Series High-Back Swivel/Tilt Chairs</t>
  </si>
  <si>
    <t>CA-2015-102848</t>
  </si>
  <si>
    <t>KB-16240</t>
  </si>
  <si>
    <t>Karen Bern</t>
  </si>
  <si>
    <t>FUR-CH-10000595</t>
  </si>
  <si>
    <t>Safco Contoured Stacking Chairs</t>
  </si>
  <si>
    <t>US-2017-129441</t>
  </si>
  <si>
    <t>JC-15340</t>
  </si>
  <si>
    <t>Jasper Cacioppo</t>
  </si>
  <si>
    <t>FUR-FU-10000448</t>
  </si>
  <si>
    <t>Tenex Chairmats For Use With Carpeted Floors</t>
  </si>
  <si>
    <t>CA-2015-134894</t>
  </si>
  <si>
    <t>DK-12985</t>
  </si>
  <si>
    <t>Darren Koutras</t>
  </si>
  <si>
    <t>FUR-CH-10002647</t>
  </si>
  <si>
    <t>Situations Contoured Folding Chairs, 4/Set</t>
  </si>
  <si>
    <t>CA-2014-103849</t>
  </si>
  <si>
    <t>PG-18895</t>
  </si>
  <si>
    <t>Paul Gonzalez</t>
  </si>
  <si>
    <t>Fort Worth</t>
  </si>
  <si>
    <t>FUR-FU-10000723</t>
  </si>
  <si>
    <t>Deflect-o EconoMat Studded, No Bevel Mat for Low Pile Carpeting</t>
  </si>
  <si>
    <t>CA-2016-136406</t>
  </si>
  <si>
    <t>BD-11320</t>
  </si>
  <si>
    <t>Bill Donatelli</t>
  </si>
  <si>
    <t>FUR-CH-10002024</t>
  </si>
  <si>
    <t>HON 5400 Series Task Chairs for Big and Tall</t>
  </si>
  <si>
    <t>CA-2017-112774</t>
  </si>
  <si>
    <t>RC-19960</t>
  </si>
  <si>
    <t>Ryan Crowe</t>
  </si>
  <si>
    <t>Jacksonville</t>
  </si>
  <si>
    <t>FUR-FU-10003039</t>
  </si>
  <si>
    <t>Howard Miller 11-1/2" Diameter Grantwood Wall Clock</t>
  </si>
  <si>
    <t>CA-2016-113243</t>
  </si>
  <si>
    <t>OT-18730</t>
  </si>
  <si>
    <t>Olvera Toch</t>
  </si>
  <si>
    <t>FUR-TA-10004256</t>
  </si>
  <si>
    <t>Bretford ÒJust In TimeÓ Height-Adjustable Multi-Task Work Tables</t>
  </si>
  <si>
    <t>CA-2017-118731</t>
  </si>
  <si>
    <t>LP-17080</t>
  </si>
  <si>
    <t>Liz Pelletier</t>
  </si>
  <si>
    <t>CA-2014-145576</t>
  </si>
  <si>
    <t>CA-12775</t>
  </si>
  <si>
    <t>Cynthia Arntzen</t>
  </si>
  <si>
    <t>FUR-FU-10004020</t>
  </si>
  <si>
    <t>Advantus Panel Wall Acrylic Frame</t>
  </si>
  <si>
    <t>CA-2017-156951</t>
  </si>
  <si>
    <t>EB-13840</t>
  </si>
  <si>
    <t>Ellis Ballard</t>
  </si>
  <si>
    <t>FUR-CH-10004997</t>
  </si>
  <si>
    <t>Hon Every-Day Series Multi-Task Chairs</t>
  </si>
  <si>
    <t>CA-2017-118640</t>
  </si>
  <si>
    <t>CS-11950</t>
  </si>
  <si>
    <t>Carlos Soltero</t>
  </si>
  <si>
    <t>FUR-FU-10001475</t>
  </si>
  <si>
    <t>Contract Clock, 14", Brown</t>
  </si>
  <si>
    <t>CA-2015-128139</t>
  </si>
  <si>
    <t>BD-11725</t>
  </si>
  <si>
    <t>Bruce Degenhardt</t>
  </si>
  <si>
    <t>Richmond</t>
  </si>
  <si>
    <t>CA-2014-131450</t>
  </si>
  <si>
    <t>LR-16915</t>
  </si>
  <si>
    <t>Lena Radford</t>
  </si>
  <si>
    <t>San Diego</t>
  </si>
  <si>
    <t>FUR-FU-10001979</t>
  </si>
  <si>
    <t>Dana Halogen Swing-Arm Architect Lamp</t>
  </si>
  <si>
    <t>CA-2014-149958</t>
  </si>
  <si>
    <t>AS-10240</t>
  </si>
  <si>
    <t>Alan Shonely</t>
  </si>
  <si>
    <t>CA-2017-117947</t>
  </si>
  <si>
    <t>NG-18355</t>
  </si>
  <si>
    <t>Nat Gilpin</t>
  </si>
  <si>
    <t>FUR-FU-10003849</t>
  </si>
  <si>
    <t>DAX Metal Frame, Desktop, Stepped-Edge</t>
  </si>
  <si>
    <t>FUR-FU-10000010</t>
  </si>
  <si>
    <t>DAX Value U-Channel Document Frames, Easel Back</t>
  </si>
  <si>
    <t>CA-2015-138009</t>
  </si>
  <si>
    <t>SF-20965</t>
  </si>
  <si>
    <t>Sylvia Foulston</t>
  </si>
  <si>
    <t>Dearborn</t>
  </si>
  <si>
    <t>FUR-CH-10004853</t>
  </si>
  <si>
    <t>Global Manager's Adjustable Task Chair, Storm</t>
  </si>
  <si>
    <t>CA-2017-163020</t>
  </si>
  <si>
    <t>MO-17800</t>
  </si>
  <si>
    <t>Meg O'Connel</t>
  </si>
  <si>
    <t>FUR-FU-10000221</t>
  </si>
  <si>
    <t>Master Caster Door Stop, Brown</t>
  </si>
  <si>
    <t>CA-2015-168004</t>
  </si>
  <si>
    <t>DJ-13420</t>
  </si>
  <si>
    <t>Denny Joy</t>
  </si>
  <si>
    <t>Warner Robins</t>
  </si>
  <si>
    <t>Georgia</t>
  </si>
  <si>
    <t>FUR-CH-10001482</t>
  </si>
  <si>
    <t>Office Star - Mesh Screen back chair with Vinyl seat</t>
  </si>
  <si>
    <t>CA-2016-115917</t>
  </si>
  <si>
    <t>RB-19465</t>
  </si>
  <si>
    <t>Rick Bensley</t>
  </si>
  <si>
    <t>Vallejo</t>
  </si>
  <si>
    <t>CA-2016-147067</t>
  </si>
  <si>
    <t>JD-16150</t>
  </si>
  <si>
    <t>Justin Deggeller</t>
  </si>
  <si>
    <t>FUR-FU-10000732</t>
  </si>
  <si>
    <t>Eldon 200 Class Desk Accessories</t>
  </si>
  <si>
    <t>CA-2016-160745</t>
  </si>
  <si>
    <t>AR-10825</t>
  </si>
  <si>
    <t>Anthony Rawles</t>
  </si>
  <si>
    <t>Vancouver</t>
  </si>
  <si>
    <t>US-2016-156097</t>
  </si>
  <si>
    <t>EH-14125</t>
  </si>
  <si>
    <t>Eugene Hildebrand</t>
  </si>
  <si>
    <t>CA-2015-146563</t>
  </si>
  <si>
    <t>CB-12025</t>
  </si>
  <si>
    <t>Cassandra Brandow</t>
  </si>
  <si>
    <t>Arlington</t>
  </si>
  <si>
    <t>CA-2014-156314</t>
  </si>
  <si>
    <t>RP-19390</t>
  </si>
  <si>
    <t>Resi Pšlking</t>
  </si>
  <si>
    <t>Cleveland</t>
  </si>
  <si>
    <t>FUR-FU-10003096</t>
  </si>
  <si>
    <t>Master Giant Foot Doorstop, Safety Yellow</t>
  </si>
  <si>
    <t>US-2017-106663</t>
  </si>
  <si>
    <t>FUR-FU-10002759</t>
  </si>
  <si>
    <t>12-1/2 Diameter Round Wall Clock</t>
  </si>
  <si>
    <t>FUR-TA-10000688</t>
  </si>
  <si>
    <t>Chromcraft Bull-Nose Wood Round Conference Table Top, Wood Base</t>
  </si>
  <si>
    <t>US-2017-119438</t>
  </si>
  <si>
    <t>CD-11980</t>
  </si>
  <si>
    <t>Carol Darley</t>
  </si>
  <si>
    <t>Tyler</t>
  </si>
  <si>
    <t>FUR-FU-10003553</t>
  </si>
  <si>
    <t>Howard Miller 13-1/2" Diameter Rosebrook Wall Clock</t>
  </si>
  <si>
    <t>CA-2017-161480</t>
  </si>
  <si>
    <t>RA-19285</t>
  </si>
  <si>
    <t>Ralph Arnett</t>
  </si>
  <si>
    <t>FUR-BO-10004015</t>
  </si>
  <si>
    <t>Bush Andora Bookcase, Maple/Graphite Gray Finish</t>
  </si>
  <si>
    <t>US-2014-117135</t>
  </si>
  <si>
    <t>NP-18325</t>
  </si>
  <si>
    <t>Naresj Patel</t>
  </si>
  <si>
    <t>Waynesboro</t>
  </si>
  <si>
    <t>Virginia</t>
  </si>
  <si>
    <t>FUR-FU-10004071</t>
  </si>
  <si>
    <t>Luxo Professional Magnifying Clamp-On Fluorescent Lamps</t>
  </si>
  <si>
    <t>CA-2017-114552</t>
  </si>
  <si>
    <t>Dl-13600</t>
  </si>
  <si>
    <t>Dorris liebe</t>
  </si>
  <si>
    <t>CA-2016-163755</t>
  </si>
  <si>
    <t>AS-10285</t>
  </si>
  <si>
    <t>Alejandro Savely</t>
  </si>
  <si>
    <t>FUR-FU-10003394</t>
  </si>
  <si>
    <t>Tenex "The Solids" Textured Chair Mats</t>
  </si>
  <si>
    <t>CA-2015-142027</t>
  </si>
  <si>
    <t>JK-15370</t>
  </si>
  <si>
    <t>Jay Kimmel</t>
  </si>
  <si>
    <t>Long Beach</t>
  </si>
  <si>
    <t>FUR-TA-10002774</t>
  </si>
  <si>
    <t>Laminate Occasional Tables</t>
  </si>
  <si>
    <t>CA-2014-112158</t>
  </si>
  <si>
    <t>DP-13165</t>
  </si>
  <si>
    <t>David Philippe</t>
  </si>
  <si>
    <t>FUR-BO-10003272</t>
  </si>
  <si>
    <t>O'Sullivan Living Dimensions 5-Shelf Bookcases</t>
  </si>
  <si>
    <t>CA-2014-130092</t>
  </si>
  <si>
    <t>SV-20365</t>
  </si>
  <si>
    <t>Seth Vernon</t>
  </si>
  <si>
    <t>Dover</t>
  </si>
  <si>
    <t>CA-2017-108910</t>
  </si>
  <si>
    <t>KC-16540</t>
  </si>
  <si>
    <t>Kelly Collister</t>
  </si>
  <si>
    <t>FUR-FU-10002253</t>
  </si>
  <si>
    <t>Howard Miller 13" Diameter Pewter Finish Round Wall Clock</t>
  </si>
  <si>
    <t>CA-2014-104472</t>
  </si>
  <si>
    <t>CK-12325</t>
  </si>
  <si>
    <t>Christine Kargatis</t>
  </si>
  <si>
    <t>CA-2016-142335</t>
  </si>
  <si>
    <t>FUR-TA-10000198</t>
  </si>
  <si>
    <t>Chromcraft Bull-Nose Wood Oval Conference Tables &amp; Bases</t>
  </si>
  <si>
    <t>CA-2014-117429</t>
  </si>
  <si>
    <t>MR-17545</t>
  </si>
  <si>
    <t>Mathew Reese</t>
  </si>
  <si>
    <t>FUR-FU-10000222</t>
  </si>
  <si>
    <t>Seth Thomas 16" Steel Case Clock</t>
  </si>
  <si>
    <t>US-2016-150861</t>
  </si>
  <si>
    <t>EG-13900</t>
  </si>
  <si>
    <t>Emily Grady</t>
  </si>
  <si>
    <t>Oceanside</t>
  </si>
  <si>
    <t>FUR-TA-10002228</t>
  </si>
  <si>
    <t>Bevis Traditional Conference Table Top, Plinth Base</t>
  </si>
  <si>
    <t>CA-2017-131954</t>
  </si>
  <si>
    <t>DS-13030</t>
  </si>
  <si>
    <t>Darrin Sayre</t>
  </si>
  <si>
    <t>FUR-BO-10001619</t>
  </si>
  <si>
    <t>O'Sullivan Cherrywood Estates Traditional Bookcase</t>
  </si>
  <si>
    <t>CA-2014-124429</t>
  </si>
  <si>
    <t>MH-17785</t>
  </si>
  <si>
    <t>Maya Herman</t>
  </si>
  <si>
    <t>CA-2017-126074</t>
  </si>
  <si>
    <t>RF-19735</t>
  </si>
  <si>
    <t>Roland Fjeld</t>
  </si>
  <si>
    <t>Trenton</t>
  </si>
  <si>
    <t>FUR-FU-10003577</t>
  </si>
  <si>
    <t>Nu-Dell Leatherette Frames</t>
  </si>
  <si>
    <t>CA-2015-135272</t>
  </si>
  <si>
    <t>MS-17830</t>
  </si>
  <si>
    <t>Melanie Seite</t>
  </si>
  <si>
    <t>CA-2016-140928</t>
  </si>
  <si>
    <t>NB-18655</t>
  </si>
  <si>
    <t>Nona Balk</t>
  </si>
  <si>
    <t>FUR-TA-10001095</t>
  </si>
  <si>
    <t>Chromcraft Round Conference Tables</t>
  </si>
  <si>
    <t>CA-2014-106810</t>
  </si>
  <si>
    <t>AJ-10795</t>
  </si>
  <si>
    <t>Anthony Johnson</t>
  </si>
  <si>
    <t>Saint Petersburg</t>
  </si>
  <si>
    <t>FUR-FU-10004306</t>
  </si>
  <si>
    <t>Electrix Halogen Magnifier Lamp</t>
  </si>
  <si>
    <t>CA-2016-157245</t>
  </si>
  <si>
    <t>LE-16810</t>
  </si>
  <si>
    <t>Laurel Elliston</t>
  </si>
  <si>
    <t>FUR-CH-10003746</t>
  </si>
  <si>
    <t>Hon 4070 Series Pagoda Round Back Stacking Chairs</t>
  </si>
  <si>
    <t>CA-2017-104220</t>
  </si>
  <si>
    <t>BV-11245</t>
  </si>
  <si>
    <t>Benjamin Venier</t>
  </si>
  <si>
    <t>Des Moines</t>
  </si>
  <si>
    <t>Iowa</t>
  </si>
  <si>
    <t>FUR-FU-10002597</t>
  </si>
  <si>
    <t>C-Line Magnetic Cubicle Keepers, Clear Polypropylene</t>
  </si>
  <si>
    <t>CA-2015-144267</t>
  </si>
  <si>
    <t>FUR-CH-10002335</t>
  </si>
  <si>
    <t>Hon GuestStacker Chair</t>
  </si>
  <si>
    <t>US-2015-157014</t>
  </si>
  <si>
    <t>BM-11785</t>
  </si>
  <si>
    <t>Bryan Mills</t>
  </si>
  <si>
    <t>FUR-BO-10004409</t>
  </si>
  <si>
    <t>Safco Value Mate Series Steel Bookcases, Baked Enamel Finish on Steel, Gray</t>
  </si>
  <si>
    <t>CA-2015-154620</t>
  </si>
  <si>
    <t>LT-17110</t>
  </si>
  <si>
    <t>Liz Thompson</t>
  </si>
  <si>
    <t>Lancaster</t>
  </si>
  <si>
    <t>FUR-CH-10004675</t>
  </si>
  <si>
    <t>Lifetime Advantage Folding Chairs, 4/Carton</t>
  </si>
  <si>
    <t>CA-2015-115938</t>
  </si>
  <si>
    <t>SA-20830</t>
  </si>
  <si>
    <t>Sue Ann Reed</t>
  </si>
  <si>
    <t>FUR-CH-10003199</t>
  </si>
  <si>
    <t>Office Star - Contemporary Task Swivel Chair</t>
  </si>
  <si>
    <t>CA-2015-101910</t>
  </si>
  <si>
    <t>CD-11920</t>
  </si>
  <si>
    <t>Carlos Daly</t>
  </si>
  <si>
    <t>Lake Elsinore</t>
  </si>
  <si>
    <t>CA-2017-105809</t>
  </si>
  <si>
    <t>HW-14935</t>
  </si>
  <si>
    <t>Helen Wasserman</t>
  </si>
  <si>
    <t>FUR-FU-10004090</t>
  </si>
  <si>
    <t>Executive Impressions 14" Contract Wall Clock</t>
  </si>
  <si>
    <t>CA-2017-135783</t>
  </si>
  <si>
    <t>GM-14440</t>
  </si>
  <si>
    <t>Gary McGarr</t>
  </si>
  <si>
    <t>FUR-FU-10000794</t>
  </si>
  <si>
    <t>Eldon Stackable Tray, Side-Load, Legal, Smoke</t>
  </si>
  <si>
    <t>CA-2015-140921</t>
  </si>
  <si>
    <t>AA-10375</t>
  </si>
  <si>
    <t>Allen Armold</t>
  </si>
  <si>
    <t>Omaha</t>
  </si>
  <si>
    <t>Nebraska</t>
  </si>
  <si>
    <t>CA-2014-151995</t>
  </si>
  <si>
    <t>ZC-21910</t>
  </si>
  <si>
    <t>Zuschuss Carroll</t>
  </si>
  <si>
    <t>Edmonds</t>
  </si>
  <si>
    <t>CA-2017-143686</t>
  </si>
  <si>
    <t>PJ-19015</t>
  </si>
  <si>
    <t>Pauline Johnson</t>
  </si>
  <si>
    <t>Santa Ana</t>
  </si>
  <si>
    <t>CA-2014-140858</t>
  </si>
  <si>
    <t>FUR-CH-10001394</t>
  </si>
  <si>
    <t>Global Leather Executive Chair</t>
  </si>
  <si>
    <t>CA-2017-129462</t>
  </si>
  <si>
    <t>Florence</t>
  </si>
  <si>
    <t>FUR-CH-10000665</t>
  </si>
  <si>
    <t>Global Airflow Leather Mesh Back Chair, Black</t>
  </si>
  <si>
    <t>CA-2015-100454</t>
  </si>
  <si>
    <t>BM-11650</t>
  </si>
  <si>
    <t>Brian Moss</t>
  </si>
  <si>
    <t>FUR-BO-10001519</t>
  </si>
  <si>
    <t>O'Sullivan 3-Shelf Heavy-Duty Bookcases</t>
  </si>
  <si>
    <t>CA-2015-114300</t>
  </si>
  <si>
    <t>AF-10885</t>
  </si>
  <si>
    <t>Art Foster</t>
  </si>
  <si>
    <t>Louisville</t>
  </si>
  <si>
    <t>CA-2017-107503</t>
  </si>
  <si>
    <t>GA-14725</t>
  </si>
  <si>
    <t>Guy Armstrong</t>
  </si>
  <si>
    <t>Lorain</t>
  </si>
  <si>
    <t>FUR-FU-10003878</t>
  </si>
  <si>
    <t>Linden 10" Round Wall Clock, Black</t>
  </si>
  <si>
    <t>CA-2016-123274</t>
  </si>
  <si>
    <t>GT-14710</t>
  </si>
  <si>
    <t>Greg Tran</t>
  </si>
  <si>
    <t>CA-2014-149020</t>
  </si>
  <si>
    <t>AJ-10780</t>
  </si>
  <si>
    <t>Anthony Jacobs</t>
  </si>
  <si>
    <t>Springfield</t>
  </si>
  <si>
    <t>FUR-FU-10000965</t>
  </si>
  <si>
    <t>Howard Miller 11-1/2" Diameter Ridgewood Wall Clock</t>
  </si>
  <si>
    <t>CA-2016-116736</t>
  </si>
  <si>
    <t>CC-12430</t>
  </si>
  <si>
    <t>Chuck Clark</t>
  </si>
  <si>
    <t>New Hampshire</t>
  </si>
  <si>
    <t>CA-2017-111689</t>
  </si>
  <si>
    <t>HP-14815</t>
  </si>
  <si>
    <t>Harold Pawlan</t>
  </si>
  <si>
    <t>CA-2016-165148</t>
  </si>
  <si>
    <t>PM-19135</t>
  </si>
  <si>
    <t>Peter McVee</t>
  </si>
  <si>
    <t>CA-2014-134061</t>
  </si>
  <si>
    <t>LL-16840</t>
  </si>
  <si>
    <t>Lauren Leatherbury</t>
  </si>
  <si>
    <t>Rochester</t>
  </si>
  <si>
    <t>FUR-FU-10001424</t>
  </si>
  <si>
    <t>Dax Clear Box Frame</t>
  </si>
  <si>
    <t>CA-2017-143259</t>
  </si>
  <si>
    <t>FUR-BO-10003441</t>
  </si>
  <si>
    <t>Bush Westfield Collection Bookcases, Fully Assembled</t>
  </si>
  <si>
    <t>CA-2015-133627</t>
  </si>
  <si>
    <t>SC-20050</t>
  </si>
  <si>
    <t>Sample Company A</t>
  </si>
  <si>
    <t>Norwich</t>
  </si>
  <si>
    <t>CA-2017-102519</t>
  </si>
  <si>
    <t>Milwaukee</t>
  </si>
  <si>
    <t>US-2014-141215</t>
  </si>
  <si>
    <t>FUR-TA-10001520</t>
  </si>
  <si>
    <t>Lesro Sheffield Collection Coffee Table, End Table, Center Table, Corner Table</t>
  </si>
  <si>
    <t>CA-2016-142958</t>
  </si>
  <si>
    <t>RW-19630</t>
  </si>
  <si>
    <t>Rob Williams</t>
  </si>
  <si>
    <t>Torrance</t>
  </si>
  <si>
    <t>US-2015-140200</t>
  </si>
  <si>
    <t>Mesa</t>
  </si>
  <si>
    <t>FUR-TA-10002356</t>
  </si>
  <si>
    <t>Bevis Boat-Shaped Conference Table</t>
  </si>
  <si>
    <t>US-2017-110576</t>
  </si>
  <si>
    <t>RB-19795</t>
  </si>
  <si>
    <t>Ross Baird</t>
  </si>
  <si>
    <t>FUR-FU-10003601</t>
  </si>
  <si>
    <t>Deflect-o RollaMat Studded, Beveled Mat for Medium Pile Carpeting</t>
  </si>
  <si>
    <t>FUR-TA-10004154</t>
  </si>
  <si>
    <t>Riverside Furniture Oval Coffee Table, Oval End Table, End Table with Drawer</t>
  </si>
  <si>
    <t>CA-2017-131156</t>
  </si>
  <si>
    <t>KH-16360</t>
  </si>
  <si>
    <t>Katherine Hughes</t>
  </si>
  <si>
    <t>FUR-FU-10001940</t>
  </si>
  <si>
    <t>CA-2017-136539</t>
  </si>
  <si>
    <t>GH-14665</t>
  </si>
  <si>
    <t>Greg Hansen</t>
  </si>
  <si>
    <t>Round Rock</t>
  </si>
  <si>
    <t>CA-2015-112571</t>
  </si>
  <si>
    <t>DL-12925</t>
  </si>
  <si>
    <t>Daniel Lacy</t>
  </si>
  <si>
    <t>FUR-FU-10004188</t>
  </si>
  <si>
    <t>Luxo Professional Combination Clamp-On Lamps</t>
  </si>
  <si>
    <t>CA-2017-152142</t>
  </si>
  <si>
    <t>LW-16990</t>
  </si>
  <si>
    <t>Lindsay Williams</t>
  </si>
  <si>
    <t>CA-2014-115791</t>
  </si>
  <si>
    <t>DL-13315</t>
  </si>
  <si>
    <t>Delfina Latchford</t>
  </si>
  <si>
    <t>FUR-FU-10001095</t>
  </si>
  <si>
    <t>DAX Black Cherry Wood-Tone Poster Frame</t>
  </si>
  <si>
    <t>CA-2016-144939</t>
  </si>
  <si>
    <t>CA-2014-163419</t>
  </si>
  <si>
    <t>TZ-21580</t>
  </si>
  <si>
    <t>Tracy Zic</t>
  </si>
  <si>
    <t>CA-2017-167899</t>
  </si>
  <si>
    <t>JG-15805</t>
  </si>
  <si>
    <t>John Grady</t>
  </si>
  <si>
    <t>Auburn</t>
  </si>
  <si>
    <t>CA-2015-153549</t>
  </si>
  <si>
    <t>SL-20155</t>
  </si>
  <si>
    <t>Sara Luxemburg</t>
  </si>
  <si>
    <t>CA-2015-162537</t>
  </si>
  <si>
    <t>RD-19585</t>
  </si>
  <si>
    <t>Rob Dowd</t>
  </si>
  <si>
    <t>FUR-FU-10002885</t>
  </si>
  <si>
    <t>Magna Visual Magnetic Picture Hangers</t>
  </si>
  <si>
    <t>CA-2015-124891</t>
  </si>
  <si>
    <t>RH-19495</t>
  </si>
  <si>
    <t>Rick Hansen</t>
  </si>
  <si>
    <t>CA-2014-158540</t>
  </si>
  <si>
    <t>VG-21790</t>
  </si>
  <si>
    <t>Vivek Gonzalez</t>
  </si>
  <si>
    <t>FUR-FU-10001602</t>
  </si>
  <si>
    <t>Eldon Delta Triangular Chair Mat, 52" x 58", Clear</t>
  </si>
  <si>
    <t>CA-2017-118437</t>
  </si>
  <si>
    <t>Olympia</t>
  </si>
  <si>
    <t>US-2015-126214</t>
  </si>
  <si>
    <t>JS-15880</t>
  </si>
  <si>
    <t>John Stevenson</t>
  </si>
  <si>
    <t>CA-2015-108665</t>
  </si>
  <si>
    <t>KM-16225</t>
  </si>
  <si>
    <t>Kalyca Meade</t>
  </si>
  <si>
    <t>FUR-FU-10002191</t>
  </si>
  <si>
    <t>G.E. Halogen Desk Lamp Bulbs</t>
  </si>
  <si>
    <t>CA-2015-124450</t>
  </si>
  <si>
    <t>District of Columbia</t>
  </si>
  <si>
    <t>FUR-CH-10000309</t>
  </si>
  <si>
    <t>Global Comet Stacking Arm Chair</t>
  </si>
  <si>
    <t>CA-2014-163552</t>
  </si>
  <si>
    <t>LA-16780</t>
  </si>
  <si>
    <t>Laura Armstrong</t>
  </si>
  <si>
    <t>CA-2016-113061</t>
  </si>
  <si>
    <t>EL-13735</t>
  </si>
  <si>
    <t>Ed Ludwig</t>
  </si>
  <si>
    <t>Jefferson City</t>
  </si>
  <si>
    <t>FUR-FU-10003975</t>
  </si>
  <si>
    <t>Eldon Advantage Chair Mats for Low to Medium Pile Carpets</t>
  </si>
  <si>
    <t>CA-2016-127670</t>
  </si>
  <si>
    <t>RD-19660</t>
  </si>
  <si>
    <t>Robert Dilbeck</t>
  </si>
  <si>
    <t>Saint Peters</t>
  </si>
  <si>
    <t>CA-2016-102981</t>
  </si>
  <si>
    <t>MO-17500</t>
  </si>
  <si>
    <t>Mary O'Rourke</t>
  </si>
  <si>
    <t>FUR-BO-10001811</t>
  </si>
  <si>
    <t>Atlantic Metals Mobile 5-Shelf Bookcases, Custom Colors</t>
  </si>
  <si>
    <t>CA-2017-152702</t>
  </si>
  <si>
    <t>Rockford</t>
  </si>
  <si>
    <t>FUR-CH-10002304</t>
  </si>
  <si>
    <t>Global Stack Chair without Arms, Black</t>
  </si>
  <si>
    <t>CA-2016-169103</t>
  </si>
  <si>
    <t>Miami</t>
  </si>
  <si>
    <t>US-2015-153500</t>
  </si>
  <si>
    <t>DG-13300</t>
  </si>
  <si>
    <t>Deirdre Greer</t>
  </si>
  <si>
    <t>FUR-FU-10000293</t>
  </si>
  <si>
    <t>Eldon Antistatic Chair Mats for Low to Medium Pile Carpets</t>
  </si>
  <si>
    <t>FUR-FU-10004460</t>
  </si>
  <si>
    <t>Howard Miller 12" Round Wall Clock</t>
  </si>
  <si>
    <t>CA-2015-110667</t>
  </si>
  <si>
    <t>NF-18595</t>
  </si>
  <si>
    <t>Nicole Fjeld</t>
  </si>
  <si>
    <t>FUR-FU-10004622</t>
  </si>
  <si>
    <t>Eldon Advantage Foldable Chair Mats for Low Pile Carpets</t>
  </si>
  <si>
    <t>US-2015-125374</t>
  </si>
  <si>
    <t>JD-16060</t>
  </si>
  <si>
    <t>Julia Dunbar</t>
  </si>
  <si>
    <t>CA-2016-157686</t>
  </si>
  <si>
    <t>BD-11620</t>
  </si>
  <si>
    <t>Brian DeCherney</t>
  </si>
  <si>
    <t>CA-2015-110016</t>
  </si>
  <si>
    <t>BT-11395</t>
  </si>
  <si>
    <t>Bill Tyler</t>
  </si>
  <si>
    <t>FUR-CH-10002880</t>
  </si>
  <si>
    <t>Global High-Back Leather Tilter, Burgundy</t>
  </si>
  <si>
    <t>US-2016-143819</t>
  </si>
  <si>
    <t>KD-16270</t>
  </si>
  <si>
    <t>Karen Daniels</t>
  </si>
  <si>
    <t>Yonkers</t>
  </si>
  <si>
    <t>CA-2017-158407</t>
  </si>
  <si>
    <t>Monroe</t>
  </si>
  <si>
    <t>North Carolina</t>
  </si>
  <si>
    <t>CA-2014-159338</t>
  </si>
  <si>
    <t>NS-18640</t>
  </si>
  <si>
    <t>Noel Staavos</t>
  </si>
  <si>
    <t>FUR-TA-10004147</t>
  </si>
  <si>
    <t>Hon 4060 Series Tables</t>
  </si>
  <si>
    <t>CA-2016-107216</t>
  </si>
  <si>
    <t>PV-18985</t>
  </si>
  <si>
    <t>Paul Van Hugh</t>
  </si>
  <si>
    <t>US-2016-110156</t>
  </si>
  <si>
    <t>EH-13945</t>
  </si>
  <si>
    <t>Eric Hoffmann</t>
  </si>
  <si>
    <t>CA-2017-140585</t>
  </si>
  <si>
    <t>RA-19915</t>
  </si>
  <si>
    <t>Russell Applegate</t>
  </si>
  <si>
    <t>Encinitas</t>
  </si>
  <si>
    <t>FUR-BO-10002206</t>
  </si>
  <si>
    <t>Bush Saratoga Collection 5-Shelf Bookcase, Hanover Cherry, *Special Order</t>
  </si>
  <si>
    <t>US-2014-147627</t>
  </si>
  <si>
    <t>HL-15040</t>
  </si>
  <si>
    <t>Hunter Lopez</t>
  </si>
  <si>
    <t>Jonesboro</t>
  </si>
  <si>
    <t>Arkansas</t>
  </si>
  <si>
    <t>CA-2016-112102</t>
  </si>
  <si>
    <t>BD-11605</t>
  </si>
  <si>
    <t>Brian Dahlen</t>
  </si>
  <si>
    <t>FUR-TA-10004086</t>
  </si>
  <si>
    <t>KI Adjustable-Height Table</t>
  </si>
  <si>
    <t>CA-2014-146969</t>
  </si>
  <si>
    <t>AP-10915</t>
  </si>
  <si>
    <t>Arthur Prichep</t>
  </si>
  <si>
    <t>CA-2015-113971</t>
  </si>
  <si>
    <t>CB-12535</t>
  </si>
  <si>
    <t>Claudia Bergmann</t>
  </si>
  <si>
    <t>Cuyahoga Falls</t>
  </si>
  <si>
    <t>FUR-FU-10001852</t>
  </si>
  <si>
    <t>Eldon Regeneration Recycled Desk Accessories, Smoke</t>
  </si>
  <si>
    <t>CA-2014-136567</t>
  </si>
  <si>
    <t>PS-19045</t>
  </si>
  <si>
    <t>Penelope Sewall</t>
  </si>
  <si>
    <t>Harrisonburg</t>
  </si>
  <si>
    <t>FUR-TA-10001932</t>
  </si>
  <si>
    <t>Chromcraft 48" x 96" Racetrack Double Pedestal Table</t>
  </si>
  <si>
    <t>CA-2016-149314</t>
  </si>
  <si>
    <t>GB-14530</t>
  </si>
  <si>
    <t>George Bell</t>
  </si>
  <si>
    <t>FUR-CH-10002126</t>
  </si>
  <si>
    <t>Hon Deluxe Fabric Upholstered Stacking Chairs</t>
  </si>
  <si>
    <t>CA-2017-145226</t>
  </si>
  <si>
    <t>FUR-FU-10004952</t>
  </si>
  <si>
    <t>C-Line Cubicle Keepers Polyproplyene Holder w/Velcro Back, 8-1/2x11, 25/Bx</t>
  </si>
  <si>
    <t>CA-2016-113621</t>
  </si>
  <si>
    <t>Rockville</t>
  </si>
  <si>
    <t>Maryland</t>
  </si>
  <si>
    <t>FUR-CH-10001270</t>
  </si>
  <si>
    <t>Harbour Creations Steel Folding Chair</t>
  </si>
  <si>
    <t>CA-2017-117212</t>
  </si>
  <si>
    <t>BT-11530</t>
  </si>
  <si>
    <t>Bradley Talbott</t>
  </si>
  <si>
    <t>FUR-CH-10003973</t>
  </si>
  <si>
    <t>GuestStacker Chair with Chrome Finish Legs</t>
  </si>
  <si>
    <t>US-2015-130519</t>
  </si>
  <si>
    <t>Coral Springs</t>
  </si>
  <si>
    <t>FUR-FU-10002268</t>
  </si>
  <si>
    <t>Ultra Door Push Plate</t>
  </si>
  <si>
    <t>CA-2016-130946</t>
  </si>
  <si>
    <t>FUR-CH-10004540</t>
  </si>
  <si>
    <t>Global Chrome Stack Chair</t>
  </si>
  <si>
    <t>CA-2016-114727</t>
  </si>
  <si>
    <t>LS-16945</t>
  </si>
  <si>
    <t>Linda Southworth</t>
  </si>
  <si>
    <t>CA-2016-137050</t>
  </si>
  <si>
    <t>SW-20755</t>
  </si>
  <si>
    <t>Steven Ward</t>
  </si>
  <si>
    <t>US-2017-118087</t>
  </si>
  <si>
    <t>SP-20620</t>
  </si>
  <si>
    <t>Stefania Perrino</t>
  </si>
  <si>
    <t>FUR-FU-10001867</t>
  </si>
  <si>
    <t>Eldon Expressions Punched Metal &amp; Wood Desk Accessories, Pewter &amp; Cherry</t>
  </si>
  <si>
    <t>CA-2016-126004</t>
  </si>
  <si>
    <t>CA-2017-100013</t>
  </si>
  <si>
    <t>CA-2016-144344</t>
  </si>
  <si>
    <t>PG-18820</t>
  </si>
  <si>
    <t>Patrick Gardner</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</si>
  <si>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</si>
  <si>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</si>
  <si>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</si>
  <si>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</si>
  <si>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</si>
  <si>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</si>
  <si>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</si>
  <si>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</si>
  <si>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</si>
  <si>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</si>
  <si>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CA-2014-168494</t>
  </si>
  <si>
    <t>NP-18700</t>
  </si>
  <si>
    <t>Nora Preis</t>
  </si>
  <si>
    <t>Fresno</t>
  </si>
  <si>
    <t>FUR-TA-10004619</t>
  </si>
  <si>
    <t>Hon Non-Folding Utility Tables</t>
  </si>
  <si>
    <t>FUR-BO-10004467</t>
  </si>
  <si>
    <t>Bestar Classic Bookcase</t>
  </si>
  <si>
    <t>CA-2017-115602</t>
  </si>
  <si>
    <t>DJ-13630</t>
  </si>
  <si>
    <t>Doug Jacobs</t>
  </si>
  <si>
    <t>FUR-CH-10001708</t>
  </si>
  <si>
    <t>Office Star - Contemporary Swivel Chair with Padded Adjustable Arms and Flex Back</t>
  </si>
  <si>
    <t>CA-2017-144638</t>
  </si>
  <si>
    <t>MH-18115</t>
  </si>
  <si>
    <t>Mick Hernandez</t>
  </si>
  <si>
    <t>Chester</t>
  </si>
  <si>
    <t>FUR-FU-10003724</t>
  </si>
  <si>
    <t>Westinghouse Clip-On Gooseneck Lamps</t>
  </si>
  <si>
    <t>FUR-FU-10003535</t>
  </si>
  <si>
    <t>Howard Miller Distant Time Traveler Alarm Clock</t>
  </si>
  <si>
    <t>CA-2016-155992</t>
  </si>
  <si>
    <t>CC-12220</t>
  </si>
  <si>
    <t>Chris Cortes</t>
  </si>
  <si>
    <t>La Porte</t>
  </si>
  <si>
    <t>US-2014-167738</t>
  </si>
  <si>
    <t>JC-16105</t>
  </si>
  <si>
    <t>Julie Creighton</t>
  </si>
  <si>
    <t>CA-2017-121412</t>
  </si>
  <si>
    <t>BG-11695</t>
  </si>
  <si>
    <t>Brooke Gillingham</t>
  </si>
  <si>
    <t>CA-2016-119186</t>
  </si>
  <si>
    <t>MS-17710</t>
  </si>
  <si>
    <t>Maurice Satty</t>
  </si>
  <si>
    <t>FUR-CH-10001973</t>
  </si>
  <si>
    <t>Office Star Flex Back Scooter Chair with White Frame</t>
  </si>
  <si>
    <t>CA-2016-154711</t>
  </si>
  <si>
    <t>TB-21355</t>
  </si>
  <si>
    <t>Todd Boyes</t>
  </si>
  <si>
    <t>CA-2016-137043</t>
  </si>
  <si>
    <t>LC-17140</t>
  </si>
  <si>
    <t>Logan Currie</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</si>
  <si>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</si>
  <si>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</si>
  <si>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</si>
  <si>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</si>
  <si>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</si>
  <si>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</si>
  <si>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</si>
  <si>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</si>
  <si>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</si>
  <si>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</si>
  <si>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CA-2016-141397</t>
  </si>
  <si>
    <t>RC-19825</t>
  </si>
  <si>
    <t>Roy Collins</t>
  </si>
  <si>
    <t>Pasadena</t>
  </si>
  <si>
    <t>FUR-CH-10003846</t>
  </si>
  <si>
    <t>Hon Valutask Swivel Chairs</t>
  </si>
  <si>
    <t>US-2016-134488</t>
  </si>
  <si>
    <t>CA-2016-145919</t>
  </si>
  <si>
    <t>HG-14965</t>
  </si>
  <si>
    <t>Henry Goldwyn</t>
  </si>
  <si>
    <t>FUR-FU-10004960</t>
  </si>
  <si>
    <t>Seth Thomas 12" Clock w/ Goldtone Case</t>
  </si>
  <si>
    <t>CA-2015-120439</t>
  </si>
  <si>
    <t>CA-2016-142762</t>
  </si>
  <si>
    <t>LD-17005</t>
  </si>
  <si>
    <t>Lisa DeCherney</t>
  </si>
  <si>
    <t>US-2017-123281</t>
  </si>
  <si>
    <t>JF-15190</t>
  </si>
  <si>
    <t>Jamie Frazer</t>
  </si>
  <si>
    <t>CA-2017-100524</t>
  </si>
  <si>
    <t>CM-12115</t>
  </si>
  <si>
    <t>Chad McGuire</t>
  </si>
  <si>
    <t>FUR-FU-10004018</t>
  </si>
  <si>
    <t>Tensor Computer Mounted Lamp</t>
  </si>
  <si>
    <t>CA-2014-153976</t>
  </si>
  <si>
    <t>BP-11290</t>
  </si>
  <si>
    <t>Beth Paige</t>
  </si>
  <si>
    <t>Evanston</t>
  </si>
  <si>
    <t>CA-2017-162978</t>
  </si>
  <si>
    <t>CA-2017-160045</t>
  </si>
  <si>
    <t>LB-16735</t>
  </si>
  <si>
    <t>Larry Blacks</t>
  </si>
  <si>
    <t>US-2014-151925</t>
  </si>
  <si>
    <t>KT-16465</t>
  </si>
  <si>
    <t>Kean Takahito</t>
  </si>
  <si>
    <t>FUR-CH-10002961</t>
  </si>
  <si>
    <t>Leather Task Chair, Black</t>
  </si>
  <si>
    <t>US-2017-155425</t>
  </si>
  <si>
    <t>AB-10600</t>
  </si>
  <si>
    <t>Ann Blume</t>
  </si>
  <si>
    <t>Tucson</t>
  </si>
  <si>
    <t>CA-2017-133249</t>
  </si>
  <si>
    <t>SZ-20035</t>
  </si>
  <si>
    <t>Sam Zeldin</t>
  </si>
  <si>
    <t>Pico Rivera</t>
  </si>
  <si>
    <t>US-2015-103471</t>
  </si>
  <si>
    <t>JR-15670</t>
  </si>
  <si>
    <t>Jim Radford</t>
  </si>
  <si>
    <t>CA-2015-120362</t>
  </si>
  <si>
    <t>CA-12265</t>
  </si>
  <si>
    <t>Christina Anderson</t>
  </si>
  <si>
    <t>Provo</t>
  </si>
  <si>
    <t>FUR-TA-10003008</t>
  </si>
  <si>
    <t>Lesro Round Back Collection Coffee Table, End Table</t>
  </si>
  <si>
    <t>US-2016-100566</t>
  </si>
  <si>
    <t>JK-16120</t>
  </si>
  <si>
    <t>Julie Kriz</t>
  </si>
  <si>
    <t>US-2016-108504</t>
  </si>
  <si>
    <t>PP-18955</t>
  </si>
  <si>
    <t>Paul Prost</t>
  </si>
  <si>
    <t>Smyrna</t>
  </si>
  <si>
    <t>Eldon 200 Class Desk Accessories, Black</t>
  </si>
  <si>
    <t>US-2017-117247</t>
  </si>
  <si>
    <t>CK-12760</t>
  </si>
  <si>
    <t>Cyma Kinney</t>
  </si>
  <si>
    <t>FUR-TA-10002958</t>
  </si>
  <si>
    <t>Bevis Oval Conference Table, Walnut</t>
  </si>
  <si>
    <t>FUR-TA-10001676</t>
  </si>
  <si>
    <t>Hon 61000 Series Interactive Training Tables</t>
  </si>
  <si>
    <t>US-2016-161396</t>
  </si>
  <si>
    <t>GM-14455</t>
  </si>
  <si>
    <t>Gary Mitchum</t>
  </si>
  <si>
    <t>FUR-TA-10002622</t>
  </si>
  <si>
    <t>Bush Andora Conference Table, Maple/Graphite Gray Finish</t>
  </si>
  <si>
    <t>US-2014-118486</t>
  </si>
  <si>
    <t>SD-20485</t>
  </si>
  <si>
    <t>Shirley Daniels</t>
  </si>
  <si>
    <t>FUR-TA-10001039</t>
  </si>
  <si>
    <t>CA-2016-130407</t>
  </si>
  <si>
    <t>US-2016-122245</t>
  </si>
  <si>
    <t>AB-10105</t>
  </si>
  <si>
    <t>Adrian Barton</t>
  </si>
  <si>
    <t>CA-2016-136329</t>
  </si>
  <si>
    <t>CA-2017-115994</t>
  </si>
  <si>
    <t>BT-11305</t>
  </si>
  <si>
    <t>Beth Thompson</t>
  </si>
  <si>
    <t>FUR-FU-10003976</t>
  </si>
  <si>
    <t>DAX Executive Solid Wood Document Frame, Desktop or Hang, Mahogany, 5 x 7</t>
  </si>
  <si>
    <t>CA-2015-126697</t>
  </si>
  <si>
    <t>SV-20815</t>
  </si>
  <si>
    <t>Stuart Van</t>
  </si>
  <si>
    <t>CA-2014-120768</t>
  </si>
  <si>
    <t>IM-15070</t>
  </si>
  <si>
    <t>Irene Maddox</t>
  </si>
  <si>
    <t>Alabama</t>
  </si>
  <si>
    <t>CA-2015-139731</t>
  </si>
  <si>
    <t>CA-2017-102337</t>
  </si>
  <si>
    <t>FUR-CH-10004289</t>
  </si>
  <si>
    <t>Global Super Steno Chair</t>
  </si>
  <si>
    <t>CA-2017-148474</t>
  </si>
  <si>
    <t>ME-17320</t>
  </si>
  <si>
    <t>Maria Etezadi</t>
  </si>
  <si>
    <t>FUR-TA-10002530</t>
  </si>
  <si>
    <t>Iceberg OfficeWorks 42" Round Tables</t>
  </si>
  <si>
    <t>CA-2014-155271</t>
  </si>
  <si>
    <t>AA-10480</t>
  </si>
  <si>
    <t>Andrew Allen</t>
  </si>
  <si>
    <t>Middletown</t>
  </si>
  <si>
    <t>FUR-FU-10001473</t>
  </si>
  <si>
    <t>DAX Wood Document Frame</t>
  </si>
  <si>
    <t>US-2016-128902</t>
  </si>
  <si>
    <t>MB-18085</t>
  </si>
  <si>
    <t>Mick Brown</t>
  </si>
  <si>
    <t>Vineland</t>
  </si>
  <si>
    <t>CA-2016-152289</t>
  </si>
  <si>
    <t>LC-16930</t>
  </si>
  <si>
    <t>Linda Cazamias</t>
  </si>
  <si>
    <t>CA-2014-151708</t>
  </si>
  <si>
    <t>MB-17305</t>
  </si>
  <si>
    <t>Maria Bertelson</t>
  </si>
  <si>
    <t>Glendale</t>
  </si>
  <si>
    <t>CA-2017-139199</t>
  </si>
  <si>
    <t>DK-12835</t>
  </si>
  <si>
    <t>Damala Kotsonis</t>
  </si>
  <si>
    <t>FUR-CH-10000847</t>
  </si>
  <si>
    <t>Global Executive Mid-Back Manager's Chair</t>
  </si>
  <si>
    <t>US-2015-105676</t>
  </si>
  <si>
    <t>NM-18520</t>
  </si>
  <si>
    <t>Neoma Murray</t>
  </si>
  <si>
    <t>FUR-FU-10004270</t>
  </si>
  <si>
    <t>Eldon Image Series Desk Accessories, Burgundy</t>
  </si>
  <si>
    <t>CA-2015-140410</t>
  </si>
  <si>
    <t>CM-12655</t>
  </si>
  <si>
    <t>Corinna Mitchell</t>
  </si>
  <si>
    <t>CA-2017-166436</t>
  </si>
  <si>
    <t>TS-21370</t>
  </si>
  <si>
    <t>Todd Sumrall</t>
  </si>
  <si>
    <t>CA-2017-139661</t>
  </si>
  <si>
    <t>JW-15220</t>
  </si>
  <si>
    <t>Jane Waco</t>
  </si>
  <si>
    <t>CA-2016-100468</t>
  </si>
  <si>
    <t>AT-10435</t>
  </si>
  <si>
    <t>Alyssa Tate</t>
  </si>
  <si>
    <t>CA-2015-153388</t>
  </si>
  <si>
    <t>PC-19000</t>
  </si>
  <si>
    <t>Pauline Chand</t>
  </si>
  <si>
    <t>FUR-TA-10003715</t>
  </si>
  <si>
    <t>Hon 2111 Invitation Series Corner Table</t>
  </si>
  <si>
    <t>CA-2017-103611</t>
  </si>
  <si>
    <t>JM-15535</t>
  </si>
  <si>
    <t>Jessica Myrick</t>
  </si>
  <si>
    <t>US-2017-160759</t>
  </si>
  <si>
    <t>AI-10855</t>
  </si>
  <si>
    <t>Arianne Irving</t>
  </si>
  <si>
    <t>CA-2017-148446</t>
  </si>
  <si>
    <t>MC-17845</t>
  </si>
  <si>
    <t>Michael Chen</t>
  </si>
  <si>
    <t>North Las Vegas</t>
  </si>
  <si>
    <t>Nevada</t>
  </si>
  <si>
    <t>CA-2015-144806</t>
  </si>
  <si>
    <t>GH-14425</t>
  </si>
  <si>
    <t>Gary Hwang</t>
  </si>
  <si>
    <t>CA-2016-122392</t>
  </si>
  <si>
    <t>CJ-12010</t>
  </si>
  <si>
    <t>Caroline Jumper</t>
  </si>
  <si>
    <t>Allentown</t>
  </si>
  <si>
    <t>FUR-FU-10002456</t>
  </si>
  <si>
    <t>Master Caster Door Stop, Large Neon Orange</t>
  </si>
  <si>
    <t>CA-2017-124086</t>
  </si>
  <si>
    <t>MP-18175</t>
  </si>
  <si>
    <t>Mike Pelletier</t>
  </si>
  <si>
    <t>Laguna Niguel</t>
  </si>
  <si>
    <t>CA-2017-121888</t>
  </si>
  <si>
    <t>CL-11890</t>
  </si>
  <si>
    <t>Carl Ludwig</t>
  </si>
  <si>
    <t>Everett</t>
  </si>
  <si>
    <t>CA-2014-166884</t>
  </si>
  <si>
    <t>CK-12205</t>
  </si>
  <si>
    <t>Chloris Kastensmidt</t>
  </si>
  <si>
    <t>FUR-FU-10003981</t>
  </si>
  <si>
    <t>CA-2014-150245</t>
  </si>
  <si>
    <t>PC-18745</t>
  </si>
  <si>
    <t>Pamela Coakley</t>
  </si>
  <si>
    <t>Watertown</t>
  </si>
  <si>
    <t>CA-2015-112116</t>
  </si>
  <si>
    <t>US-2017-102890</t>
  </si>
  <si>
    <t>SG-20470</t>
  </si>
  <si>
    <t>Sheri Gordon</t>
  </si>
  <si>
    <t>US-2014-157385</t>
  </si>
  <si>
    <t>CA-2014-101602</t>
  </si>
  <si>
    <t>MC-18100</t>
  </si>
  <si>
    <t>Mick Crebagga</t>
  </si>
  <si>
    <t>El Paso</t>
  </si>
  <si>
    <t>CA-2015-131338</t>
  </si>
  <si>
    <t>CA-2015-118423</t>
  </si>
  <si>
    <t>DP-13390</t>
  </si>
  <si>
    <t>Dennis Pardue</t>
  </si>
  <si>
    <t>Peoria</t>
  </si>
  <si>
    <t>FUR-BO-10000362</t>
  </si>
  <si>
    <t>Sauder Inglewood Library Bookcases</t>
  </si>
  <si>
    <t>CA-2017-149181</t>
  </si>
  <si>
    <t>MD-17350</t>
  </si>
  <si>
    <t>Maribeth Dona</t>
  </si>
  <si>
    <t>CA-2017-132234</t>
  </si>
  <si>
    <t>CA-2017-158876</t>
  </si>
  <si>
    <t>AB-10150</t>
  </si>
  <si>
    <t>Aimee Bixby</t>
  </si>
  <si>
    <t>Carrollton</t>
  </si>
  <si>
    <t>CA-2016-164672</t>
  </si>
  <si>
    <t>FUR-FU-10001488</t>
  </si>
  <si>
    <t>Tenex 46" x 60" Computer Anti-Static Chairmat, Rectangular Shaped</t>
  </si>
  <si>
    <t>CA-2014-156349</t>
  </si>
  <si>
    <t>ML-17395</t>
  </si>
  <si>
    <t>Marina Lichtenstein</t>
  </si>
  <si>
    <t>CA-2017-108560</t>
  </si>
  <si>
    <t>JC-15385</t>
  </si>
  <si>
    <t>Jenna Caffey</t>
  </si>
  <si>
    <t>Kent</t>
  </si>
  <si>
    <t>FUR-FU-10002937</t>
  </si>
  <si>
    <t>GE 48" Fluorescent Tube, Cool White Energy Saver, 34 Watts, 30/Box</t>
  </si>
  <si>
    <t>CA-2015-143119</t>
  </si>
  <si>
    <t>MC-17275</t>
  </si>
  <si>
    <t>Marc Crier</t>
  </si>
  <si>
    <t>Lafayette</t>
  </si>
  <si>
    <t>Louisiana</t>
  </si>
  <si>
    <t>CA-2017-101049</t>
  </si>
  <si>
    <t>FUR-FU-10004415</t>
  </si>
  <si>
    <t>Stacking Tray, Side-Loading, Legal, Smoke</t>
  </si>
  <si>
    <t>CA-2016-157266</t>
  </si>
  <si>
    <t>TB-21280</t>
  </si>
  <si>
    <t>Toby Braunhardt</t>
  </si>
  <si>
    <t>CA-2014-127159</t>
  </si>
  <si>
    <t>US-2015-157154</t>
  </si>
  <si>
    <t>MM-17920</t>
  </si>
  <si>
    <t>Michael Moore</t>
  </si>
  <si>
    <t>CA-2015-143077</t>
  </si>
  <si>
    <t>CA-2014-122882</t>
  </si>
  <si>
    <t>SB-20290</t>
  </si>
  <si>
    <t>Sean Braxton</t>
  </si>
  <si>
    <t>FUR-FU-10000758</t>
  </si>
  <si>
    <t>DAX Natural Wood-Tone Poster Frame</t>
  </si>
  <si>
    <t>CA-2016-147585</t>
  </si>
  <si>
    <t>CA-2017-143798</t>
  </si>
  <si>
    <t>AW-10840</t>
  </si>
  <si>
    <t>Anthony Witt</t>
  </si>
  <si>
    <t>CA-2014-142839</t>
  </si>
  <si>
    <t>TS-21610</t>
  </si>
  <si>
    <t>Troy Staebel</t>
  </si>
  <si>
    <t>US-2016-154361</t>
  </si>
  <si>
    <t>HZ-14950</t>
  </si>
  <si>
    <t>Henia Zydlo</t>
  </si>
  <si>
    <t>CA-2014-135657</t>
  </si>
  <si>
    <t>CA-2015-114069</t>
  </si>
  <si>
    <t>ND-18370</t>
  </si>
  <si>
    <t>Natalie DeCherney</t>
  </si>
  <si>
    <t>CA-2017-123491</t>
  </si>
  <si>
    <t>JK-15205</t>
  </si>
  <si>
    <t>Jamie Kunitz</t>
  </si>
  <si>
    <t>US-2017-124968</t>
  </si>
  <si>
    <t>MM-18055</t>
  </si>
  <si>
    <t>Michelle Moray</t>
  </si>
  <si>
    <t>CA-2017-104003</t>
  </si>
  <si>
    <t>DC-13285</t>
  </si>
  <si>
    <t>Debra Catini</t>
  </si>
  <si>
    <t>FUR-BO-10003965</t>
  </si>
  <si>
    <t>O'Sullivan Manor Hill 2-Door Library in Brianna Oak</t>
  </si>
  <si>
    <t>CA-2016-169943</t>
  </si>
  <si>
    <t>BN-11515</t>
  </si>
  <si>
    <t>Bradley Nguyen</t>
  </si>
  <si>
    <t>FUR-FU-10002088</t>
  </si>
  <si>
    <t>Nu-Dell Float Frame 11 x 14 1/2</t>
  </si>
  <si>
    <t>US-2015-123218</t>
  </si>
  <si>
    <t>KD-16345</t>
  </si>
  <si>
    <t>Katherine Ducich</t>
  </si>
  <si>
    <t>FUR-BO-10003966</t>
  </si>
  <si>
    <t>Sauder Facets Collection Library, Sky Alder Finish</t>
  </si>
  <si>
    <t>US-2017-164056</t>
  </si>
  <si>
    <t>FM-14215</t>
  </si>
  <si>
    <t>Filia McAdams</t>
  </si>
  <si>
    <t>FUR-TA-10001307</t>
  </si>
  <si>
    <t>SAFCO PlanMaster Heigh-Adjustable Drafting Table Base, 43w x 30d x 30-37h, Black</t>
  </si>
  <si>
    <t>CA-2017-152807</t>
  </si>
  <si>
    <t>CA-2015-139094</t>
  </si>
  <si>
    <t>FUR-TA-10004607</t>
  </si>
  <si>
    <t>Hon 2111 Invitation Series Straight Table</t>
  </si>
  <si>
    <t>CA-2017-168837</t>
  </si>
  <si>
    <t>JW-15955</t>
  </si>
  <si>
    <t>Joni Wasserman</t>
  </si>
  <si>
    <t>Oakland</t>
  </si>
  <si>
    <t>CA-2015-130785</t>
  </si>
  <si>
    <t>AG-10900</t>
  </si>
  <si>
    <t>Arthur Gainer</t>
  </si>
  <si>
    <t>FUR-BO-10000330</t>
  </si>
  <si>
    <t>Sauder Camden County Barrister Bookcase, Planked Cherry Finish</t>
  </si>
  <si>
    <t>FUR-BO-10003159</t>
  </si>
  <si>
    <t>Sauder Camden County Collection Libraries, Planked Cherry Finish</t>
  </si>
  <si>
    <t>CA-2016-110254</t>
  </si>
  <si>
    <t>ML-17755</t>
  </si>
  <si>
    <t>Max Ludwig</t>
  </si>
  <si>
    <t>Suffolk</t>
  </si>
  <si>
    <t>FUR-FU-10001591</t>
  </si>
  <si>
    <t>Advantus Panel Wall Certificate Holder - 8.5x11</t>
  </si>
  <si>
    <t>CA-2014-120474</t>
  </si>
  <si>
    <t>Madison</t>
  </si>
  <si>
    <t>FUR-CH-10001854</t>
  </si>
  <si>
    <t>Office Star - Professional Matrix Back Chair with 2-to-1 Synchro Tilt and Mesh Fabric Seat</t>
  </si>
  <si>
    <t>CA-2016-100965</t>
  </si>
  <si>
    <t>RM-19375</t>
  </si>
  <si>
    <t>Raymond Messe</t>
  </si>
  <si>
    <t>San Jose</t>
  </si>
  <si>
    <t>CA-2016-149461</t>
  </si>
  <si>
    <t>AS-10135</t>
  </si>
  <si>
    <t>Adrian Shami</t>
  </si>
  <si>
    <t>CA-2016-165484</t>
  </si>
  <si>
    <t>FUR-FU-10001196</t>
  </si>
  <si>
    <t>DAX Cubicle Frames - 8x10</t>
  </si>
  <si>
    <t>CA-2014-132612</t>
  </si>
  <si>
    <t>FO-14305</t>
  </si>
  <si>
    <t>Frank Olsen</t>
  </si>
  <si>
    <t>US-2017-161193</t>
  </si>
  <si>
    <t>BT-11680</t>
  </si>
  <si>
    <t>Brian Thompson</t>
  </si>
  <si>
    <t>CA-2015-131597</t>
  </si>
  <si>
    <t>US-2014-130379</t>
  </si>
  <si>
    <t>JL-15235</t>
  </si>
  <si>
    <t>Janet Lee</t>
  </si>
  <si>
    <t>FUR-FU-10002553</t>
  </si>
  <si>
    <t>Electrix Incandescent Magnifying Lamp, Black</t>
  </si>
  <si>
    <t>CA-2016-168956</t>
  </si>
  <si>
    <t>EA-14035</t>
  </si>
  <si>
    <t>Erin Ashbrook</t>
  </si>
  <si>
    <t>FUR-CH-10004754</t>
  </si>
  <si>
    <t>Global Stack Chair with Arms, Black</t>
  </si>
  <si>
    <t>CA-2016-167507</t>
  </si>
  <si>
    <t>Redmond</t>
  </si>
  <si>
    <t>Oregon</t>
  </si>
  <si>
    <t>FUR-FU-10002878</t>
  </si>
  <si>
    <t>Seth Thomas 14" Day/Date Wall Clock</t>
  </si>
  <si>
    <t>CA-2017-145884</t>
  </si>
  <si>
    <t>Muskogee</t>
  </si>
  <si>
    <t>Oklahoma</t>
  </si>
  <si>
    <t>CA-2015-131422</t>
  </si>
  <si>
    <t>CA-2014-117345</t>
  </si>
  <si>
    <t>BF-10975</t>
  </si>
  <si>
    <t>Barbara Fisher</t>
  </si>
  <si>
    <t>Charlotte</t>
  </si>
  <si>
    <t>CA-2016-157763</t>
  </si>
  <si>
    <t>KH-16330</t>
  </si>
  <si>
    <t>Katharine Harms</t>
  </si>
  <si>
    <t>Bowling Green</t>
  </si>
  <si>
    <t>FUR-CH-10000988</t>
  </si>
  <si>
    <t>Hon Olson Stacker Stools</t>
  </si>
  <si>
    <t>CA-2015-135391</t>
  </si>
  <si>
    <t>FA-14230</t>
  </si>
  <si>
    <t>Frank Atkinson</t>
  </si>
  <si>
    <t>FUR-FU-10001986</t>
  </si>
  <si>
    <t>Dana Fluorescent Magnifying Lamp, White, 36"</t>
  </si>
  <si>
    <t>US-2017-158512</t>
  </si>
  <si>
    <t>DA-13450</t>
  </si>
  <si>
    <t>Dianna Arnett</t>
  </si>
  <si>
    <t>FUR-FU-10004973</t>
  </si>
  <si>
    <t>Flat Face Poster Frame</t>
  </si>
  <si>
    <t>CA-2017-128370</t>
  </si>
  <si>
    <t>FH-14275</t>
  </si>
  <si>
    <t>Frank Hawley</t>
  </si>
  <si>
    <t>US-2017-121251</t>
  </si>
  <si>
    <t>FUR-BO-10001918</t>
  </si>
  <si>
    <t>Sauder Forest Hills Library with Doors, Woodland Oak Finish</t>
  </si>
  <si>
    <t>US-2016-100839</t>
  </si>
  <si>
    <t>NC-18625</t>
  </si>
  <si>
    <t>Noah Childs</t>
  </si>
  <si>
    <t>FUR-FU-10001617</t>
  </si>
  <si>
    <t>Executive Impressions 8-1/2" Career Panel/Partition Cubicle Clock</t>
  </si>
  <si>
    <t>CA-2017-118857</t>
  </si>
  <si>
    <t>AH-10075</t>
  </si>
  <si>
    <t>Adam Hart</t>
  </si>
  <si>
    <t>CA-2014-116932</t>
  </si>
  <si>
    <t>ME-18010</t>
  </si>
  <si>
    <t>Michelle Ellison</t>
  </si>
  <si>
    <t>FUR-TA-10004175</t>
  </si>
  <si>
    <t>Hon 30" x 60" Table with Locking Drawer</t>
  </si>
  <si>
    <t>CA-2017-142888</t>
  </si>
  <si>
    <t>BP-11230</t>
  </si>
  <si>
    <t>Benjamin Patterson</t>
  </si>
  <si>
    <t>Spokane</t>
  </si>
  <si>
    <t>FUR-TA-10004767</t>
  </si>
  <si>
    <t>Safco Drafting Table</t>
  </si>
  <si>
    <t>US-2016-112977</t>
  </si>
  <si>
    <t>CA-2017-118885</t>
  </si>
  <si>
    <t>JG-15160</t>
  </si>
  <si>
    <t>James Galang</t>
  </si>
  <si>
    <t>CA-2015-109512</t>
  </si>
  <si>
    <t>LF-17185</t>
  </si>
  <si>
    <t>Luke Foster</t>
  </si>
  <si>
    <t>CA-2016-147578</t>
  </si>
  <si>
    <t>FUR-FU-10001889</t>
  </si>
  <si>
    <t>Ultra Door Pull Handle</t>
  </si>
  <si>
    <t>CA-2014-142587</t>
  </si>
  <si>
    <t>Fairfield</t>
  </si>
  <si>
    <t>CA-2014-169775</t>
  </si>
  <si>
    <t>RA-19945</t>
  </si>
  <si>
    <t>Ryan Akin</t>
  </si>
  <si>
    <t>CA-2017-167094</t>
  </si>
  <si>
    <t>FUR-CH-10000155</t>
  </si>
  <si>
    <t>Global Comet Stacking Armless Chair</t>
  </si>
  <si>
    <t>CA-2015-157959</t>
  </si>
  <si>
    <t>RW-19540</t>
  </si>
  <si>
    <t>Rick Wilson</t>
  </si>
  <si>
    <t>FUR-FU-10004093</t>
  </si>
  <si>
    <t>Hand-Finished Solid Wood Document Frame</t>
  </si>
  <si>
    <t>CA-2017-105886</t>
  </si>
  <si>
    <t>DB-13660</t>
  </si>
  <si>
    <t>Duane Benoit</t>
  </si>
  <si>
    <t>FUR-FU-10001037</t>
  </si>
  <si>
    <t>DAX Charcoal/Nickel-Tone Document Frame, 5 x 7</t>
  </si>
  <si>
    <t>US-2017-111423</t>
  </si>
  <si>
    <t>EH-13765</t>
  </si>
  <si>
    <t>Edward Hooks</t>
  </si>
  <si>
    <t>FUR-CH-10003981</t>
  </si>
  <si>
    <t>Global Commerce Series Low-Back Swivel/Tilt Chairs</t>
  </si>
  <si>
    <t>CA-2017-161200</t>
  </si>
  <si>
    <t>FUR-BO-10000468</t>
  </si>
  <si>
    <t>O'Sullivan 2-Shelf Heavy-Duty Bookcases</t>
  </si>
  <si>
    <t>CA-2015-141768</t>
  </si>
  <si>
    <t>NP-18685</t>
  </si>
  <si>
    <t>Nora Pelletier</t>
  </si>
  <si>
    <t>CA-2016-112109</t>
  </si>
  <si>
    <t>JE-15715</t>
  </si>
  <si>
    <t>Joe Elijah</t>
  </si>
  <si>
    <t>Broomfield</t>
  </si>
  <si>
    <t>CA-2017-157987</t>
  </si>
  <si>
    <t>AC-10615</t>
  </si>
  <si>
    <t>Ann Chong</t>
  </si>
  <si>
    <t>CA-2014-110408</t>
  </si>
  <si>
    <t>Montgomery</t>
  </si>
  <si>
    <t>FUR-CH-10003774</t>
  </si>
  <si>
    <t>Global Wood Trimmed Manager's Task Chair, Khaki</t>
  </si>
  <si>
    <t>CA-2016-112669</t>
  </si>
  <si>
    <t>CA-2014-164721</t>
  </si>
  <si>
    <t>LW-16825</t>
  </si>
  <si>
    <t>Laurel Workman</t>
  </si>
  <si>
    <t>Brentwood</t>
  </si>
  <si>
    <t>CA-2015-127509</t>
  </si>
  <si>
    <t>AS-10090</t>
  </si>
  <si>
    <t>Adam Shillingsburg</t>
  </si>
  <si>
    <t>FUR-TA-10002855</t>
  </si>
  <si>
    <t>Bevis Round Conference Table Top &amp; Single Column Base</t>
  </si>
  <si>
    <t>US-2017-147221</t>
  </si>
  <si>
    <t>JS-16030</t>
  </si>
  <si>
    <t>Joy Smith</t>
  </si>
  <si>
    <t>CA-2017-163510</t>
  </si>
  <si>
    <t>CA-2017-165386</t>
  </si>
  <si>
    <t>CM-12190</t>
  </si>
  <si>
    <t>Charlotte Melton</t>
  </si>
  <si>
    <t>FUR-BO-10003034</t>
  </si>
  <si>
    <t>O'Sullivan Elevations Bookcase, Cherry Finish</t>
  </si>
  <si>
    <t>CA-2016-145905</t>
  </si>
  <si>
    <t>AM-10705</t>
  </si>
  <si>
    <t>Anne McFarland</t>
  </si>
  <si>
    <t>CA-2016-168354</t>
  </si>
  <si>
    <t>RH-19510</t>
  </si>
  <si>
    <t>Rick Huthwaite</t>
  </si>
  <si>
    <t>Providence</t>
  </si>
  <si>
    <t>Rhode Island</t>
  </si>
  <si>
    <t>CA-2015-114237</t>
  </si>
  <si>
    <t>CA-2017-162481</t>
  </si>
  <si>
    <t>CT-11995</t>
  </si>
  <si>
    <t>Carol Triggs</t>
  </si>
  <si>
    <t>CA-2015-122287</t>
  </si>
  <si>
    <t>SN-20560</t>
  </si>
  <si>
    <t>Skye Norling</t>
  </si>
  <si>
    <t>CA-2015-142237</t>
  </si>
  <si>
    <t>CK-12595</t>
  </si>
  <si>
    <t>Clytie Kelty</t>
  </si>
  <si>
    <t>FUR-CH-10003833</t>
  </si>
  <si>
    <t>Novimex Fabric Task Chair</t>
  </si>
  <si>
    <t>FUR-FU-10003142</t>
  </si>
  <si>
    <t>Master Big Foot Doorstop, Beige</t>
  </si>
  <si>
    <t>CA-2016-136434</t>
  </si>
  <si>
    <t>RD-19480</t>
  </si>
  <si>
    <t>Rick Duston</t>
  </si>
  <si>
    <t>CA-2017-120376</t>
  </si>
  <si>
    <t>TP-21130</t>
  </si>
  <si>
    <t>Theone Pippenger</t>
  </si>
  <si>
    <t>CA-2014-106439</t>
  </si>
  <si>
    <t>GG-14650</t>
  </si>
  <si>
    <t>Greg Guthrie</t>
  </si>
  <si>
    <t>CA-2015-133452</t>
  </si>
  <si>
    <t>Pomona</t>
  </si>
  <si>
    <t>FUR-TA-10003954</t>
  </si>
  <si>
    <t>Hon 94000 Series Round Tables</t>
  </si>
  <si>
    <t>US-2017-110996</t>
  </si>
  <si>
    <t>KA-16525</t>
  </si>
  <si>
    <t>Kelly Andreada</t>
  </si>
  <si>
    <t>Ontario</t>
  </si>
  <si>
    <t>CA-2014-131051</t>
  </si>
  <si>
    <t>TR-21325</t>
  </si>
  <si>
    <t>Toby Ritter</t>
  </si>
  <si>
    <t>CA-2015-120103</t>
  </si>
  <si>
    <t>MS-17365</t>
  </si>
  <si>
    <t>Maribeth Schnelling</t>
  </si>
  <si>
    <t>CA-2017-166142</t>
  </si>
  <si>
    <t>MM-17260</t>
  </si>
  <si>
    <t>Magdelene Morse</t>
  </si>
  <si>
    <t>CA-2014-145926</t>
  </si>
  <si>
    <t>Moorhead</t>
  </si>
  <si>
    <t>CA-2014-123295</t>
  </si>
  <si>
    <t>AH-10120</t>
  </si>
  <si>
    <t>Adrian Hane</t>
  </si>
  <si>
    <t>CA-2015-164882</t>
  </si>
  <si>
    <t>SG-20080</t>
  </si>
  <si>
    <t>Sandra Glassco</t>
  </si>
  <si>
    <t>Redlands</t>
  </si>
  <si>
    <t>FUR-BO-10002213</t>
  </si>
  <si>
    <t>DMI Eclipse Executive Suite Bookcases</t>
  </si>
  <si>
    <t>CA-2015-159786</t>
  </si>
  <si>
    <t>RK-19300</t>
  </si>
  <si>
    <t>Ralph Kennedy</t>
  </si>
  <si>
    <t>CA-2017-158246</t>
  </si>
  <si>
    <t>JB-15400</t>
  </si>
  <si>
    <t>Jennifer Braxton</t>
  </si>
  <si>
    <t>Sunnyvale</t>
  </si>
  <si>
    <t>CA-2017-167381</t>
  </si>
  <si>
    <t>EH-14005</t>
  </si>
  <si>
    <t>Erica Hernandez</t>
  </si>
  <si>
    <t>Lansing</t>
  </si>
  <si>
    <t>CA-2015-134859</t>
  </si>
  <si>
    <t>FUR-FU-10003623</t>
  </si>
  <si>
    <t>DataProducts Ampli Magnifier Task Lamp, Black,</t>
  </si>
  <si>
    <t>US-2014-114188</t>
  </si>
  <si>
    <t>RF-19345</t>
  </si>
  <si>
    <t>Randy Ferguson</t>
  </si>
  <si>
    <t>CA-2015-156377</t>
  </si>
  <si>
    <t>TB-21625</t>
  </si>
  <si>
    <t>Trudy Brown</t>
  </si>
  <si>
    <t>Grand Prairie</t>
  </si>
  <si>
    <t>FUR-FU-10002364</t>
  </si>
  <si>
    <t>Eldon Expressions Wood Desk Accessories, Oak</t>
  </si>
  <si>
    <t>CA-2014-159520</t>
  </si>
  <si>
    <t>GT-14635</t>
  </si>
  <si>
    <t>Grant Thornton</t>
  </si>
  <si>
    <t>FUR-TA-10003238</t>
  </si>
  <si>
    <t>Chromcraft Bull-Nose Wood 48" x 96" Rectangular Conference Tables</t>
  </si>
  <si>
    <t>US-2016-152051</t>
  </si>
  <si>
    <t>TS-21160</t>
  </si>
  <si>
    <t>Theresa Swint</t>
  </si>
  <si>
    <t>York</t>
  </si>
  <si>
    <t>CA-2014-141607</t>
  </si>
  <si>
    <t>WB-21850</t>
  </si>
  <si>
    <t>William Brown</t>
  </si>
  <si>
    <t>US-2017-139969</t>
  </si>
  <si>
    <t>AF-10870</t>
  </si>
  <si>
    <t>Art Ferguson</t>
  </si>
  <si>
    <t>College Station</t>
  </si>
  <si>
    <t>US-2016-120460</t>
  </si>
  <si>
    <t>BF-11170</t>
  </si>
  <si>
    <t>Ben Ferrer</t>
  </si>
  <si>
    <t>Dallas</t>
  </si>
  <si>
    <t>CA-2016-141019</t>
  </si>
  <si>
    <t>Cincinnati</t>
  </si>
  <si>
    <t>CA-2016-154018</t>
  </si>
  <si>
    <t>Laredo</t>
  </si>
  <si>
    <t>US-2017-137491</t>
  </si>
  <si>
    <t>San Angelo</t>
  </si>
  <si>
    <t>CA-2016-128818</t>
  </si>
  <si>
    <t>FUR-CH-10002084</t>
  </si>
  <si>
    <t>Hon Mobius Operator's Chair</t>
  </si>
  <si>
    <t>CA-2017-143063</t>
  </si>
  <si>
    <t>IL-15100</t>
  </si>
  <si>
    <t>Ivan Liston</t>
  </si>
  <si>
    <t>US-2014-165659</t>
  </si>
  <si>
    <t>Little Rock</t>
  </si>
  <si>
    <t>CA-2015-138002</t>
  </si>
  <si>
    <t>FUR-FU-10004748</t>
  </si>
  <si>
    <t>Howard Miller 16" Diameter Gallery Wall Clock</t>
  </si>
  <si>
    <t>CA-2015-128860</t>
  </si>
  <si>
    <t>Eldon Executive Woodline II Desk Accessories, Mahogany</t>
  </si>
  <si>
    <t>CA-2017-107874</t>
  </si>
  <si>
    <t>SW-20275</t>
  </si>
  <si>
    <t>Scott Williamson</t>
  </si>
  <si>
    <t>CA-2017-129378</t>
  </si>
  <si>
    <t>NS-18505</t>
  </si>
  <si>
    <t>Neola Schneider</t>
  </si>
  <si>
    <t>FUR-CH-10000553</t>
  </si>
  <si>
    <t>Metal Folding Chairs, Beige, 4/Carton</t>
  </si>
  <si>
    <t>CA-2015-131884</t>
  </si>
  <si>
    <t>DK-13375</t>
  </si>
  <si>
    <t>Dennis Kane</t>
  </si>
  <si>
    <t>Marion</t>
  </si>
  <si>
    <t>CA-2016-106383</t>
  </si>
  <si>
    <t>BT-11440</t>
  </si>
  <si>
    <t>Bobby Trafton</t>
  </si>
  <si>
    <t>Littleton</t>
  </si>
  <si>
    <t>FUR-BO-10002202</t>
  </si>
  <si>
    <t>Atlantic Metals Mobile 2-Shelf Bookcases, Custom Colors</t>
  </si>
  <si>
    <t>CA-2016-139157</t>
  </si>
  <si>
    <t>CA-2017-157091</t>
  </si>
  <si>
    <t>DB-13405</t>
  </si>
  <si>
    <t>Denny Blanton</t>
  </si>
  <si>
    <t>CA-2017-166849</t>
  </si>
  <si>
    <t>SJ-20125</t>
  </si>
  <si>
    <t>Sanjit Jacobs</t>
  </si>
  <si>
    <t>FUR-FU-10004597</t>
  </si>
  <si>
    <t>Eldon Cleatmat Chair Mats for Medium Pile Carpets</t>
  </si>
  <si>
    <t>CA-2016-164091</t>
  </si>
  <si>
    <t>Bangor</t>
  </si>
  <si>
    <t>Maine</t>
  </si>
  <si>
    <t>CA-2017-105214</t>
  </si>
  <si>
    <t>CA-2017-122994</t>
  </si>
  <si>
    <t>MV-17485</t>
  </si>
  <si>
    <t>Mark Van Huff</t>
  </si>
  <si>
    <t>CA-2015-142944</t>
  </si>
  <si>
    <t>JL-15850</t>
  </si>
  <si>
    <t>John Lucas</t>
  </si>
  <si>
    <t>FUR-FU-10000308</t>
  </si>
  <si>
    <t>Deflect-o Glass Clear Studded Chair Mats</t>
  </si>
  <si>
    <t>CA-2014-157882</t>
  </si>
  <si>
    <t>FUR-TA-10001866</t>
  </si>
  <si>
    <t>Bevis Round Conference Room Tables and Bases</t>
  </si>
  <si>
    <t>CA-2014-104283</t>
  </si>
  <si>
    <t>LM-17065</t>
  </si>
  <si>
    <t>Liz MacKendrick</t>
  </si>
  <si>
    <t>Southaven</t>
  </si>
  <si>
    <t>CA-2017-142622</t>
  </si>
  <si>
    <t>JK-15625</t>
  </si>
  <si>
    <t>Jim Karlsson</t>
  </si>
  <si>
    <t>CA-2017-115154</t>
  </si>
  <si>
    <t>RS-19420</t>
  </si>
  <si>
    <t>Ricardo Sperren</t>
  </si>
  <si>
    <t>FUR-TA-10001950</t>
  </si>
  <si>
    <t>Balt Solid Wood Round Tables</t>
  </si>
  <si>
    <t>CA-2015-149342</t>
  </si>
  <si>
    <t>CA-2017-127929</t>
  </si>
  <si>
    <t>CA-2015-113145</t>
  </si>
  <si>
    <t>CA-2017-157931</t>
  </si>
  <si>
    <t>Roswell</t>
  </si>
  <si>
    <t>CA-2016-115574</t>
  </si>
  <si>
    <t>US-2017-120418</t>
  </si>
  <si>
    <t>BC-11125</t>
  </si>
  <si>
    <t>Becky Castell</t>
  </si>
  <si>
    <t>CA-2017-122035</t>
  </si>
  <si>
    <t>EM-13825</t>
  </si>
  <si>
    <t>Elizabeth Moffitt</t>
  </si>
  <si>
    <t>Sioux Falls</t>
  </si>
  <si>
    <t>South Dakota</t>
  </si>
  <si>
    <t>CA-2015-105102</t>
  </si>
  <si>
    <t>BM-11575</t>
  </si>
  <si>
    <t>Brendan Murry</t>
  </si>
  <si>
    <t>US-2015-147739</t>
  </si>
  <si>
    <t>FUR-FU-10001468</t>
  </si>
  <si>
    <t>Tenex Antistatic Computer Chair Mats</t>
  </si>
  <si>
    <t>US-2014-143231</t>
  </si>
  <si>
    <t>FUR-FU-10002501</t>
  </si>
  <si>
    <t>Nu-Dell Executive Frame</t>
  </si>
  <si>
    <t>CA-2016-159373</t>
  </si>
  <si>
    <t>CA-2015-111514</t>
  </si>
  <si>
    <t>SC-20260</t>
  </si>
  <si>
    <t>Scott Cohen</t>
  </si>
  <si>
    <t>US-2014-148838</t>
  </si>
  <si>
    <t>CP-12340</t>
  </si>
  <si>
    <t>Christine Phan</t>
  </si>
  <si>
    <t>US-2016-108637</t>
  </si>
  <si>
    <t>AB-10060</t>
  </si>
  <si>
    <t>Adam Bellavance</t>
  </si>
  <si>
    <t>CA-2014-102295</t>
  </si>
  <si>
    <t>EH-13990</t>
  </si>
  <si>
    <t>Erica Hackney</t>
  </si>
  <si>
    <t>Sacramento</t>
  </si>
  <si>
    <t>FUR-CH-10001714</t>
  </si>
  <si>
    <t>Global Leather &amp; Oak Executive Chair, Burgundy</t>
  </si>
  <si>
    <t>US-2016-129469</t>
  </si>
  <si>
    <t>FUR-FU-10002298</t>
  </si>
  <si>
    <t>Rubbermaid ClusterMat Chairmats, Mat Size- 66" x 60", Lip 20" x 11" -90 Degree Angle</t>
  </si>
  <si>
    <t>CA-2016-159940</t>
  </si>
  <si>
    <t>BF-11020</t>
  </si>
  <si>
    <t>Barry Franzšsisch</t>
  </si>
  <si>
    <t>CA-2016-118052</t>
  </si>
  <si>
    <t>BE-11455</t>
  </si>
  <si>
    <t>Brad Eason</t>
  </si>
  <si>
    <t>DAX Solid Wood Frames</t>
  </si>
  <si>
    <t>US-2015-127040</t>
  </si>
  <si>
    <t>SG-20605</t>
  </si>
  <si>
    <t>Speros Goranitis</t>
  </si>
  <si>
    <t>US-2016-110170</t>
  </si>
  <si>
    <t>HM-14860</t>
  </si>
  <si>
    <t>Harry Marie</t>
  </si>
  <si>
    <t>Huntsville</t>
  </si>
  <si>
    <t>FUR-BO-10000780</t>
  </si>
  <si>
    <t>O'Sullivan Plantations 2-Door Library in Landvery Oak</t>
  </si>
  <si>
    <t>CA-2017-155985</t>
  </si>
  <si>
    <t>BE-11335</t>
  </si>
  <si>
    <t>Bill Eplett</t>
  </si>
  <si>
    <t>CA-2014-151295</t>
  </si>
  <si>
    <t>JA-15970</t>
  </si>
  <si>
    <t>Joseph Airdo</t>
  </si>
  <si>
    <t>CA-2016-156300</t>
  </si>
  <si>
    <t>CA-2015-146087</t>
  </si>
  <si>
    <t>Holyoke</t>
  </si>
  <si>
    <t>US-2017-147669</t>
  </si>
  <si>
    <t>SV-20935</t>
  </si>
  <si>
    <t>Susan Vittorini</t>
  </si>
  <si>
    <t>FUR-TA-10002645</t>
  </si>
  <si>
    <t>Hon Rectangular Conference Tables</t>
  </si>
  <si>
    <t>CA-2016-169922</t>
  </si>
  <si>
    <t>MZ-17515</t>
  </si>
  <si>
    <t>Mary Zewe</t>
  </si>
  <si>
    <t>CA-2017-129805</t>
  </si>
  <si>
    <t>CA-2014-148586</t>
  </si>
  <si>
    <t>AZ-10750</t>
  </si>
  <si>
    <t>Annie Zypern</t>
  </si>
  <si>
    <t>FUR-CH-10002439</t>
  </si>
  <si>
    <t>Iceberg Nesting Folding Chair, 19w x 6d x 43h</t>
  </si>
  <si>
    <t>CA-2017-140053</t>
  </si>
  <si>
    <t>Farmington</t>
  </si>
  <si>
    <t>New Mexico</t>
  </si>
  <si>
    <t>CA-2014-164210</t>
  </si>
  <si>
    <t>PW-19240</t>
  </si>
  <si>
    <t>Pierre Wener</t>
  </si>
  <si>
    <t>FUR-TA-10000849</t>
  </si>
  <si>
    <t>Bevis Rectangular Conference Tables</t>
  </si>
  <si>
    <t>CA-2017-139948</t>
  </si>
  <si>
    <t>SW-20455</t>
  </si>
  <si>
    <t>Shaun Weien</t>
  </si>
  <si>
    <t>CA-2016-146934</t>
  </si>
  <si>
    <t>Passaic</t>
  </si>
  <si>
    <t>CA-2016-119165</t>
  </si>
  <si>
    <t>US-2016-135923</t>
  </si>
  <si>
    <t>CM-11935</t>
  </si>
  <si>
    <t>Carlos Meador</t>
  </si>
  <si>
    <t>Fayetteville</t>
  </si>
  <si>
    <t>FUR-FU-10002107</t>
  </si>
  <si>
    <t>Eldon Pizzaz Desk Accessories</t>
  </si>
  <si>
    <t>Sauder Forest Hills Library, Woodland Oak Finish</t>
  </si>
  <si>
    <t>CA-2016-114972</t>
  </si>
  <si>
    <t>PF-19225</t>
  </si>
  <si>
    <t>Phillip Flathmann</t>
  </si>
  <si>
    <t>FUR-CH-10001190</t>
  </si>
  <si>
    <t>Global Deluxe High-Back Office Chair in Storm</t>
  </si>
  <si>
    <t>CA-2017-102750</t>
  </si>
  <si>
    <t>GM-14695</t>
  </si>
  <si>
    <t>Greg Maxwell</t>
  </si>
  <si>
    <t>CA-2017-126067</t>
  </si>
  <si>
    <t>KN-16705</t>
  </si>
  <si>
    <t>Kristina Nunn</t>
  </si>
  <si>
    <t>CA-2016-146206</t>
  </si>
  <si>
    <t>KT-16480</t>
  </si>
  <si>
    <t>Kean Thornton</t>
  </si>
  <si>
    <t>CA-2014-136644</t>
  </si>
  <si>
    <t>SC-20575</t>
  </si>
  <si>
    <t>Sonia Cooley</t>
  </si>
  <si>
    <t>Mishawaka</t>
  </si>
  <si>
    <t>CA-2014-143917</t>
  </si>
  <si>
    <t>CA-2016-124506</t>
  </si>
  <si>
    <t>BB-11545</t>
  </si>
  <si>
    <t>Brenda Bowman</t>
  </si>
  <si>
    <t>CA-2017-123134</t>
  </si>
  <si>
    <t>DW-13585</t>
  </si>
  <si>
    <t>Dorothy Wardle</t>
  </si>
  <si>
    <t>Westfield</t>
  </si>
  <si>
    <t>CA-2015-168746</t>
  </si>
  <si>
    <t>CA-2015-113404</t>
  </si>
  <si>
    <t>EM-13810</t>
  </si>
  <si>
    <t>Eleni McCrary</t>
  </si>
  <si>
    <t>CA-2016-144792</t>
  </si>
  <si>
    <t>KD-16615</t>
  </si>
  <si>
    <t>Ken Dana</t>
  </si>
  <si>
    <t>Scottsdale</t>
  </si>
  <si>
    <t>US-2016-114174</t>
  </si>
  <si>
    <t>AP-10720</t>
  </si>
  <si>
    <t>Anne Pryor</t>
  </si>
  <si>
    <t>Malden</t>
  </si>
  <si>
    <t>FUR-BO-10003450</t>
  </si>
  <si>
    <t>Bush Westfield Collection Bookcases, Dark Cherry Finish</t>
  </si>
  <si>
    <t>CA-2017-108070</t>
  </si>
  <si>
    <t>CA-2017-101042</t>
  </si>
  <si>
    <t>FUR-FU-10004665</t>
  </si>
  <si>
    <t>3M Polarizing Task Lamp with Clamp Arm, Light Gray</t>
  </si>
  <si>
    <t>US-2016-126844</t>
  </si>
  <si>
    <t>BW-11110</t>
  </si>
  <si>
    <t>Bart Watters</t>
  </si>
  <si>
    <t>FUR-FU-10004909</t>
  </si>
  <si>
    <t>Contemporary Wood/Metal Frame</t>
  </si>
  <si>
    <t>CA-2015-147788</t>
  </si>
  <si>
    <t>TM-21010</t>
  </si>
  <si>
    <t>Tamara Manning</t>
  </si>
  <si>
    <t>FUR-BO-10004357</t>
  </si>
  <si>
    <t>O'Sullivan Living Dimensions 3-Shelf Bookcases</t>
  </si>
  <si>
    <t>CA-2017-123967</t>
  </si>
  <si>
    <t>SF-20200</t>
  </si>
  <si>
    <t>Sarah Foster</t>
  </si>
  <si>
    <t>Bellingham</t>
  </si>
  <si>
    <t>CA-2017-145128</t>
  </si>
  <si>
    <t>SM-20320</t>
  </si>
  <si>
    <t>Sean Miller</t>
  </si>
  <si>
    <t>US-2014-155502</t>
  </si>
  <si>
    <t>Alexandria</t>
  </si>
  <si>
    <t>FUR-FU-10004587</t>
  </si>
  <si>
    <t>GE General Use Halogen Bulbs, 100 Watts, 1 Bulb per Pack</t>
  </si>
  <si>
    <t>FUR-FU-10001847</t>
  </si>
  <si>
    <t>Eldon Image Series Black Desk Accessories</t>
  </si>
  <si>
    <t>CA-2017-131695</t>
  </si>
  <si>
    <t>FUR-FU-10002045</t>
  </si>
  <si>
    <t>Executive Impressions 14"</t>
  </si>
  <si>
    <t>US-2016-115455</t>
  </si>
  <si>
    <t>SE-20110</t>
  </si>
  <si>
    <t>Sanjit Engle</t>
  </si>
  <si>
    <t>Wheeling</t>
  </si>
  <si>
    <t>FUR-FU-10004671</t>
  </si>
  <si>
    <t>Executive Impressions 12" Wall Clock</t>
  </si>
  <si>
    <t>FUR-TA-10003569</t>
  </si>
  <si>
    <t>Bretford CR8500 Series Meeting Room Furniture</t>
  </si>
  <si>
    <t>CA-2016-165848</t>
  </si>
  <si>
    <t>EN-13780</t>
  </si>
  <si>
    <t>Edward Nazzal</t>
  </si>
  <si>
    <t>CA-2014-127446</t>
  </si>
  <si>
    <t>MC-17590</t>
  </si>
  <si>
    <t>Matt Collister</t>
  </si>
  <si>
    <t>CA-2016-137204</t>
  </si>
  <si>
    <t>BO-11350</t>
  </si>
  <si>
    <t>Bill Overfelt</t>
  </si>
  <si>
    <t>CA-2014-147298</t>
  </si>
  <si>
    <t>AG-10300</t>
  </si>
  <si>
    <t>Aleksandra Gannaway</t>
  </si>
  <si>
    <t>US-2017-110604</t>
  </si>
  <si>
    <t>JF-15295</t>
  </si>
  <si>
    <t>Jason Fortune-</t>
  </si>
  <si>
    <t>FUR-CH-10002017</t>
  </si>
  <si>
    <t>SAFCO Optional Arm Kit for Workspace Cribbage Stacking Chair</t>
  </si>
  <si>
    <t>CA-2015-116750</t>
  </si>
  <si>
    <t>FUR-FU-10003829</t>
  </si>
  <si>
    <t>Stackable Trays</t>
  </si>
  <si>
    <t>CA-2017-108441</t>
  </si>
  <si>
    <t>SB-20170</t>
  </si>
  <si>
    <t>Sarah Bern</t>
  </si>
  <si>
    <t>CA-2016-149111</t>
  </si>
  <si>
    <t>Raleigh</t>
  </si>
  <si>
    <t>CA-2014-131002</t>
  </si>
  <si>
    <t>TB-21400</t>
  </si>
  <si>
    <t>Tom Boeckenhauer</t>
  </si>
  <si>
    <t>Tulsa</t>
  </si>
  <si>
    <t>Executive Impressions 13" Clairmont Wall Clock</t>
  </si>
  <si>
    <t>US-2016-146794</t>
  </si>
  <si>
    <t>SH-19975</t>
  </si>
  <si>
    <t>Sally Hughsby</t>
  </si>
  <si>
    <t>Hesperia</t>
  </si>
  <si>
    <t>CA-2017-112515</t>
  </si>
  <si>
    <t>FUR-BO-10003404</t>
  </si>
  <si>
    <t>Global Adaptabilites Bookcase, Cherry/Storm Gray Finish</t>
  </si>
  <si>
    <t>CA-2015-135538</t>
  </si>
  <si>
    <t>HR-14830</t>
  </si>
  <si>
    <t>Harold Ryan</t>
  </si>
  <si>
    <t>Gilbert</t>
  </si>
  <si>
    <t>CA-2016-164784</t>
  </si>
  <si>
    <t>HF-14995</t>
  </si>
  <si>
    <t>Herbert Flentye</t>
  </si>
  <si>
    <t>US-2015-139759</t>
  </si>
  <si>
    <t>NL-18310</t>
  </si>
  <si>
    <t>Nancy Lomonaco</t>
  </si>
  <si>
    <t>CA-2014-126403</t>
  </si>
  <si>
    <t>RR-19525</t>
  </si>
  <si>
    <t>Rick Reed</t>
  </si>
  <si>
    <t>Lowell</t>
  </si>
  <si>
    <t>FUR-CH-10003761</t>
  </si>
  <si>
    <t>Global Italian Leather Office Chair</t>
  </si>
  <si>
    <t>CA-2016-138079</t>
  </si>
  <si>
    <t>CA-2014-143182</t>
  </si>
  <si>
    <t>DL-12865</t>
  </si>
  <si>
    <t>Dan Lawera</t>
  </si>
  <si>
    <t>Hialeah</t>
  </si>
  <si>
    <t>CA-2014-145317</t>
  </si>
  <si>
    <t>CA-2015-121797</t>
  </si>
  <si>
    <t>CC-12145</t>
  </si>
  <si>
    <t>Charles Crestani</t>
  </si>
  <si>
    <t>FUR-FU-10001876</t>
  </si>
  <si>
    <t>Computer Room Manger, 14"</t>
  </si>
  <si>
    <t>CA-2017-132430</t>
  </si>
  <si>
    <t>CP-12085</t>
  </si>
  <si>
    <t>Cathy Prescott</t>
  </si>
  <si>
    <t>Lakewood</t>
  </si>
  <si>
    <t>CA-2014-110030</t>
  </si>
  <si>
    <t>CA-2017-149888</t>
  </si>
  <si>
    <t>EP-13915</t>
  </si>
  <si>
    <t>Emily Phan</t>
  </si>
  <si>
    <t>CA-2017-104801</t>
  </si>
  <si>
    <t>FH-14350</t>
  </si>
  <si>
    <t>Fred Harton</t>
  </si>
  <si>
    <t>CA-2015-115798</t>
  </si>
  <si>
    <t>CA-2014-149244</t>
  </si>
  <si>
    <t>MS-17530</t>
  </si>
  <si>
    <t>MaryBeth Skach</t>
  </si>
  <si>
    <t>CA-2015-140144</t>
  </si>
  <si>
    <t>SC-20770</t>
  </si>
  <si>
    <t>Stewart Carmichael</t>
  </si>
  <si>
    <t>CA-2014-155887</t>
  </si>
  <si>
    <t>US-2014-141257</t>
  </si>
  <si>
    <t>FUR-CH-10002758</t>
  </si>
  <si>
    <t>Hon Deluxe Fabric Upholstered Stacking Chairs, Squared Back</t>
  </si>
  <si>
    <t>CA-2014-158029</t>
  </si>
  <si>
    <t>CA-2016-146171</t>
  </si>
  <si>
    <t>JP-16135</t>
  </si>
  <si>
    <t>Julie Prescott</t>
  </si>
  <si>
    <t>CA-2017-158967</t>
  </si>
  <si>
    <t>CA-2015-138534</t>
  </si>
  <si>
    <t>Bakersfield</t>
  </si>
  <si>
    <t>CA-2017-108322</t>
  </si>
  <si>
    <t>SS-20140</t>
  </si>
  <si>
    <t>Saphhira Shifley</t>
  </si>
  <si>
    <t>Pompano Beach</t>
  </si>
  <si>
    <t>CA-2015-149972</t>
  </si>
  <si>
    <t>CD-12790</t>
  </si>
  <si>
    <t>Cynthia Delaney</t>
  </si>
  <si>
    <t>US-2014-117744</t>
  </si>
  <si>
    <t>MD-17860</t>
  </si>
  <si>
    <t>Michael Dominguez</t>
  </si>
  <si>
    <t>Corpus Christi</t>
  </si>
  <si>
    <t>CA-2014-154599</t>
  </si>
  <si>
    <t>KN-16450</t>
  </si>
  <si>
    <t>Kean Nguyen</t>
  </si>
  <si>
    <t>Redondo Beach</t>
  </si>
  <si>
    <t>CA-2017-143329</t>
  </si>
  <si>
    <t>DL-13330</t>
  </si>
  <si>
    <t>Denise Leinenbach</t>
  </si>
  <si>
    <t>Las Cruces</t>
  </si>
  <si>
    <t>CA-2015-122623</t>
  </si>
  <si>
    <t>CA-2015-148635</t>
  </si>
  <si>
    <t>MH-18025</t>
  </si>
  <si>
    <t>Michelle Huthwaite</t>
  </si>
  <si>
    <t>CA-2015-135685</t>
  </si>
  <si>
    <t>FUR-FU-10001185</t>
  </si>
  <si>
    <t>Advantus Employee of the Month Certificate Frame, 11 x 13-1/2</t>
  </si>
  <si>
    <t>CA-2015-104626</t>
  </si>
  <si>
    <t>DR-12940</t>
  </si>
  <si>
    <t>Daniel Raglin</t>
  </si>
  <si>
    <t>CA-2016-160500</t>
  </si>
  <si>
    <t>DM-13015</t>
  </si>
  <si>
    <t>Darrin Martin</t>
  </si>
  <si>
    <t>US-2014-112914</t>
  </si>
  <si>
    <t>US-2014-125521</t>
  </si>
  <si>
    <t>Chesapeake</t>
  </si>
  <si>
    <t>US-2016-162852</t>
  </si>
  <si>
    <t>Woodstock</t>
  </si>
  <si>
    <t>CA-2017-157854</t>
  </si>
  <si>
    <t>DM-13345</t>
  </si>
  <si>
    <t>Denise Monton</t>
  </si>
  <si>
    <t>FUR-FU-10003832</t>
  </si>
  <si>
    <t>Eldon Expressions Punched Metal &amp; Wood Desk Accessories, Black &amp; Cherry</t>
  </si>
  <si>
    <t>CA-2016-136371</t>
  </si>
  <si>
    <t>FUR-FU-10000409</t>
  </si>
  <si>
    <t>GE 4 Foot Flourescent Tube, 40 Watt</t>
  </si>
  <si>
    <t>CA-2016-128594</t>
  </si>
  <si>
    <t>CA-2016-154690</t>
  </si>
  <si>
    <t>CC-12370</t>
  </si>
  <si>
    <t>Christopher Conant</t>
  </si>
  <si>
    <t>CA-2017-138975</t>
  </si>
  <si>
    <t>SC-20380</t>
  </si>
  <si>
    <t>Shahid Collister</t>
  </si>
  <si>
    <t>Atlanta</t>
  </si>
  <si>
    <t>CA-2017-143861</t>
  </si>
  <si>
    <t>FUR-FU-10001546</t>
  </si>
  <si>
    <t>Dana Swing-Arm Lamps</t>
  </si>
  <si>
    <t>CA-2014-148040</t>
  </si>
  <si>
    <t>BF-11275</t>
  </si>
  <si>
    <t>Beth Fritzler</t>
  </si>
  <si>
    <t>US-2016-167339</t>
  </si>
  <si>
    <t>TD-20995</t>
  </si>
  <si>
    <t>Tamara Dahlen</t>
  </si>
  <si>
    <t>CA-2016-130799</t>
  </si>
  <si>
    <t>BK-11260</t>
  </si>
  <si>
    <t>Berenike Kampe</t>
  </si>
  <si>
    <t>US-2016-159856</t>
  </si>
  <si>
    <t>Tempe</t>
  </si>
  <si>
    <t>CA-2014-142727</t>
  </si>
  <si>
    <t>HG-14845</t>
  </si>
  <si>
    <t>Harry Greene</t>
  </si>
  <si>
    <t>Lake Charles</t>
  </si>
  <si>
    <t>CA-2017-139913</t>
  </si>
  <si>
    <t>FUR-FU-10000771</t>
  </si>
  <si>
    <t>Eldon 200 Class Desk Accessories, Smoke</t>
  </si>
  <si>
    <t>US-2015-114839</t>
  </si>
  <si>
    <t>CA-2016-153577</t>
  </si>
  <si>
    <t>Highland Park</t>
  </si>
  <si>
    <t>CA-2016-160129</t>
  </si>
  <si>
    <t>LS-17200</t>
  </si>
  <si>
    <t>Luke Schmidt</t>
  </si>
  <si>
    <t>CA-2014-157721</t>
  </si>
  <si>
    <t>JM-16195</t>
  </si>
  <si>
    <t>Justin MacKendrick</t>
  </si>
  <si>
    <t>FUR-FU-10002116</t>
  </si>
  <si>
    <t>Tenex Carpeted, Granite-Look or Clear Contemporary Contour Shape Chair Mats</t>
  </si>
  <si>
    <t>CA-2017-128629</t>
  </si>
  <si>
    <t>BP-11155</t>
  </si>
  <si>
    <t>Becky Pak</t>
  </si>
  <si>
    <t>CA-2017-143434</t>
  </si>
  <si>
    <t>Saginaw</t>
  </si>
  <si>
    <t>CA-2015-168564</t>
  </si>
  <si>
    <t>TT-21220</t>
  </si>
  <si>
    <t>Thomas Thornton</t>
  </si>
  <si>
    <t>CA-2017-155880</t>
  </si>
  <si>
    <t>FUR-CH-10000422</t>
  </si>
  <si>
    <t>Global Highback Leather Tilter in Burgundy</t>
  </si>
  <si>
    <t>CA-2017-126242</t>
  </si>
  <si>
    <t>FUR-FU-10002685</t>
  </si>
  <si>
    <t>Executive Impressions 13-1/2" Indoor/Outdoor Wall Clock</t>
  </si>
  <si>
    <t>CA-2016-166443</t>
  </si>
  <si>
    <t>LH-17020</t>
  </si>
  <si>
    <t>Lisa Hazard</t>
  </si>
  <si>
    <t>CA-2017-169859</t>
  </si>
  <si>
    <t>FUR-FU-10004963</t>
  </si>
  <si>
    <t>Eldon 400 Class Desk Accessories, Black Carbon</t>
  </si>
  <si>
    <t>CA-2017-134915</t>
  </si>
  <si>
    <t>EM-14140</t>
  </si>
  <si>
    <t>Eugene Moren</t>
  </si>
  <si>
    <t>FUR-CH-10004875</t>
  </si>
  <si>
    <t>Harbour Creations 67200 Series Stacking Chairs</t>
  </si>
  <si>
    <t>FUR-FU-10000305</t>
  </si>
  <si>
    <t>Tenex V2T-RE Standard Weight Series Chair Mat, 45" x 53", Lip 25" x 12"</t>
  </si>
  <si>
    <t>CA-2017-123638</t>
  </si>
  <si>
    <t>MA-17995</t>
  </si>
  <si>
    <t>Michelle Arnett</t>
  </si>
  <si>
    <t>CA-2017-137428</t>
  </si>
  <si>
    <t>AY-10555</t>
  </si>
  <si>
    <t>Andy Yotov</t>
  </si>
  <si>
    <t>FUR-FU-10002445</t>
  </si>
  <si>
    <t>DAX Two-Tone Rosewood/Black Document Frame, Desktop, 5 x 7</t>
  </si>
  <si>
    <t>CA-2014-162866</t>
  </si>
  <si>
    <t>Co-12640</t>
  </si>
  <si>
    <t>Corey-Lock</t>
  </si>
  <si>
    <t>Skokie</t>
  </si>
  <si>
    <t>CA-2017-167941</t>
  </si>
  <si>
    <t>JF-15565</t>
  </si>
  <si>
    <t>Jill Fjeld</t>
  </si>
  <si>
    <t>CA-2015-137512</t>
  </si>
  <si>
    <t>Allen</t>
  </si>
  <si>
    <t>CA-2017-139773</t>
  </si>
  <si>
    <t>DV-13045</t>
  </si>
  <si>
    <t>Darrin Van Huff</t>
  </si>
  <si>
    <t>FUR-CH-10001797</t>
  </si>
  <si>
    <t>Safco Chair Connectors, 6/Carton</t>
  </si>
  <si>
    <t>CA-2014-109232</t>
  </si>
  <si>
    <t>Mount Pleasant</t>
  </si>
  <si>
    <t>CA-2015-139850</t>
  </si>
  <si>
    <t>GB-14575</t>
  </si>
  <si>
    <t>Giulietta Baptist</t>
  </si>
  <si>
    <t>CA-2014-131310</t>
  </si>
  <si>
    <t>CL-12565</t>
  </si>
  <si>
    <t>Clay Ludtke</t>
  </si>
  <si>
    <t>US-2014-112872</t>
  </si>
  <si>
    <t>CA-2016-139269</t>
  </si>
  <si>
    <t>JB-16045</t>
  </si>
  <si>
    <t>Julia Barnett</t>
  </si>
  <si>
    <t>FUR-FU-10000755</t>
  </si>
  <si>
    <t>Eldon Expressions Mahogany Wood Desk Collection</t>
  </si>
  <si>
    <t>CA-2014-138317</t>
  </si>
  <si>
    <t>NW-18400</t>
  </si>
  <si>
    <t>Natalie Webber</t>
  </si>
  <si>
    <t>FUR-FU-10000550</t>
  </si>
  <si>
    <t>Stacking Trays by OIC</t>
  </si>
  <si>
    <t>CA-2016-124772</t>
  </si>
  <si>
    <t>Murray</t>
  </si>
  <si>
    <t>US-2015-138919</t>
  </si>
  <si>
    <t>US-2016-160528</t>
  </si>
  <si>
    <t>Pharr</t>
  </si>
  <si>
    <t>CA-2015-123568</t>
  </si>
  <si>
    <t>West Jordan</t>
  </si>
  <si>
    <t>CA-2017-124674</t>
  </si>
  <si>
    <t>JB-16000</t>
  </si>
  <si>
    <t>Joy Bell-</t>
  </si>
  <si>
    <t>Brownsville</t>
  </si>
  <si>
    <t>CA-2017-169054</t>
  </si>
  <si>
    <t>CA-2017-116855</t>
  </si>
  <si>
    <t>CA-2015-168480</t>
  </si>
  <si>
    <t>DM-12955</t>
  </si>
  <si>
    <t>Dario Medina</t>
  </si>
  <si>
    <t>Lincoln Park</t>
  </si>
  <si>
    <t>US-2016-114293</t>
  </si>
  <si>
    <t>JH-16180</t>
  </si>
  <si>
    <t>Justin Hirsh</t>
  </si>
  <si>
    <t>Gresham</t>
  </si>
  <si>
    <t>US-2015-123960</t>
  </si>
  <si>
    <t>FUR-FU-10004666</t>
  </si>
  <si>
    <t>DAX Clear Channel Poster Frame</t>
  </si>
  <si>
    <t>CA-2017-101749</t>
  </si>
  <si>
    <t>AS-10045</t>
  </si>
  <si>
    <t>Aaron Smayling</t>
  </si>
  <si>
    <t>US-2016-147991</t>
  </si>
  <si>
    <t>ZD-21925</t>
  </si>
  <si>
    <t>Zuschuss Donatelli</t>
  </si>
  <si>
    <t>Chattanooga</t>
  </si>
  <si>
    <t>CA-2017-149559</t>
  </si>
  <si>
    <t>KF-16285</t>
  </si>
  <si>
    <t>Karen Ferguson</t>
  </si>
  <si>
    <t>FUR-CH-10002320</t>
  </si>
  <si>
    <t>Hon Pagoda Stacking Chairs</t>
  </si>
  <si>
    <t>CA-2017-121419</t>
  </si>
  <si>
    <t>TC-21475</t>
  </si>
  <si>
    <t>Tony Chapman</t>
  </si>
  <si>
    <t>US-2017-148054</t>
  </si>
  <si>
    <t>Meridian</t>
  </si>
  <si>
    <t>Idaho</t>
  </si>
  <si>
    <t>FUR-FU-10003247</t>
  </si>
  <si>
    <t>36X48 HARDFLOOR CHAIRMAT</t>
  </si>
  <si>
    <t>CA-2017-131492</t>
  </si>
  <si>
    <t>HH-15010</t>
  </si>
  <si>
    <t>Hilary Holden</t>
  </si>
  <si>
    <t>FUR-TA-10003837</t>
  </si>
  <si>
    <t>Anderson Hickey Conga Table Tops &amp; Accessories</t>
  </si>
  <si>
    <t>CA-2014-119375</t>
  </si>
  <si>
    <t>YC-21895</t>
  </si>
  <si>
    <t>Yoseph Carroll</t>
  </si>
  <si>
    <t>FUR-FU-10002379</t>
  </si>
  <si>
    <t>Eldon Econocleat Chair Mats for Low Pile Carpets</t>
  </si>
  <si>
    <t>CA-2015-126137</t>
  </si>
  <si>
    <t>CA-2014-143903</t>
  </si>
  <si>
    <t>KM-16375</t>
  </si>
  <si>
    <t>Katherine Murray</t>
  </si>
  <si>
    <t>CA-2017-118773</t>
  </si>
  <si>
    <t>TP-21415</t>
  </si>
  <si>
    <t>Tom Prescott</t>
  </si>
  <si>
    <t>US-2017-159205</t>
  </si>
  <si>
    <t>DB-12910</t>
  </si>
  <si>
    <t>Daniel Byrd</t>
  </si>
  <si>
    <t>CA-2017-135692</t>
  </si>
  <si>
    <t>CA-2017-131233</t>
  </si>
  <si>
    <t>CS-12355</t>
  </si>
  <si>
    <t>Christine Sundaresam</t>
  </si>
  <si>
    <t>CA-2017-119578</t>
  </si>
  <si>
    <t>JG-15310</t>
  </si>
  <si>
    <t>Jason Gross</t>
  </si>
  <si>
    <t>FUR-BO-10003660</t>
  </si>
  <si>
    <t>Bush Cubix Collection Bookcases, Fully Assembled</t>
  </si>
  <si>
    <t>CA-2016-150350</t>
  </si>
  <si>
    <t>MS-17770</t>
  </si>
  <si>
    <t>Maxwell Schwartz</t>
  </si>
  <si>
    <t>CA-2015-121720</t>
  </si>
  <si>
    <t>JE-15610</t>
  </si>
  <si>
    <t>Jim Epp</t>
  </si>
  <si>
    <t>FUR-FU-10003464</t>
  </si>
  <si>
    <t>Seth Thomas 8 1/2" Cubicle Clock</t>
  </si>
  <si>
    <t>CA-2014-136399</t>
  </si>
  <si>
    <t>CC-12100</t>
  </si>
  <si>
    <t>Chad Cunningham</t>
  </si>
  <si>
    <t>CA-2014-107916</t>
  </si>
  <si>
    <t>JP-15460</t>
  </si>
  <si>
    <t>Jennifer Patt</t>
  </si>
  <si>
    <t>FUR-FU-10004586</t>
  </si>
  <si>
    <t>G.E. Longer-Life Indoor Recessed Floodlight Bulbs</t>
  </si>
  <si>
    <t>CA-2017-164168</t>
  </si>
  <si>
    <t>US-2016-148110</t>
  </si>
  <si>
    <t>Austin</t>
  </si>
  <si>
    <t>CA-2017-131828</t>
  </si>
  <si>
    <t>CS-11845</t>
  </si>
  <si>
    <t>Cari Sayre</t>
  </si>
  <si>
    <t>FUR-CH-10004495</t>
  </si>
  <si>
    <t>Global Leather and Oak Executive Chair, Black</t>
  </si>
  <si>
    <t>CA-2015-147830</t>
  </si>
  <si>
    <t>CA-2015-139584</t>
  </si>
  <si>
    <t>CA-2016-146682</t>
  </si>
  <si>
    <t>CA-2016-138695</t>
  </si>
  <si>
    <t>Tallahassee</t>
  </si>
  <si>
    <t>US-2016-133879</t>
  </si>
  <si>
    <t>US-2017-132059</t>
  </si>
  <si>
    <t>Fort Collins</t>
  </si>
  <si>
    <t>CA-2017-105235</t>
  </si>
  <si>
    <t>SM-20950</t>
  </si>
  <si>
    <t>Suzanne McNair</t>
  </si>
  <si>
    <t>CA-2014-164224</t>
  </si>
  <si>
    <t>TT-21070</t>
  </si>
  <si>
    <t>Ted Trevino</t>
  </si>
  <si>
    <t>CA-2014-158372</t>
  </si>
  <si>
    <t>RD-19900</t>
  </si>
  <si>
    <t>Ruben Dartt</t>
  </si>
  <si>
    <t>CA-2017-131625</t>
  </si>
  <si>
    <t>CA-2016-140746</t>
  </si>
  <si>
    <t>US-2016-127971</t>
  </si>
  <si>
    <t>DW-13195</t>
  </si>
  <si>
    <t>David Wiener</t>
  </si>
  <si>
    <t>CA-2017-113355</t>
  </si>
  <si>
    <t>SJ-20215</t>
  </si>
  <si>
    <t>Sarah Jordon</t>
  </si>
  <si>
    <t>CA-2016-159730</t>
  </si>
  <si>
    <t>CA-2017-119389</t>
  </si>
  <si>
    <t>BG-11740</t>
  </si>
  <si>
    <t>Bruce Geld</t>
  </si>
  <si>
    <t>US-2016-161844</t>
  </si>
  <si>
    <t>CA-2015-146038</t>
  </si>
  <si>
    <t>CA-2014-159478</t>
  </si>
  <si>
    <t>CA-2014-106264</t>
  </si>
  <si>
    <t>US-2014-159926</t>
  </si>
  <si>
    <t>CA-2016-162747</t>
  </si>
  <si>
    <t>AH-10030</t>
  </si>
  <si>
    <t>Aaron Hawkins</t>
  </si>
  <si>
    <t>Gulfport</t>
  </si>
  <si>
    <t>US-2014-133130</t>
  </si>
  <si>
    <t>TH-21100</t>
  </si>
  <si>
    <t>Thea Hendricks</t>
  </si>
  <si>
    <t>CA-2017-169978</t>
  </si>
  <si>
    <t>HG-15025</t>
  </si>
  <si>
    <t>Hunter Glantz</t>
  </si>
  <si>
    <t>CA-2017-161739</t>
  </si>
  <si>
    <t>EB-13750</t>
  </si>
  <si>
    <t>Edward Becker</t>
  </si>
  <si>
    <t>CA-2014-134551</t>
  </si>
  <si>
    <t>TS-21505</t>
  </si>
  <si>
    <t>Tony Sayre</t>
  </si>
  <si>
    <t>CA-2015-120810</t>
  </si>
  <si>
    <t>TH-21550</t>
  </si>
  <si>
    <t>Tracy Hopkins</t>
  </si>
  <si>
    <t>CA-2017-122595</t>
  </si>
  <si>
    <t>FUR-FU-10002963</t>
  </si>
  <si>
    <t>Master Caster Door Stop, Gray</t>
  </si>
  <si>
    <t>US-2017-109253</t>
  </si>
  <si>
    <t>PR-18880</t>
  </si>
  <si>
    <t>Patrick Ryan</t>
  </si>
  <si>
    <t>FUR-FU-10000193</t>
  </si>
  <si>
    <t>Tenex Chairmats For Use with Hard Floors</t>
  </si>
  <si>
    <t>CA-2016-145982</t>
  </si>
  <si>
    <t>Quincy</t>
  </si>
  <si>
    <t>US-2014-134733</t>
  </si>
  <si>
    <t>FUR-BO-10002916</t>
  </si>
  <si>
    <t>Rush Hierlooms Collection 1" Thick Stackable Bookcases</t>
  </si>
  <si>
    <t>US-2014-150434</t>
  </si>
  <si>
    <t>CA-12310</t>
  </si>
  <si>
    <t>Christine Abelman</t>
  </si>
  <si>
    <t>Bristol</t>
  </si>
  <si>
    <t>FUR-TA-10004152</t>
  </si>
  <si>
    <t>Barricks 18" x 48" Non-Folding Utility Table with Bottom Storage Shelf</t>
  </si>
  <si>
    <t>US-2015-142020</t>
  </si>
  <si>
    <t>FUR-FU-10000672</t>
  </si>
  <si>
    <t>Executive Impressions 10" Spectator Wall Clock</t>
  </si>
  <si>
    <t>CA-2016-130050</t>
  </si>
  <si>
    <t>MC-17425</t>
  </si>
  <si>
    <t>Mark Cousins</t>
  </si>
  <si>
    <t>CA-2014-115161</t>
  </si>
  <si>
    <t>LC-17050</t>
  </si>
  <si>
    <t>Liz Carlisle</t>
  </si>
  <si>
    <t>Mission Viejo</t>
  </si>
  <si>
    <t>CA-2015-115511</t>
  </si>
  <si>
    <t>Las Vegas</t>
  </si>
  <si>
    <t>FUR-BO-10002598</t>
  </si>
  <si>
    <t>Hon Metal Bookcases, Putty</t>
  </si>
  <si>
    <t>CA-2015-161718</t>
  </si>
  <si>
    <t>Hempstead</t>
  </si>
  <si>
    <t>CA-2017-103156</t>
  </si>
  <si>
    <t>FUR-FU-10000320</t>
  </si>
  <si>
    <t>OIC Stacking Trays</t>
  </si>
  <si>
    <t>CA-2015-130659</t>
  </si>
  <si>
    <t>FUR-CH-10003535</t>
  </si>
  <si>
    <t>Global Armless Task Chair, Royal Blue</t>
  </si>
  <si>
    <t>CA-2017-148404</t>
  </si>
  <si>
    <t>Dp-13240</t>
  </si>
  <si>
    <t>Dean percer</t>
  </si>
  <si>
    <t>CA-2015-129700</t>
  </si>
  <si>
    <t>Tinley Park</t>
  </si>
  <si>
    <t>CA-2017-168739</t>
  </si>
  <si>
    <t>FUR-FU-10003919</t>
  </si>
  <si>
    <t>Eldon Executive Woodline II Cherry Finish Desk Accessories</t>
  </si>
  <si>
    <t>US-2014-150119</t>
  </si>
  <si>
    <t>LB-16795</t>
  </si>
  <si>
    <t>Laurel Beltran</t>
  </si>
  <si>
    <t>CA-2015-150791</t>
  </si>
  <si>
    <t>CA-2015-153381</t>
  </si>
  <si>
    <t>DE-13255</t>
  </si>
  <si>
    <t>Deanra Eno</t>
  </si>
  <si>
    <t>Dubuque</t>
  </si>
  <si>
    <t>US-2017-111024</t>
  </si>
  <si>
    <t>CA-2017-148264</t>
  </si>
  <si>
    <t>Inglewood</t>
  </si>
  <si>
    <t>FUR-FU-10002703</t>
  </si>
  <si>
    <t>Tenex Traditional Chairmats for Hard Floors, Average Lip, 36" x 48"</t>
  </si>
  <si>
    <t>US-2015-100531</t>
  </si>
  <si>
    <t>CA-2017-152583</t>
  </si>
  <si>
    <t>CA-2017-136448</t>
  </si>
  <si>
    <t>US-2015-147242</t>
  </si>
  <si>
    <t>Revere</t>
  </si>
  <si>
    <t>CA-2016-146143</t>
  </si>
  <si>
    <t>US-2016-150035</t>
  </si>
  <si>
    <t>CA-2017-111815</t>
  </si>
  <si>
    <t>Dearborn Heights</t>
  </si>
  <si>
    <t>CA-2016-131289</t>
  </si>
  <si>
    <t>CA-2014-124023</t>
  </si>
  <si>
    <t>Mobile</t>
  </si>
  <si>
    <t>CA-2014-124688</t>
  </si>
  <si>
    <t>CC-12610</t>
  </si>
  <si>
    <t>Corey Catlett</t>
  </si>
  <si>
    <t>CA-2015-157322</t>
  </si>
  <si>
    <t>RH-19600</t>
  </si>
  <si>
    <t>Rob Haberlin</t>
  </si>
  <si>
    <t>Carol Stream</t>
  </si>
  <si>
    <t>CA-2017-142034</t>
  </si>
  <si>
    <t>Saint Cloud</t>
  </si>
  <si>
    <t>CA-2016-107328</t>
  </si>
  <si>
    <t>CA-12055</t>
  </si>
  <si>
    <t>Cathy Armstrong</t>
  </si>
  <si>
    <t>CA-2014-166863</t>
  </si>
  <si>
    <t>SC-20020</t>
  </si>
  <si>
    <t>Sam Craven</t>
  </si>
  <si>
    <t>Plano</t>
  </si>
  <si>
    <t>FUR-BO-10001608</t>
  </si>
  <si>
    <t>Hon Metal Bookcases, Black</t>
  </si>
  <si>
    <t>CA-2017-140326</t>
  </si>
  <si>
    <t>FUR-BO-10000112</t>
  </si>
  <si>
    <t>Bush Birmingham Collection Bookcase, Dark Cherry</t>
  </si>
  <si>
    <t>CA-2015-124975</t>
  </si>
  <si>
    <t>MG-17875</t>
  </si>
  <si>
    <t>Michael Grace</t>
  </si>
  <si>
    <t>CA-2016-157511</t>
  </si>
  <si>
    <t>CA-2017-155292</t>
  </si>
  <si>
    <t>RD-19810</t>
  </si>
  <si>
    <t>Ross DeVincentis</t>
  </si>
  <si>
    <t>CA-2016-152555</t>
  </si>
  <si>
    <t>CA-2016-137176</t>
  </si>
  <si>
    <t>CA-2016-104157</t>
  </si>
  <si>
    <t>MT-17815</t>
  </si>
  <si>
    <t>Meg Tillman</t>
  </si>
  <si>
    <t>CA-2015-121650</t>
  </si>
  <si>
    <t>KD-16495</t>
  </si>
  <si>
    <t>Keith Dawkins</t>
  </si>
  <si>
    <t>CA-2014-102869</t>
  </si>
  <si>
    <t>CA-2014-159835</t>
  </si>
  <si>
    <t>RB-19330</t>
  </si>
  <si>
    <t>Randy Bradley</t>
  </si>
  <si>
    <t>CA-2017-112956</t>
  </si>
  <si>
    <t>CA-2017-112529</t>
  </si>
  <si>
    <t>CA-2014-159184</t>
  </si>
  <si>
    <t>JC-15775</t>
  </si>
  <si>
    <t>John Castell</t>
  </si>
  <si>
    <t>Macon</t>
  </si>
  <si>
    <t>CA-2017-113530</t>
  </si>
  <si>
    <t>CA-2016-145177</t>
  </si>
  <si>
    <t>CA-2015-128083</t>
  </si>
  <si>
    <t>Plantation</t>
  </si>
  <si>
    <t>FUR-FU-10001731</t>
  </si>
  <si>
    <t>Acrylic Self-Standing Desk Frames</t>
  </si>
  <si>
    <t>CA-2017-154109</t>
  </si>
  <si>
    <t>ML-17410</t>
  </si>
  <si>
    <t>Maris LaWare</t>
  </si>
  <si>
    <t>CA-2015-156440</t>
  </si>
  <si>
    <t>MH-17620</t>
  </si>
  <si>
    <t>Matt Hagelstein</t>
  </si>
  <si>
    <t>CA-2015-132626</t>
  </si>
  <si>
    <t>Clinton</t>
  </si>
  <si>
    <t>US-2015-131359</t>
  </si>
  <si>
    <t>FUR-FU-10003026</t>
  </si>
  <si>
    <t>Eldon Regeneration Recycled Desk Accessories, Black</t>
  </si>
  <si>
    <t>CA-2015-151680</t>
  </si>
  <si>
    <t>CA-2017-169411</t>
  </si>
  <si>
    <t>CA-2016-126543</t>
  </si>
  <si>
    <t>MF-17665</t>
  </si>
  <si>
    <t>Maureen Fritzler</t>
  </si>
  <si>
    <t>Toledo</t>
  </si>
  <si>
    <t>CA-2014-120544</t>
  </si>
  <si>
    <t>Mesquite</t>
  </si>
  <si>
    <t>CA-2017-113670</t>
  </si>
  <si>
    <t>RS-19765</t>
  </si>
  <si>
    <t>Roland Schwarz</t>
  </si>
  <si>
    <t>CA-2017-166198</t>
  </si>
  <si>
    <t>CA-2014-135608</t>
  </si>
  <si>
    <t>CA-2016-151155</t>
  </si>
  <si>
    <t>AB-10255</t>
  </si>
  <si>
    <t>Alejandro Ballentine</t>
  </si>
  <si>
    <t>CA-2017-168193</t>
  </si>
  <si>
    <t>RM-19750</t>
  </si>
  <si>
    <t>Roland Murray</t>
  </si>
  <si>
    <t>CA-2016-149979</t>
  </si>
  <si>
    <t>CA-2017-161956</t>
  </si>
  <si>
    <t>CA-2016-116799</t>
  </si>
  <si>
    <t>Odessa</t>
  </si>
  <si>
    <t>FUR-CH-10004983</t>
  </si>
  <si>
    <t>Office Star - Mid Back Dual function Ergonomic High Back Chair with 2-Way Adjustable Arms</t>
  </si>
  <si>
    <t>CA-2015-167745</t>
  </si>
  <si>
    <t>CA-2016-156251</t>
  </si>
  <si>
    <t>West Allis</t>
  </si>
  <si>
    <t>CA-2016-163153</t>
  </si>
  <si>
    <t>CA-2014-153913</t>
  </si>
  <si>
    <t>KB-16585</t>
  </si>
  <si>
    <t>Ken Black</t>
  </si>
  <si>
    <t>CA-2016-155530</t>
  </si>
  <si>
    <t>CM-12160</t>
  </si>
  <si>
    <t>Charles McCrossin</t>
  </si>
  <si>
    <t>CA-2015-107937</t>
  </si>
  <si>
    <t>Chula Vista</t>
  </si>
  <si>
    <t>US-2014-117163</t>
  </si>
  <si>
    <t>EJ-13720</t>
  </si>
  <si>
    <t>Ed Jacobs</t>
  </si>
  <si>
    <t>FUR-TA-10003469</t>
  </si>
  <si>
    <t>Balt Split Level Computer Training Table</t>
  </si>
  <si>
    <t>CA-2017-147760</t>
  </si>
  <si>
    <t>Greensboro</t>
  </si>
  <si>
    <t>CA-2016-156503</t>
  </si>
  <si>
    <t>NC-18415</t>
  </si>
  <si>
    <t>Nathan Cano</t>
  </si>
  <si>
    <t>FUR-CH-10003606</t>
  </si>
  <si>
    <t>SAFCO Folding Chair Trolley</t>
  </si>
  <si>
    <t>CA-2015-113628</t>
  </si>
  <si>
    <t>AH-10690</t>
  </si>
  <si>
    <t>Anna HŠberlin</t>
  </si>
  <si>
    <t>FUR-CH-10003298</t>
  </si>
  <si>
    <t>Office Star - Contemporary Task Swivel chair with Loop Arms, Charcoal</t>
  </si>
  <si>
    <t>CA-2015-102582</t>
  </si>
  <si>
    <t>CA-2017-141873</t>
  </si>
  <si>
    <t>CA-2017-141733</t>
  </si>
  <si>
    <t>US-2015-111927</t>
  </si>
  <si>
    <t>LS-17230</t>
  </si>
  <si>
    <t>Lycoris Saunders</t>
  </si>
  <si>
    <t>Executive Impressions 13" Chairman Wall Clock</t>
  </si>
  <si>
    <t>CA-2014-105984</t>
  </si>
  <si>
    <t>MY-18295</t>
  </si>
  <si>
    <t>Muhammed Yedwab</t>
  </si>
  <si>
    <t>CA-2014-126760</t>
  </si>
  <si>
    <t>US-2014-109162</t>
  </si>
  <si>
    <t>KE-16420</t>
  </si>
  <si>
    <t>Katrina Edelman</t>
  </si>
  <si>
    <t>CA-2014-101931</t>
  </si>
  <si>
    <t>CA-2015-127593</t>
  </si>
  <si>
    <t>DH-13675</t>
  </si>
  <si>
    <t>Duane Huffman</t>
  </si>
  <si>
    <t>US-2017-131849</t>
  </si>
  <si>
    <t>GH-14410</t>
  </si>
  <si>
    <t>Gary Hansen</t>
  </si>
  <si>
    <t>FUR-FU-10004164</t>
  </si>
  <si>
    <t>Eldon 300 Class Desk Accessories, Black</t>
  </si>
  <si>
    <t>CA-2017-154039</t>
  </si>
  <si>
    <t>CA-2015-157133</t>
  </si>
  <si>
    <t>Champaign</t>
  </si>
  <si>
    <t>FUR-FU-10004904</t>
  </si>
  <si>
    <t>Eldon "L" Workstation Diamond Chairmat</t>
  </si>
  <si>
    <t>CA-2015-132486</t>
  </si>
  <si>
    <t>JF-15355</t>
  </si>
  <si>
    <t>Jay Fein</t>
  </si>
  <si>
    <t>CA-2015-129896</t>
  </si>
  <si>
    <t>PF-19120</t>
  </si>
  <si>
    <t>Peter Fuller</t>
  </si>
  <si>
    <t>FUR-FU-10002396</t>
  </si>
  <si>
    <t>DAX Copper Panel Document Frame, 5 x 7 Size</t>
  </si>
  <si>
    <t>US-2016-163881</t>
  </si>
  <si>
    <t>SP-20860</t>
  </si>
  <si>
    <t>Sung Pak</t>
  </si>
  <si>
    <t>CA-2015-167010</t>
  </si>
  <si>
    <t>VT-21700</t>
  </si>
  <si>
    <t>Valerie Takahito</t>
  </si>
  <si>
    <t>FUR-BO-10004218</t>
  </si>
  <si>
    <t>Bush Heritage Pine Collection 5-Shelf Bookcase, Albany Pine Finish, *Special Order</t>
  </si>
  <si>
    <t>CA-2017-148068</t>
  </si>
  <si>
    <t>MM-18280</t>
  </si>
  <si>
    <t>Muhammed MacIntyre</t>
  </si>
  <si>
    <t>US-2017-142573</t>
  </si>
  <si>
    <t>CA-2014-103940</t>
  </si>
  <si>
    <t>CA-2016-162082</t>
  </si>
  <si>
    <t>Harlingen</t>
  </si>
  <si>
    <t>CA-2015-118955</t>
  </si>
  <si>
    <t>US-2016-143448</t>
  </si>
  <si>
    <t>MH-17455</t>
  </si>
  <si>
    <t>Mark Hamilton</t>
  </si>
  <si>
    <t>Greenwood</t>
  </si>
  <si>
    <t>CA-2017-117863</t>
  </si>
  <si>
    <t>TS-21340</t>
  </si>
  <si>
    <t>Toby Swindell</t>
  </si>
  <si>
    <t>CA-2016-119963</t>
  </si>
  <si>
    <t>CA-2014-133228</t>
  </si>
  <si>
    <t>CA-2016-114951</t>
  </si>
  <si>
    <t>DN-13690</t>
  </si>
  <si>
    <t>Duane Noonan</t>
  </si>
  <si>
    <t>CA-2016-156573</t>
  </si>
  <si>
    <t>RB-19360</t>
  </si>
  <si>
    <t>Raymond Buch</t>
  </si>
  <si>
    <t>Nashville</t>
  </si>
  <si>
    <t>FUR-FU-10001085</t>
  </si>
  <si>
    <t>3M Polarizing Light Filter Sleeves</t>
  </si>
  <si>
    <t>CA-2017-134838</t>
  </si>
  <si>
    <t>ED-13885</t>
  </si>
  <si>
    <t>Emily Ducich</t>
  </si>
  <si>
    <t>CA-2016-167556</t>
  </si>
  <si>
    <t>JM-15250</t>
  </si>
  <si>
    <t>Janet Martin</t>
  </si>
  <si>
    <t>US-2016-116400</t>
  </si>
  <si>
    <t>EB-13930</t>
  </si>
  <si>
    <t>Eric Barreto</t>
  </si>
  <si>
    <t>FUR-FU-10003731</t>
  </si>
  <si>
    <t>Eldon Expressions Wood and Plastic Desk Accessories, Oak</t>
  </si>
  <si>
    <t>CA-2014-114517</t>
  </si>
  <si>
    <t>TH-21235</t>
  </si>
  <si>
    <t>Tiffany House</t>
  </si>
  <si>
    <t>CA-2017-119564</t>
  </si>
  <si>
    <t>PL-18925</t>
  </si>
  <si>
    <t>Paul Lucas</t>
  </si>
  <si>
    <t>CA-2016-135265</t>
  </si>
  <si>
    <t>CA-2016-108735</t>
  </si>
  <si>
    <t>US-2016-159415</t>
  </si>
  <si>
    <t>CS-12175</t>
  </si>
  <si>
    <t>Charles Sheldon</t>
  </si>
  <si>
    <t>FUR-FU-10003798</t>
  </si>
  <si>
    <t>Ultra Door Kickplate, 8"H x 34"W</t>
  </si>
  <si>
    <t>CA-2014-122588</t>
  </si>
  <si>
    <t>AR-10540</t>
  </si>
  <si>
    <t>Andy Reiter</t>
  </si>
  <si>
    <t>Woonsocket</t>
  </si>
  <si>
    <t>CA-2015-161998</t>
  </si>
  <si>
    <t>DB-13120</t>
  </si>
  <si>
    <t>David Bremer</t>
  </si>
  <si>
    <t>CA-2015-105627</t>
  </si>
  <si>
    <t>DK-12895</t>
  </si>
  <si>
    <t>Dana Kaydos</t>
  </si>
  <si>
    <t>Kenosha</t>
  </si>
  <si>
    <t>US-2015-149629</t>
  </si>
  <si>
    <t>Port Saint Lucie</t>
  </si>
  <si>
    <t>CA-2014-116834</t>
  </si>
  <si>
    <t>CA-2016-145730</t>
  </si>
  <si>
    <t>CA-2017-144463</t>
  </si>
  <si>
    <t>FUR-FU-10001215</t>
  </si>
  <si>
    <t>Howard Miller 11-1/2" Diameter Brentwood Wall Clock</t>
  </si>
  <si>
    <t>CA-2014-154963</t>
  </si>
  <si>
    <t>AA-10645</t>
  </si>
  <si>
    <t>Anna Andreadi</t>
  </si>
  <si>
    <t>CA-2017-130764</t>
  </si>
  <si>
    <t>JO-15145</t>
  </si>
  <si>
    <t>Jack O'Briant</t>
  </si>
  <si>
    <t>CA-2017-124296</t>
  </si>
  <si>
    <t>CA-2014-110786</t>
  </si>
  <si>
    <t>CA-2015-137750</t>
  </si>
  <si>
    <t>CA-2017-136350</t>
  </si>
  <si>
    <t>GA-14515</t>
  </si>
  <si>
    <t>George Ashbrook</t>
  </si>
  <si>
    <t>CA-2014-122931</t>
  </si>
  <si>
    <t>CA-2015-124058</t>
  </si>
  <si>
    <t>CA-2016-145303</t>
  </si>
  <si>
    <t>CA-2017-108112</t>
  </si>
  <si>
    <t>Miramar</t>
  </si>
  <si>
    <t>US-2014-156559</t>
  </si>
  <si>
    <t>LH-16900</t>
  </si>
  <si>
    <t>Lena Hernandez</t>
  </si>
  <si>
    <t>FUR-BO-10000711</t>
  </si>
  <si>
    <t>Hon Metal Bookcases, Gray</t>
  </si>
  <si>
    <t>CA-2017-137456</t>
  </si>
  <si>
    <t>Fremont</t>
  </si>
  <si>
    <t>CA-2015-105599</t>
  </si>
  <si>
    <t>CA-2015-153717</t>
  </si>
  <si>
    <t>DL-13495</t>
  </si>
  <si>
    <t>Dionis Lloyd</t>
  </si>
  <si>
    <t>FUR-BO-10004360</t>
  </si>
  <si>
    <t>Rush Hierlooms Collection Rich Wood Bookcases</t>
  </si>
  <si>
    <t>CA-2017-123239</t>
  </si>
  <si>
    <t>MG-18145</t>
  </si>
  <si>
    <t>Mike Gockenbach</t>
  </si>
  <si>
    <t>CA-2017-127313</t>
  </si>
  <si>
    <t>CA-2017-112725</t>
  </si>
  <si>
    <t>CA-2015-136196</t>
  </si>
  <si>
    <t>Freeport</t>
  </si>
  <si>
    <t>CA-2014-157924</t>
  </si>
  <si>
    <t>FUR-CH-10000229</t>
  </si>
  <si>
    <t>Global Enterprise Series Seating High-Back Swivel/Tilt Chairs</t>
  </si>
  <si>
    <t>CA-2016-143749</t>
  </si>
  <si>
    <t>FUR-BO-10002853</t>
  </si>
  <si>
    <t>O'Sullivan 5-Shelf Heavy-Duty Bookcases</t>
  </si>
  <si>
    <t>CA-2015-150875</t>
  </si>
  <si>
    <t>Boise</t>
  </si>
  <si>
    <t>CA-2016-124233</t>
  </si>
  <si>
    <t>CA-2014-145387</t>
  </si>
  <si>
    <t>Cranston</t>
  </si>
  <si>
    <t>CA-2017-149881</t>
  </si>
  <si>
    <t>NC-18535</t>
  </si>
  <si>
    <t>Nick Crebassa</t>
  </si>
  <si>
    <t>FUR-BO-10003894</t>
  </si>
  <si>
    <t>Safco Value Mate Steel Bookcase, Baked Enamel Finish on Steel, Black</t>
  </si>
  <si>
    <t>CA-2017-134565</t>
  </si>
  <si>
    <t>US-2014-102631</t>
  </si>
  <si>
    <t>FUR-FU-10003930</t>
  </si>
  <si>
    <t>Howard Miller 12-3/4 Diameter Accuwave DS Wall Clock</t>
  </si>
  <si>
    <t>CA-2015-154970</t>
  </si>
  <si>
    <t>SR-20740</t>
  </si>
  <si>
    <t>Steven Roelle</t>
  </si>
  <si>
    <t>CA-2017-100223</t>
  </si>
  <si>
    <t>CA-2017-117702</t>
  </si>
  <si>
    <t>Baltimore</t>
  </si>
  <si>
    <t>CA-2016-157336</t>
  </si>
  <si>
    <t>SJ-20500</t>
  </si>
  <si>
    <t>Shirley Jackson</t>
  </si>
  <si>
    <t>CA-2014-168130</t>
  </si>
  <si>
    <t>BS-11365</t>
  </si>
  <si>
    <t>Bill Shonely</t>
  </si>
  <si>
    <t>CA-2017-163160</t>
  </si>
  <si>
    <t>CA-2016-124793</t>
  </si>
  <si>
    <t>US-2016-131611</t>
  </si>
  <si>
    <t>US-2017-124821</t>
  </si>
  <si>
    <t>CA-2015-166975</t>
  </si>
  <si>
    <t>SH-20635</t>
  </si>
  <si>
    <t>Stefanie Holloman</t>
  </si>
  <si>
    <t>CA-2016-123806</t>
  </si>
  <si>
    <t>US-2016-107440</t>
  </si>
  <si>
    <t>CA-2014-166989</t>
  </si>
  <si>
    <t>RM-19675</t>
  </si>
  <si>
    <t>Robert Marley</t>
  </si>
  <si>
    <t>CA-2015-105690</t>
  </si>
  <si>
    <t>CA-11965</t>
  </si>
  <si>
    <t>Carol Adams</t>
  </si>
  <si>
    <t>Port Arthur</t>
  </si>
  <si>
    <t>CA-2017-102407</t>
  </si>
  <si>
    <t>CA-2017-101581</t>
  </si>
  <si>
    <t>CA-2017-169124</t>
  </si>
  <si>
    <t>Citrus Heights</t>
  </si>
  <si>
    <t>CA-2017-129021</t>
  </si>
  <si>
    <t>CA-2014-162278</t>
  </si>
  <si>
    <t>AH-10585</t>
  </si>
  <si>
    <t>Angele Hood</t>
  </si>
  <si>
    <t>CA-2014-125829</t>
  </si>
  <si>
    <t>US-2017-136189</t>
  </si>
  <si>
    <t>FUR-FU-10000175</t>
  </si>
  <si>
    <t>DAX Wood Document Frame.</t>
  </si>
  <si>
    <t>CA-2015-154795</t>
  </si>
  <si>
    <t>GZ-14470</t>
  </si>
  <si>
    <t>Gary Zandusky</t>
  </si>
  <si>
    <t>Bullhead City</t>
  </si>
  <si>
    <t>CA-2016-120355</t>
  </si>
  <si>
    <t>New Rochelle</t>
  </si>
  <si>
    <t>FUR-FU-10004053</t>
  </si>
  <si>
    <t>DAX Two-Tone Silver Metal Document Frame</t>
  </si>
  <si>
    <t>CA-2017-162565</t>
  </si>
  <si>
    <t>RR-19315</t>
  </si>
  <si>
    <t>Ralph Ritter</t>
  </si>
  <si>
    <t>CA-2014-166954</t>
  </si>
  <si>
    <t>San Gabriel</t>
  </si>
  <si>
    <t>CA-2015-152891</t>
  </si>
  <si>
    <t>US-2015-122784</t>
  </si>
  <si>
    <t>FUR-BO-10004690</t>
  </si>
  <si>
    <t>O'Sullivan Cherrywood Estates Traditional Barrister Bookcase</t>
  </si>
  <si>
    <t>CA-2017-111556</t>
  </si>
  <si>
    <t>US-2014-138758</t>
  </si>
  <si>
    <t>JL-15835</t>
  </si>
  <si>
    <t>John Lee</t>
  </si>
  <si>
    <t>CA-2016-131737</t>
  </si>
  <si>
    <t>CA-2014-160157</t>
  </si>
  <si>
    <t>Hamilton</t>
  </si>
  <si>
    <t>CA-2017-159464</t>
  </si>
  <si>
    <t>Sandy Springs</t>
  </si>
  <si>
    <t>FUR-BO-10003546</t>
  </si>
  <si>
    <t>Hon 4-Shelf Metal Bookcases</t>
  </si>
  <si>
    <t>CA-2017-119452</t>
  </si>
  <si>
    <t>CA-2016-168893</t>
  </si>
  <si>
    <t>FUR-TA-10003392</t>
  </si>
  <si>
    <t>Global Adaptabilities Conference Tables</t>
  </si>
  <si>
    <t>CA-2015-121965</t>
  </si>
  <si>
    <t>CA-2016-147137</t>
  </si>
  <si>
    <t>US-2015-146745</t>
  </si>
  <si>
    <t>AS-10630</t>
  </si>
  <si>
    <t>Ann Steele</t>
  </si>
  <si>
    <t>US-2017-125717</t>
  </si>
  <si>
    <t>CA-2017-168641</t>
  </si>
  <si>
    <t>CA-2017-156895</t>
  </si>
  <si>
    <t>CA-2017-121300</t>
  </si>
  <si>
    <t>Mentor</t>
  </si>
  <si>
    <t>FUR-TA-10004442</t>
  </si>
  <si>
    <t>Riverside Furniture Stanwyck Manor Table Series</t>
  </si>
  <si>
    <t>CA-2017-130211</t>
  </si>
  <si>
    <t>Lawton</t>
  </si>
  <si>
    <t>CA-2017-105921</t>
  </si>
  <si>
    <t>CA-2014-150798</t>
  </si>
  <si>
    <t>JK-15730</t>
  </si>
  <si>
    <t>Joe Kamberova</t>
  </si>
  <si>
    <t>CA-2017-112753</t>
  </si>
  <si>
    <t>CC-12670</t>
  </si>
  <si>
    <t>Craig Carreira</t>
  </si>
  <si>
    <t>US-2014-138247</t>
  </si>
  <si>
    <t>CA-2017-167003</t>
  </si>
  <si>
    <t>VS-21820</t>
  </si>
  <si>
    <t>Vivek Sundaresam</t>
  </si>
  <si>
    <t>CA-2016-119935</t>
  </si>
  <si>
    <t>CA-2016-120873</t>
  </si>
  <si>
    <t>BW-11200</t>
  </si>
  <si>
    <t>Ben Wallace</t>
  </si>
  <si>
    <t>Hampton</t>
  </si>
  <si>
    <t>CA-2014-109491</t>
  </si>
  <si>
    <t>CA-2014-107454</t>
  </si>
  <si>
    <t>RD-19720</t>
  </si>
  <si>
    <t>Roger Demir</t>
  </si>
  <si>
    <t>US-2017-105046</t>
  </si>
  <si>
    <t>Rome</t>
  </si>
  <si>
    <t>CA-2016-118759</t>
  </si>
  <si>
    <t>CA-2014-140403</t>
  </si>
  <si>
    <t>Manteca</t>
  </si>
  <si>
    <t>CA-2017-138464</t>
  </si>
  <si>
    <t>VF-21715</t>
  </si>
  <si>
    <t>Vicky Freymann</t>
  </si>
  <si>
    <t>CA-2015-104129</t>
  </si>
  <si>
    <t>ES-14080</t>
  </si>
  <si>
    <t>Erin Smith</t>
  </si>
  <si>
    <t>CA-2015-126557</t>
  </si>
  <si>
    <t>RL-19615</t>
  </si>
  <si>
    <t>Rob Lucas</t>
  </si>
  <si>
    <t>US-2014-165862</t>
  </si>
  <si>
    <t>GK-14620</t>
  </si>
  <si>
    <t>Grace Kelly</t>
  </si>
  <si>
    <t>US-2014-106334</t>
  </si>
  <si>
    <t>JF-15490</t>
  </si>
  <si>
    <t>Jeremy Farry</t>
  </si>
  <si>
    <t>CA-2014-110219</t>
  </si>
  <si>
    <t>CA-2015-118871</t>
  </si>
  <si>
    <t>FUR-FU-10002111</t>
  </si>
  <si>
    <t>Master Caster Door Stop, Large Brown</t>
  </si>
  <si>
    <t>CA-2017-129490</t>
  </si>
  <si>
    <t>CA-2014-169460</t>
  </si>
  <si>
    <t>CA-2016-139395</t>
  </si>
  <si>
    <t>MG-17650</t>
  </si>
  <si>
    <t>Matthew Grinstein</t>
  </si>
  <si>
    <t>CA-2016-120250</t>
  </si>
  <si>
    <t>FUR-FU-10003424</t>
  </si>
  <si>
    <t>Nu-Dell Oak Frame</t>
  </si>
  <si>
    <t>US-2017-163790</t>
  </si>
  <si>
    <t>Danville</t>
  </si>
  <si>
    <t>FUR-FU-10002508</t>
  </si>
  <si>
    <t>Document Clip Frames</t>
  </si>
  <si>
    <t>CA-2016-129868</t>
  </si>
  <si>
    <t>MC-18130</t>
  </si>
  <si>
    <t>Mike Caudle</t>
  </si>
  <si>
    <t>CA-2015-146948</t>
  </si>
  <si>
    <t>MG-17890</t>
  </si>
  <si>
    <t>Michael Granlund</t>
  </si>
  <si>
    <t>US-2017-141852</t>
  </si>
  <si>
    <t>CA-2015-117800</t>
  </si>
  <si>
    <t>CA-2017-147228</t>
  </si>
  <si>
    <t>US-2015-126235</t>
  </si>
  <si>
    <t>FUR-FU-10000719</t>
  </si>
  <si>
    <t>DAX Cubicle Frames, 8-1/2 x 11</t>
  </si>
  <si>
    <t>CA-2017-168396</t>
  </si>
  <si>
    <t>CA-2015-130456</t>
  </si>
  <si>
    <t>FUR-BO-10003893</t>
  </si>
  <si>
    <t>Sauder Camden County Collection Library</t>
  </si>
  <si>
    <t>CA-2017-130141</t>
  </si>
  <si>
    <t>HA-14905</t>
  </si>
  <si>
    <t>Helen Abelman</t>
  </si>
  <si>
    <t>FUR-CH-10000749</t>
  </si>
  <si>
    <t>Office Star - Ergonomic Mid Back Chair with 2-Way Adjustable Arms</t>
  </si>
  <si>
    <t>CA-2016-143910</t>
  </si>
  <si>
    <t>CA-2016-139556</t>
  </si>
  <si>
    <t>DB-13360</t>
  </si>
  <si>
    <t>Dennis Bolton</t>
  </si>
  <si>
    <t>CA-2015-112130</t>
  </si>
  <si>
    <t>SV-20785</t>
  </si>
  <si>
    <t>Stewart Visinsky</t>
  </si>
  <si>
    <t>CA-2016-116547</t>
  </si>
  <si>
    <t>US-2017-133200</t>
  </si>
  <si>
    <t>DB-13555</t>
  </si>
  <si>
    <t>Dorothy Badders</t>
  </si>
  <si>
    <t>CA-2016-133550</t>
  </si>
  <si>
    <t>CA-2017-139416</t>
  </si>
  <si>
    <t>AG-10270</t>
  </si>
  <si>
    <t>Alejandro Grove</t>
  </si>
  <si>
    <t>CA-2016-159912</t>
  </si>
  <si>
    <t>CA-2014-138681</t>
  </si>
  <si>
    <t>US-2015-138121</t>
  </si>
  <si>
    <t>CA-2017-140298</t>
  </si>
  <si>
    <t>CA-2016-158435</t>
  </si>
  <si>
    <t>Waterbury</t>
  </si>
  <si>
    <t>CA-2014-108273</t>
  </si>
  <si>
    <t>CA-2017-143126</t>
  </si>
  <si>
    <t>CA-2014-106229</t>
  </si>
  <si>
    <t>NR-18550</t>
  </si>
  <si>
    <t>Nick Radford</t>
  </si>
  <si>
    <t>CA-2014-119151</t>
  </si>
  <si>
    <t>US-2015-103996</t>
  </si>
  <si>
    <t>RB-19435</t>
  </si>
  <si>
    <t>Richard Bierner</t>
  </si>
  <si>
    <t>CA-2016-120530</t>
  </si>
  <si>
    <t>CA-2015-105725</t>
  </si>
  <si>
    <t>GT-14755</t>
  </si>
  <si>
    <t>Guy Thornton</t>
  </si>
  <si>
    <t>CA-2016-120005</t>
  </si>
  <si>
    <t>CA-2017-103499</t>
  </si>
  <si>
    <t>ES-14020</t>
  </si>
  <si>
    <t>Erica Smith</t>
  </si>
  <si>
    <t>CA-2017-119746</t>
  </si>
  <si>
    <t>CM-12385</t>
  </si>
  <si>
    <t>Christopher Martinez</t>
  </si>
  <si>
    <t>CA-2014-150301</t>
  </si>
  <si>
    <t>Buffalo</t>
  </si>
  <si>
    <t>CA-2014-159310</t>
  </si>
  <si>
    <t>CA-2015-104346</t>
  </si>
  <si>
    <t>CA-2015-144722</t>
  </si>
  <si>
    <t>MF-18250</t>
  </si>
  <si>
    <t>Monica Federle</t>
  </si>
  <si>
    <t>US-2016-148901</t>
  </si>
  <si>
    <t>CA-2017-136364</t>
  </si>
  <si>
    <t>CA-2016-121370</t>
  </si>
  <si>
    <t>EB-14110</t>
  </si>
  <si>
    <t>Eugene Barchas</t>
  </si>
  <si>
    <t>FUR-FU-10002813</t>
  </si>
  <si>
    <t>DAX Contemporary Wood Frame with Silver Metal Mat, Desktop, 11 x 14 Size</t>
  </si>
  <si>
    <t>CA-2016-140018</t>
  </si>
  <si>
    <t>CA-2017-154123</t>
  </si>
  <si>
    <t>CA-2014-107818</t>
  </si>
  <si>
    <t>Pasco</t>
  </si>
  <si>
    <t>CA-2014-113320</t>
  </si>
  <si>
    <t>CA-2015-137526</t>
  </si>
  <si>
    <t>FUR-FU-10004845</t>
  </si>
  <si>
    <t>Deflect-o EconoMat Nonstudded, No Bevel Mat</t>
  </si>
  <si>
    <t>CA-2017-122490</t>
  </si>
  <si>
    <t>CA-2017-143567</t>
  </si>
  <si>
    <t>TB-21175</t>
  </si>
  <si>
    <t>Thomas Boland</t>
  </si>
  <si>
    <t>CA-2016-163167</t>
  </si>
  <si>
    <t>Marietta</t>
  </si>
  <si>
    <t>US-2014-122021</t>
  </si>
  <si>
    <t>AC-10660</t>
  </si>
  <si>
    <t>Anna Chung</t>
  </si>
  <si>
    <t>Parma</t>
  </si>
  <si>
    <t>US-2014-161613</t>
  </si>
  <si>
    <t>CA-2017-163125</t>
  </si>
  <si>
    <t>League City</t>
  </si>
  <si>
    <t>FUR-CH-10001802</t>
  </si>
  <si>
    <t>Hon Every-Day Chair Series Swivel Task Chairs</t>
  </si>
  <si>
    <t>CA-2016-160304</t>
  </si>
  <si>
    <t>Gaithersburg</t>
  </si>
  <si>
    <t>CA-2017-117653</t>
  </si>
  <si>
    <t>CA-2017-143245</t>
  </si>
  <si>
    <t>CA-2014-157147</t>
  </si>
  <si>
    <t>CA-2015-156482</t>
  </si>
  <si>
    <t>CA-2017-107125</t>
  </si>
  <si>
    <t>CA-2014-160262</t>
  </si>
  <si>
    <t>CA-2014-156587</t>
  </si>
  <si>
    <t>AB-10015</t>
  </si>
  <si>
    <t>Aaron Bergman</t>
  </si>
  <si>
    <t>CA-2015-122406</t>
  </si>
  <si>
    <t>US-2016-153815</t>
  </si>
  <si>
    <t>CA-2016-149279</t>
  </si>
  <si>
    <t>CL-12700</t>
  </si>
  <si>
    <t>Craig Leslie</t>
  </si>
  <si>
    <t>CA-2015-153038</t>
  </si>
  <si>
    <t>RB-19645</t>
  </si>
  <si>
    <t>Robert Barroso</t>
  </si>
  <si>
    <t>US-2017-139647</t>
  </si>
  <si>
    <t>CA-2014-153850</t>
  </si>
  <si>
    <t>CA-2014-127558</t>
  </si>
  <si>
    <t>SS-20410</t>
  </si>
  <si>
    <t>Shahid Shariari</t>
  </si>
  <si>
    <t>CA-2016-133795</t>
  </si>
  <si>
    <t>US-2017-130953</t>
  </si>
  <si>
    <t>Oklahoma City</t>
  </si>
  <si>
    <t>FUR-CH-10004626</t>
  </si>
  <si>
    <t>Office Star Flex Back Scooter Chair with Aluminum Finish Frame</t>
  </si>
  <si>
    <t>CA-2016-155166</t>
  </si>
  <si>
    <t>CA-2015-103954</t>
  </si>
  <si>
    <t>HR-14770</t>
  </si>
  <si>
    <t>Hallie Redmond</t>
  </si>
  <si>
    <t>CA-2014-169803</t>
  </si>
  <si>
    <t>CA-2015-136469</t>
  </si>
  <si>
    <t>CA-2016-158694</t>
  </si>
  <si>
    <t>CA-2015-141243</t>
  </si>
  <si>
    <t>AH-10465</t>
  </si>
  <si>
    <t>Amy Hunt</t>
  </si>
  <si>
    <t>CA-2015-136798</t>
  </si>
  <si>
    <t>CA-2017-142090</t>
  </si>
  <si>
    <t>Burlington</t>
  </si>
  <si>
    <t>CA-2014-124478</t>
  </si>
  <si>
    <t>MA-17560</t>
  </si>
  <si>
    <t>Matt Abelman</t>
  </si>
  <si>
    <t>CA-2014-134572</t>
  </si>
  <si>
    <t>US-2017-133312</t>
  </si>
  <si>
    <t>BD-11500</t>
  </si>
  <si>
    <t>Bradley Drucker</t>
  </si>
  <si>
    <t>US-2014-140452</t>
  </si>
  <si>
    <t>CA-2014-116568</t>
  </si>
  <si>
    <t>Deltona</t>
  </si>
  <si>
    <t>CA-2015-153073</t>
  </si>
  <si>
    <t>FUR-FU-10001025</t>
  </si>
  <si>
    <t>Eldon Imˆge Series Desk Accessories, Clear</t>
  </si>
  <si>
    <t>CA-2014-160766</t>
  </si>
  <si>
    <t>CA-2017-146626</t>
  </si>
  <si>
    <t>Anaheim</t>
  </si>
  <si>
    <t>CA-2016-128972</t>
  </si>
  <si>
    <t>TS-21430</t>
  </si>
  <si>
    <t>Tom Stivers</t>
  </si>
  <si>
    <t>CA-2016-111213</t>
  </si>
  <si>
    <t>FP-14320</t>
  </si>
  <si>
    <t>Frank Preis</t>
  </si>
  <si>
    <t>CA-2017-161333</t>
  </si>
  <si>
    <t>CA-2017-128734</t>
  </si>
  <si>
    <t>JL-15175</t>
  </si>
  <si>
    <t>James Lanier</t>
  </si>
  <si>
    <t>Chandler</t>
  </si>
  <si>
    <t>US-2015-124219</t>
  </si>
  <si>
    <t>KW-16570</t>
  </si>
  <si>
    <t>Kelly Williams</t>
  </si>
  <si>
    <t>Kirkwood</t>
  </si>
  <si>
    <t>CA-2017-163006</t>
  </si>
  <si>
    <t>CA-2014-111192</t>
  </si>
  <si>
    <t>CA-2016-115378</t>
  </si>
  <si>
    <t>AJ-10945</t>
  </si>
  <si>
    <t>Ashley Jarboe</t>
  </si>
  <si>
    <t>Taylor</t>
  </si>
  <si>
    <t>CA-2015-161627</t>
  </si>
  <si>
    <t>CA-2014-121006</t>
  </si>
  <si>
    <t>Midland</t>
  </si>
  <si>
    <t>CA-2016-122903</t>
  </si>
  <si>
    <t>CA-2017-106432</t>
  </si>
  <si>
    <t>Waco</t>
  </si>
  <si>
    <t>US-2015-120502</t>
  </si>
  <si>
    <t>CA-2015-115567</t>
  </si>
  <si>
    <t>CA-2014-101560</t>
  </si>
  <si>
    <t>CS-12250</t>
  </si>
  <si>
    <t>Chris Selesnick</t>
  </si>
  <si>
    <t>CA-2015-142454</t>
  </si>
  <si>
    <t>RE-19450</t>
  </si>
  <si>
    <t>Richard Eichhorn</t>
  </si>
  <si>
    <t>CA-2017-145653</t>
  </si>
  <si>
    <t>CA-2014-140487</t>
  </si>
  <si>
    <t>SR-20425</t>
  </si>
  <si>
    <t>Sharelle Roach</t>
  </si>
  <si>
    <t>CA-2016-119865</t>
  </si>
  <si>
    <t>CA-2017-124436</t>
  </si>
  <si>
    <t>CA-2014-115084</t>
  </si>
  <si>
    <t>Texarkana</t>
  </si>
  <si>
    <t>CA-2017-131037</t>
  </si>
  <si>
    <t>TM-21490</t>
  </si>
  <si>
    <t>Tony Molinari</t>
  </si>
  <si>
    <t>CA-2014-166744</t>
  </si>
  <si>
    <t>CA-2016-156265</t>
  </si>
  <si>
    <t>FUR-TA-10001691</t>
  </si>
  <si>
    <t>Barricks Non-Folding Utility Table with Steel Legs, Laminate Tops</t>
  </si>
  <si>
    <t>CA-2015-125185</t>
  </si>
  <si>
    <t>AH-10195</t>
  </si>
  <si>
    <t>Alan Haines</t>
  </si>
  <si>
    <t>Bethlehem</t>
  </si>
  <si>
    <t>CA-2014-105165</t>
  </si>
  <si>
    <t>CA-2017-144484</t>
  </si>
  <si>
    <t>CA-2017-125913</t>
  </si>
  <si>
    <t>CA-2015-162887</t>
  </si>
  <si>
    <t>Vermont</t>
  </si>
  <si>
    <t>CA-2014-113859</t>
  </si>
  <si>
    <t>CA-2015-105158</t>
  </si>
  <si>
    <t>CA-2017-105991</t>
  </si>
  <si>
    <t>CA-2014-146283</t>
  </si>
  <si>
    <t>CA-2015-111073</t>
  </si>
  <si>
    <t>CA-2017-108791</t>
  </si>
  <si>
    <t>CA-2016-113831</t>
  </si>
  <si>
    <t>US-2014-139500</t>
  </si>
  <si>
    <t>AB-10165</t>
  </si>
  <si>
    <t>Alan Barnes</t>
  </si>
  <si>
    <t>US-2014-166310</t>
  </si>
  <si>
    <t>Garland</t>
  </si>
  <si>
    <t>US-2016-168410</t>
  </si>
  <si>
    <t>CA-2017-131254</t>
  </si>
  <si>
    <t>CA-2017-137876</t>
  </si>
  <si>
    <t>CA-2016-154060</t>
  </si>
  <si>
    <t>US-2017-162558</t>
  </si>
  <si>
    <t>Knoxville</t>
  </si>
  <si>
    <t>Eldon 500 Class Desk Accessories</t>
  </si>
  <si>
    <t>CA-2015-119508</t>
  </si>
  <si>
    <t>CA-2016-123120</t>
  </si>
  <si>
    <t>CV-12295</t>
  </si>
  <si>
    <t>Christina VanderZanden</t>
  </si>
  <si>
    <t>CA-2014-103331</t>
  </si>
  <si>
    <t>CA-2014-113768</t>
  </si>
  <si>
    <t>US-2017-126060</t>
  </si>
  <si>
    <t>CA-2016-122017</t>
  </si>
  <si>
    <t>Wichita</t>
  </si>
  <si>
    <t>Kansas</t>
  </si>
  <si>
    <t>US-2017-136721</t>
  </si>
  <si>
    <t>NH-18610</t>
  </si>
  <si>
    <t>Nicole Hansen</t>
  </si>
  <si>
    <t>Oak Park</t>
  </si>
  <si>
    <t>CA-2015-118738</t>
  </si>
  <si>
    <t>AG-10495</t>
  </si>
  <si>
    <t>Andrew Gjertsen</t>
  </si>
  <si>
    <t>US-2014-123183</t>
  </si>
  <si>
    <t>GR-14560</t>
  </si>
  <si>
    <t>Georgia Rosenberg</t>
  </si>
  <si>
    <t>US-2016-147340</t>
  </si>
  <si>
    <t>CA-2016-117681</t>
  </si>
  <si>
    <t>CA-2016-153598</t>
  </si>
  <si>
    <t>US-2016-108497</t>
  </si>
  <si>
    <t>MH-17290</t>
  </si>
  <si>
    <t>Marc Harrigan</t>
  </si>
  <si>
    <t>CA-2014-136861</t>
  </si>
  <si>
    <t>CA-2014-103317</t>
  </si>
  <si>
    <t>DM-13525</t>
  </si>
  <si>
    <t>Don Miller</t>
  </si>
  <si>
    <t>Palm Coast</t>
  </si>
  <si>
    <t>FUR-FU-10003192</t>
  </si>
  <si>
    <t>Luxo Adjustable Task Clamp Lamp</t>
  </si>
  <si>
    <t>US-2014-119081</t>
  </si>
  <si>
    <t>TA-21385</t>
  </si>
  <si>
    <t>Tom Ashbrook</t>
  </si>
  <si>
    <t>Olathe</t>
  </si>
  <si>
    <t>CA-2017-130631</t>
  </si>
  <si>
    <t>CA-2017-116680</t>
  </si>
  <si>
    <t>FUR-TA-10001771</t>
  </si>
  <si>
    <t>Bush Cubix Conference Tables, Fully Assembled</t>
  </si>
  <si>
    <t>CA-2017-101574</t>
  </si>
  <si>
    <t>CA-2014-146591</t>
  </si>
  <si>
    <t>CA-2016-122448</t>
  </si>
  <si>
    <t>DB-13210</t>
  </si>
  <si>
    <t>Dean Braden</t>
  </si>
  <si>
    <t>CA-2014-132451</t>
  </si>
  <si>
    <t>CA-2017-116946</t>
  </si>
  <si>
    <t>CA-2017-148999</t>
  </si>
  <si>
    <t>FUR-CH-10002044</t>
  </si>
  <si>
    <t>Office Star - Contemporary Task Swivel chair with 2-way adjustable arms, Plum</t>
  </si>
  <si>
    <t>CA-2017-134495</t>
  </si>
  <si>
    <t>CA-2014-105249</t>
  </si>
  <si>
    <t>CA-2017-164378</t>
  </si>
  <si>
    <t>CA-2017-127782</t>
  </si>
  <si>
    <t>TH-21115</t>
  </si>
  <si>
    <t>Thea Hudgings</t>
  </si>
  <si>
    <t>CA-2015-168529</t>
  </si>
  <si>
    <t>CA-2017-117667</t>
  </si>
  <si>
    <t>MS-17980</t>
  </si>
  <si>
    <t>Michael Stewart</t>
  </si>
  <si>
    <t>US-2017-150595</t>
  </si>
  <si>
    <t>CA-2016-134936</t>
  </si>
  <si>
    <t>FUR-TA-10001086</t>
  </si>
  <si>
    <t>SAFCO PlanMaster Boards, 60w x 37-1/2d, White Melamine</t>
  </si>
  <si>
    <t>CA-2017-151008</t>
  </si>
  <si>
    <t>Draper</t>
  </si>
  <si>
    <t>US-2014-159618</t>
  </si>
  <si>
    <t>DB-12970</t>
  </si>
  <si>
    <t>Darren Budd</t>
  </si>
  <si>
    <t>CA-2017-116113</t>
  </si>
  <si>
    <t>CA-2015-125066</t>
  </si>
  <si>
    <t>CA-2017-157966</t>
  </si>
  <si>
    <t>SU-20665</t>
  </si>
  <si>
    <t>Stephanie Ulpright</t>
  </si>
  <si>
    <t>CA-2016-136686</t>
  </si>
  <si>
    <t>RF-19840</t>
  </si>
  <si>
    <t>Roy Franzšsisch</t>
  </si>
  <si>
    <t>CA-2017-137498</t>
  </si>
  <si>
    <t>CA-2017-163818</t>
  </si>
  <si>
    <t>CA-2014-116673</t>
  </si>
  <si>
    <t>CA-2014-164742</t>
  </si>
  <si>
    <t>CA-2016-134516</t>
  </si>
  <si>
    <t>CA-2017-125745</t>
  </si>
  <si>
    <t>US-2016-124163</t>
  </si>
  <si>
    <t>SC-20695</t>
  </si>
  <si>
    <t>Steve Chapman</t>
  </si>
  <si>
    <t>La Crosse</t>
  </si>
  <si>
    <t>CA-2014-126683</t>
  </si>
  <si>
    <t>CA-2017-148810</t>
  </si>
  <si>
    <t>FUR-CH-10001545</t>
  </si>
  <si>
    <t>Hon Comfortask Task/Swivel Chairs</t>
  </si>
  <si>
    <t>US-2016-146066</t>
  </si>
  <si>
    <t>CA-2014-127614</t>
  </si>
  <si>
    <t>CA-2017-113208</t>
  </si>
  <si>
    <t>ML-18040</t>
  </si>
  <si>
    <t>Michelle Lonsdale</t>
  </si>
  <si>
    <t>FUR-FU-10004245</t>
  </si>
  <si>
    <t>Career Cubicle Clock, 8 1/4", Black</t>
  </si>
  <si>
    <t>CA-2014-154893</t>
  </si>
  <si>
    <t>CA-2016-127985</t>
  </si>
  <si>
    <t>CA-2017-127117</t>
  </si>
  <si>
    <t>Morristown</t>
  </si>
  <si>
    <t>CA-2015-104241</t>
  </si>
  <si>
    <t>CA-2017-142342</t>
  </si>
  <si>
    <t>Apple Valley</t>
  </si>
  <si>
    <t>CA-2016-145261</t>
  </si>
  <si>
    <t>Salem</t>
  </si>
  <si>
    <t>CA-2016-108875</t>
  </si>
  <si>
    <t>CA-2015-141012</t>
  </si>
  <si>
    <t>TG-21640</t>
  </si>
  <si>
    <t>Trudy Glocke</t>
  </si>
  <si>
    <t>Pocatello</t>
  </si>
  <si>
    <t>CA-2014-126802</t>
  </si>
  <si>
    <t>CA-2014-131541</t>
  </si>
  <si>
    <t>Apopka</t>
  </si>
  <si>
    <t>CA-2015-119550</t>
  </si>
  <si>
    <t>RB-19705</t>
  </si>
  <si>
    <t>Roger Barcio</t>
  </si>
  <si>
    <t>US-2015-138093</t>
  </si>
  <si>
    <t>CA-2016-126165</t>
  </si>
  <si>
    <t>US-2014-123519</t>
  </si>
  <si>
    <t>SS-20875</t>
  </si>
  <si>
    <t>Sung Shariari</t>
  </si>
  <si>
    <t>US-2015-160857</t>
  </si>
  <si>
    <t>CA-2017-117324</t>
  </si>
  <si>
    <t>CA-2017-143574</t>
  </si>
  <si>
    <t>Milford</t>
  </si>
  <si>
    <t>CA-2014-148614</t>
  </si>
  <si>
    <t>US-2017-147886</t>
  </si>
  <si>
    <t>DH-13075</t>
  </si>
  <si>
    <t>Dave Hallsten</t>
  </si>
  <si>
    <t>CA-2014-145800</t>
  </si>
  <si>
    <t>Buffalo Grove</t>
  </si>
  <si>
    <t>CA-2016-118514</t>
  </si>
  <si>
    <t>CA-2015-119634</t>
  </si>
  <si>
    <t>BW-11065</t>
  </si>
  <si>
    <t>Barry Weirich</t>
  </si>
  <si>
    <t>CA-2017-158169</t>
  </si>
  <si>
    <t>Lake Forest</t>
  </si>
  <si>
    <t>CA-2015-162047</t>
  </si>
  <si>
    <t>FH-14365</t>
  </si>
  <si>
    <t>Fred Hopkins</t>
  </si>
  <si>
    <t>CA-2015-103835</t>
  </si>
  <si>
    <t>SC-20440</t>
  </si>
  <si>
    <t>Shaun Chance</t>
  </si>
  <si>
    <t>CA-2016-142398</t>
  </si>
  <si>
    <t>CA-2014-105270</t>
  </si>
  <si>
    <t>CA-2017-141117</t>
  </si>
  <si>
    <t>JK-16090</t>
  </si>
  <si>
    <t>Juliana Krohn</t>
  </si>
  <si>
    <t>CA-2017-115070</t>
  </si>
  <si>
    <t>MG-18205</t>
  </si>
  <si>
    <t>Mitch Gastineau</t>
  </si>
  <si>
    <t>CA-2017-140186</t>
  </si>
  <si>
    <t>CA-2014-124856</t>
  </si>
  <si>
    <t>CA-2014-166716</t>
  </si>
  <si>
    <t>CR-12730</t>
  </si>
  <si>
    <t>Craig Reiter</t>
  </si>
  <si>
    <t>CA-2017-113873</t>
  </si>
  <si>
    <t>CA-2016-125017</t>
  </si>
  <si>
    <t>US-2015-163279</t>
  </si>
  <si>
    <t>FUR-FU-10000747</t>
  </si>
  <si>
    <t>Tenex B1-RE Series Chair Mats for Low Pile Carpets</t>
  </si>
  <si>
    <t>CA-2017-117632</t>
  </si>
  <si>
    <t>CA-2017-161067</t>
  </si>
  <si>
    <t>KB-16405</t>
  </si>
  <si>
    <t>Katrina Bavinger</t>
  </si>
  <si>
    <t>CA-2016-122063</t>
  </si>
  <si>
    <t>CA-2016-142895</t>
  </si>
  <si>
    <t>CA-2015-134992</t>
  </si>
  <si>
    <t>CA-2015-126725</t>
  </si>
  <si>
    <t>BS-11665</t>
  </si>
  <si>
    <t>Brian Stugart</t>
  </si>
  <si>
    <t>CA-2015-121783</t>
  </si>
  <si>
    <t>PO-19180</t>
  </si>
  <si>
    <t>Philisse Overcash</t>
  </si>
  <si>
    <t>CA-2015-112214</t>
  </si>
  <si>
    <t>US-2017-153255</t>
  </si>
  <si>
    <t>CA-2015-108119</t>
  </si>
  <si>
    <t>Conway</t>
  </si>
  <si>
    <t>US-2014-117968</t>
  </si>
  <si>
    <t>Meriden</t>
  </si>
  <si>
    <t>CA-2016-152247</t>
  </si>
  <si>
    <t>Cheyenne</t>
  </si>
  <si>
    <t>Wyoming</t>
  </si>
  <si>
    <t>CA-2016-128223</t>
  </si>
  <si>
    <t>CA-2016-154235</t>
  </si>
  <si>
    <t>CA-2016-133935</t>
  </si>
  <si>
    <t>CA-2016-136301</t>
  </si>
  <si>
    <t>CA-2016-167682</t>
  </si>
  <si>
    <t>CA-2016-159639</t>
  </si>
  <si>
    <t>US-2016-113985</t>
  </si>
  <si>
    <t>US-2015-126977</t>
  </si>
  <si>
    <t>CA-2016-130288</t>
  </si>
  <si>
    <t>US-2014-118997</t>
  </si>
  <si>
    <t>RA-19885</t>
  </si>
  <si>
    <t>Ruben Ausman</t>
  </si>
  <si>
    <t>CA-2014-114314</t>
  </si>
  <si>
    <t>US-2017-169551</t>
  </si>
  <si>
    <t>CA-2016-103107</t>
  </si>
  <si>
    <t>CA-2014-104178</t>
  </si>
  <si>
    <t>CA-2014-155796</t>
  </si>
  <si>
    <t>Reading</t>
  </si>
  <si>
    <t>CA-2016-127138</t>
  </si>
  <si>
    <t>CA-2017-150602</t>
  </si>
  <si>
    <t>CA-2014-141726</t>
  </si>
  <si>
    <t>CA-2017-115105</t>
  </si>
  <si>
    <t>BD-11770</t>
  </si>
  <si>
    <t>Bryan Davis</t>
  </si>
  <si>
    <t>CA-2014-117765</t>
  </si>
  <si>
    <t>CA-2016-163776</t>
  </si>
  <si>
    <t>Hattiesburg</t>
  </si>
  <si>
    <t>US-2017-163300</t>
  </si>
  <si>
    <t>CA-2016-162187</t>
  </si>
  <si>
    <t>US-2014-112991</t>
  </si>
  <si>
    <t>Caldwell</t>
  </si>
  <si>
    <t>CA-2014-124079</t>
  </si>
  <si>
    <t>CA-2017-107244</t>
  </si>
  <si>
    <t>AG-10390</t>
  </si>
  <si>
    <t>Allen Goldenen</t>
  </si>
  <si>
    <t>CA-2015-100657</t>
  </si>
  <si>
    <t>SW-20245</t>
  </si>
  <si>
    <t>Scot Wooten</t>
  </si>
  <si>
    <t>CA-2017-129028</t>
  </si>
  <si>
    <t>CA-2014-102652</t>
  </si>
  <si>
    <t>US-2017-152492</t>
  </si>
  <si>
    <t>CA-2016-101168</t>
  </si>
  <si>
    <t>Nashua</t>
  </si>
  <si>
    <t>CA-2015-130253</t>
  </si>
  <si>
    <t>CA-2016-131205</t>
  </si>
  <si>
    <t>Georgetown</t>
  </si>
  <si>
    <t>CA-2016-117912</t>
  </si>
  <si>
    <t>Sierra Vista</t>
  </si>
  <si>
    <t>CA-2017-145702</t>
  </si>
  <si>
    <t>CA-2015-113215</t>
  </si>
  <si>
    <t>CA-2016-154662</t>
  </si>
  <si>
    <t>BF-11215</t>
  </si>
  <si>
    <t>Benjamin Farhat</t>
  </si>
  <si>
    <t>CA-2016-124016</t>
  </si>
  <si>
    <t>CA-2017-166695</t>
  </si>
  <si>
    <t>CA-2016-151561</t>
  </si>
  <si>
    <t>US-2014-165589</t>
  </si>
  <si>
    <t>Lubbock</t>
  </si>
  <si>
    <t>CA-2015-114048</t>
  </si>
  <si>
    <t>CA-2017-100111</t>
  </si>
  <si>
    <t>US-2017-132381</t>
  </si>
  <si>
    <t>CA-2016-124590</t>
  </si>
  <si>
    <t>SP-20920</t>
  </si>
  <si>
    <t>Susan Pistek</t>
  </si>
  <si>
    <t>CA-2017-143378</t>
  </si>
  <si>
    <t>JR-16210</t>
  </si>
  <si>
    <t>Justin Ritter</t>
  </si>
  <si>
    <t>CA-2016-124100</t>
  </si>
  <si>
    <t>CA-2014-163447</t>
  </si>
  <si>
    <t>TB-21190</t>
  </si>
  <si>
    <t>Thomas Brumley</t>
  </si>
  <si>
    <t>CA-2016-148096</t>
  </si>
  <si>
    <t>AO-10810</t>
  </si>
  <si>
    <t>Anthony O'Donnell</t>
  </si>
  <si>
    <t>CA-2014-131247</t>
  </si>
  <si>
    <t>CA-2017-101322</t>
  </si>
  <si>
    <t>US-2016-106600</t>
  </si>
  <si>
    <t>CA-2014-111871</t>
  </si>
  <si>
    <t>EK-13795</t>
  </si>
  <si>
    <t>Eileen Kiefer</t>
  </si>
  <si>
    <t>CA-2017-151484</t>
  </si>
  <si>
    <t>CA-2014-103989</t>
  </si>
  <si>
    <t>CA-2015-158421</t>
  </si>
  <si>
    <t>CA-2016-143609</t>
  </si>
  <si>
    <t>DB-13270</t>
  </si>
  <si>
    <t>Deborah Brumfield</t>
  </si>
  <si>
    <t>Portland</t>
  </si>
  <si>
    <t>CA-2016-157259</t>
  </si>
  <si>
    <t>CA-2016-118332</t>
  </si>
  <si>
    <t>CA-2017-145660</t>
  </si>
  <si>
    <t>CA-2016-133697</t>
  </si>
  <si>
    <t>CM-12445</t>
  </si>
  <si>
    <t>Chuck Magee</t>
  </si>
  <si>
    <t>CA-2017-119809</t>
  </si>
  <si>
    <t>YS-21880</t>
  </si>
  <si>
    <t>Yana Sorensen</t>
  </si>
  <si>
    <t>CA-2015-161711</t>
  </si>
  <si>
    <t>CA-2017-140627</t>
  </si>
  <si>
    <t>Hendersonville</t>
  </si>
  <si>
    <t>CA-2015-133445</t>
  </si>
  <si>
    <t>US-2017-142188</t>
  </si>
  <si>
    <t>JF-15415</t>
  </si>
  <si>
    <t>Jennifer Ferguson</t>
  </si>
  <si>
    <t>CA-2015-134075</t>
  </si>
  <si>
    <t>CA-2017-141572</t>
  </si>
  <si>
    <t>LO-17170</t>
  </si>
  <si>
    <t>Lori Olson</t>
  </si>
  <si>
    <t>CA-2015-112305</t>
  </si>
  <si>
    <t>CA-2017-121580</t>
  </si>
  <si>
    <t>CA-2015-151624</t>
  </si>
  <si>
    <t>CA-2017-102379</t>
  </si>
  <si>
    <t>US-2016-139087</t>
  </si>
  <si>
    <t>CA-2015-116484</t>
  </si>
  <si>
    <t>FUR-FU-10002874</t>
  </si>
  <si>
    <t>Ultra Commercial Grade Dual Valve Door Closer</t>
  </si>
  <si>
    <t>CA-2016-100944</t>
  </si>
  <si>
    <t>CA-2016-125080</t>
  </si>
  <si>
    <t>CA-2014-100090</t>
  </si>
  <si>
    <t>US-2015-139675</t>
  </si>
  <si>
    <t>Chico</t>
  </si>
  <si>
    <t>CA-2017-143756</t>
  </si>
  <si>
    <t>ME-17725</t>
  </si>
  <si>
    <t>Max Engle</t>
  </si>
  <si>
    <t>CA-2017-107314</t>
  </si>
  <si>
    <t>MZ-17335</t>
  </si>
  <si>
    <t>Maria Zettner</t>
  </si>
  <si>
    <t>FUR-FU-10003489</t>
  </si>
  <si>
    <t>Contemporary Borderless Frame</t>
  </si>
  <si>
    <t>CA-2016-163328</t>
  </si>
  <si>
    <t>TP-21565</t>
  </si>
  <si>
    <t>Tracy Poddar</t>
  </si>
  <si>
    <t>Eugene</t>
  </si>
  <si>
    <t>CA-2014-112837</t>
  </si>
  <si>
    <t>LW-17125</t>
  </si>
  <si>
    <t>Liz Willingham</t>
  </si>
  <si>
    <t>Oxnard</t>
  </si>
  <si>
    <t>CA-2014-167927</t>
  </si>
  <si>
    <t>XP-21865</t>
  </si>
  <si>
    <t>Xylona Preis</t>
  </si>
  <si>
    <t>Westland</t>
  </si>
  <si>
    <t>CA-2016-165995</t>
  </si>
  <si>
    <t>CA-2017-143112</t>
  </si>
  <si>
    <t>CA-2017-161557</t>
  </si>
  <si>
    <t>CA-2016-103919</t>
  </si>
  <si>
    <t>CA-2016-113425</t>
  </si>
  <si>
    <t>CA-2017-143035</t>
  </si>
  <si>
    <t>CA-2014-107811</t>
  </si>
  <si>
    <t>US-2016-116442</t>
  </si>
  <si>
    <t>CA-2016-127236</t>
  </si>
  <si>
    <t>CA-2016-129126</t>
  </si>
  <si>
    <t>CA-2017-125472</t>
  </si>
  <si>
    <t>CA-2017-154074</t>
  </si>
  <si>
    <t>CA-2017-161774</t>
  </si>
  <si>
    <t>CA-2016-140130</t>
  </si>
  <si>
    <t>CA-2015-149650</t>
  </si>
  <si>
    <t>CA-2014-165764</t>
  </si>
  <si>
    <t>SH-20395</t>
  </si>
  <si>
    <t>Shahid Hopkins</t>
  </si>
  <si>
    <t>US-2017-116897</t>
  </si>
  <si>
    <t>US-2017-113992</t>
  </si>
  <si>
    <t>CA-2014-166891</t>
  </si>
  <si>
    <t>CA-2016-101161</t>
  </si>
  <si>
    <t>US-2017-119816</t>
  </si>
  <si>
    <t>TT-21460</t>
  </si>
  <si>
    <t>Tonja Turnell</t>
  </si>
  <si>
    <t>CA-2017-161102</t>
  </si>
  <si>
    <t>EC-14050</t>
  </si>
  <si>
    <t>Erin Creighton</t>
  </si>
  <si>
    <t>US-2017-133361</t>
  </si>
  <si>
    <t>US-2016-155404</t>
  </si>
  <si>
    <t>CA-2016-163804</t>
  </si>
  <si>
    <t>CA-2014-149524</t>
  </si>
  <si>
    <t>BS-11590</t>
  </si>
  <si>
    <t>Brendan Sweed</t>
  </si>
  <si>
    <t>CA-2017-140872</t>
  </si>
  <si>
    <t>CA-2017-113908</t>
  </si>
  <si>
    <t>KN-16390</t>
  </si>
  <si>
    <t>Katherine Nockton</t>
  </si>
  <si>
    <t>CA-2014-149594</t>
  </si>
  <si>
    <t>CA-2016-113845</t>
  </si>
  <si>
    <t>Orlando</t>
  </si>
  <si>
    <t>CA-2015-103135</t>
  </si>
  <si>
    <t>SS-20515</t>
  </si>
  <si>
    <t>Shirley Schmidt</t>
  </si>
  <si>
    <t>US-2016-128909</t>
  </si>
  <si>
    <t>SP-20545</t>
  </si>
  <si>
    <t>Sibella Parks</t>
  </si>
  <si>
    <t>US-2017-116652</t>
  </si>
  <si>
    <t>CA-2017-138289</t>
  </si>
  <si>
    <t>CA-2014-128209</t>
  </si>
  <si>
    <t>CA-2014-169684</t>
  </si>
  <si>
    <t>CA-2015-109862</t>
  </si>
  <si>
    <t>US-2017-107888</t>
  </si>
  <si>
    <t>CA-2014-113880</t>
  </si>
  <si>
    <t>Elmhurst</t>
  </si>
  <si>
    <t>US-2015-164966</t>
  </si>
  <si>
    <t>CA-2015-126739</t>
  </si>
  <si>
    <t>CA-2015-166947</t>
  </si>
  <si>
    <t>CA-2014-166086</t>
  </si>
  <si>
    <t>CA-2014-100678</t>
  </si>
  <si>
    <t>CA-2017-123085</t>
  </si>
  <si>
    <t>CA-2016-169887</t>
  </si>
  <si>
    <t>FUR-FU-10003095</t>
  </si>
  <si>
    <t>Linden 12" Wall Clock With Oak Frame</t>
  </si>
  <si>
    <t>CA-2017-104731</t>
  </si>
  <si>
    <t>CA-2014-154095</t>
  </si>
  <si>
    <t>ON-18715</t>
  </si>
  <si>
    <t>Odella Nelson</t>
  </si>
  <si>
    <t>CA-2016-148852</t>
  </si>
  <si>
    <t>CA-2015-107678</t>
  </si>
  <si>
    <t>CA-2016-123512</t>
  </si>
  <si>
    <t>MV-18190</t>
  </si>
  <si>
    <t>Mike Vittorini</t>
  </si>
  <si>
    <t>US-2017-167402</t>
  </si>
  <si>
    <t>CA-2014-130449</t>
  </si>
  <si>
    <t>VP-21760</t>
  </si>
  <si>
    <t>Victoria Pisteka</t>
  </si>
  <si>
    <t>CA-2015-141250</t>
  </si>
  <si>
    <t>PM-18940</t>
  </si>
  <si>
    <t>Paul MacIntyre</t>
  </si>
  <si>
    <t>Texas City</t>
  </si>
  <si>
    <t>CA-2016-105081</t>
  </si>
  <si>
    <t>CA-2014-108609</t>
  </si>
  <si>
    <t>US-2016-127334</t>
  </si>
  <si>
    <t>US-2017-124779</t>
  </si>
  <si>
    <t>CA-2017-135937</t>
  </si>
  <si>
    <t>CA-2017-162173</t>
  </si>
  <si>
    <t>Virginia Beach</t>
  </si>
  <si>
    <t>CA-2017-122175</t>
  </si>
  <si>
    <t>CA-2015-135510</t>
  </si>
  <si>
    <t>TW-21025</t>
  </si>
  <si>
    <t>Tamara Willingham</t>
  </si>
  <si>
    <t>Charlottesville</t>
  </si>
  <si>
    <t>FUR-FU-10000820</t>
  </si>
  <si>
    <t>Tensor Brushed Steel Torchiere Floor Lamp</t>
  </si>
  <si>
    <t>CA-2014-150329</t>
  </si>
  <si>
    <t>CA-2014-109134</t>
  </si>
  <si>
    <t>US-2015-129637</t>
  </si>
  <si>
    <t>CA-2017-145429</t>
  </si>
  <si>
    <t>CA-2015-153535</t>
  </si>
  <si>
    <t>Wilson</t>
  </si>
  <si>
    <t>CA-2015-123141</t>
  </si>
  <si>
    <t>Rio Rancho</t>
  </si>
  <si>
    <t>CA-2017-107629</t>
  </si>
  <si>
    <t>CA-2016-134789</t>
  </si>
  <si>
    <t>Hot Springs</t>
  </si>
  <si>
    <t>CA-2016-165827</t>
  </si>
  <si>
    <t>CA-2015-156734</t>
  </si>
  <si>
    <t>CA-2014-144029</t>
  </si>
  <si>
    <t>US-2017-101784</t>
  </si>
  <si>
    <t>CA-2016-154767</t>
  </si>
  <si>
    <t>Paterson</t>
  </si>
  <si>
    <t>CA-2017-124205</t>
  </si>
  <si>
    <t>TC-21145</t>
  </si>
  <si>
    <t>Theresa Coyne</t>
  </si>
  <si>
    <t>CA-2016-162943</t>
  </si>
  <si>
    <t>CA-2017-100615</t>
  </si>
  <si>
    <t>US-2016-147711</t>
  </si>
  <si>
    <t>CA-2017-121293</t>
  </si>
  <si>
    <t>CA-2015-118843</t>
  </si>
  <si>
    <t>CA-2016-162348</t>
  </si>
  <si>
    <t>CA-2015-145394</t>
  </si>
  <si>
    <t>CA-2015-168809</t>
  </si>
  <si>
    <t>FUR-FU-10002240</t>
  </si>
  <si>
    <t>Nu-Dell EZ-Mount Plastic Wall Frames</t>
  </si>
  <si>
    <t>CA-2016-109827</t>
  </si>
  <si>
    <t>CA-2015-128125</t>
  </si>
  <si>
    <t>CA-2017-156237</t>
  </si>
  <si>
    <t>PS-18760</t>
  </si>
  <si>
    <t>Pamela Stobb</t>
  </si>
  <si>
    <t>FUR-FU-10001057</t>
  </si>
  <si>
    <t>Tensor Track Tree Floor Lamp</t>
  </si>
  <si>
    <t>CA-2014-144414</t>
  </si>
  <si>
    <t>CA-2017-163860</t>
  </si>
  <si>
    <t>CA-2015-154291</t>
  </si>
  <si>
    <t>CA-2016-153101</t>
  </si>
  <si>
    <t>CA-2017-142643</t>
  </si>
  <si>
    <t>Thousand Oaks</t>
  </si>
  <si>
    <t>CA-2016-123946</t>
  </si>
  <si>
    <t>FUR-CH-10002073</t>
  </si>
  <si>
    <t>Hon Olson Stacker Chairs</t>
  </si>
  <si>
    <t>CA-2014-147543</t>
  </si>
  <si>
    <t>El Cajon</t>
  </si>
  <si>
    <t>CA-2014-101462</t>
  </si>
  <si>
    <t>US-2016-100461</t>
  </si>
  <si>
    <t>CA-2017-128965</t>
  </si>
  <si>
    <t>US-2016-126452</t>
  </si>
  <si>
    <t>SC-20230</t>
  </si>
  <si>
    <t>Scot Coram</t>
  </si>
  <si>
    <t>US-2016-121013</t>
  </si>
  <si>
    <t>US-2015-123918</t>
  </si>
  <si>
    <t>CA-2015-137113</t>
  </si>
  <si>
    <t>CA-2015-120677</t>
  </si>
  <si>
    <t>CA-2017-164756</t>
  </si>
  <si>
    <t>US-2015-165512</t>
  </si>
  <si>
    <t>Naperville</t>
  </si>
  <si>
    <t>US-2017-135503</t>
  </si>
  <si>
    <t>North Charleston</t>
  </si>
  <si>
    <t>US-2017-115301</t>
  </si>
  <si>
    <t>CA-2014-124247</t>
  </si>
  <si>
    <t>CA-2015-137925</t>
  </si>
  <si>
    <t>CA-2014-164182</t>
  </si>
  <si>
    <t>ST-20530</t>
  </si>
  <si>
    <t>Shui Tom</t>
  </si>
  <si>
    <t>CA-2016-129847</t>
  </si>
  <si>
    <t>FUR-FU-10000277</t>
  </si>
  <si>
    <t>Deflect-o DuraMat Antistatic Studded Beveled Mat for Medium Pile Carpeting</t>
  </si>
  <si>
    <t>CA-2016-106243</t>
  </si>
  <si>
    <t>CA-2015-130365</t>
  </si>
  <si>
    <t>CA-2017-143021</t>
  </si>
  <si>
    <t>CA-2016-157588</t>
  </si>
  <si>
    <t>AR-10570</t>
  </si>
  <si>
    <t>Anemone Ratner</t>
  </si>
  <si>
    <t>CA-2016-163937</t>
  </si>
  <si>
    <t>Longview</t>
  </si>
  <si>
    <t>CA-2015-112144</t>
  </si>
  <si>
    <t>CY-12745</t>
  </si>
  <si>
    <t>Craig Yedwab</t>
  </si>
  <si>
    <t>CA-2015-109386</t>
  </si>
  <si>
    <t>CA-2015-104871</t>
  </si>
  <si>
    <t>Normal</t>
  </si>
  <si>
    <t>CA-2014-133158</t>
  </si>
  <si>
    <t>CA-2015-141740</t>
  </si>
  <si>
    <t>CA-2014-119466</t>
  </si>
  <si>
    <t>CA-2015-154823</t>
  </si>
  <si>
    <t>CA-2017-141201</t>
  </si>
  <si>
    <t>Salinas</t>
  </si>
  <si>
    <t>CA-2014-124737</t>
  </si>
  <si>
    <t>CA-2016-145548</t>
  </si>
  <si>
    <t>CA-2017-119494</t>
  </si>
  <si>
    <t>CA-2017-103443</t>
  </si>
  <si>
    <t>AT-10735</t>
  </si>
  <si>
    <t>Annie Thurman</t>
  </si>
  <si>
    <t>US-2017-165358</t>
  </si>
  <si>
    <t>CA-2014-150581</t>
  </si>
  <si>
    <t>CA-2016-165330</t>
  </si>
  <si>
    <t>CA-2016-106950</t>
  </si>
  <si>
    <t>CA-2017-128944</t>
  </si>
  <si>
    <t>US-2016-102239</t>
  </si>
  <si>
    <t>CA-2017-166926</t>
  </si>
  <si>
    <t>CA-2015-128013</t>
  </si>
  <si>
    <t>US-2016-117541</t>
  </si>
  <si>
    <t>CA-2017-141439</t>
  </si>
  <si>
    <t>CA-2015-163965</t>
  </si>
  <si>
    <t>CA-2017-128783</t>
  </si>
  <si>
    <t>Saint Charles</t>
  </si>
  <si>
    <t>CA-2014-122217</t>
  </si>
  <si>
    <t>US-2017-141558</t>
  </si>
  <si>
    <t>CA-2017-100412</t>
  </si>
  <si>
    <t>Tuscaloosa</t>
  </si>
  <si>
    <t>CA-2017-142909</t>
  </si>
  <si>
    <t>AG-10330</t>
  </si>
  <si>
    <t>Alex Grayson</t>
  </si>
  <si>
    <t>US-2015-136749</t>
  </si>
  <si>
    <t>CA-2014-117464</t>
  </si>
  <si>
    <t>US-2017-168613</t>
  </si>
  <si>
    <t>CA-2017-128853</t>
  </si>
  <si>
    <t>CA-2017-133102</t>
  </si>
  <si>
    <t>CA-2016-164399</t>
  </si>
  <si>
    <t>CA-2016-147683</t>
  </si>
  <si>
    <t>CA-2016-104276</t>
  </si>
  <si>
    <t>CA-2016-120369</t>
  </si>
  <si>
    <t>VB-21745</t>
  </si>
  <si>
    <t>Victoria Brennan</t>
  </si>
  <si>
    <t>FUR-FU-10003806</t>
  </si>
  <si>
    <t>Tenex Chairmat w/ Average Lip, 45" x 53"</t>
  </si>
  <si>
    <t>CA-2014-118276</t>
  </si>
  <si>
    <t>CA-2017-137414</t>
  </si>
  <si>
    <t>CA-2016-109953</t>
  </si>
  <si>
    <t>CA-2016-137337</t>
  </si>
  <si>
    <t>CA-2016-101651</t>
  </si>
  <si>
    <t>SC-20305</t>
  </si>
  <si>
    <t>Sean Christensen</t>
  </si>
  <si>
    <t>CA-2017-136651</t>
  </si>
  <si>
    <t>CA-2017-118892</t>
  </si>
  <si>
    <t>US-2014-127978</t>
  </si>
  <si>
    <t>JS-15595</t>
  </si>
  <si>
    <t>Jill Stevenson</t>
  </si>
  <si>
    <t>CA-2016-152730</t>
  </si>
  <si>
    <t>Superior</t>
  </si>
  <si>
    <t>US-2014-143721</t>
  </si>
  <si>
    <t>CA-2016-133368</t>
  </si>
  <si>
    <t>FUR-FU-10003374</t>
  </si>
  <si>
    <t>Electrix Fluorescent Magnifier Lamps &amp; Weighted Base</t>
  </si>
  <si>
    <t>CA-2016-123337</t>
  </si>
  <si>
    <t>CA-2015-144519</t>
  </si>
  <si>
    <t>AW-10930</t>
  </si>
  <si>
    <t>Arthur Wiediger</t>
  </si>
  <si>
    <t>Helena</t>
  </si>
  <si>
    <t>Montana</t>
  </si>
  <si>
    <t>CA-2017-169439</t>
  </si>
  <si>
    <t>CA-2016-149965</t>
  </si>
  <si>
    <t>CA-2016-113656</t>
  </si>
  <si>
    <t>CB-12415</t>
  </si>
  <si>
    <t>Christy Brittain</t>
  </si>
  <si>
    <t>CA-2015-148964</t>
  </si>
  <si>
    <t>Bellevue</t>
  </si>
  <si>
    <t>CA-2014-163468</t>
  </si>
  <si>
    <t>Des Plaines</t>
  </si>
  <si>
    <t>US-2017-117450</t>
  </si>
  <si>
    <t>DO-13645</t>
  </si>
  <si>
    <t>Doug O'Connell</t>
  </si>
  <si>
    <t>CA-2014-137274</t>
  </si>
  <si>
    <t>CA-2016-144092</t>
  </si>
  <si>
    <t>CA-2016-132066</t>
  </si>
  <si>
    <t>CA-2017-100097</t>
  </si>
  <si>
    <t>MN-17935</t>
  </si>
  <si>
    <t>Michael Nguyen</t>
  </si>
  <si>
    <t>US-2017-126053</t>
  </si>
  <si>
    <t>US-2014-131275</t>
  </si>
  <si>
    <t>Burbank</t>
  </si>
  <si>
    <t>CA-2016-149349</t>
  </si>
  <si>
    <t>SP-20650</t>
  </si>
  <si>
    <t>Stephanie Phelps</t>
  </si>
  <si>
    <t>CA-2015-125563</t>
  </si>
  <si>
    <t>CA-2015-113152</t>
  </si>
  <si>
    <t>CA-2014-163412</t>
  </si>
  <si>
    <t>CA-2014-116190</t>
  </si>
  <si>
    <t>CA-2017-168389</t>
  </si>
  <si>
    <t>CA-2016-114748</t>
  </si>
  <si>
    <t>US-2014-115189</t>
  </si>
  <si>
    <t>AR-10345</t>
  </si>
  <si>
    <t>Alex Russell</t>
  </si>
  <si>
    <t>CA-2016-163594</t>
  </si>
  <si>
    <t>CA-2016-127243</t>
  </si>
  <si>
    <t>CA-2016-105732</t>
  </si>
  <si>
    <t>CA-2017-108035</t>
  </si>
  <si>
    <t>CA-2016-110975</t>
  </si>
  <si>
    <t>CA-2016-110009</t>
  </si>
  <si>
    <t>CA-2015-100146</t>
  </si>
  <si>
    <t>Camarillo</t>
  </si>
  <si>
    <t>CA-2016-129728</t>
  </si>
  <si>
    <t>CA-2014-121769</t>
  </si>
  <si>
    <t>CA-2017-121125</t>
  </si>
  <si>
    <t>Tigard</t>
  </si>
  <si>
    <t>US-2016-114013</t>
  </si>
  <si>
    <t>CA-2017-135069</t>
  </si>
  <si>
    <t>CA-2016-101693</t>
  </si>
  <si>
    <t>CA-2015-145457</t>
  </si>
  <si>
    <t>Covington</t>
  </si>
  <si>
    <t>US-2017-163657</t>
  </si>
  <si>
    <t>CA-2017-127474</t>
  </si>
  <si>
    <t>CA-2017-115448</t>
  </si>
  <si>
    <t>CA-2017-105669</t>
  </si>
  <si>
    <t>CA-2015-137974</t>
  </si>
  <si>
    <t>CA-2017-148985</t>
  </si>
  <si>
    <t>CA-2014-138100</t>
  </si>
  <si>
    <t>AA-10315</t>
  </si>
  <si>
    <t>Alex Avila</t>
  </si>
  <si>
    <t>CA-2014-167199</t>
  </si>
  <si>
    <t>CA-2014-129938</t>
  </si>
  <si>
    <t>US-2015-134558</t>
  </si>
  <si>
    <t>CA-2015-108672</t>
  </si>
  <si>
    <t>US-2017-160836</t>
  </si>
  <si>
    <t>CC-12475</t>
  </si>
  <si>
    <t>Cindy Chapman</t>
  </si>
  <si>
    <t>CA-2017-121048</t>
  </si>
  <si>
    <t>TC-21295</t>
  </si>
  <si>
    <t>Toby Carlisle</t>
  </si>
  <si>
    <t>Westminster</t>
  </si>
  <si>
    <t>US-2017-161935</t>
  </si>
  <si>
    <t>CA-2016-162383</t>
  </si>
  <si>
    <t>CA-2014-125731</t>
  </si>
  <si>
    <t>US-2017-106145</t>
  </si>
  <si>
    <t>CA-2016-107146</t>
  </si>
  <si>
    <t>Longmont</t>
  </si>
  <si>
    <t>US-2017-134642</t>
  </si>
  <si>
    <t>Greenville</t>
  </si>
  <si>
    <t>CA-2017-103415</t>
  </si>
  <si>
    <t>US-2017-112347</t>
  </si>
  <si>
    <t>BS-11380</t>
  </si>
  <si>
    <t>Bill Stewart</t>
  </si>
  <si>
    <t>CA-2016-136595</t>
  </si>
  <si>
    <t>CA-2014-114181</t>
  </si>
  <si>
    <t>US-2014-137155</t>
  </si>
  <si>
    <t>CA-2016-105746</t>
  </si>
  <si>
    <t>US-2016-104815</t>
  </si>
  <si>
    <t>RB-19570</t>
  </si>
  <si>
    <t>Rob Beeghly</t>
  </si>
  <si>
    <t>US-2016-166660</t>
  </si>
  <si>
    <t>TB-21250</t>
  </si>
  <si>
    <t>Tim Brockman</t>
  </si>
  <si>
    <t>CA-2014-100916</t>
  </si>
  <si>
    <t>Newport News</t>
  </si>
  <si>
    <t>CA-2016-138597</t>
  </si>
  <si>
    <t>CA-2015-142734</t>
  </si>
  <si>
    <t>CA-2017-122945</t>
  </si>
  <si>
    <t>CA-2016-158778</t>
  </si>
  <si>
    <t>CA-2016-101791</t>
  </si>
  <si>
    <t>CA-2015-113740</t>
  </si>
  <si>
    <t>CA-2017-151225</t>
  </si>
  <si>
    <t>JM-15655</t>
  </si>
  <si>
    <t>Jim Mitchum</t>
  </si>
  <si>
    <t>US-2014-144078</t>
  </si>
  <si>
    <t>CA-2015-136805</t>
  </si>
  <si>
    <t>CA-2014-162089</t>
  </si>
  <si>
    <t>US-2017-158526</t>
  </si>
  <si>
    <t>CA-2017-104885</t>
  </si>
  <si>
    <t>CA-2015-161452</t>
  </si>
  <si>
    <t>CA-2016-138968</t>
  </si>
  <si>
    <t>FC-14335</t>
  </si>
  <si>
    <t>Fred Chung</t>
  </si>
  <si>
    <t>CA-2015-101889</t>
  </si>
  <si>
    <t>CA-2015-107685</t>
  </si>
  <si>
    <t>JM-15865</t>
  </si>
  <si>
    <t>John Murray</t>
  </si>
  <si>
    <t>US-2014-120740</t>
  </si>
  <si>
    <t>CA-2014-105417</t>
  </si>
  <si>
    <t>CA-2014-151967</t>
  </si>
  <si>
    <t>NB-18580</t>
  </si>
  <si>
    <t>Nicole Brennan</t>
  </si>
  <si>
    <t>Bossier City</t>
  </si>
  <si>
    <t>CA-2015-130974</t>
  </si>
  <si>
    <t>FUR-FU-10002506</t>
  </si>
  <si>
    <t>Tensor "Hersey Kiss" Styled Floor Lamp</t>
  </si>
  <si>
    <t>CA-2014-133592</t>
  </si>
  <si>
    <t>CA-2016-169838</t>
  </si>
  <si>
    <t>US-2017-128951</t>
  </si>
  <si>
    <t>CA-2016-118899</t>
  </si>
  <si>
    <t>CA-2017-151799</t>
  </si>
  <si>
    <t>CA-2016-114601</t>
  </si>
  <si>
    <t>CA-2017-139353</t>
  </si>
  <si>
    <t>CA-2015-139374</t>
  </si>
  <si>
    <t>CA-2017-104850</t>
  </si>
  <si>
    <t>CA-2015-133242</t>
  </si>
  <si>
    <t>CA-2015-158323</t>
  </si>
  <si>
    <t>CA-2017-112844</t>
  </si>
  <si>
    <t>US-2017-118941</t>
  </si>
  <si>
    <t>CA-2016-162236</t>
  </si>
  <si>
    <t>ER-13855</t>
  </si>
  <si>
    <t>Elpida Rittenbach</t>
  </si>
  <si>
    <t>US-2016-117037</t>
  </si>
  <si>
    <t>LW-17215</t>
  </si>
  <si>
    <t>Luke Weiss</t>
  </si>
  <si>
    <t>CA-2017-166184</t>
  </si>
  <si>
    <t>CA-2014-143637</t>
  </si>
  <si>
    <t>CA-2016-134334</t>
  </si>
  <si>
    <t>US-2017-109316</t>
  </si>
  <si>
    <t>CA-2014-125150</t>
  </si>
  <si>
    <t>PW-19030</t>
  </si>
  <si>
    <t>Pauline Webber</t>
  </si>
  <si>
    <t>CA-2015-127327</t>
  </si>
  <si>
    <t>CA-2015-137302</t>
  </si>
  <si>
    <t>CA-2015-106257</t>
  </si>
  <si>
    <t>CA-2015-149083</t>
  </si>
  <si>
    <t>US-2014-137869</t>
  </si>
  <si>
    <t>US-2017-123834</t>
  </si>
  <si>
    <t>GM-14500</t>
  </si>
  <si>
    <t>Gene McClure</t>
  </si>
  <si>
    <t>CA-2016-128706</t>
  </si>
  <si>
    <t>DW-13540</t>
  </si>
  <si>
    <t>Don Weiss</t>
  </si>
  <si>
    <t>CA-2015-143364</t>
  </si>
  <si>
    <t>TG-21310</t>
  </si>
  <si>
    <t>Toby Gnade</t>
  </si>
  <si>
    <t>CA-2016-101672</t>
  </si>
  <si>
    <t>CA-2016-160241</t>
  </si>
  <si>
    <t>CA-2016-155747</t>
  </si>
  <si>
    <t>JS-15685</t>
  </si>
  <si>
    <t>Jim Sink</t>
  </si>
  <si>
    <t>CA-2017-118017</t>
  </si>
  <si>
    <t>Thornton</t>
  </si>
  <si>
    <t>CA-2016-148684</t>
  </si>
  <si>
    <t>TS-21655</t>
  </si>
  <si>
    <t>Trudy Schmidt</t>
  </si>
  <si>
    <t>CA-2017-128363</t>
  </si>
  <si>
    <t>DC-12850</t>
  </si>
  <si>
    <t>Dan Campbell</t>
  </si>
  <si>
    <t>CA-2016-149762</t>
  </si>
  <si>
    <t>Morgan Hill</t>
  </si>
  <si>
    <t>CA-2016-167605</t>
  </si>
  <si>
    <t>CA-2015-110891</t>
  </si>
  <si>
    <t>PO-19195</t>
  </si>
  <si>
    <t>Phillina Ober</t>
  </si>
  <si>
    <t>CA-2017-120404</t>
  </si>
  <si>
    <t>CA-2017-167549</t>
  </si>
  <si>
    <t>EM-14200</t>
  </si>
  <si>
    <t>Evan Minnotte</t>
  </si>
  <si>
    <t>US-2016-168095</t>
  </si>
  <si>
    <t>CA-2016-146325</t>
  </si>
  <si>
    <t>CA-2014-131009</t>
  </si>
  <si>
    <t>CA-2017-131807</t>
  </si>
  <si>
    <t>CA-2016-157707</t>
  </si>
  <si>
    <t>FUR-BO-10001567</t>
  </si>
  <si>
    <t>Bush Westfield Collection Bookcases, Dark Cherry Finish, Fully Assembled</t>
  </si>
  <si>
    <t>US-2015-126753</t>
  </si>
  <si>
    <t>CA-2014-113383</t>
  </si>
  <si>
    <t>Clifton</t>
  </si>
  <si>
    <t>US-2015-165743</t>
  </si>
  <si>
    <t>US-2017-105998</t>
  </si>
  <si>
    <t>CR-12580</t>
  </si>
  <si>
    <t>Clay Rozendal</t>
  </si>
  <si>
    <t>US-2014-148194</t>
  </si>
  <si>
    <t>CA-2014-143210</t>
  </si>
  <si>
    <t>CA-2015-110863</t>
  </si>
  <si>
    <t>CA-2017-120168</t>
  </si>
  <si>
    <t>US-2014-131870</t>
  </si>
  <si>
    <t>CA-2014-129189</t>
  </si>
  <si>
    <t>CA-2015-132465</t>
  </si>
  <si>
    <t>CA-2016-158806</t>
  </si>
  <si>
    <t>CA-2015-119690</t>
  </si>
  <si>
    <t>CA-2017-109393</t>
  </si>
  <si>
    <t>CA-2017-121489</t>
  </si>
  <si>
    <t>CM-11815</t>
  </si>
  <si>
    <t>Candace McMahon</t>
  </si>
  <si>
    <t>US-2017-133081</t>
  </si>
  <si>
    <t>Cambridge</t>
  </si>
  <si>
    <t>FUR-FU-10001379</t>
  </si>
  <si>
    <t>Executive Impressions 16-1/2" Circular Wall Clock</t>
  </si>
  <si>
    <t>CA-2014-144974</t>
  </si>
  <si>
    <t>CM-12715</t>
  </si>
  <si>
    <t>Craig Molinari</t>
  </si>
  <si>
    <t>CA-2015-121188</t>
  </si>
  <si>
    <t>US-2015-160563</t>
  </si>
  <si>
    <t>CA-2017-151750</t>
  </si>
  <si>
    <t>CA-2015-106187</t>
  </si>
  <si>
    <t>East Point</t>
  </si>
  <si>
    <t>CA-2016-105753</t>
  </si>
  <si>
    <t>LC-16960</t>
  </si>
  <si>
    <t>Lindsay Castell</t>
  </si>
  <si>
    <t>CA-2017-133046</t>
  </si>
  <si>
    <t>CA-2017-159149</t>
  </si>
  <si>
    <t>CR-12820</t>
  </si>
  <si>
    <t>Cyra Reiten</t>
  </si>
  <si>
    <t>US-2017-167570</t>
  </si>
  <si>
    <t>CA-2017-160122</t>
  </si>
  <si>
    <t>RD-19930</t>
  </si>
  <si>
    <t>Russell D'Ascenzo</t>
  </si>
  <si>
    <t>CA-2016-130393</t>
  </si>
  <si>
    <t>CA-2017-101014</t>
  </si>
  <si>
    <t>US-2017-106551</t>
  </si>
  <si>
    <t>CA-2016-116722</t>
  </si>
  <si>
    <t>US-2017-150070</t>
  </si>
  <si>
    <t>Modesto</t>
  </si>
  <si>
    <t>CA-2017-157350</t>
  </si>
  <si>
    <t>CA-2015-131352</t>
  </si>
  <si>
    <t>CA-2016-118073</t>
  </si>
  <si>
    <t>CS-12490</t>
  </si>
  <si>
    <t>Cindy Schnelling</t>
  </si>
  <si>
    <t>CA-2014-103219</t>
  </si>
  <si>
    <t>CA-2016-100993</t>
  </si>
  <si>
    <t>CA-2014-167997</t>
  </si>
  <si>
    <t>Rapid City</t>
  </si>
  <si>
    <t>CA-2016-131296</t>
  </si>
  <si>
    <t>CA-2016-134138</t>
  </si>
  <si>
    <t>JD-15790</t>
  </si>
  <si>
    <t>John Dryer</t>
  </si>
  <si>
    <t>CA-2015-168207</t>
  </si>
  <si>
    <t>CA-2016-144148</t>
  </si>
  <si>
    <t>CA-2017-107174</t>
  </si>
  <si>
    <t>CA-2015-112767</t>
  </si>
  <si>
    <t>CA-2015-119879</t>
  </si>
  <si>
    <t>CA-2017-155642</t>
  </si>
  <si>
    <t>CA-2015-136728</t>
  </si>
  <si>
    <t>US-2017-155866</t>
  </si>
  <si>
    <t>CA-2015-141327</t>
  </si>
  <si>
    <t>Durham</t>
  </si>
  <si>
    <t>CA-2015-114811</t>
  </si>
  <si>
    <t>CA-2015-122266</t>
  </si>
  <si>
    <t>Daytona Beach</t>
  </si>
  <si>
    <t>CA-2016-116337</t>
  </si>
  <si>
    <t>FUR-FU-10002030</t>
  </si>
  <si>
    <t>Executive Impressions 14" Contract Wall Clock with Quartz Movement</t>
  </si>
  <si>
    <t>CA-2014-120775</t>
  </si>
  <si>
    <t>CA-2016-123050</t>
  </si>
  <si>
    <t>CA-2016-162355</t>
  </si>
  <si>
    <t>CA-2017-102204</t>
  </si>
  <si>
    <t>CA-2017-103065</t>
  </si>
  <si>
    <t>PT-19090</t>
  </si>
  <si>
    <t>Pete Takahito</t>
  </si>
  <si>
    <t>CA-2014-109897</t>
  </si>
  <si>
    <t>CA-2015-140221</t>
  </si>
  <si>
    <t>CA-2017-121790</t>
  </si>
  <si>
    <t>LP-17095</t>
  </si>
  <si>
    <t>Liz Preis</t>
  </si>
  <si>
    <t>CA-2016-169670</t>
  </si>
  <si>
    <t>CA-2016-139549</t>
  </si>
  <si>
    <t>CA-2017-134810</t>
  </si>
  <si>
    <t>CA-2015-154284</t>
  </si>
  <si>
    <t>US-2015-158911</t>
  </si>
  <si>
    <t>US-2017-167318</t>
  </si>
  <si>
    <t>GZ-14545</t>
  </si>
  <si>
    <t>George Zrebassa</t>
  </si>
  <si>
    <t>CA-2017-135419</t>
  </si>
  <si>
    <t>CA-2014-168312</t>
  </si>
  <si>
    <t>GW-14605</t>
  </si>
  <si>
    <t>Giulietta Weimer</t>
  </si>
  <si>
    <t>US-2017-105935</t>
  </si>
  <si>
    <t>CA-2014-161508</t>
  </si>
  <si>
    <t>CA-2016-153269</t>
  </si>
  <si>
    <t>Andover</t>
  </si>
  <si>
    <t>CA-2017-135076</t>
  </si>
  <si>
    <t>US-2014-155544</t>
  </si>
  <si>
    <t>US-2015-115238</t>
  </si>
  <si>
    <t>CA-2017-132199</t>
  </si>
  <si>
    <t>CA-2016-163174</t>
  </si>
  <si>
    <t>Athens</t>
  </si>
  <si>
    <t>CA-2017-147207</t>
  </si>
  <si>
    <t>CA-2016-118745</t>
  </si>
  <si>
    <t>CA-2016-163972</t>
  </si>
  <si>
    <t>CA-2016-113726</t>
  </si>
  <si>
    <t>SC-20680</t>
  </si>
  <si>
    <t>Steve Carroll</t>
  </si>
  <si>
    <t>CA-2016-163048</t>
  </si>
  <si>
    <t>MH-17440</t>
  </si>
  <si>
    <t>Mark Haberlin</t>
  </si>
  <si>
    <t>CA-2017-110625</t>
  </si>
  <si>
    <t>Danbury</t>
  </si>
  <si>
    <t>CA-2016-142594</t>
  </si>
  <si>
    <t>EJ-14155</t>
  </si>
  <si>
    <t>Eva Jacobs</t>
  </si>
  <si>
    <t>CA-2017-120061</t>
  </si>
  <si>
    <t>CA-2015-110814</t>
  </si>
  <si>
    <t>BD-11635</t>
  </si>
  <si>
    <t>Brian Derr</t>
  </si>
  <si>
    <t>CA-2017-140480</t>
  </si>
  <si>
    <t>HE-14800</t>
  </si>
  <si>
    <t>Harold Engle</t>
  </si>
  <si>
    <t>CA-2016-130820</t>
  </si>
  <si>
    <t>CA-2017-132290</t>
  </si>
  <si>
    <t>CA-2017-118199</t>
  </si>
  <si>
    <t>CA-2017-150091</t>
  </si>
  <si>
    <t>NP-18670</t>
  </si>
  <si>
    <t>Nora Paige</t>
  </si>
  <si>
    <t>CA-2016-118129</t>
  </si>
  <si>
    <t>CA-2017-155621</t>
  </si>
  <si>
    <t>US-2014-127635</t>
  </si>
  <si>
    <t>CA-2017-125451</t>
  </si>
  <si>
    <t>CA-2016-125087</t>
  </si>
  <si>
    <t>US-2017-118556</t>
  </si>
  <si>
    <t>US-2016-164196</t>
  </si>
  <si>
    <t>Noblesville</t>
  </si>
  <si>
    <t>US-2017-132031</t>
  </si>
  <si>
    <t>Clarksville</t>
  </si>
  <si>
    <t>CA-2017-142391</t>
  </si>
  <si>
    <t>CA-2016-158841</t>
  </si>
  <si>
    <t>CA-2015-102316</t>
  </si>
  <si>
    <t>CA-2016-109400</t>
  </si>
  <si>
    <t>CA-2016-144645</t>
  </si>
  <si>
    <t>CA-2017-149720</t>
  </si>
  <si>
    <t>EM-14065</t>
  </si>
  <si>
    <t>Erin Mull</t>
  </si>
  <si>
    <t>Frisco</t>
  </si>
  <si>
    <t>CA-2017-118003</t>
  </si>
  <si>
    <t>CA-2016-141887</t>
  </si>
  <si>
    <t>CA-2017-161172</t>
  </si>
  <si>
    <t>CA-2017-137624</t>
  </si>
  <si>
    <t>CA-2016-156748</t>
  </si>
  <si>
    <t>CA-2015-157287</t>
  </si>
  <si>
    <t>CA-2016-119074</t>
  </si>
  <si>
    <t>CA-2015-126186</t>
  </si>
  <si>
    <t>CA-2016-102092</t>
  </si>
  <si>
    <t>CA-2016-132829</t>
  </si>
  <si>
    <t>CA-2016-123540</t>
  </si>
  <si>
    <t>US-2017-108315</t>
  </si>
  <si>
    <t>Sanford</t>
  </si>
  <si>
    <t>CA-2017-106747</t>
  </si>
  <si>
    <t>CA-2017-146164</t>
  </si>
  <si>
    <t>CA-2014-130673</t>
  </si>
  <si>
    <t>San Marcos</t>
  </si>
  <si>
    <t>CA-2017-101700</t>
  </si>
  <si>
    <t>Greeley</t>
  </si>
  <si>
    <t>CA-2014-151946</t>
  </si>
  <si>
    <t>CA-2017-117513</t>
  </si>
  <si>
    <t>US-2017-119319</t>
  </si>
  <si>
    <t>CA-2015-164084</t>
  </si>
  <si>
    <t>AG-10525</t>
  </si>
  <si>
    <t>Andy Gerbode</t>
  </si>
  <si>
    <t>CA-2016-107783</t>
  </si>
  <si>
    <t>CA-2017-159793</t>
  </si>
  <si>
    <t>CA-2017-151281</t>
  </si>
  <si>
    <t>HM-14980</t>
  </si>
  <si>
    <t>Henry MacAllister</t>
  </si>
  <si>
    <t>CA-2015-108259</t>
  </si>
  <si>
    <t>CA-2016-113341</t>
  </si>
  <si>
    <t>US-2015-131842</t>
  </si>
  <si>
    <t>CA-2014-142769</t>
  </si>
  <si>
    <t>CA-2017-124765</t>
  </si>
  <si>
    <t>CA-2015-131856</t>
  </si>
  <si>
    <t>CA-2017-126634</t>
  </si>
  <si>
    <t>US-2014-159611</t>
  </si>
  <si>
    <t>CA-2017-163265</t>
  </si>
  <si>
    <t>CA-2017-141705</t>
  </si>
  <si>
    <t>Mansfield</t>
  </si>
  <si>
    <t>CA-2017-127096</t>
  </si>
  <si>
    <t>CA-2017-119284</t>
  </si>
  <si>
    <t>CA-2014-146815</t>
  </si>
  <si>
    <t>CA-2014-119144</t>
  </si>
  <si>
    <t>CA-2014-105648</t>
  </si>
  <si>
    <t>US-2015-145422</t>
  </si>
  <si>
    <t>CA-2016-120824</t>
  </si>
  <si>
    <t>CA-2015-103870</t>
  </si>
  <si>
    <t>CA-2017-116988</t>
  </si>
  <si>
    <t>US-2015-144771</t>
  </si>
  <si>
    <t>Hillsboro</t>
  </si>
  <si>
    <t>CA-2017-128076</t>
  </si>
  <si>
    <t>CA-2016-114307</t>
  </si>
  <si>
    <t>CA-2016-151148</t>
  </si>
  <si>
    <t>CA-2016-102813</t>
  </si>
  <si>
    <t>CA-2017-135377</t>
  </si>
  <si>
    <t>BP-11095</t>
  </si>
  <si>
    <t>Bart Pistole</t>
  </si>
  <si>
    <t>CA-2015-133585</t>
  </si>
  <si>
    <t>CA-2016-116911</t>
  </si>
  <si>
    <t>Twin Falls</t>
  </si>
  <si>
    <t>CA-2017-126914</t>
  </si>
  <si>
    <t>CA-2016-140935</t>
  </si>
  <si>
    <t>CA-2016-113082</t>
  </si>
  <si>
    <t>Utica</t>
  </si>
  <si>
    <t>CA-2015-127754</t>
  </si>
  <si>
    <t>CA-2015-145324</t>
  </si>
  <si>
    <t>CA-2015-140718</t>
  </si>
  <si>
    <t>CA-2015-125934</t>
  </si>
  <si>
    <t>CA-2014-120411</t>
  </si>
  <si>
    <t>SB-20185</t>
  </si>
  <si>
    <t>Sarah Brown</t>
  </si>
  <si>
    <t>CA-2017-101805</t>
  </si>
  <si>
    <t>CA-2017-103968</t>
  </si>
  <si>
    <t>Stockton</t>
  </si>
  <si>
    <t>CA-2016-162159</t>
  </si>
  <si>
    <t>CR-12625</t>
  </si>
  <si>
    <t>Corey Roper</t>
  </si>
  <si>
    <t>CA-2015-111038</t>
  </si>
  <si>
    <t>CA-2014-124723</t>
  </si>
  <si>
    <t>CA-2016-167241</t>
  </si>
  <si>
    <t>CA-2016-150483</t>
  </si>
  <si>
    <t>CA-2014-160276</t>
  </si>
  <si>
    <t>CA-2016-145709</t>
  </si>
  <si>
    <t>Coral Gables</t>
  </si>
  <si>
    <t>CA-2016-168032</t>
  </si>
  <si>
    <t>DF-13135</t>
  </si>
  <si>
    <t>David Flashing</t>
  </si>
  <si>
    <t>US-2015-168704</t>
  </si>
  <si>
    <t>CA-2017-143252</t>
  </si>
  <si>
    <t>CA-2016-102134</t>
  </si>
  <si>
    <t>Green Bay</t>
  </si>
  <si>
    <t>CA-2017-111717</t>
  </si>
  <si>
    <t>CA-2017-150910</t>
  </si>
  <si>
    <t>JL-15130</t>
  </si>
  <si>
    <t>Jack Lebron</t>
  </si>
  <si>
    <t>CA-2014-156790</t>
  </si>
  <si>
    <t>CA-2017-105620</t>
  </si>
  <si>
    <t>JH-15430</t>
  </si>
  <si>
    <t>Jennifer Halladay</t>
  </si>
  <si>
    <t>CA-2017-150266</t>
  </si>
  <si>
    <t>CA-2016-157280</t>
  </si>
  <si>
    <t>CA-2016-134180</t>
  </si>
  <si>
    <t>CA-2017-122308</t>
  </si>
  <si>
    <t>CA-2017-159226</t>
  </si>
  <si>
    <t>CA-2017-156622</t>
  </si>
  <si>
    <t>CA-2016-110898</t>
  </si>
  <si>
    <t>CA-2015-123092</t>
  </si>
  <si>
    <t>JG-15115</t>
  </si>
  <si>
    <t>Jack Garza</t>
  </si>
  <si>
    <t>US-2015-128587</t>
  </si>
  <si>
    <t>CA-2017-159100</t>
  </si>
  <si>
    <t>CA-2017-137785</t>
  </si>
  <si>
    <t>CA-2017-107825</t>
  </si>
  <si>
    <t>CA-2016-121447</t>
  </si>
  <si>
    <t>CA-2014-100706</t>
  </si>
  <si>
    <t>US-2016-141880</t>
  </si>
  <si>
    <t>CA-2015-165799</t>
  </si>
  <si>
    <t>CA-2016-102127</t>
  </si>
  <si>
    <t>US-2016-152415</t>
  </si>
  <si>
    <t>Marlborough</t>
  </si>
  <si>
    <t>CA-2017-128041</t>
  </si>
  <si>
    <t>CA-2017-105823</t>
  </si>
  <si>
    <t>CA-2014-138177</t>
  </si>
  <si>
    <t>ND-18460</t>
  </si>
  <si>
    <t>Neil Ducich</t>
  </si>
  <si>
    <t>CA-2014-114335</t>
  </si>
  <si>
    <t>Hollywood</t>
  </si>
  <si>
    <t>CA-2015-160227</t>
  </si>
  <si>
    <t>CA-2015-149097</t>
  </si>
  <si>
    <t>CA-2016-132304</t>
  </si>
  <si>
    <t>CA-2016-106278</t>
  </si>
  <si>
    <t>CA-2017-147550</t>
  </si>
  <si>
    <t>CA-2016-108105</t>
  </si>
  <si>
    <t>CA-2016-143406</t>
  </si>
  <si>
    <t>LR-17035</t>
  </si>
  <si>
    <t>Lisa Ryan</t>
  </si>
  <si>
    <t>CA-2015-162950</t>
  </si>
  <si>
    <t>CA-2015-163181</t>
  </si>
  <si>
    <t>CA-2017-153045</t>
  </si>
  <si>
    <t>CA-2016-128916</t>
  </si>
  <si>
    <t>CA-2016-130911</t>
  </si>
  <si>
    <t>CA-2017-100055</t>
  </si>
  <si>
    <t>Laurel</t>
  </si>
  <si>
    <t>CA-2016-132990</t>
  </si>
  <si>
    <t>KM-16660</t>
  </si>
  <si>
    <t>Khloe Miller</t>
  </si>
  <si>
    <t>CA-2016-160108</t>
  </si>
  <si>
    <t>Eau Claire</t>
  </si>
  <si>
    <t>US-2016-155768</t>
  </si>
  <si>
    <t>CA-2017-156776</t>
  </si>
  <si>
    <t>FUR-CH-10002317</t>
  </si>
  <si>
    <t>Global Enterprise Series Seating Low-Back Swivel/Tilt Chairs</t>
  </si>
  <si>
    <t>CA-2014-103310</t>
  </si>
  <si>
    <t>CA-2016-152688</t>
  </si>
  <si>
    <t>Perth Amboy</t>
  </si>
  <si>
    <t>CA-2014-144071</t>
  </si>
  <si>
    <t>US-2015-164238</t>
  </si>
  <si>
    <t>CA-2017-103212</t>
  </si>
  <si>
    <t>CA-2016-126732</t>
  </si>
  <si>
    <t>CA-2017-138156</t>
  </si>
  <si>
    <t>CA-2014-113271</t>
  </si>
  <si>
    <t>CA-2014-168368</t>
  </si>
  <si>
    <t>CA-2017-111388</t>
  </si>
  <si>
    <t>CA-2015-124499</t>
  </si>
  <si>
    <t>FM-14380</t>
  </si>
  <si>
    <t>Fred McMath</t>
  </si>
  <si>
    <t>CA-2014-125759</t>
  </si>
  <si>
    <t>CA-2015-151869</t>
  </si>
  <si>
    <t>CA-2016-100510</t>
  </si>
  <si>
    <t>CA-2017-122539</t>
  </si>
  <si>
    <t>CA-2016-166772</t>
  </si>
  <si>
    <t>HJ-14875</t>
  </si>
  <si>
    <t>Heather Jas</t>
  </si>
  <si>
    <t>CA-2014-161032</t>
  </si>
  <si>
    <t>CA-2015-102778</t>
  </si>
  <si>
    <t>JH-15820</t>
  </si>
  <si>
    <t>John Huston</t>
  </si>
  <si>
    <t>CA-2017-154011</t>
  </si>
  <si>
    <t>US-2017-165456</t>
  </si>
  <si>
    <t>CA-2017-161340</t>
  </si>
  <si>
    <t>AM-10360</t>
  </si>
  <si>
    <t>Alice McCarthy</t>
  </si>
  <si>
    <t>US-2015-163433</t>
  </si>
  <si>
    <t>Mcallen</t>
  </si>
  <si>
    <t>US-2017-108343</t>
  </si>
  <si>
    <t>FUR-CH-10002780</t>
  </si>
  <si>
    <t>Office Star - Task Chair with Contemporary Loop Arms</t>
  </si>
  <si>
    <t>US-2016-111563</t>
  </si>
  <si>
    <t>SM-20005</t>
  </si>
  <si>
    <t>Sally Matthias</t>
  </si>
  <si>
    <t>CA-2017-121853</t>
  </si>
  <si>
    <t>US-2017-130687</t>
  </si>
  <si>
    <t>CA-2017-110198</t>
  </si>
  <si>
    <t>CA-2017-109085</t>
  </si>
  <si>
    <t>CA-2016-114860</t>
  </si>
  <si>
    <t>Moreno Valley</t>
  </si>
  <si>
    <t>CA-2016-159009</t>
  </si>
  <si>
    <t>DP-13105</t>
  </si>
  <si>
    <t>Dave Poirier</t>
  </si>
  <si>
    <t>CA-2017-148411</t>
  </si>
  <si>
    <t>CA-2016-168046</t>
  </si>
  <si>
    <t>CA-2017-111591</t>
  </si>
  <si>
    <t>CA-2017-113460</t>
  </si>
  <si>
    <t>CA-2015-111339</t>
  </si>
  <si>
    <t>CA-2014-154158</t>
  </si>
  <si>
    <t>CA-2017-163097</t>
  </si>
  <si>
    <t>CA-2015-130848</t>
  </si>
  <si>
    <t>CA-2014-125997</t>
  </si>
  <si>
    <t>MW-18220</t>
  </si>
  <si>
    <t>Mitch Webber</t>
  </si>
  <si>
    <t>CA-2014-159814</t>
  </si>
  <si>
    <t>CA-2016-105459</t>
  </si>
  <si>
    <t>CA-2017-162789</t>
  </si>
  <si>
    <t>US-2017-110149</t>
  </si>
  <si>
    <t>CA-2015-164777</t>
  </si>
  <si>
    <t>CA-2015-127824</t>
  </si>
  <si>
    <t>CA-2014-116246</t>
  </si>
  <si>
    <t>CA-2014-167486</t>
  </si>
  <si>
    <t>CA-2014-152100</t>
  </si>
  <si>
    <t>CA-2015-166219</t>
  </si>
  <si>
    <t>CA-2017-136882</t>
  </si>
  <si>
    <t>US-2017-109610</t>
  </si>
  <si>
    <t>CA-2016-126858</t>
  </si>
  <si>
    <t>CA-2017-102925</t>
  </si>
  <si>
    <t>CD-12280</t>
  </si>
  <si>
    <t>Christina DeMoss</t>
  </si>
  <si>
    <t>CA-2015-100818</t>
  </si>
  <si>
    <t>CA-2016-164770</t>
  </si>
  <si>
    <t>CA-2017-130505</t>
  </si>
  <si>
    <t>West Virginia</t>
  </si>
  <si>
    <t>CA-2016-105207</t>
  </si>
  <si>
    <t>Broken Arrow</t>
  </si>
  <si>
    <t>CA-2016-149237</t>
  </si>
  <si>
    <t>CM-12235</t>
  </si>
  <si>
    <t>Chris McAfee</t>
  </si>
  <si>
    <t>US-2015-158589</t>
  </si>
  <si>
    <t>CA-2017-142461</t>
  </si>
  <si>
    <t>CA-2017-156958</t>
  </si>
  <si>
    <t>PB-18805</t>
  </si>
  <si>
    <t>Patrick Bzostek</t>
  </si>
  <si>
    <t>CA-2016-116596</t>
  </si>
  <si>
    <t>CA-2017-124191</t>
  </si>
  <si>
    <t>CA-2016-148747</t>
  </si>
  <si>
    <t>CA-2015-135727</t>
  </si>
  <si>
    <t>CA-2015-135251</t>
  </si>
  <si>
    <t>RP-19270</t>
  </si>
  <si>
    <t>Rachel Payne</t>
  </si>
  <si>
    <t>CA-2016-125724</t>
  </si>
  <si>
    <t>CA-2015-111612</t>
  </si>
  <si>
    <t>CA-2014-103086</t>
  </si>
  <si>
    <t>EB-14170</t>
  </si>
  <si>
    <t>Evan Bailliet</t>
  </si>
  <si>
    <t>CA-2016-129280</t>
  </si>
  <si>
    <t>SM-20905</t>
  </si>
  <si>
    <t>Susan MacKendrick</t>
  </si>
  <si>
    <t>CA-2014-130428</t>
  </si>
  <si>
    <t>CA-2015-148495</t>
  </si>
  <si>
    <t>CA-2015-143147</t>
  </si>
  <si>
    <t>CA-2017-152975</t>
  </si>
  <si>
    <t>CA-2017-116127</t>
  </si>
  <si>
    <t>US-2016-105452</t>
  </si>
  <si>
    <t>BF-11005</t>
  </si>
  <si>
    <t>Barry Franz</t>
  </si>
  <si>
    <t>CA-2015-149517</t>
  </si>
  <si>
    <t>FC-14245</t>
  </si>
  <si>
    <t>Frank Carlisle</t>
  </si>
  <si>
    <t>CA-2016-129861</t>
  </si>
  <si>
    <t>CA-2016-130638</t>
  </si>
  <si>
    <t>CA-2017-137449</t>
  </si>
  <si>
    <t>CA-2014-151330</t>
  </si>
  <si>
    <t>CA-2014-124702</t>
  </si>
  <si>
    <t>CA-2015-116638</t>
  </si>
  <si>
    <t>JH-15985</t>
  </si>
  <si>
    <t>Joseph Holt</t>
  </si>
  <si>
    <t>CA-2014-104563</t>
  </si>
  <si>
    <t>CA-2016-107104</t>
  </si>
  <si>
    <t>CA-2014-156160</t>
  </si>
  <si>
    <t>CA-2017-157448</t>
  </si>
  <si>
    <t>CA-2016-137393</t>
  </si>
  <si>
    <t>CA-2017-122770</t>
  </si>
  <si>
    <t>CA-2015-130183</t>
  </si>
  <si>
    <t>CA-2016-122511</t>
  </si>
  <si>
    <t>BT-11485</t>
  </si>
  <si>
    <t>Brad Thomas</t>
  </si>
  <si>
    <t>CA-2016-161746</t>
  </si>
  <si>
    <t>CA-2014-114251</t>
  </si>
  <si>
    <t>CA-2016-119641</t>
  </si>
  <si>
    <t>CA-2016-105781</t>
  </si>
  <si>
    <t>CA-2014-114321</t>
  </si>
  <si>
    <t>CA-2015-117086</t>
  </si>
  <si>
    <t>QJ-19255</t>
  </si>
  <si>
    <t>Quincy Jones</t>
  </si>
  <si>
    <t>CA-2017-137505</t>
  </si>
  <si>
    <t>US-2014-140914</t>
  </si>
  <si>
    <t>CA-2017-113705</t>
  </si>
  <si>
    <t>CA-2016-146913</t>
  </si>
  <si>
    <t>CA-2016-123533</t>
  </si>
  <si>
    <t>CA-2014-169019</t>
  </si>
  <si>
    <t>CA-2015-149748</t>
  </si>
  <si>
    <t>US-2014-114377</t>
  </si>
  <si>
    <t>BG-11035</t>
  </si>
  <si>
    <t>Barry Gonzalez</t>
  </si>
  <si>
    <t>CA-2017-144491</t>
  </si>
  <si>
    <t>CA-2014-127166</t>
  </si>
  <si>
    <t>CA-2015-122973</t>
  </si>
  <si>
    <t>CA-2016-136322</t>
  </si>
  <si>
    <t>CA-2017-107209</t>
  </si>
  <si>
    <t>CA-2015-162201</t>
  </si>
  <si>
    <t>US-2014-164406</t>
  </si>
  <si>
    <t>US-2017-152842</t>
  </si>
  <si>
    <t>CA-2014-113257</t>
  </si>
  <si>
    <t>Beaumont</t>
  </si>
  <si>
    <t>CA-2016-126627</t>
  </si>
  <si>
    <t>US-2016-125402</t>
  </si>
  <si>
    <t>CA-2014-163867</t>
  </si>
  <si>
    <t>CA-2017-169327</t>
  </si>
  <si>
    <t>CA-2016-158155</t>
  </si>
  <si>
    <t>CA-2017-138870</t>
  </si>
  <si>
    <t>CA-2015-164301</t>
  </si>
  <si>
    <t>CA-2017-113278</t>
  </si>
  <si>
    <t>CA-2014-114195</t>
  </si>
  <si>
    <t>Mason</t>
  </si>
  <si>
    <t>CA-2016-122581</t>
  </si>
  <si>
    <t>US-2016-115441</t>
  </si>
  <si>
    <t>CA-2016-112830</t>
  </si>
  <si>
    <t>US-2014-117380</t>
  </si>
  <si>
    <t>CA-2017-117646</t>
  </si>
  <si>
    <t>SC-20845</t>
  </si>
  <si>
    <t>Sung Chung</t>
  </si>
  <si>
    <t>CA-2014-122609</t>
  </si>
  <si>
    <t>US-2015-129007</t>
  </si>
  <si>
    <t>CA-2015-132388</t>
  </si>
  <si>
    <t>Santa Barbara</t>
  </si>
  <si>
    <t>CA-2017-160927</t>
  </si>
  <si>
    <t>CA-2016-149272</t>
  </si>
  <si>
    <t>Bryan</t>
  </si>
  <si>
    <t>CA-2016-129630</t>
  </si>
  <si>
    <t>IM-15055</t>
  </si>
  <si>
    <t>Ionia McGrath</t>
  </si>
  <si>
    <t>CA-2015-104948</t>
  </si>
  <si>
    <t>San Bernardino</t>
  </si>
  <si>
    <t>CA-2016-164889</t>
  </si>
  <si>
    <t>CA-2016-169824</t>
  </si>
  <si>
    <t>CA-2017-121559</t>
  </si>
  <si>
    <t>Indianapolis</t>
  </si>
  <si>
    <t>CA-2015-141593</t>
  </si>
  <si>
    <t>CA-2015-168088</t>
  </si>
  <si>
    <t>CA-2016-146374</t>
  </si>
  <si>
    <t>US-2015-151435</t>
  </si>
  <si>
    <t>CA-2014-110422</t>
  </si>
  <si>
    <t>CA-2017-121258</t>
  </si>
  <si>
    <t>Sum of Sales</t>
  </si>
  <si>
    <t>Sum of Quantity</t>
  </si>
  <si>
    <t>Sum of Profit</t>
  </si>
  <si>
    <t>Row Labels</t>
  </si>
  <si>
    <t>Grand Total</t>
  </si>
  <si>
    <t>2014</t>
  </si>
  <si>
    <t>2015</t>
  </si>
  <si>
    <t>2016</t>
  </si>
  <si>
    <t>2017</t>
  </si>
  <si>
    <t>SALES</t>
  </si>
  <si>
    <t>QUANTITY</t>
  </si>
  <si>
    <t>PROFIT</t>
  </si>
  <si>
    <t>CY</t>
  </si>
  <si>
    <t>PY</t>
  </si>
  <si>
    <t>YOY %</t>
  </si>
  <si>
    <t>ICON</t>
  </si>
  <si>
    <t>MONTHLY SALES TREND</t>
  </si>
  <si>
    <t>MONTHLY PROFIT TREND</t>
  </si>
  <si>
    <t>HIGHEST SALES BY SUBCATEGORY</t>
  </si>
  <si>
    <t>Count of Ship Mode</t>
  </si>
  <si>
    <t>TOP SELING CITIES</t>
  </si>
  <si>
    <t>SHIPPING MODE</t>
  </si>
  <si>
    <t>SALES BY STATE</t>
  </si>
  <si>
    <t>Count of Product ID</t>
  </si>
  <si>
    <t>PRODUCT</t>
  </si>
  <si>
    <t>Year</t>
  </si>
  <si>
    <t>SALES, QUANTITY AND PROFIT TRENDS OVER TIME</t>
  </si>
  <si>
    <t>Profit Margin</t>
  </si>
  <si>
    <t>Average of Sales</t>
  </si>
  <si>
    <t>Average of Profit</t>
  </si>
  <si>
    <t>Average Profit Margin</t>
  </si>
  <si>
    <t>Median Profit Margin</t>
  </si>
  <si>
    <t>Median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</si>
</sst>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quot;$&quot;#.0,&quot;K&quot;"/>
    <numFmt numFmtId="165" formatCode="0.0%"/>
  </numFmts>
  <fonts count="3">
    <font>
      <sz val="11"/>
      <color theme="1"/>
      <name val="Calibri"/>
      <family val="2"/>
      <scheme val="minor"/>
    </font>
    <font>
      <b/>
      <sz val="11"/>
      <color theme="1"/>
      <name val="Calibri"/>
      <family val="2"/>
      <scheme val="minor"/>
    </font>
    <font>
      <sz val="11"/>
      <color theme="1"/>
      <name val="Arial unicode ms"/>
    </font>
  </fonts>
  <fills count="7">
    <fill>
      <patternFill patternType="none"/>
    </fill>
    <fill>
      <patternFill patternType="gray125"/>
    </fill>
    <fill>
      <patternFill patternType="solid">
        <fgColor rgb="FF70AD47"/>
        <bgColor indexed="64"/>
      </patternFill>
    </fill>
    <fill>
      <patternFill patternType="solid">
        <fgColor rgb="FFE2EFD9"/>
        <bgColor indexed="64"/>
      </patternFill>
    </fill>
    <fill>
      <patternFill patternType="solid">
        <fgColor rgb="FFB4C6E7"/>
        <bgColor indexed="64"/>
      </patternFill>
    </fill>
    <fill>
      <patternFill patternType="solid">
        <fgColor rgb="FFCADFF2"/>
        <bgColor indexed="64"/>
      </patternFill>
    </fill>
    <fill>
      <patternFill patternType="solid">
        <fgColor theme="4" tint="0.79998168889431442"/>
        <bgColor theme="4" tint="0.79998168889431442"/>
      </patternFill>
    </fill>
  </fills>
  <borders count="13">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right/>
      <top/>
      <bottom style="thin">
        <color theme="4" tint="0.39997558519241921"/>
      </bottom>
      <diagonal/>
    </border>
    <border>
      <left/>
      <right/>
      <top style="thin">
        <color theme="4" tint="0.39997558519241921"/>
      </top>
      <bottom/>
      <diagonal/>
    </border>
    <border>
      <left/>
      <right/>
      <top style="thin">
        <color theme="4" tint="0.39997558519241921"/>
      </top>
      <bottom style="thin">
        <color theme="4" tint="0.39997558519241921"/>
      </bottom>
      <diagonal/>
    </border>
  </borders>
  <cellStyleXfs count="1">
    <xf numFmtId="0" fontId="0" fillId="0" borderId="0"/>
  </cellStyleXfs>
  <cellXfs count="36">
    <xf numFmtId="0" fontId="0" fillId="0" borderId="0" xfId="0"/>
    <xf numFmtId="0" fontId="0" fillId="3" borderId="1" xfId="0" applyFill="1" applyBorder="1" applyAlignment="1">
      <alignment wrapText="1"/>
    </xf>
    <xf numFmtId="14" fontId="0" fillId="3" borderId="1" xfId="0" applyNumberFormat="1" applyFill="1" applyBorder="1" applyAlignment="1">
      <alignment horizontal="right" wrapText="1"/>
    </xf>
    <xf numFmtId="0" fontId="0" fillId="3" borderId="1" xfId="0" applyFill="1" applyBorder="1" applyAlignment="1">
      <alignment horizontal="right" wrapText="1"/>
    </xf>
    <xf numFmtId="0" fontId="0" fillId="4" borderId="1" xfId="0" applyFill="1" applyBorder="1" applyAlignment="1">
      <alignment wrapText="1"/>
    </xf>
    <xf numFmtId="14" fontId="0" fillId="4" borderId="1" xfId="0" applyNumberFormat="1" applyFill="1" applyBorder="1" applyAlignment="1">
      <alignment horizontal="right" wrapText="1"/>
    </xf>
    <xf numFmtId="0" fontId="0" fillId="4" borderId="1" xfId="0" applyFill="1" applyBorder="1" applyAlignment="1">
      <alignment horizontal="right" wrapText="1"/>
    </xf>
    <xf numFmtId="0" fontId="0" fillId="3" borderId="2" xfId="0" applyFill="1" applyBorder="1" applyAlignment="1">
      <alignment wrapText="1"/>
    </xf>
    <xf numFmtId="0" fontId="0" fillId="4" borderId="2" xfId="0" applyFill="1" applyBorder="1" applyAlignment="1">
      <alignment wrapText="1"/>
    </xf>
    <xf numFmtId="0" fontId="0" fillId="3" borderId="3" xfId="0" applyFill="1" applyBorder="1" applyAlignment="1">
      <alignment wrapText="1"/>
    </xf>
    <xf numFmtId="0" fontId="0" fillId="4" borderId="3" xfId="0" applyFill="1" applyBorder="1" applyAlignment="1">
      <alignment wrapText="1"/>
    </xf>
    <xf numFmtId="0" fontId="0" fillId="2" borderId="4" xfId="0" applyFill="1" applyBorder="1" applyAlignment="1">
      <alignment wrapText="1"/>
    </xf>
    <xf numFmtId="0" fontId="0" fillId="2" borderId="5" xfId="0" applyFill="1" applyBorder="1" applyAlignment="1">
      <alignment wrapText="1"/>
    </xf>
    <xf numFmtId="0" fontId="0" fillId="2" borderId="6" xfId="0" applyFill="1" applyBorder="1" applyAlignment="1">
      <alignment wrapText="1"/>
    </xf>
    <xf numFmtId="0" fontId="0" fillId="3" borderId="7" xfId="0" applyFill="1" applyBorder="1" applyAlignment="1">
      <alignment wrapText="1"/>
    </xf>
    <xf numFmtId="14" fontId="0" fillId="3" borderId="8" xfId="0" applyNumberFormat="1" applyFill="1" applyBorder="1" applyAlignment="1">
      <alignment horizontal="right" wrapText="1"/>
    </xf>
    <xf numFmtId="0" fontId="0" fillId="3" borderId="8" xfId="0" applyFill="1" applyBorder="1" applyAlignment="1">
      <alignment wrapText="1"/>
    </xf>
    <xf numFmtId="0" fontId="0" fillId="3" borderId="8" xfId="0" applyFill="1" applyBorder="1" applyAlignment="1">
      <alignment horizontal="right" wrapText="1"/>
    </xf>
    <xf numFmtId="0" fontId="0" fillId="3" borderId="9" xfId="0" applyFill="1" applyBorder="1" applyAlignment="1">
      <alignment wrapText="1"/>
    </xf>
    <xf numFmtId="22" fontId="0" fillId="0" borderId="0" xfId="0" applyNumberFormat="1"/>
    <xf numFmtId="0" fontId="0" fillId="0" borderId="0" xfId="0" pivotButton="1"/>
    <xf numFmtId="0" fontId="0" fillId="0" borderId="0" xfId="0" applyAlignment="1">
      <alignment horizontal="left"/>
    </xf>
    <xf numFmtId="0" fontId="1" fillId="0" borderId="10" xfId="0" applyFont="1" applyBorder="1"/>
    <xf numFmtId="10" fontId="0" fillId="0" borderId="0" xfId="0" applyNumberFormat="1"/>
    <xf numFmtId="0" fontId="1" fillId="0" borderId="0" xfId="0" applyFont="1" applyAlignment="1">
      <alignment horizontal="left"/>
    </xf>
    <xf numFmtId="0" fontId="1" fillId="0" borderId="0" xfId="0" applyFont="1"/>
    <xf numFmtId="164" fontId="1" fillId="0" borderId="10" xfId="0" applyNumberFormat="1" applyFont="1" applyBorder="1"/>
    <xf numFmtId="10" fontId="1" fillId="0" borderId="0" xfId="0" applyNumberFormat="1" applyFont="1"/>
    <xf numFmtId="0" fontId="0" fillId="5" borderId="0" xfId="0" applyFill="1"/>
    <xf numFmtId="164" fontId="1" fillId="0" borderId="0" xfId="0" applyNumberFormat="1" applyFont="1"/>
    <xf numFmtId="0" fontId="1" fillId="6" borderId="11" xfId="0" applyFont="1" applyFill="1" applyBorder="1"/>
    <xf numFmtId="164" fontId="1" fillId="6" borderId="12" xfId="0" applyNumberFormat="1" applyFont="1" applyFill="1" applyBorder="1"/>
    <xf numFmtId="164" fontId="0" fillId="0" borderId="0" xfId="0" applyNumberFormat="1"/>
    <xf numFmtId="0" fontId="0" fillId="0" borderId="0" xfId="0" applyAlignment="1">
      <alignment horizontal="left" indent="1"/>
    </xf>
    <xf numFmtId="0" fontId="2" fillId="5" borderId="0" xfId="0" applyFont="1" applyFill="1"/>
    <xf numFmtId="165" fontId="1" fillId="0" borderId="0" xfId="0" applyNumberFormat="1" applyFont="1"/>
  </cellXfs>
  <cellStyles count="1">
    <cellStyle name="Normal" xfId="0" builtinId="0"/>
  </cellStyles>
  <dxfs count="80">
    <dxf>
      <font>
        <b/>
      </font>
      <numFmt numFmtId="164" formatCode="&quot;$&quot;#.0,&quot;K&quot;"/>
    </dxf>
    <dxf>
      <numFmt numFmtId="0" formatCode="General"/>
    </dxf>
    <dxf>
      <font>
        <b/>
      </font>
      <numFmt numFmtId="164" formatCode="&quot;$&quot;#.0,&quot;K&quot;"/>
    </dxf>
    <dxf>
      <font>
        <b/>
      </font>
      <numFmt numFmtId="164" formatCode="&quot;$&quot;#.0,&quot;K&quot;"/>
    </dxf>
    <dxf>
      <font>
        <b/>
      </font>
      <numFmt numFmtId="164" formatCode="&quot;$&quot;#.0,&quot;K&quot;"/>
    </dxf>
    <dxf>
      <font>
        <b/>
      </font>
      <numFmt numFmtId="164" formatCode="&quot;$&quot;#.0,&quot;K&quot;"/>
    </dxf>
    <dxf>
      <numFmt numFmtId="0" formatCode="General"/>
    </dxf>
    <dxf>
      <font>
        <b/>
      </font>
      <numFmt numFmtId="164" formatCode="&quot;$&quot;#.0,&quot;K&quot;"/>
    </dxf>
    <dxf>
      <font>
        <b/>
      </font>
      <numFmt numFmtId="164" formatCode="&quot;$&quot;#.0,&quot;K&quot;"/>
    </dxf>
    <dxf>
      <numFmt numFmtId="164" formatCode="&quot;$&quot;#.0,&quot;K&quot;"/>
    </dxf>
    <dxf>
      <numFmt numFmtId="164" formatCode="&quot;$&quot;#.0,&quot;K&quot;"/>
    </dxf>
    <dxf>
      <numFmt numFmtId="0" formatCode="General"/>
    </dxf>
    <dxf>
      <numFmt numFmtId="0" formatCode="General"/>
    </dxf>
    <dxf>
      <numFmt numFmtId="0" formatCode="General"/>
    </dxf>
    <dxf>
      <numFmt numFmtId="0" formatCode="General"/>
    </dxf>
    <dxf>
      <font>
        <b/>
      </font>
      <numFmt numFmtId="164" formatCode="&quot;$&quot;#.0,&quot;K&quot;"/>
    </dxf>
    <dxf>
      <font>
        <b/>
      </font>
      <numFmt numFmtId="164" formatCode="&quot;$&quot;#.0,&quot;K&quot;"/>
    </dxf>
    <dxf>
      <font>
        <b/>
      </font>
      <numFmt numFmtId="164" formatCode="&quot;$&quot;#.0,&quot;K&quot;"/>
    </dxf>
    <dxf>
      <font>
        <b/>
      </font>
      <numFmt numFmtId="164" formatCode="&quot;$&quot;#.0,&quot;K&quot;"/>
    </dxf>
    <dxf>
      <font>
        <b/>
      </font>
      <numFmt numFmtId="164" formatCode="&quot;$&quot;#.0,&quot;K&quot;"/>
    </dxf>
    <dxf>
      <font>
        <b/>
      </font>
      <numFmt numFmtId="164" formatCode="&quot;$&quot;#.0,&quot;K&quot;"/>
    </dxf>
    <dxf>
      <font>
        <b/>
      </font>
      <numFmt numFmtId="164" formatCode="&quot;$&quot;#.0,&quot;K&quot;"/>
    </dxf>
    <dxf>
      <font>
        <b/>
      </font>
      <numFmt numFmtId="164" formatCode="&quot;$&quot;#.0,&quot;K&quot;"/>
    </dxf>
    <dxf>
      <font>
        <b/>
      </font>
      <numFmt numFmtId="164" formatCode="&quot;$&quot;#.0,&quot;K&quot;"/>
    </dxf>
    <dxf>
      <font>
        <b/>
      </font>
      <numFmt numFmtId="164" formatCode="&quot;$&quot;#.0,&quot;K&quot;"/>
    </dxf>
    <dxf>
      <font>
        <b/>
      </font>
      <numFmt numFmtId="164" formatCode="&quot;$&quot;#.0,&quot;K&quot;"/>
    </dxf>
    <dxf>
      <font>
        <b/>
      </font>
      <numFmt numFmtId="164" formatCode="&quot;$&quot;#.0,&quot;K&quot;"/>
    </dxf>
    <dxf>
      <font>
        <b/>
      </font>
      <numFmt numFmtId="164" formatCode="&quot;$&quot;#.0,&quot;K&quo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m/d/yyyy\ h:mm"/>
    </dxf>
    <dxf>
      <numFmt numFmtId="27" formatCode="m/d/yyyy\ h:mm"/>
    </dxf>
    <dxf>
      <numFmt numFmtId="27" formatCode="m/d/yyyy\ h:mm"/>
    </dxf>
    <dxf>
      <numFmt numFmtId="0" formatCode="General"/>
    </dxf>
    <dxf>
      <fill>
        <patternFill patternType="solid">
          <fgColor indexed="64"/>
          <bgColor rgb="FFE2EFD9"/>
        </patternFill>
      </fill>
      <alignment horizontal="general" vertical="bottom" textRotation="0" wrapText="1" indent="0" justifyLastLine="0" shrinkToFit="0" readingOrder="0"/>
      <border diagonalUp="0" diagonalDown="0">
        <left style="medium">
          <color rgb="FFCCCCCC"/>
        </left>
        <right/>
        <top style="medium">
          <color rgb="FFCCCCCC"/>
        </top>
        <bottom style="medium">
          <color rgb="FFCCCCCC"/>
        </bottom>
        <vertical/>
        <horizontal/>
      </border>
    </dxf>
    <dxf>
      <fill>
        <patternFill patternType="solid">
          <fgColor indexed="64"/>
          <bgColor rgb="FFE2EFD9"/>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ill>
        <patternFill patternType="solid">
          <fgColor indexed="64"/>
          <bgColor rgb="FFE2EFD9"/>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ill>
        <patternFill patternType="solid">
          <fgColor indexed="64"/>
          <bgColor rgb="FFE2EFD9"/>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ill>
        <patternFill patternType="solid">
          <fgColor indexed="64"/>
          <bgColor rgb="FFE2EFD9"/>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ill>
        <patternFill patternType="solid">
          <fgColor indexed="64"/>
          <bgColor rgb="FFE2EFD9"/>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ill>
        <patternFill patternType="solid">
          <fgColor indexed="64"/>
          <bgColor rgb="FFE2EFD9"/>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ill>
        <patternFill patternType="solid">
          <fgColor indexed="64"/>
          <bgColor rgb="FFE2EFD9"/>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ill>
        <patternFill patternType="solid">
          <fgColor indexed="64"/>
          <bgColor rgb="FFE2EFD9"/>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ill>
        <patternFill patternType="solid">
          <fgColor indexed="64"/>
          <bgColor rgb="FFE2EFD9"/>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ill>
        <patternFill patternType="solid">
          <fgColor indexed="64"/>
          <bgColor rgb="FFE2EFD9"/>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ill>
        <patternFill patternType="solid">
          <fgColor indexed="64"/>
          <bgColor rgb="FFE2EFD9"/>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ill>
        <patternFill patternType="solid">
          <fgColor indexed="64"/>
          <bgColor rgb="FFE2EFD9"/>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ill>
        <patternFill patternType="solid">
          <fgColor indexed="64"/>
          <bgColor rgb="FFE2EFD9"/>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ill>
        <patternFill patternType="solid">
          <fgColor indexed="64"/>
          <bgColor rgb="FFE2EFD9"/>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ill>
        <patternFill patternType="solid">
          <fgColor indexed="64"/>
          <bgColor rgb="FFE2EFD9"/>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ill>
        <patternFill patternType="solid">
          <fgColor indexed="64"/>
          <bgColor rgb="FFE2EFD9"/>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numFmt numFmtId="19" formatCode="m/d/yyyy"/>
      <fill>
        <patternFill patternType="solid">
          <fgColor indexed="64"/>
          <bgColor rgb="FFE2EFD9"/>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numFmt numFmtId="19" formatCode="m/d/yyyy"/>
      <fill>
        <patternFill patternType="solid">
          <fgColor indexed="64"/>
          <bgColor rgb="FFE2EFD9"/>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ill>
        <patternFill patternType="solid">
          <fgColor indexed="64"/>
          <bgColor rgb="FFE2EFD9"/>
        </patternFill>
      </fill>
      <alignment horizontal="general"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fill>
        <patternFill patternType="solid">
          <fgColor indexed="64"/>
          <bgColor rgb="FFE2EFD9"/>
        </patternFill>
      </fill>
      <alignment horizontal="right" vertical="bottom" textRotation="0" wrapText="1" indent="0" justifyLastLine="0" shrinkToFit="0" readingOrder="0"/>
    </dxf>
    <dxf>
      <border outline="0">
        <bottom style="medium">
          <color rgb="FFCCCCCC"/>
        </bottom>
      </border>
    </dxf>
    <dxf>
      <fill>
        <patternFill patternType="solid">
          <fgColor indexed="64"/>
          <bgColor rgb="FF70AD47"/>
        </patternFill>
      </fill>
      <alignment horizontal="general" vertical="bottom" textRotation="0" wrapText="1" indent="0" justifyLastLine="0" shrinkToFit="0" readingOrder="0"/>
      <border diagonalUp="0" diagonalDown="0" outline="0">
        <left style="medium">
          <color rgb="FFCCCCCC"/>
        </left>
        <right style="medium">
          <color rgb="FFCCCCCC"/>
        </right>
        <top/>
        <bottom/>
      </border>
    </dxf>
    <dxf>
      <font>
        <color rgb="FFFFFFFF"/>
      </font>
      <border>
        <bottom style="thin">
          <color theme="4"/>
        </bottom>
        <vertical/>
        <horizontal/>
      </border>
    </dxf>
    <dxf>
      <font>
        <color theme="1"/>
      </font>
      <fill>
        <patternFill>
          <bgColor rgb="FF000000"/>
        </patternFill>
      </fill>
      <border diagonalUp="0" diagonalDown="0">
        <left/>
        <right/>
        <top/>
        <bottom/>
        <vertical/>
        <horizontal/>
      </border>
    </dxf>
    <dxf>
      <fill>
        <patternFill>
          <bgColor rgb="FF07EFE9"/>
        </patternFill>
      </fill>
    </dxf>
    <dxf>
      <fill>
        <patternFill>
          <bgColor rgb="FF000D0E"/>
        </patternFill>
      </fill>
    </dxf>
    <dxf>
      <font>
        <b/>
        <i val="0"/>
      </font>
      <fill>
        <patternFill>
          <bgColor theme="0"/>
        </patternFill>
      </fill>
    </dxf>
    <dxf>
      <fill>
        <patternFill>
          <bgColor rgb="FF000D0E"/>
        </patternFill>
      </fill>
    </dxf>
    <dxf>
      <fill>
        <patternFill>
          <bgColor theme="0"/>
        </patternFill>
      </fill>
    </dxf>
    <dxf>
      <fill>
        <patternFill>
          <bgColor rgb="FF004450"/>
        </patternFill>
      </fill>
    </dxf>
  </dxfs>
  <tableStyles count="7" defaultTableStyle="TableStyleMedium2" defaultPivotStyle="PivotStyleLight16">
    <tableStyle name="Slicer Style 1" pivot="0" table="0" count="3" xr9:uid="{3140BC69-304E-4157-BAC6-3A09926A0195}">
      <tableStyleElement type="wholeTable" dxfId="79"/>
    </tableStyle>
    <tableStyle name="Slicer Style 2" pivot="0" table="0" count="1" xr9:uid="{375A5C54-BC69-4614-8863-59AEF5F3AEA3}">
      <tableStyleElement type="headerRow" dxfId="78"/>
    </tableStyle>
    <tableStyle name="Slicer Style 3" pivot="0" table="0" count="1" xr9:uid="{C304C3A9-5406-42A1-9443-31CDFA2015B5}"/>
    <tableStyle name="Slicer Style 4" pivot="0" table="0" count="3" xr9:uid="{64F6DF81-A70E-4902-9A7D-A4D7AF3109A0}">
      <tableStyleElement type="wholeTable" dxfId="77"/>
      <tableStyleElement type="headerRow" dxfId="76"/>
    </tableStyle>
    <tableStyle name="Slicer Style 5" pivot="0" table="0" count="5" xr9:uid="{7F127855-4354-4341-B760-EB5A446C039D}">
      <tableStyleElement type="wholeTable" dxfId="75"/>
    </tableStyle>
    <tableStyle name="Slicer Style 6" pivot="0" table="0" count="1" xr9:uid="{9FA2FA1C-B80E-43BF-B063-BC433821C22D}">
      <tableStyleElement type="wholeTable" dxfId="74"/>
    </tableStyle>
    <tableStyle name="SlicerStyleLight1 2" pivot="0" table="0" count="10" xr9:uid="{A3DD86E7-4544-4A2D-8D5D-0E2E64703EA6}">
      <tableStyleElement type="wholeTable" dxfId="73"/>
      <tableStyleElement type="headerRow" dxfId="72"/>
    </tableStyle>
  </tableStyles>
  <colors>
    <mruColors>
      <color rgb="FFFFFFFF"/>
      <color rgb="FFD9D9D9"/>
      <color rgb="FF00A878"/>
      <color rgb="FF000000"/>
      <color rgb="FF0070C0"/>
      <color rgb="FFCDE1F3"/>
      <color rgb="FF000D0E"/>
      <color rgb="FF001C15"/>
      <color rgb="FF07EFF9"/>
      <color rgb="FF07EFE9"/>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FFFFFF"/>
          </font>
          <fill>
            <patternFill patternType="solid">
              <fgColor theme="4" tint="0.59999389629810485"/>
              <bgColor rgb="FF00A878"/>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border>
            <left style="thin">
              <color auto="1"/>
            </left>
            <right style="thin">
              <color auto="1"/>
            </right>
            <top style="thin">
              <color auto="1"/>
            </top>
            <bottom style="thin">
              <color auto="1"/>
            </bottom>
          </border>
        </dxf>
        <dxf>
          <fill>
            <patternFill>
              <bgColor rgb="FF00B050"/>
            </patternFill>
          </fill>
        </dxf>
        <dxf>
          <fill>
            <patternFill>
              <bgColor rgb="FF0070C0"/>
            </patternFill>
          </fill>
        </dxf>
        <dxf>
          <fill>
            <patternFill>
              <bgColor rgb="FF00B0F0"/>
            </patternFill>
          </fill>
        </dxf>
        <dxf>
          <fill>
            <patternFill>
              <bgColor rgb="FF00B0F0"/>
            </patternFill>
          </fill>
        </dxf>
        <dxf>
          <font>
            <b/>
            <i val="0"/>
            <color theme="0"/>
          </font>
        </dxf>
        <dxf>
          <fill>
            <patternFill>
              <bgColor rgb="FF004450"/>
            </patternFill>
          </fill>
        </dxf>
        <dxf>
          <fill>
            <patternFill>
              <bgColor rgb="FFFFFF00"/>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5"/>
            <x14:slicerStyleElement type="selectedItemWithNoData" dxfId="14"/>
          </x14:slicerStyleElements>
        </x14:slicerStyle>
        <x14:slicerStyle name="Slicer Style 2"/>
        <x14:slicerStyle name="Slicer Style 3">
          <x14:slicerStyleElements>
            <x14:slicerStyleElement type="selectedItemWithData" dxfId="13"/>
          </x14:slicerStyleElements>
        </x14:slicerStyle>
        <x14:slicerStyle name="Slicer Style 4">
          <x14:slicerStyleElements>
            <x14:slicerStyleElement type="selectedItemWithData" dxfId="12"/>
          </x14:slicerStyleElements>
        </x14:slicerStyle>
        <x14:slicerStyle name="Slicer Style 5">
          <x14:slicerStyleElements>
            <x14:slicerStyleElement type="unselectedItemWithData" dxfId="11"/>
            <x14:slicerStyleElement type="unselectedItemWithNoData" dxfId="10"/>
            <x14:slicerStyleElement type="selectedItemWithData" dxfId="9"/>
            <x14:slicerStyleElement type="selectedItemWithNoData" dxfId="8"/>
          </x14:slicerStyleElements>
        </x14:slicerStyle>
        <x14:slicerStyle name="Slicer Style 6"/>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4.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7.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8.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9.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0.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Ex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Ex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3.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Analysis.xlsx]Pivot Chart!PivotTable3</c:name>
    <c:fmtId val="1"/>
  </c:pivotSource>
  <c:chart>
    <c:autoTitleDeleted val="1"/>
    <c:pivotFmts>
      <c:pivotFmt>
        <c:idx val="0"/>
        <c:spPr>
          <a:ln w="28575" cap="rnd">
            <a:solidFill>
              <a:schemeClr val="bg1"/>
            </a:solidFill>
            <a:round/>
          </a:ln>
          <a:effectLst/>
        </c:spPr>
        <c:marker>
          <c:symbol val="circle"/>
          <c:size val="7"/>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Chart'!$I$2</c:f>
              <c:strCache>
                <c:ptCount val="1"/>
                <c:pt idx="0">
                  <c:v>Total</c:v>
                </c:pt>
              </c:strCache>
            </c:strRef>
          </c:tx>
          <c:spPr>
            <a:ln w="28575" cap="rnd">
              <a:solidFill>
                <a:schemeClr val="bg1"/>
              </a:solidFill>
              <a:round/>
            </a:ln>
            <a:effectLst/>
          </c:spPr>
          <c:marker>
            <c:symbol val="circle"/>
            <c:size val="7"/>
            <c:spPr>
              <a:solidFill>
                <a:schemeClr val="accent1"/>
              </a:solidFill>
              <a:ln w="9525">
                <a:solidFill>
                  <a:schemeClr val="accent1"/>
                </a:solidFill>
              </a:ln>
              <a:effectLst/>
            </c:spPr>
          </c:marker>
          <c:cat>
            <c:strRef>
              <c:f>'Pivot Chart'!$H$3:$H$15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Chart'!$I$3:$I$15</c:f>
              <c:numCache>
                <c:formatCode>"$"#.0,"K"</c:formatCode>
                <c:ptCount val="12"/>
                <c:pt idx="0">
                  <c:v>31569.241599999998</c:v>
                </c:pt>
                <c:pt idx="1">
                  <c:v>15765.920399999994</c:v>
                </c:pt>
                <c:pt idx="2">
                  <c:v>50768.275799999996</c:v>
                </c:pt>
                <c:pt idx="3">
                  <c:v>40698.583600000013</c:v>
                </c:pt>
                <c:pt idx="4">
                  <c:v>48365.130699999951</c:v>
                </c:pt>
                <c:pt idx="5">
                  <c:v>52999.463299999974</c:v>
                </c:pt>
                <c:pt idx="6">
                  <c:v>49377.011999999966</c:v>
                </c:pt>
                <c:pt idx="7">
                  <c:v>44884.044999999991</c:v>
                </c:pt>
                <c:pt idx="8">
                  <c:v>106380.59069999997</c:v>
                </c:pt>
                <c:pt idx="9">
                  <c:v>58087.515699999982</c:v>
                </c:pt>
                <c:pt idx="10">
                  <c:v>121286.04899999996</c:v>
                </c:pt>
                <c:pt idx="11">
                  <c:v>121817.96749999993</c:v>
                </c:pt>
              </c:numCache>
            </c:numRef>
          </c:val>
          <c:smooth val="1"/>
          <c:extLst>
            <c:ext xmlns:c16="http://schemas.microsoft.com/office/drawing/2014/chart" uri="{C3380CC4-5D6E-409C-BE32-E72D297353CC}">
              <c16:uniqueId val="{00000000-77E0-40B2-857E-60533C968BBF}"/>
            </c:ext>
          </c:extLst>
        </c:ser>
        <c:dLbls>
          <c:showLegendKey val="0"/>
          <c:showVal val="0"/>
          <c:showCatName val="0"/>
          <c:showSerName val="0"/>
          <c:showPercent val="0"/>
          <c:showBubbleSize val="0"/>
        </c:dLbls>
        <c:marker val="1"/>
        <c:smooth val="0"/>
        <c:axId val="1228863904"/>
        <c:axId val="1228856000"/>
      </c:lineChart>
      <c:catAx>
        <c:axId val="1228863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28856000"/>
        <c:crosses val="autoZero"/>
        <c:auto val="1"/>
        <c:lblAlgn val="ctr"/>
        <c:lblOffset val="100"/>
        <c:noMultiLvlLbl val="0"/>
      </c:catAx>
      <c:valAx>
        <c:axId val="1228856000"/>
        <c:scaling>
          <c:orientation val="minMax"/>
        </c:scaling>
        <c:delete val="1"/>
        <c:axPos val="l"/>
        <c:numFmt formatCode="&quot;$&quot;#.0,&quot;K&quot;" sourceLinked="1"/>
        <c:majorTickMark val="none"/>
        <c:minorTickMark val="none"/>
        <c:tickLblPos val="nextTo"/>
        <c:crossAx val="12288639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Analysis.xlsx]Pivot Chart!PivotTable8</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CDE1F3"/>
          </a:solidFill>
          <a:ln w="19050">
            <a:solidFill>
              <a:schemeClr val="lt1"/>
            </a:solidFill>
          </a:ln>
          <a:effectLst/>
        </c:spPr>
        <c:dLbl>
          <c:idx val="0"/>
          <c:layout>
            <c:manualLayout>
              <c:x val="5.83167660702451E-2"/>
              <c:y val="6.4814814814814811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CDE1F3"/>
          </a:solidFill>
          <a:ln w="19050">
            <a:solidFill>
              <a:schemeClr val="lt1"/>
            </a:solidFill>
          </a:ln>
          <a:effectLst/>
        </c:spPr>
        <c:dLbl>
          <c:idx val="0"/>
          <c:layout>
            <c:manualLayout>
              <c:x val="9.5427435387673856E-2"/>
              <c:y val="-6.9444444444444448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000D0E"/>
          </a:solidFill>
          <a:ln w="19050">
            <a:solidFill>
              <a:schemeClr val="lt1"/>
            </a:solidFill>
          </a:ln>
          <a:effectLst/>
        </c:spPr>
        <c:dLbl>
          <c:idx val="0"/>
          <c:layout>
            <c:manualLayout>
              <c:x val="-8.4824387011265753E-2"/>
              <c:y val="-6.9444444444444448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000D0E"/>
          </a:solidFill>
          <a:ln w="19050">
            <a:solidFill>
              <a:schemeClr val="lt1"/>
            </a:solidFill>
          </a:ln>
          <a:effectLst/>
        </c:spPr>
        <c:dLbl>
          <c:idx val="0"/>
          <c:layout>
            <c:manualLayout>
              <c:x val="7.1570576540755465E-2"/>
              <c:y val="-3.2407407407407406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'Pivot Chart'!$B$113</c:f>
              <c:strCache>
                <c:ptCount val="1"/>
                <c:pt idx="0">
                  <c:v>Total</c:v>
                </c:pt>
              </c:strCache>
            </c:strRef>
          </c:tx>
          <c:dPt>
            <c:idx val="0"/>
            <c:bubble3D val="0"/>
            <c:spPr>
              <a:solidFill>
                <a:srgbClr val="CDE1F3"/>
              </a:solidFill>
              <a:ln w="19050">
                <a:solidFill>
                  <a:schemeClr val="lt1"/>
                </a:solidFill>
              </a:ln>
              <a:effectLst/>
            </c:spPr>
            <c:extLst>
              <c:ext xmlns:c16="http://schemas.microsoft.com/office/drawing/2014/chart" uri="{C3380CC4-5D6E-409C-BE32-E72D297353CC}">
                <c16:uniqueId val="{00000003-2524-4548-BB70-E02F05D83E98}"/>
              </c:ext>
            </c:extLst>
          </c:dPt>
          <c:dPt>
            <c:idx val="1"/>
            <c:bubble3D val="0"/>
            <c:spPr>
              <a:solidFill>
                <a:srgbClr val="000D0E"/>
              </a:solidFill>
              <a:ln w="19050">
                <a:solidFill>
                  <a:schemeClr val="lt1"/>
                </a:solidFill>
              </a:ln>
              <a:effectLst/>
            </c:spPr>
            <c:extLst>
              <c:ext xmlns:c16="http://schemas.microsoft.com/office/drawing/2014/chart" uri="{C3380CC4-5D6E-409C-BE32-E72D297353CC}">
                <c16:uniqueId val="{00000005-2524-4548-BB70-E02F05D83E98}"/>
              </c:ext>
            </c:extLst>
          </c:dPt>
          <c:dPt>
            <c:idx val="2"/>
            <c:bubble3D val="0"/>
            <c:spPr>
              <a:solidFill>
                <a:srgbClr val="CDE1F3"/>
              </a:solidFill>
              <a:ln w="19050">
                <a:solidFill>
                  <a:schemeClr val="lt1"/>
                </a:solidFill>
              </a:ln>
              <a:effectLst/>
            </c:spPr>
            <c:extLst>
              <c:ext xmlns:c16="http://schemas.microsoft.com/office/drawing/2014/chart" uri="{C3380CC4-5D6E-409C-BE32-E72D297353CC}">
                <c16:uniqueId val="{00000002-2524-4548-BB70-E02F05D83E98}"/>
              </c:ext>
            </c:extLst>
          </c:dPt>
          <c:dPt>
            <c:idx val="3"/>
            <c:bubble3D val="0"/>
            <c:spPr>
              <a:solidFill>
                <a:srgbClr val="000D0E"/>
              </a:solidFill>
              <a:ln w="19050">
                <a:solidFill>
                  <a:schemeClr val="lt1"/>
                </a:solidFill>
              </a:ln>
              <a:effectLst/>
            </c:spPr>
            <c:extLst>
              <c:ext xmlns:c16="http://schemas.microsoft.com/office/drawing/2014/chart" uri="{C3380CC4-5D6E-409C-BE32-E72D297353CC}">
                <c16:uniqueId val="{00000004-2524-4548-BB70-E02F05D83E98}"/>
              </c:ext>
            </c:extLst>
          </c:dPt>
          <c:dLbls>
            <c:dLbl>
              <c:idx val="0"/>
              <c:layout>
                <c:manualLayout>
                  <c:x val="9.5427435387673856E-2"/>
                  <c:y val="-6.944444444444444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524-4548-BB70-E02F05D83E98}"/>
                </c:ext>
              </c:extLst>
            </c:dLbl>
            <c:dLbl>
              <c:idx val="1"/>
              <c:layout>
                <c:manualLayout>
                  <c:x val="7.1570576540755465E-2"/>
                  <c:y val="-3.240740740740740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2524-4548-BB70-E02F05D83E98}"/>
                </c:ext>
              </c:extLst>
            </c:dLbl>
            <c:dLbl>
              <c:idx val="2"/>
              <c:layout>
                <c:manualLayout>
                  <c:x val="5.83167660702451E-2"/>
                  <c:y val="6.481481481481481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2524-4548-BB70-E02F05D83E98}"/>
                </c:ext>
              </c:extLst>
            </c:dLbl>
            <c:dLbl>
              <c:idx val="3"/>
              <c:layout>
                <c:manualLayout>
                  <c:x val="-8.4824387011265753E-2"/>
                  <c:y val="-6.944444444444444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4-2524-4548-BB70-E02F05D83E98}"/>
                </c:ext>
              </c:extLst>
            </c:dLbl>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Chart'!$A$114:$A$118</c:f>
              <c:strCache>
                <c:ptCount val="4"/>
                <c:pt idx="0">
                  <c:v>First Class</c:v>
                </c:pt>
                <c:pt idx="1">
                  <c:v>Same Day</c:v>
                </c:pt>
                <c:pt idx="2">
                  <c:v>Second Class</c:v>
                </c:pt>
                <c:pt idx="3">
                  <c:v>Standard Class</c:v>
                </c:pt>
              </c:strCache>
            </c:strRef>
          </c:cat>
          <c:val>
            <c:numRef>
              <c:f>'Pivot Chart'!$B$114:$B$118</c:f>
              <c:numCache>
                <c:formatCode>0.00%</c:formatCode>
                <c:ptCount val="4"/>
                <c:pt idx="0">
                  <c:v>0.15417256011315417</c:v>
                </c:pt>
                <c:pt idx="1">
                  <c:v>5.6105610561056105E-2</c:v>
                </c:pt>
                <c:pt idx="2">
                  <c:v>0.20132013201320131</c:v>
                </c:pt>
                <c:pt idx="3">
                  <c:v>0.5884016973125884</c:v>
                </c:pt>
              </c:numCache>
            </c:numRef>
          </c:val>
          <c:extLst>
            <c:ext xmlns:c16="http://schemas.microsoft.com/office/drawing/2014/chart" uri="{C3380CC4-5D6E-409C-BE32-E72D297353CC}">
              <c16:uniqueId val="{00000000-2524-4548-BB70-E02F05D83E98}"/>
            </c:ext>
          </c:extLst>
        </c:ser>
        <c:dLbls>
          <c:showLegendKey val="0"/>
          <c:showVal val="0"/>
          <c:showCatName val="0"/>
          <c:showSerName val="0"/>
          <c:showPercent val="0"/>
          <c:showBubbleSize val="0"/>
          <c:showLeaderLines val="0"/>
        </c:dLbls>
        <c:firstSliceAng val="0"/>
        <c:holeSize val="84"/>
      </c:doughnutChart>
      <c:spPr>
        <a:noFill/>
        <a:ln>
          <a:noFill/>
        </a:ln>
        <a:effectLst/>
      </c:spPr>
    </c:plotArea>
    <c:legend>
      <c:legendPos val="r"/>
      <c:layout>
        <c:manualLayout>
          <c:xMode val="edge"/>
          <c:yMode val="edge"/>
          <c:x val="0.78996237796319202"/>
          <c:y val="0.49652668416447937"/>
          <c:w val="0.18353000109578749"/>
          <c:h val="0.317131816856226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Analysis.xlsx]Pivot Chart!PivotTable6</c:name>
    <c:fmtId val="1"/>
  </c:pivotSource>
  <c:chart>
    <c:autoTitleDeleted val="1"/>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Chart'!$B$40</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'Pivot Chart'!$A$41:$A$47</c:f>
              <c:strCache>
                <c:ptCount val="6"/>
                <c:pt idx="0">
                  <c:v>Houston</c:v>
                </c:pt>
                <c:pt idx="1">
                  <c:v>Los Angeles</c:v>
                </c:pt>
                <c:pt idx="2">
                  <c:v>New York City</c:v>
                </c:pt>
                <c:pt idx="3">
                  <c:v>Philadelphia</c:v>
                </c:pt>
                <c:pt idx="4">
                  <c:v>San Francisco</c:v>
                </c:pt>
                <c:pt idx="5">
                  <c:v>Seattle</c:v>
                </c:pt>
              </c:strCache>
            </c:strRef>
          </c:cat>
          <c:val>
            <c:numRef>
              <c:f>'Pivot Chart'!$B$41:$B$47</c:f>
              <c:numCache>
                <c:formatCode>"$"#.0,"K"</c:formatCode>
                <c:ptCount val="6"/>
                <c:pt idx="0">
                  <c:v>23183.214400000001</c:v>
                </c:pt>
                <c:pt idx="1">
                  <c:v>54000.040999999976</c:v>
                </c:pt>
                <c:pt idx="2">
                  <c:v>75691.049000000014</c:v>
                </c:pt>
                <c:pt idx="3">
                  <c:v>36495.541000000012</c:v>
                </c:pt>
                <c:pt idx="4">
                  <c:v>36357.307999999997</c:v>
                </c:pt>
                <c:pt idx="5">
                  <c:v>40995.877999999997</c:v>
                </c:pt>
              </c:numCache>
            </c:numRef>
          </c:val>
          <c:extLst>
            <c:ext xmlns:c16="http://schemas.microsoft.com/office/drawing/2014/chart" uri="{C3380CC4-5D6E-409C-BE32-E72D297353CC}">
              <c16:uniqueId val="{00000000-A2FD-405C-8DD9-72F883DF1128}"/>
            </c:ext>
          </c:extLst>
        </c:ser>
        <c:dLbls>
          <c:showLegendKey val="0"/>
          <c:showVal val="0"/>
          <c:showCatName val="0"/>
          <c:showSerName val="0"/>
          <c:showPercent val="0"/>
          <c:showBubbleSize val="0"/>
        </c:dLbls>
        <c:gapWidth val="164"/>
        <c:overlap val="-22"/>
        <c:axId val="1325395232"/>
        <c:axId val="1325390656"/>
      </c:barChart>
      <c:catAx>
        <c:axId val="1325395232"/>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5390656"/>
        <c:crosses val="autoZero"/>
        <c:auto val="1"/>
        <c:lblAlgn val="ctr"/>
        <c:lblOffset val="100"/>
        <c:noMultiLvlLbl val="0"/>
      </c:catAx>
      <c:valAx>
        <c:axId val="1325390656"/>
        <c:scaling>
          <c:orientation val="minMax"/>
        </c:scaling>
        <c:delete val="1"/>
        <c:axPos val="l"/>
        <c:numFmt formatCode="&quot;$&quot;#.0,&quot;K&quot;" sourceLinked="1"/>
        <c:majorTickMark val="none"/>
        <c:minorTickMark val="none"/>
        <c:tickLblPos val="nextTo"/>
        <c:crossAx val="13253952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Analysis.xlsx]Pivot Chart!PivotTable4</c:name>
    <c:fmtId val="2"/>
  </c:pivotSource>
  <c:chart>
    <c:autoTitleDeleted val="1"/>
    <c:pivotFmts>
      <c:pivotFmt>
        <c:idx val="0"/>
        <c:spPr>
          <a:ln w="28575" cap="rnd">
            <a:solidFill>
              <a:srgbClr val="CDE1F3"/>
            </a:solidFill>
            <a:round/>
          </a:ln>
          <a:effectLst/>
        </c:spPr>
        <c:marker>
          <c:symbol val="circle"/>
          <c:size val="7"/>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2777777777777778E-2"/>
          <c:y val="5.0925925925925923E-2"/>
          <c:w val="0.91666666666666652"/>
          <c:h val="0.875"/>
        </c:manualLayout>
      </c:layout>
      <c:lineChart>
        <c:grouping val="standard"/>
        <c:varyColors val="0"/>
        <c:ser>
          <c:idx val="0"/>
          <c:order val="0"/>
          <c:tx>
            <c:strRef>
              <c:f>'Pivot Chart'!$I$20</c:f>
              <c:strCache>
                <c:ptCount val="1"/>
                <c:pt idx="0">
                  <c:v>Total</c:v>
                </c:pt>
              </c:strCache>
            </c:strRef>
          </c:tx>
          <c:spPr>
            <a:ln w="28575" cap="rnd">
              <a:solidFill>
                <a:srgbClr val="CDE1F3"/>
              </a:solidFill>
              <a:round/>
            </a:ln>
            <a:effectLst/>
          </c:spPr>
          <c:marker>
            <c:symbol val="circle"/>
            <c:size val="7"/>
            <c:spPr>
              <a:solidFill>
                <a:schemeClr val="accent1"/>
              </a:solidFill>
              <a:ln w="9525">
                <a:solidFill>
                  <a:schemeClr val="accent1"/>
                </a:solidFill>
              </a:ln>
              <a:effectLst/>
            </c:spPr>
          </c:marker>
          <c:cat>
            <c:strRef>
              <c:f>'Pivot Chart'!$H$21:$H$33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Chart'!$I$21:$I$33</c:f>
              <c:numCache>
                <c:formatCode>"$"#.0,"K"</c:formatCode>
                <c:ptCount val="12"/>
                <c:pt idx="0">
                  <c:v>-1944.2130000000002</c:v>
                </c:pt>
                <c:pt idx="1">
                  <c:v>693.57959999999969</c:v>
                </c:pt>
                <c:pt idx="2">
                  <c:v>771.98750000000041</c:v>
                </c:pt>
                <c:pt idx="3">
                  <c:v>1460.3261000000007</c:v>
                </c:pt>
                <c:pt idx="4">
                  <c:v>2302.2980999999968</c:v>
                </c:pt>
                <c:pt idx="5">
                  <c:v>982.38469999999984</c:v>
                </c:pt>
                <c:pt idx="6">
                  <c:v>1412.6846</c:v>
                </c:pt>
                <c:pt idx="7">
                  <c:v>4.0941000000005454</c:v>
                </c:pt>
                <c:pt idx="8">
                  <c:v>5460.002300000001</c:v>
                </c:pt>
                <c:pt idx="9">
                  <c:v>-3027.9320999999995</c:v>
                </c:pt>
                <c:pt idx="10">
                  <c:v>3920.0007000000023</c:v>
                </c:pt>
                <c:pt idx="11">
                  <c:v>6416.0602000000035</c:v>
                </c:pt>
              </c:numCache>
            </c:numRef>
          </c:val>
          <c:smooth val="1"/>
          <c:extLst>
            <c:ext xmlns:c16="http://schemas.microsoft.com/office/drawing/2014/chart" uri="{C3380CC4-5D6E-409C-BE32-E72D297353CC}">
              <c16:uniqueId val="{00000000-BF34-4F6D-85AE-BC30AAD81E36}"/>
            </c:ext>
          </c:extLst>
        </c:ser>
        <c:dLbls>
          <c:showLegendKey val="0"/>
          <c:showVal val="0"/>
          <c:showCatName val="0"/>
          <c:showSerName val="0"/>
          <c:showPercent val="0"/>
          <c:showBubbleSize val="0"/>
        </c:dLbls>
        <c:marker val="1"/>
        <c:smooth val="0"/>
        <c:axId val="1225939280"/>
        <c:axId val="1225939696"/>
      </c:lineChart>
      <c:catAx>
        <c:axId val="1225939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5939696"/>
        <c:crosses val="autoZero"/>
        <c:auto val="1"/>
        <c:lblAlgn val="ctr"/>
        <c:lblOffset val="100"/>
        <c:noMultiLvlLbl val="0"/>
      </c:catAx>
      <c:valAx>
        <c:axId val="1225939696"/>
        <c:scaling>
          <c:orientation val="minMax"/>
        </c:scaling>
        <c:delete val="1"/>
        <c:axPos val="l"/>
        <c:numFmt formatCode="&quot;$&quot;#.0,&quot;K&quot;" sourceLinked="1"/>
        <c:majorTickMark val="none"/>
        <c:minorTickMark val="none"/>
        <c:tickLblPos val="nextTo"/>
        <c:crossAx val="12259392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Analysis.xlsx]Pivot Chart!PivotTable5</c:name>
    <c:fmtId val="3"/>
  </c:pivotSource>
  <c:chart>
    <c:autoTitleDeleted val="1"/>
    <c:pivotFmts>
      <c:pivotFmt>
        <c:idx val="0"/>
        <c:spPr>
          <a:solidFill>
            <a:srgbClr val="CADFF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Chart'!$B$22</c:f>
              <c:strCache>
                <c:ptCount val="1"/>
                <c:pt idx="0">
                  <c:v>Total</c:v>
                </c:pt>
              </c:strCache>
            </c:strRef>
          </c:tx>
          <c:spPr>
            <a:solidFill>
              <a:srgbClr val="CADFF2"/>
            </a:solidFill>
            <a:ln>
              <a:noFill/>
            </a:ln>
            <a:effectLst/>
          </c:spPr>
          <c:invertIfNegative val="0"/>
          <c:cat>
            <c:strRef>
              <c:f>'Pivot Chart'!$A$23:$A$27</c:f>
              <c:strCache>
                <c:ptCount val="4"/>
                <c:pt idx="0">
                  <c:v>Bookcases</c:v>
                </c:pt>
                <c:pt idx="1">
                  <c:v>Chairs</c:v>
                </c:pt>
                <c:pt idx="2">
                  <c:v>Furnishings</c:v>
                </c:pt>
                <c:pt idx="3">
                  <c:v>Tables</c:v>
                </c:pt>
              </c:strCache>
            </c:strRef>
          </c:cat>
          <c:val>
            <c:numRef>
              <c:f>'Pivot Chart'!$B$23:$B$27</c:f>
              <c:numCache>
                <c:formatCode>"$"#.0,"K"</c:formatCode>
                <c:ptCount val="4"/>
                <c:pt idx="0">
                  <c:v>114879.99629999997</c:v>
                </c:pt>
                <c:pt idx="1">
                  <c:v>328449.10300000076</c:v>
                </c:pt>
                <c:pt idx="2">
                  <c:v>91705.164000000048</c:v>
                </c:pt>
                <c:pt idx="3">
                  <c:v>206965.53200000009</c:v>
                </c:pt>
              </c:numCache>
            </c:numRef>
          </c:val>
          <c:extLst>
            <c:ext xmlns:c16="http://schemas.microsoft.com/office/drawing/2014/chart" uri="{C3380CC4-5D6E-409C-BE32-E72D297353CC}">
              <c16:uniqueId val="{00000000-C48A-4C73-AE78-51BE685C1015}"/>
            </c:ext>
          </c:extLst>
        </c:ser>
        <c:dLbls>
          <c:showLegendKey val="0"/>
          <c:showVal val="0"/>
          <c:showCatName val="0"/>
          <c:showSerName val="0"/>
          <c:showPercent val="0"/>
          <c:showBubbleSize val="0"/>
        </c:dLbls>
        <c:gapWidth val="182"/>
        <c:axId val="1419853088"/>
        <c:axId val="1419866400"/>
      </c:barChart>
      <c:catAx>
        <c:axId val="1419853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866400"/>
        <c:crosses val="autoZero"/>
        <c:auto val="1"/>
        <c:lblAlgn val="ctr"/>
        <c:lblOffset val="100"/>
        <c:noMultiLvlLbl val="0"/>
      </c:catAx>
      <c:valAx>
        <c:axId val="1419866400"/>
        <c:scaling>
          <c:orientation val="minMax"/>
        </c:scaling>
        <c:delete val="1"/>
        <c:axPos val="b"/>
        <c:numFmt formatCode="&quot;$&quot;#.0,&quot;K&quot;" sourceLinked="1"/>
        <c:majorTickMark val="none"/>
        <c:minorTickMark val="none"/>
        <c:tickLblPos val="nextTo"/>
        <c:crossAx val="1419853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Analysis.xlsx]Pivot Chart!PivotTable9</c:name>
    <c:fmtId val="17"/>
  </c:pivotSource>
  <c:chart>
    <c:autoTitleDeleted val="1"/>
    <c:pivotFmts>
      <c:pivotFmt>
        <c:idx val="0"/>
        <c:spPr>
          <a:solidFill>
            <a:srgbClr val="CDE1F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497003499562554"/>
          <c:y val="5.4220568652283141E-2"/>
          <c:w val="0.85058552055992998"/>
          <c:h val="0.89155886269543372"/>
        </c:manualLayout>
      </c:layout>
      <c:barChart>
        <c:barDir val="col"/>
        <c:grouping val="clustered"/>
        <c:varyColors val="0"/>
        <c:ser>
          <c:idx val="0"/>
          <c:order val="0"/>
          <c:tx>
            <c:strRef>
              <c:f>'Pivot Chart'!$L$38</c:f>
              <c:strCache>
                <c:ptCount val="1"/>
                <c:pt idx="0">
                  <c:v>Total</c:v>
                </c:pt>
              </c:strCache>
            </c:strRef>
          </c:tx>
          <c:spPr>
            <a:solidFill>
              <a:srgbClr val="CDE1F3"/>
            </a:solidFill>
            <a:ln>
              <a:noFill/>
            </a:ln>
            <a:effectLst/>
          </c:spPr>
          <c:invertIfNegative val="0"/>
          <c:cat>
            <c:strRef>
              <c:f>'Pivot Chart'!$K$39:$K$43</c:f>
              <c:strCache>
                <c:ptCount val="4"/>
                <c:pt idx="0">
                  <c:v>Bookcases</c:v>
                </c:pt>
                <c:pt idx="1">
                  <c:v>Chairs</c:v>
                </c:pt>
                <c:pt idx="2">
                  <c:v>Furnishings</c:v>
                </c:pt>
                <c:pt idx="3">
                  <c:v>Tables</c:v>
                </c:pt>
              </c:strCache>
            </c:strRef>
          </c:cat>
          <c:val>
            <c:numRef>
              <c:f>'Pivot Chart'!$L$39:$L$43</c:f>
              <c:numCache>
                <c:formatCode>"$"#.0,"K"</c:formatCode>
                <c:ptCount val="4"/>
                <c:pt idx="0">
                  <c:v>-3472.5559999999978</c:v>
                </c:pt>
                <c:pt idx="1">
                  <c:v>26590.166300000026</c:v>
                </c:pt>
                <c:pt idx="2">
                  <c:v>13059.143599999983</c:v>
                </c:pt>
                <c:pt idx="3">
                  <c:v>-17725.481100000008</c:v>
                </c:pt>
              </c:numCache>
            </c:numRef>
          </c:val>
          <c:extLst>
            <c:ext xmlns:c16="http://schemas.microsoft.com/office/drawing/2014/chart" uri="{C3380CC4-5D6E-409C-BE32-E72D297353CC}">
              <c16:uniqueId val="{00000000-071A-4C1D-94CE-0F124AF465CC}"/>
            </c:ext>
          </c:extLst>
        </c:ser>
        <c:dLbls>
          <c:showLegendKey val="0"/>
          <c:showVal val="0"/>
          <c:showCatName val="0"/>
          <c:showSerName val="0"/>
          <c:showPercent val="0"/>
          <c:showBubbleSize val="0"/>
        </c:dLbls>
        <c:gapWidth val="219"/>
        <c:overlap val="-27"/>
        <c:axId val="1304220863"/>
        <c:axId val="1304223775"/>
      </c:barChart>
      <c:catAx>
        <c:axId val="1304220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1304223775"/>
        <c:crosses val="autoZero"/>
        <c:auto val="1"/>
        <c:lblAlgn val="ctr"/>
        <c:lblOffset val="100"/>
        <c:noMultiLvlLbl val="0"/>
      </c:catAx>
      <c:valAx>
        <c:axId val="1304223775"/>
        <c:scaling>
          <c:orientation val="minMax"/>
        </c:scaling>
        <c:delete val="0"/>
        <c:axPos val="l"/>
        <c:numFmt formatCode="&quot;$&quot;#.0,&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3042208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Analysis.xlsx]Pivot Chart!PivotTable10</c:name>
    <c:fmtId val="15"/>
  </c:pivotSource>
  <c:chart>
    <c:autoTitleDeleted val="0"/>
    <c:pivotFmts>
      <c:pivotFmt>
        <c:idx val="0"/>
        <c:spPr>
          <a:ln w="28575" cap="rnd">
            <a:solidFill>
              <a:schemeClr val="accent1"/>
            </a:solidFill>
            <a:round/>
          </a:ln>
          <a:effectLst/>
        </c:spPr>
        <c:marker>
          <c:symbol val="circle"/>
          <c:size val="7"/>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7"/>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rgbClr val="CDE1F3"/>
            </a:solidFill>
            <a:round/>
          </a:ln>
          <a:effectLst/>
        </c:spPr>
        <c:marker>
          <c:symbol val="circle"/>
          <c:size val="7"/>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Chart'!$S$2</c:f>
              <c:strCache>
                <c:ptCount val="1"/>
                <c:pt idx="0">
                  <c:v>Sum of Sales</c:v>
                </c:pt>
              </c:strCache>
            </c:strRef>
          </c:tx>
          <c:spPr>
            <a:ln w="28575" cap="rnd">
              <a:solidFill>
                <a:schemeClr val="accent1"/>
              </a:solidFill>
              <a:round/>
            </a:ln>
            <a:effectLst/>
          </c:spPr>
          <c:marker>
            <c:symbol val="circle"/>
            <c:size val="7"/>
            <c:spPr>
              <a:solidFill>
                <a:schemeClr val="accent1"/>
              </a:solidFill>
              <a:ln w="9525">
                <a:solidFill>
                  <a:schemeClr val="accent1"/>
                </a:solidFill>
              </a:ln>
              <a:effectLst/>
            </c:spPr>
          </c:marker>
          <c:cat>
            <c:strRef>
              <c:f>'Pivot Chart'!$R$3:$R$15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Chart'!$S$3:$S$15</c:f>
              <c:numCache>
                <c:formatCode>"$"#.0,"K"</c:formatCode>
                <c:ptCount val="12"/>
                <c:pt idx="0">
                  <c:v>31569.241599999998</c:v>
                </c:pt>
                <c:pt idx="1">
                  <c:v>15765.920399999994</c:v>
                </c:pt>
                <c:pt idx="2">
                  <c:v>50768.275799999996</c:v>
                </c:pt>
                <c:pt idx="3">
                  <c:v>40698.583600000013</c:v>
                </c:pt>
                <c:pt idx="4">
                  <c:v>48365.130699999951</c:v>
                </c:pt>
                <c:pt idx="5">
                  <c:v>52999.463299999974</c:v>
                </c:pt>
                <c:pt idx="6">
                  <c:v>49377.011999999966</c:v>
                </c:pt>
                <c:pt idx="7">
                  <c:v>44884.044999999991</c:v>
                </c:pt>
                <c:pt idx="8">
                  <c:v>106380.59069999997</c:v>
                </c:pt>
                <c:pt idx="9">
                  <c:v>58087.515699999982</c:v>
                </c:pt>
                <c:pt idx="10">
                  <c:v>121286.04899999996</c:v>
                </c:pt>
                <c:pt idx="11">
                  <c:v>121817.96749999993</c:v>
                </c:pt>
              </c:numCache>
            </c:numRef>
          </c:val>
          <c:smooth val="0"/>
          <c:extLst>
            <c:ext xmlns:c16="http://schemas.microsoft.com/office/drawing/2014/chart" uri="{C3380CC4-5D6E-409C-BE32-E72D297353CC}">
              <c16:uniqueId val="{00000000-84E4-4FB2-B9A5-0EBC050A48DE}"/>
            </c:ext>
          </c:extLst>
        </c:ser>
        <c:ser>
          <c:idx val="1"/>
          <c:order val="1"/>
          <c:tx>
            <c:strRef>
              <c:f>'Pivot Chart'!$T$2</c:f>
              <c:strCache>
                <c:ptCount val="1"/>
                <c:pt idx="0">
                  <c:v>Sum of Quantity</c:v>
                </c:pt>
              </c:strCache>
            </c:strRef>
          </c:tx>
          <c:spPr>
            <a:ln w="28575" cap="rnd">
              <a:solidFill>
                <a:schemeClr val="accent2"/>
              </a:solidFill>
              <a:round/>
            </a:ln>
            <a:effectLst/>
          </c:spPr>
          <c:marker>
            <c:symbol val="circle"/>
            <c:size val="7"/>
            <c:spPr>
              <a:solidFill>
                <a:schemeClr val="accent2"/>
              </a:solidFill>
              <a:ln w="9525">
                <a:solidFill>
                  <a:schemeClr val="accent2"/>
                </a:solidFill>
              </a:ln>
              <a:effectLst/>
            </c:spPr>
          </c:marker>
          <c:cat>
            <c:strRef>
              <c:f>'Pivot Chart'!$R$3:$R$15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Chart'!$T$3:$T$15</c:f>
              <c:numCache>
                <c:formatCode>General</c:formatCode>
                <c:ptCount val="12"/>
                <c:pt idx="0">
                  <c:v>345</c:v>
                </c:pt>
                <c:pt idx="1">
                  <c:v>208</c:v>
                </c:pt>
                <c:pt idx="2">
                  <c:v>527</c:v>
                </c:pt>
                <c:pt idx="3">
                  <c:v>509</c:v>
                </c:pt>
                <c:pt idx="4">
                  <c:v>588</c:v>
                </c:pt>
                <c:pt idx="5">
                  <c:v>538</c:v>
                </c:pt>
                <c:pt idx="6">
                  <c:v>618</c:v>
                </c:pt>
                <c:pt idx="7">
                  <c:v>461</c:v>
                </c:pt>
                <c:pt idx="8">
                  <c:v>999</c:v>
                </c:pt>
                <c:pt idx="9">
                  <c:v>709</c:v>
                </c:pt>
                <c:pt idx="10">
                  <c:v>1220</c:v>
                </c:pt>
                <c:pt idx="11">
                  <c:v>1306</c:v>
                </c:pt>
              </c:numCache>
            </c:numRef>
          </c:val>
          <c:smooth val="0"/>
          <c:extLst>
            <c:ext xmlns:c16="http://schemas.microsoft.com/office/drawing/2014/chart" uri="{C3380CC4-5D6E-409C-BE32-E72D297353CC}">
              <c16:uniqueId val="{00000001-84E4-4FB2-B9A5-0EBC050A48DE}"/>
            </c:ext>
          </c:extLst>
        </c:ser>
        <c:ser>
          <c:idx val="2"/>
          <c:order val="2"/>
          <c:tx>
            <c:strRef>
              <c:f>'Pivot Chart'!$U$2</c:f>
              <c:strCache>
                <c:ptCount val="1"/>
                <c:pt idx="0">
                  <c:v>Sum of Profit</c:v>
                </c:pt>
              </c:strCache>
            </c:strRef>
          </c:tx>
          <c:spPr>
            <a:ln w="28575" cap="rnd">
              <a:solidFill>
                <a:srgbClr val="CDE1F3"/>
              </a:solidFill>
              <a:round/>
            </a:ln>
            <a:effectLst/>
          </c:spPr>
          <c:marker>
            <c:symbol val="circle"/>
            <c:size val="7"/>
            <c:spPr>
              <a:solidFill>
                <a:schemeClr val="accent3"/>
              </a:solidFill>
              <a:ln w="9525">
                <a:solidFill>
                  <a:schemeClr val="accent3"/>
                </a:solidFill>
              </a:ln>
              <a:effectLst/>
            </c:spPr>
          </c:marker>
          <c:cat>
            <c:strRef>
              <c:f>'Pivot Chart'!$R$3:$R$15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Chart'!$U$3:$U$15</c:f>
              <c:numCache>
                <c:formatCode>"$"#.0,"K"</c:formatCode>
                <c:ptCount val="12"/>
                <c:pt idx="0">
                  <c:v>-1944.2130000000002</c:v>
                </c:pt>
                <c:pt idx="1">
                  <c:v>693.57959999999969</c:v>
                </c:pt>
                <c:pt idx="2">
                  <c:v>771.98750000000041</c:v>
                </c:pt>
                <c:pt idx="3">
                  <c:v>1460.3261000000007</c:v>
                </c:pt>
                <c:pt idx="4">
                  <c:v>2302.2980999999968</c:v>
                </c:pt>
                <c:pt idx="5">
                  <c:v>982.38469999999984</c:v>
                </c:pt>
                <c:pt idx="6">
                  <c:v>1412.6846</c:v>
                </c:pt>
                <c:pt idx="7">
                  <c:v>4.0941000000005454</c:v>
                </c:pt>
                <c:pt idx="8">
                  <c:v>5460.002300000001</c:v>
                </c:pt>
                <c:pt idx="9">
                  <c:v>-3027.9320999999995</c:v>
                </c:pt>
                <c:pt idx="10">
                  <c:v>3920.0007000000023</c:v>
                </c:pt>
                <c:pt idx="11">
                  <c:v>6416.0602000000035</c:v>
                </c:pt>
              </c:numCache>
            </c:numRef>
          </c:val>
          <c:smooth val="0"/>
          <c:extLst>
            <c:ext xmlns:c16="http://schemas.microsoft.com/office/drawing/2014/chart" uri="{C3380CC4-5D6E-409C-BE32-E72D297353CC}">
              <c16:uniqueId val="{00000002-84E4-4FB2-B9A5-0EBC050A48DE}"/>
            </c:ext>
          </c:extLst>
        </c:ser>
        <c:dLbls>
          <c:showLegendKey val="0"/>
          <c:showVal val="0"/>
          <c:showCatName val="0"/>
          <c:showSerName val="0"/>
          <c:showPercent val="0"/>
          <c:showBubbleSize val="0"/>
        </c:dLbls>
        <c:marker val="1"/>
        <c:smooth val="0"/>
        <c:axId val="1240415167"/>
        <c:axId val="1240399359"/>
      </c:lineChart>
      <c:catAx>
        <c:axId val="1240415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1240399359"/>
        <c:crosses val="autoZero"/>
        <c:auto val="1"/>
        <c:lblAlgn val="ctr"/>
        <c:lblOffset val="100"/>
        <c:noMultiLvlLbl val="0"/>
      </c:catAx>
      <c:valAx>
        <c:axId val="1240399359"/>
        <c:scaling>
          <c:orientation val="minMax"/>
        </c:scaling>
        <c:delete val="0"/>
        <c:axPos val="l"/>
        <c:numFmt formatCode="&quot;$&quot;#.0,&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240415167"/>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Analysis.xlsx]Pivot Chart!PivotTable11</c:name>
    <c:fmtId val="23"/>
  </c:pivotSource>
  <c:chart>
    <c:autoTitleDeleted val="1"/>
    <c:pivotFmts>
      <c:pivotFmt>
        <c:idx val="0"/>
        <c:spPr>
          <a:solidFill>
            <a:srgbClr val="CDE1F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Chart'!$U$21</c:f>
              <c:strCache>
                <c:ptCount val="1"/>
                <c:pt idx="0">
                  <c:v>Total</c:v>
                </c:pt>
              </c:strCache>
            </c:strRef>
          </c:tx>
          <c:spPr>
            <a:solidFill>
              <a:srgbClr val="CDE1F3"/>
            </a:solidFill>
            <a:ln>
              <a:noFill/>
            </a:ln>
            <a:effectLst/>
          </c:spPr>
          <c:invertIfNegative val="0"/>
          <c:cat>
            <c:multiLvlStrRef>
              <c:f>'Pivot Chart'!$T$22:$T$38</c:f>
              <c:multiLvlStrCache>
                <c:ptCount val="12"/>
                <c:lvl>
                  <c:pt idx="0">
                    <c:v>Consumer</c:v>
                  </c:pt>
                  <c:pt idx="1">
                    <c:v>Corporate</c:v>
                  </c:pt>
                  <c:pt idx="2">
                    <c:v>Home Office</c:v>
                  </c:pt>
                  <c:pt idx="3">
                    <c:v>Consumer</c:v>
                  </c:pt>
                  <c:pt idx="4">
                    <c:v>Corporate</c:v>
                  </c:pt>
                  <c:pt idx="5">
                    <c:v>Home Office</c:v>
                  </c:pt>
                  <c:pt idx="6">
                    <c:v>Consumer</c:v>
                  </c:pt>
                  <c:pt idx="7">
                    <c:v>Corporate</c:v>
                  </c:pt>
                  <c:pt idx="8">
                    <c:v>Home Office</c:v>
                  </c:pt>
                  <c:pt idx="9">
                    <c:v>Consumer</c:v>
                  </c:pt>
                  <c:pt idx="10">
                    <c:v>Corporate</c:v>
                  </c:pt>
                  <c:pt idx="11">
                    <c:v>Home Office</c:v>
                  </c:pt>
                </c:lvl>
                <c:lvl>
                  <c:pt idx="0">
                    <c:v>Central</c:v>
                  </c:pt>
                  <c:pt idx="3">
                    <c:v>East</c:v>
                  </c:pt>
                  <c:pt idx="6">
                    <c:v>South</c:v>
                  </c:pt>
                  <c:pt idx="9">
                    <c:v>West</c:v>
                  </c:pt>
                </c:lvl>
              </c:multiLvlStrCache>
            </c:multiLvlStrRef>
          </c:cat>
          <c:val>
            <c:numRef>
              <c:f>'Pivot Chart'!$U$22:$U$38</c:f>
              <c:numCache>
                <c:formatCode>"$"#.0,"K"</c:formatCode>
                <c:ptCount val="12"/>
                <c:pt idx="0">
                  <c:v>-3994.4342000000006</c:v>
                </c:pt>
                <c:pt idx="1">
                  <c:v>2321.9939000000013</c:v>
                </c:pt>
                <c:pt idx="2">
                  <c:v>-1198.6090999999999</c:v>
                </c:pt>
                <c:pt idx="3">
                  <c:v>2038.1122000000028</c:v>
                </c:pt>
                <c:pt idx="4">
                  <c:v>342.12569999999988</c:v>
                </c:pt>
                <c:pt idx="5">
                  <c:v>665.92790000000014</c:v>
                </c:pt>
                <c:pt idx="6">
                  <c:v>4616.7326000000003</c:v>
                </c:pt>
                <c:pt idx="7">
                  <c:v>952.03030000000058</c:v>
                </c:pt>
                <c:pt idx="8">
                  <c:v>1202.4431999999999</c:v>
                </c:pt>
                <c:pt idx="9">
                  <c:v>4330.6680000000033</c:v>
                </c:pt>
                <c:pt idx="10">
                  <c:v>3968.6658999999991</c:v>
                </c:pt>
                <c:pt idx="11">
                  <c:v>3205.616399999999</c:v>
                </c:pt>
              </c:numCache>
            </c:numRef>
          </c:val>
          <c:extLst>
            <c:ext xmlns:c16="http://schemas.microsoft.com/office/drawing/2014/chart" uri="{C3380CC4-5D6E-409C-BE32-E72D297353CC}">
              <c16:uniqueId val="{00000000-8686-459B-B76C-647DCAA767CB}"/>
            </c:ext>
          </c:extLst>
        </c:ser>
        <c:dLbls>
          <c:showLegendKey val="0"/>
          <c:showVal val="0"/>
          <c:showCatName val="0"/>
          <c:showSerName val="0"/>
          <c:showPercent val="0"/>
          <c:showBubbleSize val="0"/>
        </c:dLbls>
        <c:gapWidth val="150"/>
        <c:axId val="1246346271"/>
        <c:axId val="1246343775"/>
      </c:barChart>
      <c:catAx>
        <c:axId val="12463462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1246343775"/>
        <c:crosses val="autoZero"/>
        <c:auto val="1"/>
        <c:lblAlgn val="ctr"/>
        <c:lblOffset val="100"/>
        <c:noMultiLvlLbl val="0"/>
      </c:catAx>
      <c:valAx>
        <c:axId val="1246343775"/>
        <c:scaling>
          <c:orientation val="minMax"/>
        </c:scaling>
        <c:delete val="0"/>
        <c:axPos val="l"/>
        <c:numFmt formatCode="&quot;$&quot;#.0,&quot;K&quot;"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2463462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Analysis.xlsx]Pivot Chart!PivotTable15</c:name>
    <c:fmtId val="4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Chart'!$AG$18</c:f>
              <c:strCache>
                <c:ptCount val="1"/>
                <c:pt idx="0">
                  <c:v>Sum of Profit</c:v>
                </c:pt>
              </c:strCache>
            </c:strRef>
          </c:tx>
          <c:spPr>
            <a:solidFill>
              <a:schemeClr val="accent1"/>
            </a:solidFill>
            <a:ln>
              <a:noFill/>
            </a:ln>
            <a:effectLst/>
          </c:spPr>
          <c:invertIfNegative val="0"/>
          <c:cat>
            <c:strRef>
              <c:f>'Pivot Chart'!$AF$19:$AF$23</c:f>
              <c:strCache>
                <c:ptCount val="4"/>
                <c:pt idx="0">
                  <c:v>First Class</c:v>
                </c:pt>
                <c:pt idx="1">
                  <c:v>Same Day</c:v>
                </c:pt>
                <c:pt idx="2">
                  <c:v>Second Class</c:v>
                </c:pt>
                <c:pt idx="3">
                  <c:v>Standard Class</c:v>
                </c:pt>
              </c:strCache>
            </c:strRef>
          </c:cat>
          <c:val>
            <c:numRef>
              <c:f>'Pivot Chart'!$AG$19:$AG$23</c:f>
              <c:numCache>
                <c:formatCode>"$"#.0,"K"</c:formatCode>
                <c:ptCount val="4"/>
                <c:pt idx="0">
                  <c:v>3066.9473999999987</c:v>
                </c:pt>
                <c:pt idx="1">
                  <c:v>797.34839999999997</c:v>
                </c:pt>
                <c:pt idx="2">
                  <c:v>4226.2614000000003</c:v>
                </c:pt>
                <c:pt idx="3">
                  <c:v>10360.715600000003</c:v>
                </c:pt>
              </c:numCache>
            </c:numRef>
          </c:val>
          <c:extLst>
            <c:ext xmlns:c16="http://schemas.microsoft.com/office/drawing/2014/chart" uri="{C3380CC4-5D6E-409C-BE32-E72D297353CC}">
              <c16:uniqueId val="{00000000-6B28-469E-BCCB-94D22573C957}"/>
            </c:ext>
          </c:extLst>
        </c:ser>
        <c:ser>
          <c:idx val="1"/>
          <c:order val="1"/>
          <c:tx>
            <c:strRef>
              <c:f>'Pivot Chart'!$AH$18</c:f>
              <c:strCache>
                <c:ptCount val="1"/>
                <c:pt idx="0">
                  <c:v>Sum of Quantity</c:v>
                </c:pt>
              </c:strCache>
            </c:strRef>
          </c:tx>
          <c:spPr>
            <a:solidFill>
              <a:schemeClr val="accent2"/>
            </a:solidFill>
            <a:ln>
              <a:noFill/>
            </a:ln>
            <a:effectLst/>
          </c:spPr>
          <c:invertIfNegative val="0"/>
          <c:cat>
            <c:strRef>
              <c:f>'Pivot Chart'!$AF$19:$AF$23</c:f>
              <c:strCache>
                <c:ptCount val="4"/>
                <c:pt idx="0">
                  <c:v>First Class</c:v>
                </c:pt>
                <c:pt idx="1">
                  <c:v>Same Day</c:v>
                </c:pt>
                <c:pt idx="2">
                  <c:v>Second Class</c:v>
                </c:pt>
                <c:pt idx="3">
                  <c:v>Standard Class</c:v>
                </c:pt>
              </c:strCache>
            </c:strRef>
          </c:cat>
          <c:val>
            <c:numRef>
              <c:f>'Pivot Chart'!$AH$19:$AH$23</c:f>
              <c:numCache>
                <c:formatCode>General</c:formatCode>
                <c:ptCount val="4"/>
                <c:pt idx="0">
                  <c:v>1238</c:v>
                </c:pt>
                <c:pt idx="1">
                  <c:v>453</c:v>
                </c:pt>
                <c:pt idx="2">
                  <c:v>1569</c:v>
                </c:pt>
                <c:pt idx="3">
                  <c:v>4768</c:v>
                </c:pt>
              </c:numCache>
            </c:numRef>
          </c:val>
          <c:extLst>
            <c:ext xmlns:c16="http://schemas.microsoft.com/office/drawing/2014/chart" uri="{C3380CC4-5D6E-409C-BE32-E72D297353CC}">
              <c16:uniqueId val="{00000001-6B28-469E-BCCB-94D22573C957}"/>
            </c:ext>
          </c:extLst>
        </c:ser>
        <c:dLbls>
          <c:showLegendKey val="0"/>
          <c:showVal val="0"/>
          <c:showCatName val="0"/>
          <c:showSerName val="0"/>
          <c:showPercent val="0"/>
          <c:showBubbleSize val="0"/>
        </c:dLbls>
        <c:gapWidth val="219"/>
        <c:axId val="249892048"/>
        <c:axId val="249880816"/>
      </c:barChart>
      <c:catAx>
        <c:axId val="249892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249880816"/>
        <c:crosses val="autoZero"/>
        <c:auto val="1"/>
        <c:lblAlgn val="ctr"/>
        <c:lblOffset val="100"/>
        <c:noMultiLvlLbl val="0"/>
      </c:catAx>
      <c:valAx>
        <c:axId val="249880816"/>
        <c:scaling>
          <c:orientation val="minMax"/>
        </c:scaling>
        <c:delete val="0"/>
        <c:axPos val="l"/>
        <c:numFmt formatCode="&quot;$&quot;#.0,&quot;K&quot;"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bg1"/>
                </a:solidFill>
                <a:latin typeface="+mn-lt"/>
                <a:ea typeface="+mn-ea"/>
                <a:cs typeface="+mn-cs"/>
              </a:defRPr>
            </a:pPr>
            <a:endParaRPr lang="en-US"/>
          </a:p>
        </c:txPr>
        <c:crossAx val="24989204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Analysis.xlsx]Pivot Chart!PivotTable12</c:name>
    <c:fmtId val="1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0D0E"/>
          </a:solidFill>
          <a:ln w="19050">
            <a:solidFill>
              <a:schemeClr val="lt1"/>
            </a:solidFill>
          </a:ln>
          <a:effectLst/>
        </c:spPr>
      </c:pivotFmt>
      <c:pivotFmt>
        <c:idx val="2"/>
        <c:spPr>
          <a:solidFill>
            <a:srgbClr val="CDE1F3"/>
          </a:solidFill>
          <a:ln w="19050">
            <a:solidFill>
              <a:schemeClr val="lt1"/>
            </a:solidFill>
          </a:ln>
          <a:effectLst/>
        </c:spPr>
      </c:pivotFmt>
      <c:pivotFmt>
        <c:idx val="3"/>
        <c:spPr>
          <a:solidFill>
            <a:srgbClr val="CDE1F3"/>
          </a:solidFill>
          <a:ln w="19050">
            <a:solidFill>
              <a:schemeClr val="lt1"/>
            </a:solidFill>
          </a:ln>
          <a:effectLst/>
        </c:spPr>
      </c:pivotFmt>
      <c:pivotFmt>
        <c:idx val="4"/>
        <c:spPr>
          <a:solidFill>
            <a:schemeClr val="accent1"/>
          </a:solidFill>
          <a:ln w="19050">
            <a:solidFill>
              <a:schemeClr val="lt1"/>
            </a:solidFill>
          </a:ln>
          <a:effectLst/>
        </c:spPr>
      </c:pivotFmt>
    </c:pivotFmts>
    <c:plotArea>
      <c:layout>
        <c:manualLayout>
          <c:layoutTarget val="inner"/>
          <c:xMode val="edge"/>
          <c:yMode val="edge"/>
          <c:x val="0.20954877515310585"/>
          <c:y val="0.10590332458442694"/>
          <c:w val="0.52812467191601054"/>
          <c:h val="0.88020778652668419"/>
        </c:manualLayout>
      </c:layout>
      <c:doughnutChart>
        <c:varyColors val="1"/>
        <c:ser>
          <c:idx val="0"/>
          <c:order val="0"/>
          <c:tx>
            <c:strRef>
              <c:f>'Pivot Chart'!$L$64</c:f>
              <c:strCache>
                <c:ptCount val="1"/>
                <c:pt idx="0">
                  <c:v>Total</c:v>
                </c:pt>
              </c:strCache>
            </c:strRef>
          </c:tx>
          <c:dPt>
            <c:idx val="0"/>
            <c:bubble3D val="0"/>
            <c:spPr>
              <a:solidFill>
                <a:srgbClr val="CDE1F3"/>
              </a:solidFill>
              <a:ln w="19050">
                <a:solidFill>
                  <a:schemeClr val="lt1"/>
                </a:solidFill>
              </a:ln>
              <a:effectLst/>
            </c:spPr>
            <c:extLst>
              <c:ext xmlns:c16="http://schemas.microsoft.com/office/drawing/2014/chart" uri="{C3380CC4-5D6E-409C-BE32-E72D297353CC}">
                <c16:uniqueId val="{00000004-4336-4212-8BA4-0E28089A7B7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5A4-4BE4-8BA4-A5CB0F5DB59B}"/>
              </c:ext>
            </c:extLst>
          </c:dPt>
          <c:dPt>
            <c:idx val="2"/>
            <c:bubble3D val="0"/>
            <c:spPr>
              <a:solidFill>
                <a:srgbClr val="CDE1F3"/>
              </a:solidFill>
              <a:ln w="19050">
                <a:solidFill>
                  <a:schemeClr val="lt1"/>
                </a:solidFill>
              </a:ln>
              <a:effectLst/>
            </c:spPr>
            <c:extLst>
              <c:ext xmlns:c16="http://schemas.microsoft.com/office/drawing/2014/chart" uri="{C3380CC4-5D6E-409C-BE32-E72D297353CC}">
                <c16:uniqueId val="{00000003-4336-4212-8BA4-0E28089A7B70}"/>
              </c:ext>
            </c:extLst>
          </c:dPt>
          <c:dPt>
            <c:idx val="3"/>
            <c:bubble3D val="0"/>
            <c:spPr>
              <a:solidFill>
                <a:srgbClr val="000D0E"/>
              </a:solidFill>
              <a:ln w="19050">
                <a:solidFill>
                  <a:schemeClr val="lt1"/>
                </a:solidFill>
              </a:ln>
              <a:effectLst/>
            </c:spPr>
            <c:extLst>
              <c:ext xmlns:c16="http://schemas.microsoft.com/office/drawing/2014/chart" uri="{C3380CC4-5D6E-409C-BE32-E72D297353CC}">
                <c16:uniqueId val="{00000002-4336-4212-8BA4-0E28089A7B70}"/>
              </c:ext>
            </c:extLst>
          </c:dPt>
          <c:cat>
            <c:strRef>
              <c:f>'Pivot Chart'!$K$65:$K$69</c:f>
              <c:strCache>
                <c:ptCount val="4"/>
                <c:pt idx="0">
                  <c:v>Central</c:v>
                </c:pt>
                <c:pt idx="1">
                  <c:v>East</c:v>
                </c:pt>
                <c:pt idx="2">
                  <c:v>South</c:v>
                </c:pt>
                <c:pt idx="3">
                  <c:v>West</c:v>
                </c:pt>
              </c:strCache>
            </c:strRef>
          </c:cat>
          <c:val>
            <c:numRef>
              <c:f>'Pivot Chart'!$L$65:$L$69</c:f>
              <c:numCache>
                <c:formatCode>"$"#.0,"K"</c:formatCode>
                <c:ptCount val="4"/>
                <c:pt idx="0">
                  <c:v>163797.16380000004</c:v>
                </c:pt>
                <c:pt idx="1">
                  <c:v>208291.20400000009</c:v>
                </c:pt>
                <c:pt idx="2">
                  <c:v>117298.6840000001</c:v>
                </c:pt>
                <c:pt idx="3">
                  <c:v>252612.7435000003</c:v>
                </c:pt>
              </c:numCache>
            </c:numRef>
          </c:val>
          <c:extLst>
            <c:ext xmlns:c16="http://schemas.microsoft.com/office/drawing/2014/chart" uri="{C3380CC4-5D6E-409C-BE32-E72D297353CC}">
              <c16:uniqueId val="{00000000-4336-4212-8BA4-0E28089A7B70}"/>
            </c:ext>
          </c:extLst>
        </c:ser>
        <c:dLbls>
          <c:showLegendKey val="0"/>
          <c:showVal val="0"/>
          <c:showCatName val="0"/>
          <c:showSerName val="0"/>
          <c:showPercent val="0"/>
          <c:showBubbleSize val="0"/>
          <c:showLeaderLines val="1"/>
        </c:dLbls>
        <c:firstSliceAng val="0"/>
        <c:holeSize val="82"/>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Analysis.xlsx]Pivot Chart!PivotTable3</c:name>
    <c:fmtId val="12"/>
  </c:pivotSource>
  <c:chart>
    <c:autoTitleDeleted val="1"/>
    <c:pivotFmts>
      <c:pivotFmt>
        <c:idx val="0"/>
        <c:spPr>
          <a:solidFill>
            <a:schemeClr val="accent1"/>
          </a:solidFill>
          <a:ln w="28575" cap="rnd">
            <a:solidFill>
              <a:schemeClr val="bg1"/>
            </a:solidFill>
            <a:round/>
          </a:ln>
          <a:effectLst/>
        </c:spPr>
        <c:marker>
          <c:symbol val="circle"/>
          <c:size val="7"/>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bg1"/>
            </a:solidFill>
            <a:round/>
          </a:ln>
          <a:effectLst/>
        </c:spPr>
        <c:marker>
          <c:symbol val="circle"/>
          <c:size val="7"/>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bg1"/>
            </a:solidFill>
            <a:round/>
          </a:ln>
          <a:effectLst/>
        </c:spPr>
        <c:marker>
          <c:symbol val="circle"/>
          <c:size val="7"/>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bg1"/>
            </a:solidFill>
            <a:round/>
          </a:ln>
          <a:effectLst/>
        </c:spPr>
        <c:marker>
          <c:symbol val="circle"/>
          <c:size val="7"/>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bg1"/>
            </a:solidFill>
            <a:round/>
          </a:ln>
          <a:effectLst/>
        </c:spPr>
        <c:marker>
          <c:symbol val="circle"/>
          <c:size val="7"/>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bg1"/>
            </a:solidFill>
            <a:round/>
          </a:ln>
          <a:effectLst/>
        </c:spPr>
        <c:marker>
          <c:symbol val="circle"/>
          <c:size val="7"/>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bg1"/>
            </a:solidFill>
            <a:round/>
          </a:ln>
          <a:effectLst/>
        </c:spPr>
        <c:marker>
          <c:symbol val="circle"/>
          <c:size val="7"/>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1887359388181559E-3"/>
          <c:y val="0"/>
          <c:w val="0.9883718851941653"/>
          <c:h val="0.86910403531134839"/>
        </c:manualLayout>
      </c:layout>
      <c:lineChart>
        <c:grouping val="standard"/>
        <c:varyColors val="0"/>
        <c:ser>
          <c:idx val="0"/>
          <c:order val="0"/>
          <c:tx>
            <c:strRef>
              <c:f>'Pivot Chart'!$I$2</c:f>
              <c:strCache>
                <c:ptCount val="1"/>
                <c:pt idx="0">
                  <c:v>Total</c:v>
                </c:pt>
              </c:strCache>
            </c:strRef>
          </c:tx>
          <c:spPr>
            <a:ln w="28575" cap="rnd">
              <a:solidFill>
                <a:schemeClr val="bg1"/>
              </a:solidFill>
              <a:round/>
            </a:ln>
            <a:effectLst/>
          </c:spPr>
          <c:marker>
            <c:symbol val="circle"/>
            <c:size val="7"/>
            <c:spPr>
              <a:solidFill>
                <a:schemeClr val="accent1"/>
              </a:solidFill>
              <a:ln w="9525">
                <a:solidFill>
                  <a:schemeClr val="accent1"/>
                </a:solidFill>
              </a:ln>
              <a:effectLst/>
            </c:spPr>
          </c:marker>
          <c:cat>
            <c:strRef>
              <c:f>'Pivot Chart'!$H$3:$H$15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Chart'!$I$3:$I$15</c:f>
              <c:numCache>
                <c:formatCode>"$"#.0,"K"</c:formatCode>
                <c:ptCount val="12"/>
                <c:pt idx="0">
                  <c:v>31569.241599999998</c:v>
                </c:pt>
                <c:pt idx="1">
                  <c:v>15765.920399999994</c:v>
                </c:pt>
                <c:pt idx="2">
                  <c:v>50768.275799999996</c:v>
                </c:pt>
                <c:pt idx="3">
                  <c:v>40698.583600000013</c:v>
                </c:pt>
                <c:pt idx="4">
                  <c:v>48365.130699999951</c:v>
                </c:pt>
                <c:pt idx="5">
                  <c:v>52999.463299999974</c:v>
                </c:pt>
                <c:pt idx="6">
                  <c:v>49377.011999999966</c:v>
                </c:pt>
                <c:pt idx="7">
                  <c:v>44884.044999999991</c:v>
                </c:pt>
                <c:pt idx="8">
                  <c:v>106380.59069999997</c:v>
                </c:pt>
                <c:pt idx="9">
                  <c:v>58087.515699999982</c:v>
                </c:pt>
                <c:pt idx="10">
                  <c:v>121286.04899999996</c:v>
                </c:pt>
                <c:pt idx="11">
                  <c:v>121817.96749999993</c:v>
                </c:pt>
              </c:numCache>
            </c:numRef>
          </c:val>
          <c:smooth val="1"/>
          <c:extLst>
            <c:ext xmlns:c16="http://schemas.microsoft.com/office/drawing/2014/chart" uri="{C3380CC4-5D6E-409C-BE32-E72D297353CC}">
              <c16:uniqueId val="{00000000-3D09-4EB3-9FC7-D114F348732F}"/>
            </c:ext>
          </c:extLst>
        </c:ser>
        <c:dLbls>
          <c:showLegendKey val="0"/>
          <c:showVal val="0"/>
          <c:showCatName val="0"/>
          <c:showSerName val="0"/>
          <c:showPercent val="0"/>
          <c:showBubbleSize val="0"/>
        </c:dLbls>
        <c:marker val="1"/>
        <c:smooth val="0"/>
        <c:axId val="1228863904"/>
        <c:axId val="1228856000"/>
      </c:lineChart>
      <c:catAx>
        <c:axId val="1228863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300" b="1" i="0" u="none" strike="noStrike" kern="1200" baseline="0">
                <a:solidFill>
                  <a:schemeClr val="bg1"/>
                </a:solidFill>
                <a:latin typeface="+mn-lt"/>
                <a:ea typeface="+mn-ea"/>
                <a:cs typeface="+mn-cs"/>
              </a:defRPr>
            </a:pPr>
            <a:endParaRPr lang="en-US"/>
          </a:p>
        </c:txPr>
        <c:crossAx val="1228856000"/>
        <c:crosses val="autoZero"/>
        <c:auto val="1"/>
        <c:lblAlgn val="ctr"/>
        <c:lblOffset val="100"/>
        <c:noMultiLvlLbl val="0"/>
      </c:catAx>
      <c:valAx>
        <c:axId val="1228856000"/>
        <c:scaling>
          <c:orientation val="minMax"/>
        </c:scaling>
        <c:delete val="1"/>
        <c:axPos val="l"/>
        <c:numFmt formatCode="&quot;$&quot;#.0,&quot;K&quot;" sourceLinked="1"/>
        <c:majorTickMark val="none"/>
        <c:minorTickMark val="none"/>
        <c:tickLblPos val="nextTo"/>
        <c:crossAx val="12288639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Analysis.xlsx]Pivot Chart!PivotTable8</c:name>
    <c:fmtId val="12"/>
  </c:pivotSource>
  <c:chart>
    <c:autoTitleDeleted val="1"/>
    <c:pivotFmts>
      <c:pivotFmt>
        <c:idx val="0"/>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rgbClr val="CDE1F3"/>
          </a:solidFill>
          <a:ln w="19050">
            <a:solidFill>
              <a:schemeClr val="lt1"/>
            </a:solidFill>
          </a:ln>
          <a:effectLst/>
        </c:spPr>
        <c:dLbl>
          <c:idx val="0"/>
          <c:layout>
            <c:manualLayout>
              <c:x val="5.83167660702451E-2"/>
              <c:y val="6.4814814814814811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rgbClr val="CDE1F3"/>
          </a:solidFill>
          <a:ln w="19050">
            <a:solidFill>
              <a:schemeClr val="lt1"/>
            </a:solidFill>
          </a:ln>
          <a:effectLst/>
        </c:spPr>
        <c:dLbl>
          <c:idx val="0"/>
          <c:layout>
            <c:manualLayout>
              <c:x val="9.5427435387673856E-2"/>
              <c:y val="-6.9444444444444448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000D0E"/>
          </a:solidFill>
          <a:ln w="19050">
            <a:solidFill>
              <a:schemeClr val="lt1"/>
            </a:solidFill>
          </a:ln>
          <a:effectLst/>
        </c:spPr>
        <c:dLbl>
          <c:idx val="0"/>
          <c:layout>
            <c:manualLayout>
              <c:x val="-8.4824387011265753E-2"/>
              <c:y val="-6.9444444444444448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000D0E"/>
          </a:solidFill>
          <a:ln w="19050">
            <a:solidFill>
              <a:schemeClr val="lt1"/>
            </a:solidFill>
          </a:ln>
          <a:effectLst/>
        </c:spPr>
        <c:dLbl>
          <c:idx val="0"/>
          <c:layout>
            <c:manualLayout>
              <c:x val="7.1570576540755465E-2"/>
              <c:y val="-3.2407407407407406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rgbClr val="CDE1F3"/>
          </a:solidFill>
          <a:ln w="19050">
            <a:solidFill>
              <a:schemeClr val="lt1"/>
            </a:solidFill>
          </a:ln>
          <a:effectLst/>
        </c:spPr>
        <c:dLbl>
          <c:idx val="0"/>
          <c:layout>
            <c:manualLayout>
              <c:x val="9.5427435387673856E-2"/>
              <c:y val="-6.9444444444444448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000D0E"/>
          </a:solidFill>
          <a:ln w="19050">
            <a:solidFill>
              <a:schemeClr val="lt1"/>
            </a:solidFill>
          </a:ln>
          <a:effectLst/>
        </c:spPr>
        <c:dLbl>
          <c:idx val="0"/>
          <c:layout>
            <c:manualLayout>
              <c:x val="7.1570576540755465E-2"/>
              <c:y val="-3.2407407407407406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rgbClr val="CDE1F3"/>
          </a:solidFill>
          <a:ln w="19050">
            <a:solidFill>
              <a:schemeClr val="lt1"/>
            </a:solidFill>
          </a:ln>
          <a:effectLst/>
        </c:spPr>
        <c:dLbl>
          <c:idx val="0"/>
          <c:layout>
            <c:manualLayout>
              <c:x val="5.83167660702451E-2"/>
              <c:y val="6.4814814814814811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rgbClr val="000D0E"/>
          </a:solidFill>
          <a:ln w="19050">
            <a:solidFill>
              <a:schemeClr val="lt1"/>
            </a:solidFill>
          </a:ln>
          <a:effectLst/>
        </c:spPr>
        <c:dLbl>
          <c:idx val="0"/>
          <c:layout>
            <c:manualLayout>
              <c:x val="-8.4824387011265753E-2"/>
              <c:y val="-6.9444444444444448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rgbClr val="CDE1F3"/>
          </a:solidFill>
          <a:ln w="19050">
            <a:solidFill>
              <a:schemeClr val="lt1"/>
            </a:solidFill>
          </a:ln>
          <a:effectLst/>
        </c:spPr>
        <c:dLbl>
          <c:idx val="0"/>
          <c:layout>
            <c:manualLayout>
              <c:x val="9.5427435387673856E-2"/>
              <c:y val="-6.9444444444444448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rgbClr val="000D0E"/>
          </a:solidFill>
          <a:ln w="19050">
            <a:solidFill>
              <a:schemeClr val="lt1"/>
            </a:solidFill>
          </a:ln>
          <a:effectLst/>
        </c:spPr>
        <c:dLbl>
          <c:idx val="0"/>
          <c:layout>
            <c:manualLayout>
              <c:x val="7.1570576540755465E-2"/>
              <c:y val="-3.2407407407407406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rgbClr val="CDE1F3"/>
          </a:solidFill>
          <a:ln w="19050">
            <a:solidFill>
              <a:schemeClr val="lt1"/>
            </a:solidFill>
          </a:ln>
          <a:effectLst/>
        </c:spPr>
        <c:dLbl>
          <c:idx val="0"/>
          <c:layout>
            <c:manualLayout>
              <c:x val="5.83167660702451E-2"/>
              <c:y val="6.4814814814814811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rgbClr val="000D0E"/>
          </a:solidFill>
          <a:ln w="19050">
            <a:solidFill>
              <a:schemeClr val="lt1"/>
            </a:solidFill>
          </a:ln>
          <a:effectLst/>
        </c:spPr>
        <c:dLbl>
          <c:idx val="0"/>
          <c:layout>
            <c:manualLayout>
              <c:x val="-8.4824387011265753E-2"/>
              <c:y val="-6.9444444444444448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rgbClr val="CDE1F3"/>
          </a:solidFill>
          <a:ln w="19050">
            <a:solidFill>
              <a:schemeClr val="lt1"/>
            </a:solidFill>
          </a:ln>
          <a:effectLst/>
        </c:spPr>
        <c:dLbl>
          <c:idx val="0"/>
          <c:layout>
            <c:manualLayout>
              <c:x val="9.5427435387673856E-2"/>
              <c:y val="-6.9444444444444448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rgbClr val="000D0E"/>
          </a:solidFill>
          <a:ln w="19050">
            <a:solidFill>
              <a:schemeClr val="lt1"/>
            </a:solidFill>
          </a:ln>
          <a:effectLst/>
        </c:spPr>
        <c:dLbl>
          <c:idx val="0"/>
          <c:layout>
            <c:manualLayout>
              <c:x val="7.1570576540755465E-2"/>
              <c:y val="-3.2407407407407406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rgbClr val="CDE1F3"/>
          </a:solidFill>
          <a:ln w="19050">
            <a:solidFill>
              <a:schemeClr val="lt1"/>
            </a:solidFill>
          </a:ln>
          <a:effectLst/>
        </c:spPr>
        <c:dLbl>
          <c:idx val="0"/>
          <c:layout>
            <c:manualLayout>
              <c:x val="5.83167660702451E-2"/>
              <c:y val="6.4814814814814811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rgbClr val="000D0E"/>
          </a:solidFill>
          <a:ln w="19050">
            <a:solidFill>
              <a:schemeClr val="lt1"/>
            </a:solidFill>
          </a:ln>
          <a:effectLst/>
        </c:spPr>
        <c:dLbl>
          <c:idx val="0"/>
          <c:layout>
            <c:manualLayout>
              <c:x val="-8.4824387011265753E-2"/>
              <c:y val="-6.9444444444444448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rgbClr val="CDE1F3"/>
          </a:solidFill>
          <a:ln w="19050">
            <a:solidFill>
              <a:schemeClr val="lt1"/>
            </a:solidFill>
          </a:ln>
          <a:effectLst/>
        </c:spPr>
        <c:dLbl>
          <c:idx val="0"/>
          <c:layout>
            <c:manualLayout>
              <c:x val="9.5427435387673856E-2"/>
              <c:y val="-6.9444444444444448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rgbClr val="000D0E"/>
          </a:solidFill>
          <a:ln w="19050">
            <a:solidFill>
              <a:schemeClr val="lt1"/>
            </a:solidFill>
          </a:ln>
          <a:effectLst/>
        </c:spPr>
        <c:dLbl>
          <c:idx val="0"/>
          <c:layout>
            <c:manualLayout>
              <c:x val="7.1570576540755465E-2"/>
              <c:y val="-3.2407407407407406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rgbClr val="CDE1F3"/>
          </a:solidFill>
          <a:ln w="19050">
            <a:solidFill>
              <a:schemeClr val="lt1"/>
            </a:solidFill>
          </a:ln>
          <a:effectLst/>
        </c:spPr>
        <c:dLbl>
          <c:idx val="0"/>
          <c:layout>
            <c:manualLayout>
              <c:x val="5.83167660702451E-2"/>
              <c:y val="6.4814814814814811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4"/>
        <c:spPr>
          <a:solidFill>
            <a:srgbClr val="000D0E"/>
          </a:solidFill>
          <a:ln w="19050">
            <a:solidFill>
              <a:schemeClr val="lt1"/>
            </a:solidFill>
          </a:ln>
          <a:effectLst/>
        </c:spPr>
        <c:dLbl>
          <c:idx val="0"/>
          <c:layout>
            <c:manualLayout>
              <c:x val="-8.4824387011265753E-2"/>
              <c:y val="-6.9444444444444448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5"/>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6"/>
        <c:spPr>
          <a:solidFill>
            <a:srgbClr val="CDE1F3"/>
          </a:solidFill>
          <a:ln w="19050">
            <a:solidFill>
              <a:schemeClr val="lt1"/>
            </a:solidFill>
          </a:ln>
          <a:effectLst/>
        </c:spPr>
        <c:dLbl>
          <c:idx val="0"/>
          <c:layout>
            <c:manualLayout>
              <c:x val="9.5427435387673856E-2"/>
              <c:y val="-6.9444444444444448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7"/>
        <c:spPr>
          <a:solidFill>
            <a:srgbClr val="000D0E"/>
          </a:solidFill>
          <a:ln w="19050">
            <a:solidFill>
              <a:schemeClr val="lt1"/>
            </a:solidFill>
          </a:ln>
          <a:effectLst/>
        </c:spPr>
        <c:dLbl>
          <c:idx val="0"/>
          <c:layout>
            <c:manualLayout>
              <c:x val="7.1570576540755465E-2"/>
              <c:y val="-3.2407407407407406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8"/>
        <c:spPr>
          <a:solidFill>
            <a:srgbClr val="CDE1F3"/>
          </a:solidFill>
          <a:ln w="19050">
            <a:solidFill>
              <a:schemeClr val="lt1"/>
            </a:solidFill>
          </a:ln>
          <a:effectLst/>
        </c:spPr>
        <c:dLbl>
          <c:idx val="0"/>
          <c:layout>
            <c:manualLayout>
              <c:x val="5.83167660702451E-2"/>
              <c:y val="6.4814814814814811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9"/>
        <c:spPr>
          <a:solidFill>
            <a:srgbClr val="000D0E"/>
          </a:solidFill>
          <a:ln w="19050">
            <a:solidFill>
              <a:schemeClr val="lt1"/>
            </a:solidFill>
          </a:ln>
          <a:effectLst/>
        </c:spPr>
        <c:dLbl>
          <c:idx val="0"/>
          <c:layout>
            <c:manualLayout>
              <c:x val="-8.4824387011265753E-2"/>
              <c:y val="-6.9444444444444448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0"/>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1"/>
        <c:spPr>
          <a:solidFill>
            <a:srgbClr val="CDE1F3"/>
          </a:solidFill>
          <a:ln w="19050">
            <a:solidFill>
              <a:schemeClr val="lt1"/>
            </a:solidFill>
          </a:ln>
          <a:effectLst/>
        </c:spPr>
        <c:dLbl>
          <c:idx val="0"/>
          <c:layout>
            <c:manualLayout>
              <c:x val="9.5427435387673856E-2"/>
              <c:y val="-6.9444444444444448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2"/>
        <c:spPr>
          <a:solidFill>
            <a:srgbClr val="000D0E"/>
          </a:solidFill>
          <a:ln w="19050">
            <a:solidFill>
              <a:schemeClr val="lt1"/>
            </a:solidFill>
          </a:ln>
          <a:effectLst/>
        </c:spPr>
        <c:dLbl>
          <c:idx val="0"/>
          <c:layout>
            <c:manualLayout>
              <c:x val="7.1570576540755465E-2"/>
              <c:y val="-3.2407407407407406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3"/>
        <c:spPr>
          <a:solidFill>
            <a:srgbClr val="CDE1F3"/>
          </a:solidFill>
          <a:ln w="19050">
            <a:solidFill>
              <a:schemeClr val="lt1"/>
            </a:solidFill>
          </a:ln>
          <a:effectLst/>
        </c:spPr>
        <c:dLbl>
          <c:idx val="0"/>
          <c:layout>
            <c:manualLayout>
              <c:x val="5.83167660702451E-2"/>
              <c:y val="6.4814814814814811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4"/>
        <c:spPr>
          <a:solidFill>
            <a:srgbClr val="000D0E"/>
          </a:solidFill>
          <a:ln w="19050">
            <a:solidFill>
              <a:schemeClr val="lt1"/>
            </a:solidFill>
          </a:ln>
          <a:effectLst/>
        </c:spPr>
        <c:dLbl>
          <c:idx val="0"/>
          <c:layout>
            <c:manualLayout>
              <c:x val="-8.4824387011265753E-2"/>
              <c:y val="-6.9444444444444448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5"/>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6"/>
        <c:spPr>
          <a:solidFill>
            <a:srgbClr val="CDE1F3"/>
          </a:solidFill>
          <a:ln w="19050">
            <a:solidFill>
              <a:schemeClr val="lt1"/>
            </a:solidFill>
          </a:ln>
          <a:effectLst/>
        </c:spPr>
        <c:dLbl>
          <c:idx val="0"/>
          <c:layout>
            <c:manualLayout>
              <c:x val="9.5427435387673856E-2"/>
              <c:y val="-6.9444444444444448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7"/>
        <c:spPr>
          <a:solidFill>
            <a:srgbClr val="000D0E"/>
          </a:solidFill>
          <a:ln w="19050">
            <a:solidFill>
              <a:schemeClr val="lt1"/>
            </a:solidFill>
          </a:ln>
          <a:effectLst/>
        </c:spPr>
        <c:dLbl>
          <c:idx val="0"/>
          <c:layout>
            <c:manualLayout>
              <c:x val="7.1570576540755465E-2"/>
              <c:y val="-3.2407407407407406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8"/>
        <c:spPr>
          <a:solidFill>
            <a:srgbClr val="CDE1F3"/>
          </a:solidFill>
          <a:ln w="19050">
            <a:solidFill>
              <a:schemeClr val="lt1"/>
            </a:solidFill>
          </a:ln>
          <a:effectLst/>
        </c:spPr>
        <c:dLbl>
          <c:idx val="0"/>
          <c:layout>
            <c:manualLayout>
              <c:x val="5.83167660702451E-2"/>
              <c:y val="6.4814814814814811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9"/>
        <c:spPr>
          <a:solidFill>
            <a:srgbClr val="000D0E"/>
          </a:solidFill>
          <a:ln w="19050">
            <a:solidFill>
              <a:schemeClr val="lt1"/>
            </a:solidFill>
          </a:ln>
          <a:effectLst/>
        </c:spPr>
        <c:dLbl>
          <c:idx val="0"/>
          <c:layout>
            <c:manualLayout>
              <c:x val="-8.4824387011265753E-2"/>
              <c:y val="-6.9444444444444448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0"/>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1"/>
        <c:spPr>
          <a:solidFill>
            <a:srgbClr val="CDE1F3"/>
          </a:solidFill>
          <a:ln w="19050">
            <a:solidFill>
              <a:schemeClr val="lt1"/>
            </a:solidFill>
          </a:ln>
          <a:effectLst/>
        </c:spPr>
        <c:dLbl>
          <c:idx val="0"/>
          <c:layout>
            <c:manualLayout>
              <c:x val="9.5427435387673856E-2"/>
              <c:y val="-6.9444444444444448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2"/>
        <c:spPr>
          <a:solidFill>
            <a:srgbClr val="000D0E"/>
          </a:solidFill>
          <a:ln w="19050">
            <a:solidFill>
              <a:schemeClr val="lt1"/>
            </a:solidFill>
          </a:ln>
          <a:effectLst/>
        </c:spPr>
        <c:dLbl>
          <c:idx val="0"/>
          <c:layout>
            <c:manualLayout>
              <c:x val="7.1570576540755465E-2"/>
              <c:y val="-3.2407407407407406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3"/>
        <c:spPr>
          <a:solidFill>
            <a:srgbClr val="CDE1F3"/>
          </a:solidFill>
          <a:ln w="19050">
            <a:solidFill>
              <a:schemeClr val="lt1"/>
            </a:solidFill>
          </a:ln>
          <a:effectLst/>
        </c:spPr>
        <c:dLbl>
          <c:idx val="0"/>
          <c:layout>
            <c:manualLayout>
              <c:x val="5.83167660702451E-2"/>
              <c:y val="6.4814814814814811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4"/>
        <c:spPr>
          <a:solidFill>
            <a:srgbClr val="000D0E"/>
          </a:solidFill>
          <a:ln w="19050">
            <a:solidFill>
              <a:schemeClr val="lt1"/>
            </a:solidFill>
          </a:ln>
          <a:effectLst/>
        </c:spPr>
        <c:dLbl>
          <c:idx val="0"/>
          <c:layout>
            <c:manualLayout>
              <c:x val="-8.4824387011265753E-2"/>
              <c:y val="-6.9444444444444448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279186462190916"/>
          <c:y val="0.24167557027005024"/>
          <c:w val="0.70573523504679792"/>
          <c:h val="0.75781008945248196"/>
        </c:manualLayout>
      </c:layout>
      <c:doughnutChart>
        <c:varyColors val="1"/>
        <c:ser>
          <c:idx val="0"/>
          <c:order val="0"/>
          <c:tx>
            <c:strRef>
              <c:f>'Pivot Chart'!$B$113</c:f>
              <c:strCache>
                <c:ptCount val="1"/>
                <c:pt idx="0">
                  <c:v>Total</c:v>
                </c:pt>
              </c:strCache>
            </c:strRef>
          </c:tx>
          <c:dPt>
            <c:idx val="0"/>
            <c:bubble3D val="0"/>
            <c:spPr>
              <a:solidFill>
                <a:srgbClr val="CDE1F3"/>
              </a:solidFill>
              <a:ln w="19050">
                <a:solidFill>
                  <a:schemeClr val="lt1"/>
                </a:solidFill>
              </a:ln>
              <a:effectLst/>
            </c:spPr>
            <c:extLst>
              <c:ext xmlns:c16="http://schemas.microsoft.com/office/drawing/2014/chart" uri="{C3380CC4-5D6E-409C-BE32-E72D297353CC}">
                <c16:uniqueId val="{00000001-4B4A-43BC-9FB4-9CB1CEB21C1B}"/>
              </c:ext>
            </c:extLst>
          </c:dPt>
          <c:dPt>
            <c:idx val="1"/>
            <c:bubble3D val="0"/>
            <c:spPr>
              <a:solidFill>
                <a:srgbClr val="000D0E"/>
              </a:solidFill>
              <a:ln w="19050">
                <a:solidFill>
                  <a:schemeClr val="lt1"/>
                </a:solidFill>
              </a:ln>
              <a:effectLst/>
            </c:spPr>
            <c:extLst>
              <c:ext xmlns:c16="http://schemas.microsoft.com/office/drawing/2014/chart" uri="{C3380CC4-5D6E-409C-BE32-E72D297353CC}">
                <c16:uniqueId val="{00000003-4B4A-43BC-9FB4-9CB1CEB21C1B}"/>
              </c:ext>
            </c:extLst>
          </c:dPt>
          <c:dPt>
            <c:idx val="2"/>
            <c:bubble3D val="0"/>
            <c:spPr>
              <a:solidFill>
                <a:srgbClr val="CDE1F3"/>
              </a:solidFill>
              <a:ln w="19050">
                <a:solidFill>
                  <a:schemeClr val="lt1"/>
                </a:solidFill>
              </a:ln>
              <a:effectLst/>
            </c:spPr>
            <c:extLst>
              <c:ext xmlns:c16="http://schemas.microsoft.com/office/drawing/2014/chart" uri="{C3380CC4-5D6E-409C-BE32-E72D297353CC}">
                <c16:uniqueId val="{00000005-4B4A-43BC-9FB4-9CB1CEB21C1B}"/>
              </c:ext>
            </c:extLst>
          </c:dPt>
          <c:dPt>
            <c:idx val="3"/>
            <c:bubble3D val="0"/>
            <c:spPr>
              <a:solidFill>
                <a:srgbClr val="000D0E"/>
              </a:solidFill>
              <a:ln w="19050">
                <a:solidFill>
                  <a:schemeClr val="lt1"/>
                </a:solidFill>
              </a:ln>
              <a:effectLst/>
            </c:spPr>
            <c:extLst>
              <c:ext xmlns:c16="http://schemas.microsoft.com/office/drawing/2014/chart" uri="{C3380CC4-5D6E-409C-BE32-E72D297353CC}">
                <c16:uniqueId val="{00000007-4B4A-43BC-9FB4-9CB1CEB21C1B}"/>
              </c:ext>
            </c:extLst>
          </c:dPt>
          <c:dLbls>
            <c:dLbl>
              <c:idx val="0"/>
              <c:layout>
                <c:manualLayout>
                  <c:x val="9.5427435387673856E-2"/>
                  <c:y val="-6.944444444444444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B4A-43BC-9FB4-9CB1CEB21C1B}"/>
                </c:ext>
              </c:extLst>
            </c:dLbl>
            <c:dLbl>
              <c:idx val="1"/>
              <c:layout>
                <c:manualLayout>
                  <c:x val="7.1570576540755465E-2"/>
                  <c:y val="-3.240740740740740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B4A-43BC-9FB4-9CB1CEB21C1B}"/>
                </c:ext>
              </c:extLst>
            </c:dLbl>
            <c:dLbl>
              <c:idx val="2"/>
              <c:layout>
                <c:manualLayout>
                  <c:x val="5.83167660702451E-2"/>
                  <c:y val="6.4814814814814811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4B4A-43BC-9FB4-9CB1CEB21C1B}"/>
                </c:ext>
              </c:extLst>
            </c:dLbl>
            <c:dLbl>
              <c:idx val="3"/>
              <c:layout>
                <c:manualLayout>
                  <c:x val="-8.4824387011265753E-2"/>
                  <c:y val="-6.944444444444444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4B4A-43BC-9FB4-9CB1CEB21C1B}"/>
                </c:ext>
              </c:extLst>
            </c:dLbl>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Chart'!$A$114:$A$118</c:f>
              <c:strCache>
                <c:ptCount val="4"/>
                <c:pt idx="0">
                  <c:v>First Class</c:v>
                </c:pt>
                <c:pt idx="1">
                  <c:v>Same Day</c:v>
                </c:pt>
                <c:pt idx="2">
                  <c:v>Second Class</c:v>
                </c:pt>
                <c:pt idx="3">
                  <c:v>Standard Class</c:v>
                </c:pt>
              </c:strCache>
            </c:strRef>
          </c:cat>
          <c:val>
            <c:numRef>
              <c:f>'Pivot Chart'!$B$114:$B$118</c:f>
              <c:numCache>
                <c:formatCode>0.00%</c:formatCode>
                <c:ptCount val="4"/>
                <c:pt idx="0">
                  <c:v>0.15417256011315417</c:v>
                </c:pt>
                <c:pt idx="1">
                  <c:v>5.6105610561056105E-2</c:v>
                </c:pt>
                <c:pt idx="2">
                  <c:v>0.20132013201320131</c:v>
                </c:pt>
                <c:pt idx="3">
                  <c:v>0.5884016973125884</c:v>
                </c:pt>
              </c:numCache>
            </c:numRef>
          </c:val>
          <c:extLst>
            <c:ext xmlns:c16="http://schemas.microsoft.com/office/drawing/2014/chart" uri="{C3380CC4-5D6E-409C-BE32-E72D297353CC}">
              <c16:uniqueId val="{00000008-4B4A-43BC-9FB4-9CB1CEB21C1B}"/>
            </c:ext>
          </c:extLst>
        </c:ser>
        <c:dLbls>
          <c:showLegendKey val="0"/>
          <c:showVal val="0"/>
          <c:showCatName val="0"/>
          <c:showSerName val="0"/>
          <c:showPercent val="0"/>
          <c:showBubbleSize val="0"/>
          <c:showLeaderLines val="0"/>
        </c:dLbls>
        <c:firstSliceAng val="0"/>
        <c:holeSize val="84"/>
      </c:doughnutChart>
      <c:spPr>
        <a:noFill/>
        <a:ln>
          <a:noFill/>
        </a:ln>
        <a:effectLst/>
      </c:spPr>
    </c:plotArea>
    <c:legend>
      <c:legendPos val="t"/>
      <c:layout>
        <c:manualLayout>
          <c:xMode val="edge"/>
          <c:yMode val="edge"/>
          <c:x val="2.1214841826783234E-2"/>
          <c:y val="9.6161620750574439E-2"/>
          <c:w val="0.95000006295952588"/>
          <c:h val="0.13568090999829366"/>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Analysis.xlsx]Pivot Chart!PivotTable4</c:name>
    <c:fmtId val="14"/>
  </c:pivotSource>
  <c:chart>
    <c:autoTitleDeleted val="1"/>
    <c:pivotFmts>
      <c:pivotFmt>
        <c:idx val="0"/>
        <c:spPr>
          <a:solidFill>
            <a:schemeClr val="accent1"/>
          </a:solidFill>
          <a:ln w="28575" cap="rnd">
            <a:solidFill>
              <a:srgbClr val="CDE1F3"/>
            </a:solidFill>
            <a:round/>
          </a:ln>
          <a:effectLst/>
        </c:spPr>
        <c:marker>
          <c:symbol val="circle"/>
          <c:size val="7"/>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CDE1F3"/>
            </a:solidFill>
            <a:round/>
          </a:ln>
          <a:effectLst/>
        </c:spPr>
        <c:marker>
          <c:symbol val="circle"/>
          <c:size val="7"/>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CDE1F3"/>
            </a:solidFill>
            <a:round/>
          </a:ln>
          <a:effectLst/>
        </c:spPr>
        <c:marker>
          <c:symbol val="circle"/>
          <c:size val="7"/>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CDE1F3"/>
            </a:solidFill>
            <a:round/>
          </a:ln>
          <a:effectLst/>
        </c:spPr>
        <c:marker>
          <c:symbol val="circle"/>
          <c:size val="7"/>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CDE1F3"/>
            </a:solidFill>
            <a:round/>
          </a:ln>
          <a:effectLst/>
        </c:spPr>
        <c:marker>
          <c:symbol val="circle"/>
          <c:size val="7"/>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CDE1F3"/>
            </a:solidFill>
            <a:round/>
          </a:ln>
          <a:effectLst/>
        </c:spPr>
        <c:marker>
          <c:symbol val="circle"/>
          <c:size val="7"/>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CDE1F3"/>
            </a:solidFill>
            <a:round/>
          </a:ln>
          <a:effectLst/>
        </c:spPr>
        <c:marker>
          <c:symbol val="circle"/>
          <c:size val="7"/>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rgbClr val="CDE1F3"/>
            </a:solidFill>
            <a:round/>
          </a:ln>
          <a:effectLst/>
        </c:spPr>
        <c:marker>
          <c:symbol val="circle"/>
          <c:size val="7"/>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CDE1F3"/>
            </a:solidFill>
            <a:round/>
          </a:ln>
          <a:effectLst/>
        </c:spPr>
        <c:marker>
          <c:symbol val="circle"/>
          <c:size val="7"/>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68664589135462E-2"/>
          <c:y val="8.8443593374547373E-3"/>
          <c:w val="0.96644620182868968"/>
          <c:h val="0.97829109060550767"/>
        </c:manualLayout>
      </c:layout>
      <c:lineChart>
        <c:grouping val="standard"/>
        <c:varyColors val="0"/>
        <c:ser>
          <c:idx val="0"/>
          <c:order val="0"/>
          <c:tx>
            <c:strRef>
              <c:f>'Pivot Chart'!$I$20</c:f>
              <c:strCache>
                <c:ptCount val="1"/>
                <c:pt idx="0">
                  <c:v>Total</c:v>
                </c:pt>
              </c:strCache>
            </c:strRef>
          </c:tx>
          <c:spPr>
            <a:ln w="28575" cap="rnd">
              <a:solidFill>
                <a:srgbClr val="CDE1F3"/>
              </a:solidFill>
              <a:round/>
            </a:ln>
            <a:effectLst/>
          </c:spPr>
          <c:marker>
            <c:symbol val="circle"/>
            <c:size val="7"/>
            <c:spPr>
              <a:solidFill>
                <a:schemeClr val="accent1"/>
              </a:solidFill>
              <a:ln w="9525">
                <a:solidFill>
                  <a:schemeClr val="accent1"/>
                </a:solidFill>
              </a:ln>
              <a:effectLst/>
            </c:spPr>
          </c:marker>
          <c:cat>
            <c:strRef>
              <c:f>'Pivot Chart'!$H$21:$H$33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Chart'!$I$21:$I$33</c:f>
              <c:numCache>
                <c:formatCode>"$"#.0,"K"</c:formatCode>
                <c:ptCount val="12"/>
                <c:pt idx="0">
                  <c:v>-1944.2130000000002</c:v>
                </c:pt>
                <c:pt idx="1">
                  <c:v>693.57959999999969</c:v>
                </c:pt>
                <c:pt idx="2">
                  <c:v>771.98750000000041</c:v>
                </c:pt>
                <c:pt idx="3">
                  <c:v>1460.3261000000007</c:v>
                </c:pt>
                <c:pt idx="4">
                  <c:v>2302.2980999999968</c:v>
                </c:pt>
                <c:pt idx="5">
                  <c:v>982.38469999999984</c:v>
                </c:pt>
                <c:pt idx="6">
                  <c:v>1412.6846</c:v>
                </c:pt>
                <c:pt idx="7">
                  <c:v>4.0941000000005454</c:v>
                </c:pt>
                <c:pt idx="8">
                  <c:v>5460.002300000001</c:v>
                </c:pt>
                <c:pt idx="9">
                  <c:v>-3027.9320999999995</c:v>
                </c:pt>
                <c:pt idx="10">
                  <c:v>3920.0007000000023</c:v>
                </c:pt>
                <c:pt idx="11">
                  <c:v>6416.0602000000035</c:v>
                </c:pt>
              </c:numCache>
            </c:numRef>
          </c:val>
          <c:smooth val="1"/>
          <c:extLst>
            <c:ext xmlns:c16="http://schemas.microsoft.com/office/drawing/2014/chart" uri="{C3380CC4-5D6E-409C-BE32-E72D297353CC}">
              <c16:uniqueId val="{00000000-F81D-423E-8DD2-EABC001D87AD}"/>
            </c:ext>
          </c:extLst>
        </c:ser>
        <c:dLbls>
          <c:showLegendKey val="0"/>
          <c:showVal val="0"/>
          <c:showCatName val="0"/>
          <c:showSerName val="0"/>
          <c:showPercent val="0"/>
          <c:showBubbleSize val="0"/>
        </c:dLbls>
        <c:marker val="1"/>
        <c:smooth val="0"/>
        <c:axId val="1225939280"/>
        <c:axId val="1225939696"/>
      </c:lineChart>
      <c:catAx>
        <c:axId val="1225939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crossAx val="1225939696"/>
        <c:crosses val="autoZero"/>
        <c:auto val="1"/>
        <c:lblAlgn val="ctr"/>
        <c:lblOffset val="100"/>
        <c:noMultiLvlLbl val="0"/>
      </c:catAx>
      <c:valAx>
        <c:axId val="1225939696"/>
        <c:scaling>
          <c:orientation val="minMax"/>
        </c:scaling>
        <c:delete val="1"/>
        <c:axPos val="l"/>
        <c:numFmt formatCode="&quot;$&quot;#.0,&quot;K&quot;" sourceLinked="1"/>
        <c:majorTickMark val="none"/>
        <c:minorTickMark val="none"/>
        <c:tickLblPos val="nextTo"/>
        <c:crossAx val="12259392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Analysis.xlsx]Pivot Chart!PivotTable5</c:name>
    <c:fmtId val="11"/>
  </c:pivotSource>
  <c:chart>
    <c:autoTitleDeleted val="1"/>
    <c:pivotFmts>
      <c:pivotFmt>
        <c:idx val="0"/>
        <c:spPr>
          <a:solidFill>
            <a:srgbClr val="CADFF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CADFF2"/>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CADFF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ADFF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ADFF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CADFF2"/>
          </a:solidFill>
          <a:ln>
            <a:noFill/>
          </a:ln>
          <a:effectLst/>
        </c:spPr>
        <c:dLbl>
          <c:idx val="0"/>
          <c:tx>
            <c:rich>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fld id="{060707E6-2628-4E43-BBC1-49FB5EDF22F3}" type="VALUE">
                  <a:rPr lang="en-US">
                    <a:solidFill>
                      <a:srgbClr val="00B050"/>
                    </a:solidFill>
                  </a:rPr>
                  <a:pPr>
                    <a:defRPr sz="1600" b="1">
                      <a:solidFill>
                        <a:schemeClr val="bg1"/>
                      </a:solidFill>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bar"/>
        <c:grouping val="clustered"/>
        <c:varyColors val="0"/>
        <c:ser>
          <c:idx val="0"/>
          <c:order val="0"/>
          <c:tx>
            <c:strRef>
              <c:f>'Pivot Chart'!$B$22</c:f>
              <c:strCache>
                <c:ptCount val="1"/>
                <c:pt idx="0">
                  <c:v>Total</c:v>
                </c:pt>
              </c:strCache>
            </c:strRef>
          </c:tx>
          <c:spPr>
            <a:solidFill>
              <a:srgbClr val="CADFF2"/>
            </a:solidFill>
            <a:ln>
              <a:noFill/>
            </a:ln>
            <a:effectLst/>
          </c:spPr>
          <c:invertIfNegative val="0"/>
          <c:dPt>
            <c:idx val="1"/>
            <c:invertIfNegative val="0"/>
            <c:bubble3D val="0"/>
            <c:spPr>
              <a:solidFill>
                <a:srgbClr val="CADFF2"/>
              </a:solidFill>
              <a:ln>
                <a:noFill/>
              </a:ln>
              <a:effectLst/>
            </c:spPr>
            <c:extLst>
              <c:ext xmlns:c16="http://schemas.microsoft.com/office/drawing/2014/chart" uri="{C3380CC4-5D6E-409C-BE32-E72D297353CC}">
                <c16:uniqueId val="{00000002-3395-47E7-849C-EFEC6B3F87CE}"/>
              </c:ext>
            </c:extLst>
          </c:dPt>
          <c:dLbls>
            <c:dLbl>
              <c:idx val="1"/>
              <c:tx>
                <c:rich>
                  <a:bodyPr/>
                  <a:lstStyle/>
                  <a:p>
                    <a:fld id="{060707E6-2628-4E43-BBC1-49FB5EDF22F3}" type="VALUE">
                      <a:rPr lang="en-US">
                        <a:solidFill>
                          <a:srgbClr val="00B050"/>
                        </a:solidFill>
                      </a:rPr>
                      <a:pPr/>
                      <a:t>[VALUE]</a:t>
                    </a:fld>
                    <a:endParaRPr lang="en-US"/>
                  </a:p>
                </c:rich>
              </c:tx>
              <c:dLblPos val="outEnd"/>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3395-47E7-849C-EFEC6B3F87CE}"/>
                </c:ext>
              </c:extLst>
            </c:dLbl>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Chart'!$A$23:$A$27</c:f>
              <c:strCache>
                <c:ptCount val="4"/>
                <c:pt idx="0">
                  <c:v>Bookcases</c:v>
                </c:pt>
                <c:pt idx="1">
                  <c:v>Chairs</c:v>
                </c:pt>
                <c:pt idx="2">
                  <c:v>Furnishings</c:v>
                </c:pt>
                <c:pt idx="3">
                  <c:v>Tables</c:v>
                </c:pt>
              </c:strCache>
            </c:strRef>
          </c:cat>
          <c:val>
            <c:numRef>
              <c:f>'Pivot Chart'!$B$23:$B$27</c:f>
              <c:numCache>
                <c:formatCode>"$"#.0,"K"</c:formatCode>
                <c:ptCount val="4"/>
                <c:pt idx="0">
                  <c:v>114879.99629999997</c:v>
                </c:pt>
                <c:pt idx="1">
                  <c:v>328449.10300000076</c:v>
                </c:pt>
                <c:pt idx="2">
                  <c:v>91705.164000000048</c:v>
                </c:pt>
                <c:pt idx="3">
                  <c:v>206965.53200000009</c:v>
                </c:pt>
              </c:numCache>
            </c:numRef>
          </c:val>
          <c:extLst>
            <c:ext xmlns:c16="http://schemas.microsoft.com/office/drawing/2014/chart" uri="{C3380CC4-5D6E-409C-BE32-E72D297353CC}">
              <c16:uniqueId val="{00000000-3395-47E7-849C-EFEC6B3F87CE}"/>
            </c:ext>
          </c:extLst>
        </c:ser>
        <c:dLbls>
          <c:dLblPos val="outEnd"/>
          <c:showLegendKey val="0"/>
          <c:showVal val="1"/>
          <c:showCatName val="0"/>
          <c:showSerName val="0"/>
          <c:showPercent val="0"/>
          <c:showBubbleSize val="0"/>
        </c:dLbls>
        <c:gapWidth val="182"/>
        <c:axId val="1419853088"/>
        <c:axId val="1419866400"/>
      </c:barChart>
      <c:catAx>
        <c:axId val="14198530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crossAx val="1419866400"/>
        <c:crosses val="autoZero"/>
        <c:auto val="1"/>
        <c:lblAlgn val="ctr"/>
        <c:lblOffset val="100"/>
        <c:noMultiLvlLbl val="0"/>
      </c:catAx>
      <c:valAx>
        <c:axId val="1419866400"/>
        <c:scaling>
          <c:orientation val="minMax"/>
        </c:scaling>
        <c:delete val="1"/>
        <c:axPos val="b"/>
        <c:numFmt formatCode="&quot;$&quot;#.0,&quot;K&quot;" sourceLinked="1"/>
        <c:majorTickMark val="none"/>
        <c:minorTickMark val="none"/>
        <c:tickLblPos val="nextTo"/>
        <c:crossAx val="14198530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Analysis.xlsx]Pivot Chart!PivotTable6</c:name>
    <c:fmtId val="7"/>
  </c:pivotSource>
  <c:chart>
    <c:autoTitleDeleted val="1"/>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ADFF2"/>
          </a:solid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ADFF2"/>
          </a:solid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CADFF2"/>
          </a:solid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894946272361643E-2"/>
          <c:y val="8.1093491458206865E-2"/>
          <c:w val="0.90123073538077481"/>
          <c:h val="0.5482453639106758"/>
        </c:manualLayout>
      </c:layout>
      <c:barChart>
        <c:barDir val="col"/>
        <c:grouping val="clustered"/>
        <c:varyColors val="0"/>
        <c:ser>
          <c:idx val="0"/>
          <c:order val="0"/>
          <c:tx>
            <c:strRef>
              <c:f>'Pivot Chart'!$B$40</c:f>
              <c:strCache>
                <c:ptCount val="1"/>
                <c:pt idx="0">
                  <c:v>Total</c:v>
                </c:pt>
              </c:strCache>
            </c:strRef>
          </c:tx>
          <c:spPr>
            <a:solidFill>
              <a:srgbClr val="CADFF2"/>
            </a:solidFill>
            <a:ln>
              <a:noFill/>
            </a:ln>
            <a:effectLst>
              <a:innerShdw blurRad="114300">
                <a:schemeClr val="accent1"/>
              </a:innerShdw>
            </a:effectLst>
          </c:spPr>
          <c:invertIfNegative val="0"/>
          <c:cat>
            <c:strRef>
              <c:f>'Pivot Chart'!$A$41:$A$47</c:f>
              <c:strCache>
                <c:ptCount val="6"/>
                <c:pt idx="0">
                  <c:v>Houston</c:v>
                </c:pt>
                <c:pt idx="1">
                  <c:v>Los Angeles</c:v>
                </c:pt>
                <c:pt idx="2">
                  <c:v>New York City</c:v>
                </c:pt>
                <c:pt idx="3">
                  <c:v>Philadelphia</c:v>
                </c:pt>
                <c:pt idx="4">
                  <c:v>San Francisco</c:v>
                </c:pt>
                <c:pt idx="5">
                  <c:v>Seattle</c:v>
                </c:pt>
              </c:strCache>
            </c:strRef>
          </c:cat>
          <c:val>
            <c:numRef>
              <c:f>'Pivot Chart'!$B$41:$B$47</c:f>
              <c:numCache>
                <c:formatCode>"$"#.0,"K"</c:formatCode>
                <c:ptCount val="6"/>
                <c:pt idx="0">
                  <c:v>23183.214400000001</c:v>
                </c:pt>
                <c:pt idx="1">
                  <c:v>54000.040999999976</c:v>
                </c:pt>
                <c:pt idx="2">
                  <c:v>75691.049000000014</c:v>
                </c:pt>
                <c:pt idx="3">
                  <c:v>36495.541000000012</c:v>
                </c:pt>
                <c:pt idx="4">
                  <c:v>36357.307999999997</c:v>
                </c:pt>
                <c:pt idx="5">
                  <c:v>40995.877999999997</c:v>
                </c:pt>
              </c:numCache>
            </c:numRef>
          </c:val>
          <c:extLst>
            <c:ext xmlns:c16="http://schemas.microsoft.com/office/drawing/2014/chart" uri="{C3380CC4-5D6E-409C-BE32-E72D297353CC}">
              <c16:uniqueId val="{00000000-CA4E-4EB8-869F-CC8C42172B0B}"/>
            </c:ext>
          </c:extLst>
        </c:ser>
        <c:dLbls>
          <c:showLegendKey val="0"/>
          <c:showVal val="0"/>
          <c:showCatName val="0"/>
          <c:showSerName val="0"/>
          <c:showPercent val="0"/>
          <c:showBubbleSize val="0"/>
        </c:dLbls>
        <c:gapWidth val="164"/>
        <c:overlap val="-22"/>
        <c:axId val="1325395232"/>
        <c:axId val="1325390656"/>
      </c:barChart>
      <c:catAx>
        <c:axId val="1325395232"/>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crossAx val="1325390656"/>
        <c:crosses val="autoZero"/>
        <c:auto val="1"/>
        <c:lblAlgn val="ctr"/>
        <c:lblOffset val="100"/>
        <c:noMultiLvlLbl val="0"/>
      </c:catAx>
      <c:valAx>
        <c:axId val="1325390656"/>
        <c:scaling>
          <c:orientation val="minMax"/>
        </c:scaling>
        <c:delete val="1"/>
        <c:axPos val="l"/>
        <c:numFmt formatCode="&quot;$&quot;#.0,&quot;K&quot;" sourceLinked="1"/>
        <c:majorTickMark val="none"/>
        <c:minorTickMark val="none"/>
        <c:tickLblPos val="nextTo"/>
        <c:crossAx val="13253952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Analysis.xlsx]Pivot Chart!PivotTable10</c:name>
    <c:fmtId val="27"/>
  </c:pivotSource>
  <c:chart>
    <c:autoTitleDeleted val="0"/>
    <c:pivotFmts>
      <c:pivotFmt>
        <c:idx val="0"/>
        <c:spPr>
          <a:solidFill>
            <a:schemeClr val="accent1"/>
          </a:solidFill>
          <a:ln w="28575" cap="rnd">
            <a:solidFill>
              <a:schemeClr val="accent1"/>
            </a:solidFill>
            <a:round/>
          </a:ln>
          <a:effectLst/>
        </c:spPr>
        <c:marker>
          <c:symbol val="circle"/>
          <c:size val="7"/>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7"/>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CDE1F3"/>
            </a:solidFill>
            <a:round/>
          </a:ln>
          <a:effectLst/>
        </c:spPr>
        <c:marker>
          <c:symbol val="circle"/>
          <c:size val="7"/>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7"/>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7"/>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CDE1F3"/>
            </a:solidFill>
            <a:round/>
          </a:ln>
          <a:effectLst/>
        </c:spPr>
        <c:marker>
          <c:symbol val="circle"/>
          <c:size val="7"/>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0070C0"/>
            </a:solidFill>
            <a:round/>
          </a:ln>
          <a:effectLst/>
        </c:spPr>
        <c:marker>
          <c:symbol val="circle"/>
          <c:size val="7"/>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7"/>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rgbClr val="CDE1F3"/>
            </a:solidFill>
            <a:round/>
          </a:ln>
          <a:effectLst/>
        </c:spPr>
        <c:marker>
          <c:symbol val="circle"/>
          <c:size val="7"/>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0070C0"/>
            </a:solidFill>
            <a:round/>
          </a:ln>
          <a:effectLst/>
        </c:spPr>
        <c:marker>
          <c:symbol val="circle"/>
          <c:size val="7"/>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7"/>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CDE1F3"/>
            </a:solidFill>
            <a:round/>
          </a:ln>
          <a:effectLst/>
        </c:spPr>
        <c:marker>
          <c:symbol val="circle"/>
          <c:size val="7"/>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rgbClr val="0070C0"/>
            </a:solidFill>
            <a:round/>
          </a:ln>
          <a:effectLst/>
        </c:spPr>
        <c:marker>
          <c:symbol val="circle"/>
          <c:size val="7"/>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circle"/>
          <c:size val="7"/>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rgbClr val="CDE1F3"/>
            </a:solidFill>
            <a:round/>
          </a:ln>
          <a:effectLst/>
        </c:spPr>
        <c:marker>
          <c:symbol val="circle"/>
          <c:size val="7"/>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rgbClr val="0070C0"/>
            </a:solidFill>
            <a:round/>
          </a:ln>
          <a:effectLst/>
        </c:spPr>
        <c:marker>
          <c:symbol val="circle"/>
          <c:size val="7"/>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circle"/>
          <c:size val="7"/>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rgbClr val="CDE1F3"/>
            </a:solidFill>
            <a:round/>
          </a:ln>
          <a:effectLst/>
        </c:spPr>
        <c:marker>
          <c:symbol val="circle"/>
          <c:size val="7"/>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rgbClr val="0070C0"/>
            </a:solidFill>
            <a:round/>
          </a:ln>
          <a:effectLst/>
        </c:spPr>
        <c:marker>
          <c:symbol val="circle"/>
          <c:size val="7"/>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7"/>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rgbClr val="CDE1F3"/>
            </a:solidFill>
            <a:round/>
          </a:ln>
          <a:effectLst/>
        </c:spPr>
        <c:marker>
          <c:symbol val="circle"/>
          <c:size val="7"/>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rgbClr val="0070C0"/>
            </a:solidFill>
            <a:round/>
          </a:ln>
          <a:effectLst/>
        </c:spPr>
        <c:marker>
          <c:symbol val="circle"/>
          <c:size val="7"/>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7"/>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rgbClr val="CDE1F3"/>
            </a:solidFill>
            <a:round/>
          </a:ln>
          <a:effectLst/>
        </c:spPr>
        <c:marker>
          <c:symbol val="circle"/>
          <c:size val="7"/>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rgbClr val="0070C0"/>
            </a:solidFill>
            <a:round/>
          </a:ln>
          <a:effectLst/>
        </c:spPr>
        <c:marker>
          <c:symbol val="circle"/>
          <c:size val="7"/>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circle"/>
          <c:size val="7"/>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rgbClr val="CDE1F3"/>
            </a:solidFill>
            <a:round/>
          </a:ln>
          <a:effectLst/>
        </c:spPr>
        <c:marker>
          <c:symbol val="circle"/>
          <c:size val="7"/>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rgbClr val="0070C0"/>
            </a:solidFill>
            <a:round/>
          </a:ln>
          <a:effectLst/>
        </c:spPr>
        <c:marker>
          <c:symbol val="circle"/>
          <c:size val="7"/>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7"/>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rgbClr val="CDE1F3"/>
            </a:solidFill>
            <a:round/>
          </a:ln>
          <a:effectLst/>
        </c:spPr>
        <c:marker>
          <c:symbol val="circle"/>
          <c:size val="7"/>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ln w="28575" cap="rnd">
            <a:solidFill>
              <a:srgbClr val="0070C0"/>
            </a:solidFill>
            <a:round/>
          </a:ln>
          <a:effectLst/>
        </c:spPr>
        <c:marker>
          <c:symbol val="circle"/>
          <c:size val="7"/>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ln w="28575" cap="rnd">
            <a:solidFill>
              <a:schemeClr val="accent1"/>
            </a:solidFill>
            <a:round/>
          </a:ln>
          <a:effectLst/>
        </c:spPr>
        <c:marker>
          <c:symbol val="circle"/>
          <c:size val="7"/>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ln w="28575" cap="rnd">
            <a:solidFill>
              <a:srgbClr val="CDE1F3"/>
            </a:solidFill>
            <a:round/>
          </a:ln>
          <a:effectLst/>
        </c:spPr>
        <c:marker>
          <c:symbol val="circle"/>
          <c:size val="7"/>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7.1242381723093134E-2"/>
          <c:w val="1"/>
          <c:h val="0.92369955417490779"/>
        </c:manualLayout>
      </c:layout>
      <c:lineChart>
        <c:grouping val="standard"/>
        <c:varyColors val="0"/>
        <c:ser>
          <c:idx val="0"/>
          <c:order val="0"/>
          <c:tx>
            <c:strRef>
              <c:f>'Pivot Chart'!$S$2</c:f>
              <c:strCache>
                <c:ptCount val="1"/>
                <c:pt idx="0">
                  <c:v>Sum of Sales</c:v>
                </c:pt>
              </c:strCache>
            </c:strRef>
          </c:tx>
          <c:spPr>
            <a:ln w="28575" cap="rnd">
              <a:solidFill>
                <a:srgbClr val="0070C0"/>
              </a:solidFill>
              <a:round/>
            </a:ln>
            <a:effectLst/>
          </c:spPr>
          <c:marker>
            <c:symbol val="circle"/>
            <c:size val="7"/>
            <c:spPr>
              <a:solidFill>
                <a:schemeClr val="accent1"/>
              </a:solidFill>
              <a:ln w="9525">
                <a:solidFill>
                  <a:schemeClr val="accent1"/>
                </a:solidFill>
              </a:ln>
              <a:effectLst/>
            </c:spPr>
          </c:marker>
          <c:cat>
            <c:strRef>
              <c:f>'Pivot Chart'!$R$3:$R$15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Chart'!$S$3:$S$15</c:f>
              <c:numCache>
                <c:formatCode>"$"#.0,"K"</c:formatCode>
                <c:ptCount val="12"/>
                <c:pt idx="0">
                  <c:v>31569.241599999998</c:v>
                </c:pt>
                <c:pt idx="1">
                  <c:v>15765.920399999994</c:v>
                </c:pt>
                <c:pt idx="2">
                  <c:v>50768.275799999996</c:v>
                </c:pt>
                <c:pt idx="3">
                  <c:v>40698.583600000013</c:v>
                </c:pt>
                <c:pt idx="4">
                  <c:v>48365.130699999951</c:v>
                </c:pt>
                <c:pt idx="5">
                  <c:v>52999.463299999974</c:v>
                </c:pt>
                <c:pt idx="6">
                  <c:v>49377.011999999966</c:v>
                </c:pt>
                <c:pt idx="7">
                  <c:v>44884.044999999991</c:v>
                </c:pt>
                <c:pt idx="8">
                  <c:v>106380.59069999997</c:v>
                </c:pt>
                <c:pt idx="9">
                  <c:v>58087.515699999982</c:v>
                </c:pt>
                <c:pt idx="10">
                  <c:v>121286.04899999996</c:v>
                </c:pt>
                <c:pt idx="11">
                  <c:v>121817.96749999993</c:v>
                </c:pt>
              </c:numCache>
            </c:numRef>
          </c:val>
          <c:smooth val="1"/>
          <c:extLst>
            <c:ext xmlns:c16="http://schemas.microsoft.com/office/drawing/2014/chart" uri="{C3380CC4-5D6E-409C-BE32-E72D297353CC}">
              <c16:uniqueId val="{00000000-A6CD-4392-A387-B0C4DEC71F99}"/>
            </c:ext>
          </c:extLst>
        </c:ser>
        <c:ser>
          <c:idx val="1"/>
          <c:order val="1"/>
          <c:tx>
            <c:strRef>
              <c:f>'Pivot Chart'!$T$2</c:f>
              <c:strCache>
                <c:ptCount val="1"/>
                <c:pt idx="0">
                  <c:v>Sum of Quantity</c:v>
                </c:pt>
              </c:strCache>
            </c:strRef>
          </c:tx>
          <c:spPr>
            <a:ln w="28575" cap="rnd">
              <a:solidFill>
                <a:schemeClr val="accent2"/>
              </a:solidFill>
              <a:round/>
            </a:ln>
            <a:effectLst/>
          </c:spPr>
          <c:marker>
            <c:symbol val="circle"/>
            <c:size val="7"/>
            <c:spPr>
              <a:solidFill>
                <a:schemeClr val="accent2"/>
              </a:solidFill>
              <a:ln w="9525">
                <a:solidFill>
                  <a:schemeClr val="accent2"/>
                </a:solidFill>
              </a:ln>
              <a:effectLst/>
            </c:spPr>
          </c:marker>
          <c:cat>
            <c:strRef>
              <c:f>'Pivot Chart'!$R$3:$R$15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Chart'!$T$3:$T$15</c:f>
              <c:numCache>
                <c:formatCode>General</c:formatCode>
                <c:ptCount val="12"/>
                <c:pt idx="0">
                  <c:v>345</c:v>
                </c:pt>
                <c:pt idx="1">
                  <c:v>208</c:v>
                </c:pt>
                <c:pt idx="2">
                  <c:v>527</c:v>
                </c:pt>
                <c:pt idx="3">
                  <c:v>509</c:v>
                </c:pt>
                <c:pt idx="4">
                  <c:v>588</c:v>
                </c:pt>
                <c:pt idx="5">
                  <c:v>538</c:v>
                </c:pt>
                <c:pt idx="6">
                  <c:v>618</c:v>
                </c:pt>
                <c:pt idx="7">
                  <c:v>461</c:v>
                </c:pt>
                <c:pt idx="8">
                  <c:v>999</c:v>
                </c:pt>
                <c:pt idx="9">
                  <c:v>709</c:v>
                </c:pt>
                <c:pt idx="10">
                  <c:v>1220</c:v>
                </c:pt>
                <c:pt idx="11">
                  <c:v>1306</c:v>
                </c:pt>
              </c:numCache>
            </c:numRef>
          </c:val>
          <c:smooth val="0"/>
          <c:extLst>
            <c:ext xmlns:c16="http://schemas.microsoft.com/office/drawing/2014/chart" uri="{C3380CC4-5D6E-409C-BE32-E72D297353CC}">
              <c16:uniqueId val="{00000001-A6CD-4392-A387-B0C4DEC71F99}"/>
            </c:ext>
          </c:extLst>
        </c:ser>
        <c:ser>
          <c:idx val="2"/>
          <c:order val="2"/>
          <c:tx>
            <c:strRef>
              <c:f>'Pivot Chart'!$U$2</c:f>
              <c:strCache>
                <c:ptCount val="1"/>
                <c:pt idx="0">
                  <c:v>Sum of Profit</c:v>
                </c:pt>
              </c:strCache>
            </c:strRef>
          </c:tx>
          <c:spPr>
            <a:ln w="28575" cap="rnd">
              <a:solidFill>
                <a:srgbClr val="CDE1F3"/>
              </a:solidFill>
              <a:round/>
            </a:ln>
            <a:effectLst/>
          </c:spPr>
          <c:marker>
            <c:symbol val="circle"/>
            <c:size val="7"/>
            <c:spPr>
              <a:solidFill>
                <a:schemeClr val="accent3"/>
              </a:solidFill>
              <a:ln w="9525">
                <a:solidFill>
                  <a:schemeClr val="accent3"/>
                </a:solidFill>
              </a:ln>
              <a:effectLst/>
            </c:spPr>
          </c:marker>
          <c:cat>
            <c:strRef>
              <c:f>'Pivot Chart'!$R$3:$R$15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Chart'!$U$3:$U$15</c:f>
              <c:numCache>
                <c:formatCode>"$"#.0,"K"</c:formatCode>
                <c:ptCount val="12"/>
                <c:pt idx="0">
                  <c:v>-1944.2130000000002</c:v>
                </c:pt>
                <c:pt idx="1">
                  <c:v>693.57959999999969</c:v>
                </c:pt>
                <c:pt idx="2">
                  <c:v>771.98750000000041</c:v>
                </c:pt>
                <c:pt idx="3">
                  <c:v>1460.3261000000007</c:v>
                </c:pt>
                <c:pt idx="4">
                  <c:v>2302.2980999999968</c:v>
                </c:pt>
                <c:pt idx="5">
                  <c:v>982.38469999999984</c:v>
                </c:pt>
                <c:pt idx="6">
                  <c:v>1412.6846</c:v>
                </c:pt>
                <c:pt idx="7">
                  <c:v>4.0941000000005454</c:v>
                </c:pt>
                <c:pt idx="8">
                  <c:v>5460.002300000001</c:v>
                </c:pt>
                <c:pt idx="9">
                  <c:v>-3027.9320999999995</c:v>
                </c:pt>
                <c:pt idx="10">
                  <c:v>3920.0007000000023</c:v>
                </c:pt>
                <c:pt idx="11">
                  <c:v>6416.0602000000035</c:v>
                </c:pt>
              </c:numCache>
            </c:numRef>
          </c:val>
          <c:smooth val="0"/>
          <c:extLst>
            <c:ext xmlns:c16="http://schemas.microsoft.com/office/drawing/2014/chart" uri="{C3380CC4-5D6E-409C-BE32-E72D297353CC}">
              <c16:uniqueId val="{00000002-A6CD-4392-A387-B0C4DEC71F99}"/>
            </c:ext>
          </c:extLst>
        </c:ser>
        <c:dLbls>
          <c:showLegendKey val="0"/>
          <c:showVal val="0"/>
          <c:showCatName val="0"/>
          <c:showSerName val="0"/>
          <c:showPercent val="0"/>
          <c:showBubbleSize val="0"/>
        </c:dLbls>
        <c:marker val="1"/>
        <c:smooth val="0"/>
        <c:axId val="1240415167"/>
        <c:axId val="1240399359"/>
      </c:lineChart>
      <c:catAx>
        <c:axId val="12404151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crossAx val="1240399359"/>
        <c:crosses val="autoZero"/>
        <c:auto val="1"/>
        <c:lblAlgn val="ctr"/>
        <c:lblOffset val="100"/>
        <c:noMultiLvlLbl val="0"/>
      </c:catAx>
      <c:valAx>
        <c:axId val="1240399359"/>
        <c:scaling>
          <c:orientation val="minMax"/>
        </c:scaling>
        <c:delete val="1"/>
        <c:axPos val="l"/>
        <c:numFmt formatCode="&quot;$&quot;#.0,&quot;K&quot;" sourceLinked="1"/>
        <c:majorTickMark val="none"/>
        <c:minorTickMark val="none"/>
        <c:tickLblPos val="nextTo"/>
        <c:crossAx val="124041516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Analysis.xlsx]Pivot Chart!PivotTable15</c:name>
    <c:fmtId val="6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8945424867208089E-2"/>
          <c:y val="7.1684231658581038E-2"/>
          <c:w val="0.97819039846173528"/>
          <c:h val="0.83691890156312954"/>
        </c:manualLayout>
      </c:layout>
      <c:barChart>
        <c:barDir val="col"/>
        <c:grouping val="clustered"/>
        <c:varyColors val="0"/>
        <c:ser>
          <c:idx val="0"/>
          <c:order val="0"/>
          <c:tx>
            <c:strRef>
              <c:f>'Pivot Chart'!$AG$18</c:f>
              <c:strCache>
                <c:ptCount val="1"/>
                <c:pt idx="0">
                  <c:v>Sum of Profit</c:v>
                </c:pt>
              </c:strCache>
            </c:strRef>
          </c:tx>
          <c:spPr>
            <a:solidFill>
              <a:schemeClr val="accent1"/>
            </a:solidFill>
            <a:ln>
              <a:noFill/>
            </a:ln>
            <a:effectLst/>
          </c:spPr>
          <c:invertIfNegative val="0"/>
          <c:cat>
            <c:strRef>
              <c:f>'Pivot Chart'!$AF$19:$AF$23</c:f>
              <c:strCache>
                <c:ptCount val="4"/>
                <c:pt idx="0">
                  <c:v>First Class</c:v>
                </c:pt>
                <c:pt idx="1">
                  <c:v>Same Day</c:v>
                </c:pt>
                <c:pt idx="2">
                  <c:v>Second Class</c:v>
                </c:pt>
                <c:pt idx="3">
                  <c:v>Standard Class</c:v>
                </c:pt>
              </c:strCache>
            </c:strRef>
          </c:cat>
          <c:val>
            <c:numRef>
              <c:f>'Pivot Chart'!$AG$19:$AG$23</c:f>
              <c:numCache>
                <c:formatCode>"$"#.0,"K"</c:formatCode>
                <c:ptCount val="4"/>
                <c:pt idx="0">
                  <c:v>3066.9473999999987</c:v>
                </c:pt>
                <c:pt idx="1">
                  <c:v>797.34839999999997</c:v>
                </c:pt>
                <c:pt idx="2">
                  <c:v>4226.2614000000003</c:v>
                </c:pt>
                <c:pt idx="3">
                  <c:v>10360.715600000003</c:v>
                </c:pt>
              </c:numCache>
            </c:numRef>
          </c:val>
          <c:extLst>
            <c:ext xmlns:c16="http://schemas.microsoft.com/office/drawing/2014/chart" uri="{C3380CC4-5D6E-409C-BE32-E72D297353CC}">
              <c16:uniqueId val="{00000000-C533-4894-972A-BFEE50FCB770}"/>
            </c:ext>
          </c:extLst>
        </c:ser>
        <c:ser>
          <c:idx val="1"/>
          <c:order val="1"/>
          <c:tx>
            <c:strRef>
              <c:f>'Pivot Chart'!$AH$18</c:f>
              <c:strCache>
                <c:ptCount val="1"/>
                <c:pt idx="0">
                  <c:v>Sum of Quantity</c:v>
                </c:pt>
              </c:strCache>
            </c:strRef>
          </c:tx>
          <c:spPr>
            <a:solidFill>
              <a:schemeClr val="accent2"/>
            </a:solidFill>
            <a:ln>
              <a:noFill/>
            </a:ln>
            <a:effectLst/>
          </c:spPr>
          <c:invertIfNegative val="0"/>
          <c:cat>
            <c:strRef>
              <c:f>'Pivot Chart'!$AF$19:$AF$23</c:f>
              <c:strCache>
                <c:ptCount val="4"/>
                <c:pt idx="0">
                  <c:v>First Class</c:v>
                </c:pt>
                <c:pt idx="1">
                  <c:v>Same Day</c:v>
                </c:pt>
                <c:pt idx="2">
                  <c:v>Second Class</c:v>
                </c:pt>
                <c:pt idx="3">
                  <c:v>Standard Class</c:v>
                </c:pt>
              </c:strCache>
            </c:strRef>
          </c:cat>
          <c:val>
            <c:numRef>
              <c:f>'Pivot Chart'!$AH$19:$AH$23</c:f>
              <c:numCache>
                <c:formatCode>General</c:formatCode>
                <c:ptCount val="4"/>
                <c:pt idx="0">
                  <c:v>1238</c:v>
                </c:pt>
                <c:pt idx="1">
                  <c:v>453</c:v>
                </c:pt>
                <c:pt idx="2">
                  <c:v>1569</c:v>
                </c:pt>
                <c:pt idx="3">
                  <c:v>4768</c:v>
                </c:pt>
              </c:numCache>
            </c:numRef>
          </c:val>
          <c:extLst>
            <c:ext xmlns:c16="http://schemas.microsoft.com/office/drawing/2014/chart" uri="{C3380CC4-5D6E-409C-BE32-E72D297353CC}">
              <c16:uniqueId val="{00000001-C533-4894-972A-BFEE50FCB770}"/>
            </c:ext>
          </c:extLst>
        </c:ser>
        <c:dLbls>
          <c:showLegendKey val="0"/>
          <c:showVal val="0"/>
          <c:showCatName val="0"/>
          <c:showSerName val="0"/>
          <c:showPercent val="0"/>
          <c:showBubbleSize val="0"/>
        </c:dLbls>
        <c:gapWidth val="219"/>
        <c:axId val="249892048"/>
        <c:axId val="249880816"/>
      </c:barChart>
      <c:catAx>
        <c:axId val="249892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crossAx val="249880816"/>
        <c:crosses val="autoZero"/>
        <c:auto val="1"/>
        <c:lblAlgn val="ctr"/>
        <c:lblOffset val="100"/>
        <c:noMultiLvlLbl val="0"/>
      </c:catAx>
      <c:valAx>
        <c:axId val="249880816"/>
        <c:scaling>
          <c:orientation val="minMax"/>
        </c:scaling>
        <c:delete val="1"/>
        <c:axPos val="l"/>
        <c:numFmt formatCode="&quot;$&quot;#.0,&quot;K&quot;" sourceLinked="1"/>
        <c:majorTickMark val="none"/>
        <c:minorTickMark val="none"/>
        <c:tickLblPos val="nextTo"/>
        <c:crossAx val="249892048"/>
        <c:crosses val="autoZero"/>
        <c:crossBetween val="between"/>
      </c:valAx>
      <c:spPr>
        <a:noFill/>
        <a:ln>
          <a:noFill/>
        </a:ln>
        <a:effectLst/>
      </c:spPr>
    </c:plotArea>
    <c:legend>
      <c:legendPos val="t"/>
      <c:layout>
        <c:manualLayout>
          <c:xMode val="edge"/>
          <c:yMode val="edge"/>
          <c:x val="0.19835686740624336"/>
          <c:y val="0.22271053811909536"/>
          <c:w val="0.50410609039250587"/>
          <c:h val="8.1531144729183935E-2"/>
        </c:manualLayout>
      </c:layout>
      <c:overlay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Analysis.xlsx]Pivot Chart!PivotTable9</c:name>
    <c:fmtId val="29"/>
  </c:pivotSource>
  <c:chart>
    <c:autoTitleDeleted val="1"/>
    <c:pivotFmts>
      <c:pivotFmt>
        <c:idx val="0"/>
        <c:spPr>
          <a:solidFill>
            <a:srgbClr val="CDE1F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DE1F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70C0"/>
          </a:solidFill>
          <a:ln>
            <a:noFill/>
          </a:ln>
          <a:effectLst/>
        </c:spPr>
      </c:pivotFmt>
      <c:pivotFmt>
        <c:idx val="4"/>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5.422049521326313E-2"/>
          <c:w val="1"/>
          <c:h val="0.92403734761360401"/>
        </c:manualLayout>
      </c:layout>
      <c:barChart>
        <c:barDir val="col"/>
        <c:grouping val="clustered"/>
        <c:varyColors val="0"/>
        <c:ser>
          <c:idx val="0"/>
          <c:order val="0"/>
          <c:tx>
            <c:strRef>
              <c:f>'Pivot Chart'!$L$38</c:f>
              <c:strCache>
                <c:ptCount val="1"/>
                <c:pt idx="0">
                  <c:v>Total</c:v>
                </c:pt>
              </c:strCache>
            </c:strRef>
          </c:tx>
          <c:spPr>
            <a:solidFill>
              <a:srgbClr val="0070C0"/>
            </a:solidFill>
            <a:ln>
              <a:noFill/>
            </a:ln>
            <a:effectLst/>
          </c:spPr>
          <c:invertIfNegative val="0"/>
          <c:cat>
            <c:strRef>
              <c:f>'Pivot Chart'!$K$39:$K$43</c:f>
              <c:strCache>
                <c:ptCount val="4"/>
                <c:pt idx="0">
                  <c:v>Bookcases</c:v>
                </c:pt>
                <c:pt idx="1">
                  <c:v>Chairs</c:v>
                </c:pt>
                <c:pt idx="2">
                  <c:v>Furnishings</c:v>
                </c:pt>
                <c:pt idx="3">
                  <c:v>Tables</c:v>
                </c:pt>
              </c:strCache>
            </c:strRef>
          </c:cat>
          <c:val>
            <c:numRef>
              <c:f>'Pivot Chart'!$L$39:$L$43</c:f>
              <c:numCache>
                <c:formatCode>"$"#.0,"K"</c:formatCode>
                <c:ptCount val="4"/>
                <c:pt idx="0">
                  <c:v>-3472.5559999999978</c:v>
                </c:pt>
                <c:pt idx="1">
                  <c:v>26590.166300000026</c:v>
                </c:pt>
                <c:pt idx="2">
                  <c:v>13059.143599999983</c:v>
                </c:pt>
                <c:pt idx="3">
                  <c:v>-17725.481100000008</c:v>
                </c:pt>
              </c:numCache>
            </c:numRef>
          </c:val>
          <c:extLst>
            <c:ext xmlns:c16="http://schemas.microsoft.com/office/drawing/2014/chart" uri="{C3380CC4-5D6E-409C-BE32-E72D297353CC}">
              <c16:uniqueId val="{00000000-360E-4CD7-A529-19F714CAC112}"/>
            </c:ext>
          </c:extLst>
        </c:ser>
        <c:dLbls>
          <c:showLegendKey val="0"/>
          <c:showVal val="0"/>
          <c:showCatName val="0"/>
          <c:showSerName val="0"/>
          <c:showPercent val="0"/>
          <c:showBubbleSize val="0"/>
        </c:dLbls>
        <c:gapWidth val="219"/>
        <c:overlap val="-27"/>
        <c:axId val="1304220863"/>
        <c:axId val="1304223775"/>
      </c:barChart>
      <c:catAx>
        <c:axId val="1304220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crossAx val="1304223775"/>
        <c:crosses val="autoZero"/>
        <c:auto val="1"/>
        <c:lblAlgn val="ctr"/>
        <c:lblOffset val="100"/>
        <c:noMultiLvlLbl val="0"/>
      </c:catAx>
      <c:valAx>
        <c:axId val="1304223775"/>
        <c:scaling>
          <c:orientation val="minMax"/>
        </c:scaling>
        <c:delete val="1"/>
        <c:axPos val="l"/>
        <c:numFmt formatCode="&quot;$&quot;#.0,&quot;K&quot;" sourceLinked="1"/>
        <c:majorTickMark val="none"/>
        <c:minorTickMark val="none"/>
        <c:tickLblPos val="nextTo"/>
        <c:crossAx val="13042208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Analysis.xlsx]Pivot Chart!PivotTable11</c:name>
    <c:fmtId val="36"/>
  </c:pivotSource>
  <c:chart>
    <c:autoTitleDeleted val="1"/>
    <c:pivotFmts>
      <c:pivotFmt>
        <c:idx val="0"/>
        <c:spPr>
          <a:solidFill>
            <a:srgbClr val="CDE1F3"/>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CDE1F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93856232274753"/>
          <c:y val="2.697314491742844E-2"/>
          <c:w val="0.87206143767725253"/>
          <c:h val="0.94605371016514317"/>
        </c:manualLayout>
      </c:layout>
      <c:barChart>
        <c:barDir val="col"/>
        <c:grouping val="clustered"/>
        <c:varyColors val="0"/>
        <c:ser>
          <c:idx val="0"/>
          <c:order val="0"/>
          <c:tx>
            <c:strRef>
              <c:f>'Pivot Chart'!$U$21</c:f>
              <c:strCache>
                <c:ptCount val="1"/>
                <c:pt idx="0">
                  <c:v>Total</c:v>
                </c:pt>
              </c:strCache>
            </c:strRef>
          </c:tx>
          <c:spPr>
            <a:solidFill>
              <a:srgbClr val="0070C0"/>
            </a:solidFill>
            <a:ln>
              <a:noFill/>
            </a:ln>
            <a:effectLst/>
          </c:spPr>
          <c:invertIfNegative val="0"/>
          <c:cat>
            <c:multiLvlStrRef>
              <c:f>'Pivot Chart'!$T$22:$T$38</c:f>
              <c:multiLvlStrCache>
                <c:ptCount val="12"/>
                <c:lvl>
                  <c:pt idx="0">
                    <c:v>Consumer</c:v>
                  </c:pt>
                  <c:pt idx="1">
                    <c:v>Corporate</c:v>
                  </c:pt>
                  <c:pt idx="2">
                    <c:v>Home Office</c:v>
                  </c:pt>
                  <c:pt idx="3">
                    <c:v>Consumer</c:v>
                  </c:pt>
                  <c:pt idx="4">
                    <c:v>Corporate</c:v>
                  </c:pt>
                  <c:pt idx="5">
                    <c:v>Home Office</c:v>
                  </c:pt>
                  <c:pt idx="6">
                    <c:v>Consumer</c:v>
                  </c:pt>
                  <c:pt idx="7">
                    <c:v>Corporate</c:v>
                  </c:pt>
                  <c:pt idx="8">
                    <c:v>Home Office</c:v>
                  </c:pt>
                  <c:pt idx="9">
                    <c:v>Consumer</c:v>
                  </c:pt>
                  <c:pt idx="10">
                    <c:v>Corporate</c:v>
                  </c:pt>
                  <c:pt idx="11">
                    <c:v>Home Office</c:v>
                  </c:pt>
                </c:lvl>
                <c:lvl>
                  <c:pt idx="0">
                    <c:v>Central</c:v>
                  </c:pt>
                  <c:pt idx="3">
                    <c:v>East</c:v>
                  </c:pt>
                  <c:pt idx="6">
                    <c:v>South</c:v>
                  </c:pt>
                  <c:pt idx="9">
                    <c:v>West</c:v>
                  </c:pt>
                </c:lvl>
              </c:multiLvlStrCache>
            </c:multiLvlStrRef>
          </c:cat>
          <c:val>
            <c:numRef>
              <c:f>'Pivot Chart'!$U$22:$U$38</c:f>
              <c:numCache>
                <c:formatCode>"$"#.0,"K"</c:formatCode>
                <c:ptCount val="12"/>
                <c:pt idx="0">
                  <c:v>-3994.4342000000006</c:v>
                </c:pt>
                <c:pt idx="1">
                  <c:v>2321.9939000000013</c:v>
                </c:pt>
                <c:pt idx="2">
                  <c:v>-1198.6090999999999</c:v>
                </c:pt>
                <c:pt idx="3">
                  <c:v>2038.1122000000028</c:v>
                </c:pt>
                <c:pt idx="4">
                  <c:v>342.12569999999988</c:v>
                </c:pt>
                <c:pt idx="5">
                  <c:v>665.92790000000014</c:v>
                </c:pt>
                <c:pt idx="6">
                  <c:v>4616.7326000000003</c:v>
                </c:pt>
                <c:pt idx="7">
                  <c:v>952.03030000000058</c:v>
                </c:pt>
                <c:pt idx="8">
                  <c:v>1202.4431999999999</c:v>
                </c:pt>
                <c:pt idx="9">
                  <c:v>4330.6680000000033</c:v>
                </c:pt>
                <c:pt idx="10">
                  <c:v>3968.6658999999991</c:v>
                </c:pt>
                <c:pt idx="11">
                  <c:v>3205.616399999999</c:v>
                </c:pt>
              </c:numCache>
            </c:numRef>
          </c:val>
          <c:extLst>
            <c:ext xmlns:c16="http://schemas.microsoft.com/office/drawing/2014/chart" uri="{C3380CC4-5D6E-409C-BE32-E72D297353CC}">
              <c16:uniqueId val="{00000000-4B91-482F-AE29-6DA27A0AEBF5}"/>
            </c:ext>
          </c:extLst>
        </c:ser>
        <c:dLbls>
          <c:showLegendKey val="0"/>
          <c:showVal val="0"/>
          <c:showCatName val="0"/>
          <c:showSerName val="0"/>
          <c:showPercent val="0"/>
          <c:showBubbleSize val="0"/>
        </c:dLbls>
        <c:gapWidth val="150"/>
        <c:axId val="1246346271"/>
        <c:axId val="1246343775"/>
      </c:barChart>
      <c:catAx>
        <c:axId val="1246346271"/>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crossAx val="1246343775"/>
        <c:crosses val="autoZero"/>
        <c:auto val="1"/>
        <c:lblAlgn val="ctr"/>
        <c:lblOffset val="100"/>
        <c:noMultiLvlLbl val="0"/>
      </c:catAx>
      <c:valAx>
        <c:axId val="1246343775"/>
        <c:scaling>
          <c:orientation val="minMax"/>
        </c:scaling>
        <c:delete val="0"/>
        <c:axPos val="l"/>
        <c:numFmt formatCode="&quot;$&quot;#.0,&quot;K&quot;" sourceLinked="1"/>
        <c:majorTickMark val="out"/>
        <c:minorTickMark val="none"/>
        <c:tickLblPos val="nextTo"/>
        <c:spPr>
          <a:noFill/>
          <a:ln>
            <a:noFill/>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en-US"/>
          </a:p>
        </c:txPr>
        <c:crossAx val="124634627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[My Analysis.xlsx]Pivot Chart!PivotTable12</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0D0E"/>
          </a:solidFill>
          <a:ln w="19050">
            <a:solidFill>
              <a:schemeClr val="lt1"/>
            </a:solidFill>
          </a:ln>
          <a:effectLst/>
        </c:spPr>
      </c:pivotFmt>
      <c:pivotFmt>
        <c:idx val="2"/>
        <c:spPr>
          <a:solidFill>
            <a:srgbClr val="CDE1F3"/>
          </a:solidFill>
          <a:ln w="19050">
            <a:solidFill>
              <a:schemeClr val="lt1"/>
            </a:solidFill>
          </a:ln>
          <a:effectLst/>
        </c:spPr>
      </c:pivotFmt>
      <c:pivotFmt>
        <c:idx val="3"/>
        <c:spPr>
          <a:solidFill>
            <a:srgbClr val="CDE1F3"/>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CDE1F3"/>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rgbClr val="CDE1F3"/>
          </a:solidFill>
          <a:ln w="19050">
            <a:solidFill>
              <a:schemeClr val="lt1"/>
            </a:solidFill>
          </a:ln>
          <a:effectLst/>
        </c:spPr>
      </c:pivotFmt>
      <c:pivotFmt>
        <c:idx val="8"/>
        <c:spPr>
          <a:solidFill>
            <a:srgbClr val="000D0E"/>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rgbClr val="0070C0"/>
          </a:solidFill>
          <a:ln w="19050">
            <a:solidFill>
              <a:schemeClr val="lt1"/>
            </a:solidFill>
          </a:ln>
          <a:effectLst/>
        </c:spPr>
        <c:dLbl>
          <c:idx val="0"/>
          <c:layout>
            <c:manualLayout>
              <c:x val="0.10867471322878271"/>
              <c:y val="-6.306132440698356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solidFill>
            <a:schemeClr val="accent1"/>
          </a:solidFill>
          <a:ln w="19050">
            <a:solidFill>
              <a:schemeClr val="lt1"/>
            </a:solidFill>
          </a:ln>
          <a:effectLst/>
        </c:spPr>
        <c:dLbl>
          <c:idx val="0"/>
          <c:layout>
            <c:manualLayout>
              <c:x val="0.10072290494374973"/>
              <c:y val="2.9428618056592325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rgbClr val="CDE1F3"/>
          </a:solidFill>
          <a:ln w="19050">
            <a:solidFill>
              <a:schemeClr val="lt1"/>
            </a:solidFill>
          </a:ln>
          <a:effectLst/>
        </c:spPr>
        <c:dLbl>
          <c:idx val="0"/>
          <c:layout>
            <c:manualLayout>
              <c:x val="-0.14578315189226954"/>
              <c:y val="-2.1020441468994518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rgbClr val="000D0E"/>
          </a:solidFill>
          <a:ln w="19050">
            <a:solidFill>
              <a:schemeClr val="lt1"/>
            </a:solidFill>
          </a:ln>
          <a:effectLst/>
        </c:spPr>
        <c:dLbl>
          <c:idx val="0"/>
          <c:layout>
            <c:manualLayout>
              <c:x val="-7.1566274565295934E-2"/>
              <c:y val="-9.2489942463575878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5"/>
        <c:spPr>
          <a:solidFill>
            <a:srgbClr val="0070C0"/>
          </a:solidFill>
          <a:ln w="19050">
            <a:solidFill>
              <a:schemeClr val="lt1"/>
            </a:solidFill>
          </a:ln>
          <a:effectLst/>
        </c:spPr>
        <c:dLbl>
          <c:idx val="0"/>
          <c:layout>
            <c:manualLayout>
              <c:x val="0.10867471322878271"/>
              <c:y val="-6.306132440698356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6"/>
        <c:spPr>
          <a:solidFill>
            <a:schemeClr val="accent1"/>
          </a:solidFill>
          <a:ln w="19050">
            <a:solidFill>
              <a:schemeClr val="lt1"/>
            </a:solidFill>
          </a:ln>
          <a:effectLst/>
        </c:spPr>
        <c:dLbl>
          <c:idx val="0"/>
          <c:layout>
            <c:manualLayout>
              <c:x val="0.10072290494374973"/>
              <c:y val="2.9428618056592325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7"/>
        <c:spPr>
          <a:solidFill>
            <a:srgbClr val="CDE1F3"/>
          </a:solidFill>
          <a:ln w="19050">
            <a:solidFill>
              <a:schemeClr val="lt1"/>
            </a:solidFill>
          </a:ln>
          <a:effectLst/>
        </c:spPr>
        <c:dLbl>
          <c:idx val="0"/>
          <c:layout>
            <c:manualLayout>
              <c:x val="-0.14578315189226954"/>
              <c:y val="-2.1020441468994518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8"/>
        <c:spPr>
          <a:solidFill>
            <a:srgbClr val="000D0E"/>
          </a:solidFill>
          <a:ln w="19050">
            <a:solidFill>
              <a:schemeClr val="lt1"/>
            </a:solidFill>
          </a:ln>
          <a:effectLst/>
        </c:spPr>
        <c:dLbl>
          <c:idx val="0"/>
          <c:layout>
            <c:manualLayout>
              <c:x val="-7.1566274565295934E-2"/>
              <c:y val="-9.2489942463575878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9"/>
        <c:spPr>
          <a:solidFill>
            <a:schemeClr val="accent1"/>
          </a:solidFill>
          <a:ln w="19050">
            <a:solidFill>
              <a:schemeClr val="lt1"/>
            </a:solidFill>
          </a:ln>
          <a:effectLst/>
        </c:spPr>
        <c:marker>
          <c:symbol val="none"/>
        </c:marker>
        <c:dLbl>
          <c:idx val="0"/>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0"/>
        <c:spPr>
          <a:solidFill>
            <a:srgbClr val="0070C0"/>
          </a:solidFill>
          <a:ln w="19050">
            <a:solidFill>
              <a:schemeClr val="lt1"/>
            </a:solidFill>
          </a:ln>
          <a:effectLst/>
        </c:spPr>
        <c:dLbl>
          <c:idx val="0"/>
          <c:layout>
            <c:manualLayout>
              <c:x val="0.10867471322878271"/>
              <c:y val="-6.306132440698356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1"/>
        <c:spPr>
          <a:solidFill>
            <a:schemeClr val="accent1"/>
          </a:solidFill>
          <a:ln w="19050">
            <a:solidFill>
              <a:schemeClr val="lt1"/>
            </a:solidFill>
          </a:ln>
          <a:effectLst/>
        </c:spPr>
        <c:dLbl>
          <c:idx val="0"/>
          <c:layout>
            <c:manualLayout>
              <c:x val="0.10072290494374973"/>
              <c:y val="2.9428618056592325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2"/>
        <c:spPr>
          <a:solidFill>
            <a:srgbClr val="CDE1F3"/>
          </a:solidFill>
          <a:ln w="19050">
            <a:solidFill>
              <a:schemeClr val="lt1"/>
            </a:solidFill>
          </a:ln>
          <a:effectLst/>
        </c:spPr>
        <c:dLbl>
          <c:idx val="0"/>
          <c:layout>
            <c:manualLayout>
              <c:x val="-0.14578315189226954"/>
              <c:y val="-2.1020441468994518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3"/>
        <c:spPr>
          <a:solidFill>
            <a:srgbClr val="000D0E"/>
          </a:solidFill>
          <a:ln w="19050">
            <a:solidFill>
              <a:schemeClr val="lt1"/>
            </a:solidFill>
          </a:ln>
          <a:effectLst/>
        </c:spPr>
        <c:dLbl>
          <c:idx val="0"/>
          <c:layout>
            <c:manualLayout>
              <c:x val="-7.1566274565295934E-2"/>
              <c:y val="-9.2489942463575878E-2"/>
            </c:manualLayout>
          </c:layout>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manualLayout>
          <c:layoutTarget val="inner"/>
          <c:xMode val="edge"/>
          <c:yMode val="edge"/>
          <c:x val="0.15918727092896112"/>
          <c:y val="0.10016168603848448"/>
          <c:w val="0.59704034113048832"/>
          <c:h val="0.89967917539805875"/>
        </c:manualLayout>
      </c:layout>
      <c:doughnutChart>
        <c:varyColors val="1"/>
        <c:ser>
          <c:idx val="0"/>
          <c:order val="0"/>
          <c:tx>
            <c:strRef>
              <c:f>'Pivot Chart'!$L$64</c:f>
              <c:strCache>
                <c:ptCount val="1"/>
                <c:pt idx="0">
                  <c:v>Total</c:v>
                </c:pt>
              </c:strCache>
            </c:strRef>
          </c:tx>
          <c:dPt>
            <c:idx val="0"/>
            <c:bubble3D val="0"/>
            <c:spPr>
              <a:solidFill>
                <a:srgbClr val="0070C0"/>
              </a:solidFill>
              <a:ln w="19050">
                <a:solidFill>
                  <a:schemeClr val="lt1"/>
                </a:solidFill>
              </a:ln>
              <a:effectLst/>
            </c:spPr>
            <c:extLst>
              <c:ext xmlns:c16="http://schemas.microsoft.com/office/drawing/2014/chart" uri="{C3380CC4-5D6E-409C-BE32-E72D297353CC}">
                <c16:uniqueId val="{00000001-D495-4752-8A81-0AFA97EE388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495-4752-8A81-0AFA97EE3882}"/>
              </c:ext>
            </c:extLst>
          </c:dPt>
          <c:dPt>
            <c:idx val="2"/>
            <c:bubble3D val="0"/>
            <c:spPr>
              <a:solidFill>
                <a:srgbClr val="CDE1F3"/>
              </a:solidFill>
              <a:ln w="19050">
                <a:solidFill>
                  <a:schemeClr val="lt1"/>
                </a:solidFill>
              </a:ln>
              <a:effectLst/>
            </c:spPr>
            <c:extLst>
              <c:ext xmlns:c16="http://schemas.microsoft.com/office/drawing/2014/chart" uri="{C3380CC4-5D6E-409C-BE32-E72D297353CC}">
                <c16:uniqueId val="{00000005-D495-4752-8A81-0AFA97EE3882}"/>
              </c:ext>
            </c:extLst>
          </c:dPt>
          <c:dPt>
            <c:idx val="3"/>
            <c:bubble3D val="0"/>
            <c:spPr>
              <a:solidFill>
                <a:srgbClr val="000D0E"/>
              </a:solidFill>
              <a:ln w="19050">
                <a:solidFill>
                  <a:schemeClr val="lt1"/>
                </a:solidFill>
              </a:ln>
              <a:effectLst/>
            </c:spPr>
            <c:extLst>
              <c:ext xmlns:c16="http://schemas.microsoft.com/office/drawing/2014/chart" uri="{C3380CC4-5D6E-409C-BE32-E72D297353CC}">
                <c16:uniqueId val="{00000007-D495-4752-8A81-0AFA97EE3882}"/>
              </c:ext>
            </c:extLst>
          </c:dPt>
          <c:dLbls>
            <c:dLbl>
              <c:idx val="0"/>
              <c:layout>
                <c:manualLayout>
                  <c:x val="0.10867471322878271"/>
                  <c:y val="-6.306132440698356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495-4752-8A81-0AFA97EE3882}"/>
                </c:ext>
              </c:extLst>
            </c:dLbl>
            <c:dLbl>
              <c:idx val="1"/>
              <c:layout>
                <c:manualLayout>
                  <c:x val="0.10072290494374973"/>
                  <c:y val="2.942861805659232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495-4752-8A81-0AFA97EE3882}"/>
                </c:ext>
              </c:extLst>
            </c:dLbl>
            <c:dLbl>
              <c:idx val="2"/>
              <c:layout>
                <c:manualLayout>
                  <c:x val="-0.14578315189226954"/>
                  <c:y val="-2.102044146899451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495-4752-8A81-0AFA97EE3882}"/>
                </c:ext>
              </c:extLst>
            </c:dLbl>
            <c:dLbl>
              <c:idx val="3"/>
              <c:layout>
                <c:manualLayout>
                  <c:x val="-7.1566274565295934E-2"/>
                  <c:y val="-9.248994246357587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7-D495-4752-8A81-0AFA97EE3882}"/>
                </c:ext>
              </c:extLst>
            </c:dLbl>
            <c:spPr>
              <a:no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Chart'!$K$65:$K$69</c:f>
              <c:strCache>
                <c:ptCount val="4"/>
                <c:pt idx="0">
                  <c:v>Central</c:v>
                </c:pt>
                <c:pt idx="1">
                  <c:v>East</c:v>
                </c:pt>
                <c:pt idx="2">
                  <c:v>South</c:v>
                </c:pt>
                <c:pt idx="3">
                  <c:v>West</c:v>
                </c:pt>
              </c:strCache>
            </c:strRef>
          </c:cat>
          <c:val>
            <c:numRef>
              <c:f>'Pivot Chart'!$L$65:$L$69</c:f>
              <c:numCache>
                <c:formatCode>"$"#.0,"K"</c:formatCode>
                <c:ptCount val="4"/>
                <c:pt idx="0">
                  <c:v>163797.16380000004</c:v>
                </c:pt>
                <c:pt idx="1">
                  <c:v>208291.20400000009</c:v>
                </c:pt>
                <c:pt idx="2">
                  <c:v>117298.6840000001</c:v>
                </c:pt>
                <c:pt idx="3">
                  <c:v>252612.7435000003</c:v>
                </c:pt>
              </c:numCache>
            </c:numRef>
          </c:val>
          <c:extLst>
            <c:ext xmlns:c16="http://schemas.microsoft.com/office/drawing/2014/chart" uri="{C3380CC4-5D6E-409C-BE32-E72D297353CC}">
              <c16:uniqueId val="{00000008-D495-4752-8A81-0AFA97EE3882}"/>
            </c:ext>
          </c:extLst>
        </c:ser>
        <c:dLbls>
          <c:showLegendKey val="0"/>
          <c:showVal val="0"/>
          <c:showCatName val="0"/>
          <c:showSerName val="0"/>
          <c:showPercent val="0"/>
          <c:showBubbleSize val="0"/>
          <c:showLeaderLines val="0"/>
        </c:dLbls>
        <c:firstSliceAng val="0"/>
        <c:holeSize val="82"/>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C53A1292-A21B-4C7D-A3E4-CC567AB83A45}">
          <cx:tx>
            <cx:txData>
              <cx:f>_xlchart.v5.2</cx:f>
              <cx:v>Sales</cx:v>
            </cx:txData>
          </cx:tx>
          <cx:dataId val="0"/>
          <cx:layoutPr>
            <cx:geography cultureLanguage="en-US" cultureRegion="US" attribution="Powered by Bing">
              <cx:geoCache provider="{E9337A44-BEBE-4D9F-B70C-5C5E7DAFC167}">
                <cx:binary>7H1pc9w4su1fcfjzo5pYSAIT0xMxZK3abMuybM8XRrUkcydIgvuvf4dSyZbYZVsTVy9eKOJWu2Wr
qlBM4iATJw8SqH9e9/+4Tm931Zs+S3P9j+v+z7dhXRf/+OMPfR3eZjt9lEXXldLqW310rbI/1Ldv
0fXtHzfVrovy4A9qEv7Hdbir6tv+7b/+iU8LbtWput7Vkco/NLfVcHGrm7TWv3jt4EtvdjdZlC8i
XVfRdU3+fPvvdPfXLtu9fXOb11E9XA7F7Z9vn7zp7Zs/5h/1t8u+SWFZ3dygLaNHjm1zSqnz9k2q
8mD/vCHsI8FNxqhJ5f3j4aLnuwwNn2HJnR27m5vqVmvcyd3fjxo+MRvPn759c62avJ56K0DH/fn2
Ux7VtzdvPta7+la/fRNp5d2/wVOT7Z8+3t3sH0/7+1//nD2B25898wiSeV/97qW/IXKuqjp84+0q
lUb5SwJjHVlMMsdi5n33z/Bx5BERFhO2bZt3D/spPs+36zBM8/YztM69V4mWp1JV7W7UQ1+9gAOJ
IymFZZmc3uNAnvoRMQEkdwSz2cNF7x3oOaYchuZHyxko3rtXCcq7JN2F6kWjGvpcMM5t6x4TcwaK
dI4sUzDTdJyDwe05Fh3G5kfLGTbvTl4lNv+uolG9aFzjR1QySgXhB+MaIeQIE5Ilbes+sAG6+8lu
P+/83qDDyHy/kxkw//7PKwUm2eV6h2nxxagAPxIIZSYj1j0y4mkkk/SIM0ksyxL3XmU9XPsBmd9b
9DNoHlrOsbl4ldh8VA04wWKXqPoFGQHn6H+bcOshaM0YATHNI8pMLonNnyLzXHsOo/O09Qyhj4tX
idBZlOe3+mXhsY8Y+h4usneP+ZzDj4jEnIPY9xSdZ9lyGJpHTWe4nJ2/SlweUp036tsb0Jwm+yt6
QQ9i4GomuBhhcJDHyY7jHJnEptJmiIDTY+ZA/61Zh9E6/Ckz4BavlFjv0uibqvIXhcs5oha3bUnk
YWpN5JFNHOoQTu5he+pY3rNsOozV47YzhLx/v07Xuk133a66feijF0h95JFpCsembE8Y5MyrrCNu
C5szsveqGWFYPMOiw+j8aDnDZrF8ldi8v81zPaTt7kX9h5sgdHCf/XxkzrMgRD3BhJCOs5cYQPge
U+3nWnUYo6etZzi9f50+dBZpPf0piuihq17AjSDBUfiRePCimRsJRDnLphAY9grDTOl5plGHUXrS
eAbS2cdX6UyeAre7rqPrpn45kDg5shyLWIztJYUZu3MAIhPIauksyD3TmsPoPGk8Q8e7fJXoXEVV
EL1omGMQcwgVktl7MWeWtzriaIqBljT3r8+EuOdYdBieHy1n2Fy9zvC2gjga3exezmuoOLKkZSEp
OqzDCUgKwmGcTlrc9JhB8wyDDiPzveEMmNXrXGS4BD/AIsrtS5I3C+s7WNoxxZ4eICt9nBJh/Ydx
Rid+fQ8NAt5jcvAskw6D86jpDJ7L15m1rm8VgtoL+g1W5WyO2QR6wvfOfwIOO+KcM4ebe/BmfvMM
gw5D873hDJj16wxoZ9F1GAW7/GHo/s/JGkQ44XBHQkS4Tzlnk42wwANMiZlm//rfyNrvLToMzY97
mWFztn2VRGB7g0WfFwUG4o3p0ActYAYMIRw0GguqYAIPV73XrX9ryGE89s1mYGwXrxKMT/UufOiV
/7mTMHnEKHOgDOzJ8mxuuVvjcQSKDuyZe/zOjsNQ3LeaIfHpdfLj89t295IUbMLCsjn/XkfwN7+w
4RcoJHD2RGA2z//ensOYPLSboXJ+9Sr9Y5uiukNF+uV8BOIMQaxCXcB+HfTvWT/hwmbWd1ng4dr7
qPUMiw4j8+NeZthsXyc53uY30e5Fl6jl0TR7c/Gw0Al29YR92UdI9DHFozjq7jGfUH5v0E+QeWg4
B+Z10uKt6l6QE3N6ZDqo6HA4v+/1GSqSoabDNG1i7l+fTS2/s+YnkNzdwxyP18GGr39ZTfe4bODJ
O//bCkKJfmeAhTmHccEqwRTmmNwHOv40kM2K/H5u1mGAZs2f3MnrqCA820X5Cyb23ELiPlXQPKzK
zMoEbHlECcoI4Ez3GcwMj9+acxiHfbOZp5wtX+V0f/LSpTUCOhd36LTUcvcAyXo8o0hxxAS8BH50
jwkweyy2/N6ew6A8tJuhcvLxVaLyLoxeMmE0jziKmYh8tPr1GBNok3iFQZ38EdceY/I7aw4jct9q
hse7zavE4wTd0Vwnw8NYfYHEEVI+daiwrX3R+SxZgbpCheM4jOz14hnzeo5Fh3H50XKGzcnXV4nN
51tdv/mxPvF4Vn1yg//tZI+1FE4tqF97gGaTizBRkQGfkeZeuARJe+w0zzbrMEqz5k/u5M+3n19n
bvl5p0PsIqnVS8qUDoIbASsT+zWvGU6EmkcWZAFh8nugZln/82z6CUiP7meO0Osgzk+sxq6bU9VE
+oVzTPNICnS9be914ln6LwlqNwgkMrGvzZixtGeZdBifR02f3Cju83XCc7arhnSX3zyEmheYh1Ao
iIkIbOwpT3NscAKEvu+5zCy8PceSw6D8aDnD5GzxKuefs53Wu+uw0bd1rV8OGIgAWJDEwhcWWQ4R
aQebB0yko5AzHy56L5c9256fwfPkduYYvVK/QSmTaqrooadexG9QhQHZbD+rmDPhf9pCAPbmELqP
ejP+NlUj/c6inwD0veUcm9e5J+pM5fWLipocJc4oXkK6c1g+IybKzDgKaeypOPoxZ3uGKT/B5OEe
5pBcvsqQdn77V7XTye6hd/7n7jIVlaF6eVopu49mc3eRR+AIkA0eSjhn7vIciw5D86PlDJvz1ynY
nN92bza7rACTfskKZ86ObGGBoj1U/WG+f6wRYLrBbhxsHDD3FeoA8LHrPNusn6H05K7mUL1O1WDq
k+PbSt8OD331Ao6ExTTknNJi+7Rz5kgO1v5RX4t9+vfy2nx/x/Ns+jlID/czR+j4VQa6ixDb699s
9ctyagQ7mwoqrf1mADnTdiZfIliDnvZ+3j1m3Pq5Vh1G6WnrGU4X21eJ0zRqz2776PoFVVGGTYYU
MxLh+ylpFvGIaR8RbJ1G3SB58N97hv08aw6j87jtDJvzs1eLzVdVJQ999AIxjh4h76R8OpLj7jFD
xrHgX6aJ2Wq/rjNb/5z6+HcW/Ryd+5ZzbL6+SmzeVbfBi4ptDMgI7HRi9n56ecoS7sU2MDmcA/Ew
Hu595veWHEbkod0Mj3cXrxKPj3fbpf8fHKECXExINZT8EKMfszeI1UKihBblaPe4zTzm+XYdRmne
fobWR+9VonV527/oqQMEmwSZ4EDhPqxhWnkMkkT9GkIeVk5/LAk9pti/NecwNvtmM0guv7xKSK5u
qwy59kNseYG5hqPWxqL4bz7JoDDdpra0wQDuHrOM9BmWHMbje8MZIlevUyv4HOlrlevoJZd0kMOg
0y1m71cE5FNHwTZBB35iocb5Oz947CjPMukwOI+azuD5/DqZ8+dB4Vy14AUdBuRMSnjGT85OgYqD
9TaCMlxzj97Dte+JwDMM+gk0D3cyB+b/EzX7+Ulr30+hW+zq3fLu+LpHh639+tW7e8eZerOme63l
YLy7H/rbmz/fUkYIeNf3Y/GmD/mbSvOQwf+t2e1O13++NZyJS1DsMMS2GywL4Vy2t286rLFPL+Gw
KTwjsFHKweE50wbQfDoU7s+3SHlxYIuDSndLUujeHMoq9O3ppekoCnwc+LrEzl6C0ye+Hxz4XqUD
+On3Htn//iZvsvcqymuN1gw3VNy/b7pFi0usekB4xwkjgjooKzbx+vXuAoMcbyf/h5ZVnrHGqjay
NSLm5RWrl7hKlZyEfmud9GZVth8DS/vHyozCZtviQh/CwmizdRKTIfGqqk0zN0xk5Dl+w1y/qWKX
Fn3gBYHPow+y1ebaSXLmBrKMvbE3uvMgISFbkMH3L3uaW1/svN2lZPACfNRlW/rWxzpR4wddyUtV
BLGX5kXCXWWnvnYt4mi3YvF41nTcyl0RC3KhbcXcuqjNLzIhse0aRkQv8rxLjnXV1kuVicizCzTs
bMdY4qSc/jzrlV4Qg5ALf6TGMtOG/KZppUy3UKzv3DYbq23Qxlnl8j4pdqwl9XLstPRGrmP3rqOS
sRSLygn/Av6RZxgarTvSVlsrqUaxnoohlBdnzXZMYu45rEFDbXWaLmheDLFrZzKTn9t4LAMvT4X5
xcnq8cwuWumh0GXcZGY/bupOV9vWaHB1IrrOzWNjWOmoll4XKda4YS0ry+VRRBO302zcVLFosgUt
AuNr0zDro6jjLHPthpHTSmhprjuLpFdDkjpi0QYN+VJlwojcpDfxaWkW9u9EkRrfxrCTXs9K/zgJ
+/DGSHV/XlhCrO/s05NVGNnV4Mb4uaVpDTDybGw9x3bybmVWTb5umqH1lCjGVaTQyVoM9TIf2yZ0
nTqip4EgjR26TZ0k3alN/TDc+ClJxo2Ngy3ZKrScJFqzkSnlxv5ouLmhkuORq21b8Zq6ddw2qzoK
6JfCMIW9IsUgzDWGyrhp6gxjQRTJcdxovcDVI09qbUVL7ljWR5WN6VVlsPRjWFTDl7II9anImbyM
x1asQkYre1FmJTvOrSY48Usefo6HgrmpHKwTowDYwo4T201qK/JahZuMR8tYWiPV+doyJXcTq6w7
15a17fZxMX4d825YC67lOk0p+9bZrCs8v8oy5RI29uEioHGUrGRs1uF5kip8lmzSYmUrm3bU46wF
wm5bKSde1kGiL/xMDmfR2CUeU0m0GGvTP8vsLOq9NujEmtSSrKo0ZFdpI5J1JnpDuYkdynTR11Em
1gkx9cda8S9WnTanmWV+zkU/xN7Qll3oxs1ojMs2Sc+ywB9rTxPbXkVi9D1UKxZeYyb5ceBjo6gb
NaJ6N46peq/tMfugDWavumHI3lsRJ8dNkEuX0DJYZo7NN6Nj10sq+Xgc8jJJ3YR2zOtSi33qiW26
VjaI3vUrG47ad43LdQLHoHmEQdX5ySqv235JVc1T1/Tj0Ws6bazLgumzhsn4XS9YcpIbnfW+tgK6
bMO2xhsdbTZukKV+7ApD8tNUllGz6HrT+dKORnTmExJcD1UcI8SrbTUA+rGQySJH2t65MVFh7A4x
s3PPRJvdWEo4vRFXfb4JVFZ+LKVZxMuuJeGyCVsWuUaSj596azCXY1yG5y0rquPRLNSVYVvDmpaO
SZdsMFTtVkFhGst8GEnhtmnNFzTM9ZI1uUXgylZH3CbtzEVr28NJ5xfqQ9iP+rPE/bMt98c+3haZ
cvTCHoPquPHj0DMGuxndpBNJ7Wa5FeH+y6bxxtBRxHPyovKqlIaXthOYo9enVeLRKotP2jpOBq+t
otA1Y2pHLrML7VWy7dehGeReN2Q7NZrlsooGulV+6ZyroTEukyRF8G9oOK5k18cMl0jrwhvFWL2v
RJIcO3krFqpDMKd2i6ik7cb/ehdZyqT2v8k+S45TBQ+lZCTmvRcV2NzysR8Ro6ouEwvbMBFWW6pa
RI0BM0yl7HzdBwjPRZ5SDnfo6AWxpgvVYdUvcqphSdom41lndm3hhp0h83PM9sO5rhI1LJQa66Vu
8vGsEsTCAYzgAHuC8mSSvVbFUEVBuD+g9/uv/7pUGf7ctfnx5HS+74/fsC3z/mDgX74L+2onoqfn
b5qs+f5ZPw6qnSjKd1NnpOf+KOGfMKJfvvg8uuTAH37Fln6cPvqDK9232VMlYmKnBp9O0kKuQhi2
ynynStMiMxRK7OLA3iY51RE+5kqorAG1wmobitOxdfAHV7JBrjHHCpQWWJCmTfnfcCU+UaFHVGk6
aeWuKg60jIE4cdjwmCqZWViYvjEaJ6L2y1iuIA6JoflStZLn1XFsZk5UugmIVhivHV3bkXXKZJp1
yyCToBy1a6mBF8Exl75I2Flu4FA+e3CNOgzMuHBFWkV63SRx3fvrRERWFJ1aQdeWoTviWb/Z+OWI
a30yrbYrx8ANmqzpw1PSZtYwYu4XjuGGwug8o7VFnh2jGoY1XsK6NBrc0vdb8yvNK7/2lF1XxfAx
LkeUAi4FDzrngwj7JpTvoqhedrXkfupmghqZZzU5y920qUZjgPsZfuIFlipF4f6v1/z8qO0fHkAx
1DHOf5FkHDwn+j4/uWv6kGjg0CwLmQH2/lkONshacMZ9oiE4ttXicEcc5MRRugkX++49zMaBtzjX
btqyhgMG7/bVPmQaDAc9TEdwUSYtLIBC0nkIHk+CINKr/e+PMw1n2i392H2mIw4pY9LBkUSQtFHr
+9R9nKQvsyrV8aavRVi4RCahsxh1UHYL2layX9ZtYSpXmE5ob306BHyLqV8Kzx4Rqj3a2XG/AlXK
kqWyVFBujFSRrnKLNs9M1wyZxpnoljgd/JBvC1WTc2WlfFvzhlB3oHH5NcXMggSGYHB3cWqAfqQg
+tkoxakMffU116L4WpijXy3bGIc5uV1OxCkJKd/lVUvOwdaNHEfvBLbtNoqKYk1TJ6yWOjGmJszP
Mi+Jo+E9LWt5Bb6NC3eY4SO31qK/CHpLXmUR6S+qmLKtn2SZ77Kid6p3Ac0TdaysSoljWzr6RmPX
x2WaZ0ngkjA3PJIHaeQVfOjfD2k/uXUjcRuF5JXtUhpUG5MwcomM0do5tO/fK2U0G9aG7NPYif59
zlS10cxUGkmHJucBLXH/hRP4V7GNHaNeWUaFdh0Za70u5Khv4ipCD+Rc0ctIp8VX5pdm6/aswtt4
T9RJpixrNwRo5zYBDLBIB2u7FFczWUAvYx9nN3sNs8MRPLjHXfME10ToK76miJa+K1NrbN2mM9m5
zaPsJA+d8JwlRnwqWp+4VRf1Z7EftVumZLLNIwdtHGPqT7v348DN+sywFxjXeOYe0NQMkmoRRL68
os2EcDs0/XtAqvUXe1BDf9oV/kAWfULjbGHqNIk+GBnFLaghxqcUbYifQqfp6Flpg37pYgM2hr2R
+m43cMPyHMMJonVZZ1a7KZIsND+Dr3K2SrMRFLvtxm+h36AnzDaXV0PaXdSjtlZDHtrcS/3Iv0KS
EH9wWswwbtqXhleQjF7mHAOwD7tp1GYY6EnPG381FAE+afQpfjqhD9vCaRDVJuvfh3aH3526xWig
lQayktUOWyJFYVvBScPPUsepS68INAafQdNw4bcUrud0RX2DXV5dsDTrgpyHXQkndGQPgFUhTOoK
GWhkN3GRD8d5LJPISySY3rLFELXB53N5qgoJQu/EPtsacUuZN3QMdkdjE41ulvj9BQNz9N28Q/WN
65NG3/Q9xyXz0QB27TROBtkXX5sJIsFqts2spvgqiMaH1aUZrVFqK5cOz6P10LZyWXBSfK2K2L+6
G8KR4aB/E61O1OTs8TRIfbvtLzrWoEs6Ggzv+wCukI1UnfAwzpMVxabqK4ih6LhaFYx5RSowYBrH
VCdpbuPpO5dA4hWt7WhA5w1hA7BNBI6IROXX0amqTWkVWbiwG5tc8k75V0ZstoZb6DhEnloGmZdW
DpzTVoNcjlRE6zS0utbtogy3Y0Z8G+kegJbmgHfhoBYMMIPByXXSon/8ipPLlta4a3NEBMH58Wzr
hEqediqVp2NpA8I6GvAJqiDx6KaGqITXODpk7+OyDZyFUekB8TQY5cJMC2djW5W5MtNYnlplbyxY
FxqV26sE98v6KuhWox6acCnhFL6LhAAGjQwRK6OqCy8G3RdnQdzIZTSUyMcH+HIiEZ5FnhhymZEU
n8PtjG+TBCQ8rhEyTNMnl7VVNOjBjPcXBQZ65NIwKb8mpl9uJNHB2q9DeukwjHk7STt/BeJUjR81
+CHf9A1CJBtxw32SYEQZkgKolBrk0jfHsTgOlGP1S5ZnaXic+XG0js0xWjecJqPXdkApjXy+0xFF
aCb+gDGFdBUDfLBHwFrp1NqZnYSH9zkhl2UzkMvYGrphkVQZGE9mKowXomu5VDlGaQcdy3YzuyTn
kZLkMssI7ImzIvCXrZxGjkNSNRzzuMLH08DXN0GionUUWhjdEpeYNvRfVZFF4hNeNNWmIY5Zru7G
PKccjcwa9+zRchr/jWOT8yZq5RXUYQf3aU5hr+1IWX9oSyvpV2akEd8qXYsFsvxpPMpBC68ohbwy
2Agg70NarEmULQqnw1CyfFE121jo0nDLlnfVsoAC9p7b8K40TWSMjBrdy9J+dedxWSv4VZfXPfH6
0qrC1V1kVSok9roLRXlFIpbnV10QDMlnq2OIEymfohRpu2jNw9raybSTy7gpsw8kbKgngvwmD3u5
rYpimgxKcHt38ANEYJmO5LwbLQSyFPyh8QSEI+L2YZiT8B0dwmGD8MOybkGCBhTChRaKpNZWozzJ
cl2HLnX8PkCXRDL9MMbpbWxG0Li8tDaCK0yl1SavoTAc89yE1yRNj1gLn6wWIUKMco2OWrHHysq+
UXl2pQJSHUu/b8zOHUTXg4ew6pJysVVymoi0naeX0RAUJ5hjxHuSO6YP323ZqiohApSE1OcoOFcn
+IKXwGtFEH6KnNJK3SH3/1PWdGlQVZ5q1KZ5Ve14phPDB9wmI5nRbep62OqwKU6cWFaZ/94MufKk
rD/nZbMqCl2uDEiO7wveunHmXPgU6wefBzstDMwTKrP9LSEqQ1SN4eHY9LsYmdnQRWEWEAZtOuYe
EhQrcO2Sx16haLYhpAxCN+KF8AyesFWS01a6TjSuzKbvjq04TBLPcLqhdaFdhsNqsIfU2UgMy8oL
dGP16P5QntSMj+9EXzvHOpaY5qK+3ES9UUCO6MgnTlp1Zph2/i4aE3HsUB+jl3CQklCoZSDiAgJE
0VM3TpzmpOpb88xhgclcbVj9LuUq/jQ42SceO2V6mpaafyiTMF8ate6Ex8dKrkTL2m96qORfoYD6
oztJ3RGDbFlaTrQQkHdWgxHLjdmW7WLo62yZiaIPPc7jxG2Yjs9EFcbDGfrLvolrka/GpvMxj0fm
Moi6T1LGxSqJnGrt+N1/Wr/3rCh2/grKfrgIrSFfkLSkK5Y4EMFrq/qgTXSrLXN7afVZfx039NKI
Hd8lndZnIgrHD9k4WJ5ymmylBoOvfdk6p1AY+TIo9WUpGyN2KxvMaKmzUp3Vo48QlWTgJ11YLAPw
huMmq8gx1ZWxsaTS20Q2/FSx0fTQaTlEvBJyig0NtS9LsTQkcsUYEcvFCEne8zJeOGCdxpiQd5gE
BlC+Nl8FwrC3acWGD4FiHkMOuKGGrtZimiHYULSLPpDNxkoAmI4G46v2+3IRF5U8G2PrQxNldFHn
uXmRQI0+VUNaf6I9NU6HrEhL1xAO2nXgrn/VbSrBSygdj+s+L9dxVKsvMeg76F2TtRHGN00uaeWL
jdMx49y0S9PDzOssEsFXjWMNq1gl2bbDV3bsjCT70huTsEicNIOeVemV4WDYuIPTme4w1s3a9JPQ
s0RSegj+wWK0UkxEkHi2bW7dFGHAl7QmnUcKM52iFdkOccV2fmUW5cJXuv8CRrwEu67ABCMzXwyJ
mSzrktuXfomIgshfZctIEeiAEXU2pu7ZOgvTYaHpMAC0lHSnYWM4xC1YE8sGgURU6LvaMi/aLknJ
MrDSagAXLyHwXUQ+6RuXxBlPN86o2+AGwT9YhTEtF6MgxcI32rzwgtAfK1cFzF/XdmggMFWRvRFJ
010ZiaYC055PbYi1JFxURY0MJCyXjl0p7KyAX0Ss7q4KW6Tb0R5CV1ZDshrHeoSiaeLX2IlWNk3N
T13QCwxxliluHEfWRPwQSLNIXuPQk+A0KLNziK76sxHK5iSrxJmd5NrD5OV/zBoKRb7TduU2yF3q
46Qsh+iztovG3GYJlPJjoyQjbTaIWnKFrzhqym4ZEwPMKUDi5r/za9mBzbYKaYgVKfHVL1MEdT+O
uwIySjeY0sfyUDWytRPHarQ8mnLDdANtmB2WoyyzYV9FmGHWpU082J6IBAtWUJat7KQ0KzyfKFCu
hWlltcDoobJaWg04aFiFYFt5p0FE7HZSVaKySIdjk4z9xUA7cgkumnpZ2YGWSwP87FHGfyB5npSl
R8rTlDrjnAxBkUBPh5bTmfLUhH4aFXUUb3wl02qRKaxQfR752OgvfBjHcsUzCTaicivFokSXYPL9
tQEEddBzCwRDgSCZvpEIVmBB8rH21YU2USOtg43VSxG4fq6DaNFI4tNzYugwANn0i3XEojA4qQt/
zJeFrf3zIK/JpTAbcs5VAlb5a6sOdAuWT1FiD9puY3/QZPSjtcucNT7EeR5scgPUr+wx+y/7SIGT
tkiOPawwgfk02QhyZLRBgZXv7zLMAVCw0vq3PpnK96b/QcGhPc4uPzhJk7cj+mRIkQrFpBwKzDil
yGIAEg6WARbdCXaZOL6xJRP9znnKobbzsqDvuD1AonbNpA7CTT1l0EUZ5PE37VvIYXKGQPsbg/8O
IjYdEAu7rFHv6WA/3FODWxlEBjNEusn9Fsuacugb7YV2UoA04TjW0suLLF/avS53GU+Gi7KGVlGG
yOUj1VcXWV6iMu2XXThpPk8HNr5pCceFYu8Q9uZjGn5qkWGVxtiAN2DNEku2rm3Y/UUNSepKQ+LR
WK+Z0t+OUn3DicO2RYv8Iu9Ula4JtnZGntbFlIOhZ39tGDtk2FRQbtsCC0/WHfaPhpbTmkWVVWW4
KewADDXAEkbauLLrKqcHK2I6/1iEqeDbQYG2LnqmdHLcctpeNLyV2g3bTl6ZJhaTXH7Hi0mNNNaI
kEQFfAR9jwINzu2ricNPWk8uTXi2kflQSxKn6puzAcLgzX1SGmVdf9GMkwqQD0V/EfpRELtYN+7f
TzwO58QkGFujxoqLazkFMqBfd8f0nX5znPB1Cdwm0A24/TfpOyRGGQ2tY6xZaCEGUjXm4bFoplQn
72E9Ar88HahojY85HSGe9FkIs4aoGT/20kZvBYwgO7FGI/XilOOf6Cz87B3UNCzv5CFGiwnsKoZK
03RNEG1UAAXMi5yiDZZBW1abcchwdYsmEG/sZGgxQpAQ3Nzd7P+u3/yu3IVgE9+jcfG3cpf5Jss7
Dfq+0V6DRikZ8hWJJeDp4PkflS4Sh5s6El+TIqbyl4cil+nIBwLvotOUMhXAPF64MafvxUOSe7dn
QPD/RnrGUs/T4YtjVR2K+IwvoBLQnfENbk/DTEXsuGyQ3xyPltmXbpoGdlu7PIbK7BY2b7+aQeac
G5alLqJiyM/HTiJBFplJvFw28ZKA6X2M62QclhXtk3dILZAt2EYeuxKZQC8jdlznDXFBWEETLYGV
aFf5koeun3TOagit8KRNO3VqBpI4rqLpaRFWyXtHMbHOTBmufcd31jxJee0FmeEvdJPY6zEKq22C
8HnW6MFfjKMODY81Q10hmxL0xOlV958ks4dk0Tt+4LGwadexQetNmyv/QpWcd25kdP22Mf9KklHt
nCQVZ2PCfCyj9qJe4g0B1q5tCI5+b7/r/F4ES2LL1PSgiJtb1OjwTVJR4xpRt/zmFJF8x+IcSbCf
oVq+p37phVlB3kdh0axrxqoLrnl3jPwNWduQxEPmsZgiFVdY3bWQdxdpwZABDIF9Hph5cKKL0bjO
7aCqXYJM9Pz/svdlTXLiWNu/iAgWSaBbyLX2fey6UbhsNwKBQEIs4td/Dy7PvO3qCTvm/uvocEZl
ZSUgpKNznuUQrEaffWU+TXwxD/Ucs6OS2fQse+ceUQIvLQCv1b4RkZafbKAUL0ZKfM4YIKp81XzN
x0yfm1ClAJzCyp4l5Sot4jiyX4yHrKCIyfwvSPJiDLJu3prKuRNfK3eIILH4uoZjc1WF9jZYS3qh
rOsvrFjXy140U6FpOhzSJYOCxwIfRLHqxxh5d1yqT7zioOowSiO+rQ2GQzwkzaWPUlFYlOS40IVD
/hOJ8SpC6nyqaSiPixHNU6ehL1GukqqYdZ8AEFm6bt8yWke7QNAQDHacqCGvMPfOxpLxeiSA6Iux
CxOV+2gSBwklQ96UPhyKedBy16xJVOaUL/NfVR2PtuiXRFe5bob12NdS31UMFTsxPr0qbbfu6OpH
IH9Ze9074O9xkECOpdqZBHlHfOrBXfbli0hXFBF8LMmbWWbS56qn7Jg2Fp/qw/a09ivQxykl5a7L
dHSztpTfl8LLYs6CfS/bqZB+2jFLb6qGT191mqhzaAezweyB3E3D6I8E+NAlig82HGru9DPvavEp
aFkZXAgTm3rPdRp9M3M4QPsUzuPDtAKE3U9eRZ8db4QuSqAk99Gozav1YVzwfo6+KJvYqZi88w/D
nDbZiSRqhpAs492pilFu8TZZSA5IUlb5KKLkJZlCibJAkrcRNafOI4JJW6R2bU59qbPXOg3Ta0UX
H54XrvjTOqkuKDyK+zYnspmaHYD3DqCmbr/QUvJnW5E3VCL9jvU2uYbyyX+nUB8ZzImo03uRCf2p
LschAn5cuxQ3S9vPLiVWo3yt+3MmOrdrA8gocgdh4ZWMF7frnb3HzgouwVRYzzZEGuczS/ZZ069F
G6csh95q2C2kr3YEZRk0bM5cqC5KL2g4pMWayDrDOJD62I0jIhqK/rQIeB8ep4ZUD/EU0GNXhWrZ
BdwJAgGVBZGsJLBtgmA6xWHvC67bCqy365tz6RNzo4gYm5x3CUrNrCIY2LSt/6Wq2oCKjlwyI5iJ
8SzKRWcFOOv+dUp9b08kyIaTCXmJSi70wy0BqvG1oynS1SGqpztvfIDgskqed4BxkMQSMh2CTJpX
Nvv5u2nk/NkTHV0nQyXaPcRzmc8T6q0ouEjMrfRcqF0WAwhjchZnGQP3K6KwfyzV0O8yxedLy2xV
tI0yO6bTC9J7t5u0bu65HBoo5ipxrhXCZhcRc1zC9qmESuw42FnkVQKEKx9sZVPIgLwuuJvY3kDG
921NpgUESsTMDqq9dh92EsVzE2bQLYVRM42XpDFMu4LYua/+tQZIfk4e7IcKP2VeMRXn0iaRc58g
qhvqW7GIII95zW6jGtg55DL2gbVN+ABspLxDWFyOaabWM9RgL5Ro/WCgTHgYo0HEeViBRJkt05+S
wGZjriHYu5C+VC+ZZjGC1IxllVW9vgP4196hE5o5DGVLUVIpcsPLdii6aY33NbUlwjZ2OyR8vrpB
rTweTJYCU0qGtr2peYjTZSoAkN5IDEwT9FjqMKvlkR3YlYFW83ZdXHxNqRZrblcnHklm2RlauPmp
HIPMIJUW8nsC+cGtDiB5OLrAdFce3MkN7/r+ccUcP0PeFX7tK7OeZ2/pcXGASRfIJV4VqZeuWFFm
nMqoAVZEfJwvkRv3xolxD/0e4tFYRetl7Nb0LCvZFe1c3xkoHnJq4uRWdM1AEGSVeJhXce5YHV/b
pSu7Qq8kxVobu7tyTavjNp5PtluiK16v9oRwkR5rY4NbsCJTso/jmd43fJXfhCPVhonOQW7N0uM4
ofMXfk39PTiO+cg95+cJhNmLFQBxJ0ibTlhPkIrosbNgjFPe4haVAMdW78Odq7WcQbRycz8nYVvl
kD/xAo9vivbI1sNTbRpyO6pWXK/g+M4DNkbwXPF8A3L9a9gBvImGJO5yOlDzqRob+RpCbHceuqA/
6kQGWV5NCDWYfhKbNLRndEN00kM11epOcKQgfZrOO+Ui9jnuqgxYvcbKk1vQBMMSV8d1num6tzaO
u0ft+acq1httIqEDuDSDGaMi1Fksi6md+ecKGpNH9KMYzB0Dlj+ckpSDr1gZU7RoUWWHVzFzFfYx
HunQ5N7JCpIzzTHyXbz6R2vK3YKq3R8SydIDeMq0kFozUdTlfA9KrasvHZQILVSigfxE+4RWXyBP
07rwsQrp3s6rLUF/ssWs7DqKlmVyx65UVTheYMrGFrq2CWzh8MWI9TPS3uVfSgX6az0t8Qt3Y/oE
ML2/AKX+ZHTq921i2nNqhr5Ix6kt0m55YA0koWL8i1TyS+3Y5xQVzxuKSGQQxAKYH+j4OeVBfYI9
vbkzUbOfSRtc4eaAnLU92HDlzF/JSicN3bNB3TebJKsA8FXNyXbe3Sd0hqRvHIk0eW95WT5lbLR7
kKHrvVyR74ABnWkb5P+/evqbjufr31vj/tuK8aMQ2jT6/8E+/lE7feg2+zf9z/Z3P8snBr1amiTQ
76DtLaC28D8SHmA127OKYJ5GRwk82jBDBfOzjIL9HWq0FBAKZDVbzfVTvhPBKJDEWCdQwKXo3oKa
/n+Q73wARLYjwo0KjR0AyA3x+ghBNlFtNQQe9HsWCQcUI+4JCLwi7KdqBUc59uoLASY+HLTxgyc7
Fy9ULkXQifCt1JaA3u6QvqYXHCzJuFM80OY087YZrhva9hCXdWqh/RtVDhF7FzDWQMRZpvAsfEeZ
48eHRgIs+JJltBdfEywp1A8MMGySt9FGhRakp7a9lVHoZr0rG2oVVB2Y4e1VlHqzAS/gbP1lDHa3
/isYJkAvf4BJfi0zgYuE2Lk4ZIrbw/MwXB9A0jRqq1GCyfou5k7X5uQA2pNTQ6bBpiconVw1F2vV
44GYTShATB/+NqP+GyC5oWX/h6bh+FuLJGCzwERxp3Ayv5a5a51kAwtZ9a2O1MbFui6hCeB7Hgem
PthlRpG1s9KVqEsDEqzY32eS+AH5D1nZjBqWQX+s8q4ziY1u0JEBXPQfxuhX0BQtUWHKhEQND93a
0GRMy1/PcZFVECOPCb6xwE5hvMPWWabmACjNJSFcFY6xV0VD4WAg+89y+y+D8+HebMeFoAbCOKDF
eJrux+P2o+/SLkiyb6XHnGM5AL5m+CSJwFYE8RDi5q0W0jlsc7KDTu49LEKF+9/lb/zXW4PDA7+H
dhXadormfOk2LH/DE0s6VUG4yOQb6KjUJOCBQka/YCEF7tytVdrcVEHUIWtVxo+PaoAoBMSarBoM
yu8H4p9nAh3rpqRFg8DN5PwBtQaRKJrah/YbYTOW3MFHbI3Ugdp5HMi+ygRhrxbqthh1CUMPm9cu
9JDn7aeqC/v5D3flV00gZgMFdJ8Bl9nwIphGP8wGaGTD2istvgq+amqPnelb4feBaAfuj6hjFkyR
319/9Cu0ux0Tz/LFKsFChdYY7ZM/3AoOgpKjyn1DS6C0DSBHBOknISbr5NBBAFGTlRRVO/i4zxeI
IzEQyKLk+Nj2rPaFDiKrH3krW6t3hnY2fgDqo4e335/mr9wGSaG8DdGwHo218PRArJYPsQSccwZC
al3eFgsrDPSNowpxf8JlTsArLDYB1NrHymyLxs3d9lL15fiH+/OPwQI+B9gXOmQOLShBaPt1sDIT
D87DXfWmGxoghteIXivMUR4pK71MBEXcH8rRqi9tTTUiqu1BRtNTFtTBpHIjEW23yO8l/kpXazNd
bm4qCAN/P1zRx2kNKz46yEH/ChsblOLsA8S3JEBOuF6TN9Q3LGj3tRv6Zrwzq0MZU8zGQ+8I/UI7
4XedNy1cAKiOfPA49704D9w2dVm06xr6y1Ya7SBc4yGDWHqkYdCgsuLl2haQyi4IiXFQ+0hfhCuH
xrBQlYCA7g/LNIII+O/BHJcCngOGaeg2KQP78iFiYGZqM+mpf01pR2ta9CH6FJlciJFzW0RrGiC0
C/8ePRvonszGqyKc9JHI8Ktldgkzh3FO/ryGyMcojmZvSEYoZEsx2K9/TAu1qAFMRde/9haryOyT
AWz8dQxXn79MAOJgOLiYmvUFbjLv03yUdjbI70OoeB9Ks4rgZFtSr/BgjQO7ySq2JQgLmdqGH9VI
t9vTDQnHFALtQKeH3qLof1kbpmaVh02zbVqQ+QSbml1ziTcTMN7rS9YuC+5dQmuPl2ENS+ijejok
w4Gl43bvwJ5XSDDMj8ODywz8nGfdUuMroGsKceZVoLfcwPW0VV8W6HxMf+CTjaZHksA4cmWtEhYg
cmvjtghK0S6nkmBz/awzLcjLFE4RJlkK8UD912Q0dIZ/mBsfoyZGH9hSiocjkJTR5CM5lQivy4j3
zesatYMt8wVIOjSWc1d3zXmjzREofr+8PkYjcD8kjCPs2xv9848jDjYc5Nwm8+dkHbfJOI9kC3/x
kCps3gyKNPYq6mTFJJzj0Q3ldYrAgnn6+9PY0tlfFkWSoovApiCncQip1WY4+fs2CgxlNAFn7UtL
dOtg+exGGnzvjDSIRlINOtpbkXbV3TRkJSJOL6EUh67IxROU5ahSmyl3cWkuG5GxR4iZG6BDwxyx
6cFlQQgZNF0XSJuXBbKHOiQCujRU3tG22CV8Fw8wISG7OItauW3lT3iawi1k9SkECAkgxmU6/v6K
P8a1DB1Jw02Wv5Ek7J8ks2JC6tkM6fM06hBJLEUVjSQWzjXMWxB2hJxkNEPZky+KJ3gp3Y/MNmD9
NqUhMZlj8Qhsf5vSsanW1p6qPk62EGnWIYwOppn6ATU69Zs1SsztllNHPmuxOtMIMMkfZm/8IbJl
yIDgoIkR1XAHN4Ln15tooNlcu1rHz5mTCdaW68vtBFyQjNvS/bGOQWB7nJuA8BpLHLFyCym2N9ho
Agkj12W00O2tzih0XmygUCGnaoac2uTGzx272cQ4/rKCKwBf48sWaLIKUphK+wwavQFqZd3jcn9/
tz7wpLBWICTiqaQRlgqa9iDf+/XS3KIgPBo7/5yU0xapnDWYWiBEq+6rCzMVA8p1nVlf0lhv+2Mb
dBFuyALgrvT7tWWRKw88Ccb5GVmqxXDMaZ1g9iXTimiiq4BjipG56bfoNiJsArzuYSguHDISHLBy
IsRPqLEiDEVbEgyFc6kM3KZnr7EkJFS++Ol9fLZQuDWu/F2m/WGNZkgXkF2lMc1QdoLc+7BGo3mF
soGZ4Glq0w7R4T29jWW2TPCqAuaBn/D3R4w/bEfbIckmAwmxLaEP3MfCK6w7ZK0wUjwNY4QZ4jx6
C0MQsjqMD6l70tG9mINugc6wSTwGvJmERsqCoIdRmu3SuLuUDZmoDwDnMgQDLMjpwaLfDHaANsDC
hzgNG9XP2wbPisZQLk0GuibHKtpuR6mW7UYEdRXhhfuaTw9h13Y4E7pJmF8Uc1ud+vtrJzz5NSbi
4rdNAEECTypEFvSxskE6OARluPgnKaEAFbkb4bAoxAyH7A2knsT6vZGW9VnOY+DFMrfWVOYibMZk
oTmU7Ca4tOAcybVoZZoUZu6W8iuks+FpFiNhO5XqrvlG6maFBqRjrf0yA22eb8kUAdjeZbXmtC8M
8sdhPADpy6YbKCfE0uWsDdvoKgltxHdaWx4V9eJGC2nykpm1zqWeLFmKcgFCqvJptbNv8iWgNakP
PIaD4ZE1zpMSztsIABkQv1lGAvmbKN3ZyRSZWZGuzbyuKGsxFfvzorwYc0BtNTtMPC2THSCuZX2a
GRzgLyNpSrFL4B2PCo/6tANtWLqB73gVw0gN4V15QhdptzNdOK+XguswPEYzHECHMhgyGe571bXk
2dOpVAGYqXBZnha3JO46GJwOHrBjpOM3ahmzz2s6lbpDN4EuksM9X9ZGHUUFdOOwdiSD75urLgHo
CUYJmqG3qK0z/U3GfTctO0wVb77z0c1zWEAXDO7j5IQ2NNuhDqANO4o2UOwGZDIY0OPE+hgA+3cJ
D7vDKC8wfFlyDeP8hCm9Amvv5T36wzgW7rUmfZ+eIcGrZHOl6aJgzq6n0s3T1UyhxK4OgrTzSB+E
jhNzZjWRZXbAXGEgG/tpDbGtN0NWzTwvA8KM20lh19qfZwjtJHDwqsVuA8PITBBgp74a6SeYkRgd
zpgccyCKOUHaAnl7j6yL587DasBuGzTCwIt7fzOoKgjHczxnheBwazcQ87aOhsfTRc1sX8anaAmC
FPh7TdWYHhddR22TUzJt+2JIgwqXUyYUm8qXRXi0xgH7LDktb/3cz316V4ugnptDqpIg7s9q9Dyb
blkNKJjnhvMNk0ito1K9wCMF1+clIc2AkQq8Qci+RtQ2Eq0AEmHTBnyuqaLmDkLEOhP7uUYgAD1U
RQnOHSFrOyU/BQ1831ADg9vehb2qLaRMLgyo/hTD/oXjtXXD+fNYZgb+BJTeGNk4GyvsIEUETSe+
BOePlCU3BladGGzegKsvehlpeO5rOW8jljRO4aUbpIMWp023kE8mV2ZpwWfXYQKsGvnGEU0jALbD
QPbjUqHUXzF8psYzVFLsJYPA0RoZbXqeqNpuT9QTGdN/Rc2yjbMmHD6HXTAGFrci0CqT5DvUxRwV
B3xjyLTA+EY+NUWVSToGuINkNOMLqIqx0hivQK7dUY4riZbrrE63U65wp/v1kWFm4QgJfmXeRLBs
E4xZ2D+mC+oDvNfwdhuaCVRaVmGLzcyMc5jQVAnX+PN6rE0S8wbATeI9uvQde1SUCJ4UZOYAgPI+
hYch3P+cPWIdOL4yrYPt4oTzPwZjxKyxxc8cl9OVbj8lA1UQh1c2ePw51MH7x/89yO+fA1IQq2u0
SmhxApEO5PSmKtZX9ljpxOOiTQwnY5OXcVJCW4ICvOx4Tt9vVLdODlMNlfdoy7OOuBc0j5ScPLvl
7dhhlKa4bfCRGBwIzgowh4BaX4V+S3pB1EG5WjTw+Js3/j6CXY8VhLj2fk0yrlCjQfiv2RydYF/Y
qvPw/da+Tw8mVIPxgS0Pf7GnabNd/AJtMOYpjBHbYSSRDG/6zsCx+Qz9ARndBa402Yb3fSKt8Hbh
LHGR27dElR3wd3j4SILZBcPGdurvAxqs84ofuibpSLoPQqpVfV7hA1/6Y7mBSOF+rsYOa5rX5YZ8
DDPubzWlsXmLWKkxfQaKjBUXb6HJZ7fwVWwn18XT9kKmMsNLsxk/NsMn3c5fj6yU8/PYlE1ZHXS5
idekgWwiOanBp5G7TN7nSlUP3KXHn0PO68nidJYqUfgS7AAdDl73lcI+P0UgjMJnZG51Nu16E0D0
V4RDKXBwOCg6lEyu6YFtNgAMANngNqGlTtqV23Iesb/iPeVHVmcHhWRx8RcJH5qlOznShTCXNpw0
7ZSLoUSdDzv8iM9LZwa8IGmkzU1rRvzr2xm4HQ3nCFCRAZbf3EzotgBQAOo6HD2SZTe9MC0WVAHC
r9vcnzlCeX1YEhMjwmRWom3Ivmmxxbb7JdCCD2cKrdO6fA4ZGj2wQ9l0nVKnn3By7Rpp68MoG9S7
Xz00QElygtAEw3FMfqwZ02UNBmwQsxLrSwK/x+yeDaxoMzu590tf4DrEECX9sipckSrRA2PP1jBC
lHOWbMMXLf02a4BXbVP8HT/NBgXeM4/GeLteh0Y4eLGY4Pg8RBEUP1UN6MNXdHxUaEcCyMKz9jrp
I4tPMFC7mNQTHQfMq3eQZY0gwRcHKEisiM8liGR8x/oOvQmU5UANDSUKEKWIFErftkXtpAvXAJig
lxCzb+vJkbkCCF+qzCFUJkx47HmDR6SpD6j1tsEbq2SDCmJ0aAEWXze6xJ9D2Iqr/DwjPRPBxSwG
a6sbntQbSNmN2O6uUyUS5u4JYCwv9rDCBl4e2NzTZtgBuoATPE8BArFXAtUlSnJshhw3fw3gkBEH
pttt22ip2KabjS36MuzeRxLWPSDRSRVWyXQBK1Yr0nsF/0sATnV1QBXW3nD2iniL+QXRxooRqEm4
XYPodYDgj/JyQ6ngltkAZPA7HaQdcKZJE72RpWHNDWOm9+JA4m5wwV9zFdWL2GNHSxoKfQDw76DI
mii1L0AkZ+WewtLUZVkI6hMJXXSK3MZ841M1mRimkwzQxNEq0Kq8COJ1UC8rGWMYPkbsDguKfUhr
kFOmKeVjhK4vvIX6oJjwZpBOMMKCmYKu5f1K3u+l6WsAxAWlaNGCy/oRbppm2uIfh2gNL8j+t8Vb
De32Cf0DvRd1vL1HozDAJ3zptw+KBOgENB+j3riNqhE9lnKJbFHcrM5H/b7GQt1WJW+33/ycssgp
EYk4pNz41TsEv4XToCzs4m2Swn5rw+xulGk5d/kcagD2cAEIHp9no7dVXgbrBgcO4InwQpCWubNZ
Q8xvEoJ/uAFuuZ25qsA0vv48ELUcWxpMmrjZ7xWbruo1hVVI9yO5V+8BS70DjQYGf8yGoDEbCDlA
L0PIri3hTxK5NGwMHscKtHqYuxks3nRRxeWWxkmy4Bjp1GynNf5YcGjohH0kF3TcFnkfbzQjFN7L
NidTAcVzlVM56Lbdy7rBajy8Dwhw4C3oKbTWxfeSIQrqS2jk4Pb7A/D1gTYCloP4gBkcI7gx9Dj6
UNBLBw4BeHX8KDs0YjJ5WpYLVsOM1gI3JiDbCkKjmW11TZXZzv0P1d2vtd12eDyRExp5tGeMcPwP
8Lsdly6YhxRQ1XtorIEB4yxQB2Al/f5QHwB0rCZ0oQtxLEBW+JdtZf3fGCp0DDKZQCr57zkCwVfX
FaYXhNymHJwVIjKcx3gZqxp3uCOW4Jb9DI6/P5dfIQQaorUu/sezxRnocMzz+NdzEVMSA76ty0c8
lARhrKLRlo8PQwZ7+9ohdf7TOP/zgGgSC+CAodsFwEX+AbNQ0kKC1YbiwSwaGwWkYNydU68Q5n6u
7N9fYPSxl0y4YbchTSN0tseDhz8CmUsD24p2DXv4GTFmuW6gvWeJp/SwQCA/HWr4aOz9OCe+3rWj
3uI5NIzBYzCsBPvRH87o15mOMUcptT05DGoainaTH2kxDyfnnEK699C8L6oZeR3W+DIqgbheZVOF
WyDJCEXljifYHJBaBHI7kRqC3hGma4PK/kDbpKNhviC0+AKh3uDjWB8CtmmfoJ4s5nc+q38Ps7+/
iI+3ETeOhElIwZhAWZ59hJ6w78JYuwTTjURLDgzn+iMR6geqx3sfZLBF/u/HoyFu5PYfY+wDlZgu
yEZi2JsgdP2x7S2lNHUeoh8b7TYfcvk/QWto1BhlEZ50gIUBgRX5RzhIZvQq01NV37xvS0iSt7sB
TTfWhR7MtmH8/gK3+PJ/igLgs3geIybqJkoBU4yff12Is1+Xyq5UnVIdWMiv0rZNk1dmsWD+tAT/
eSjcOvTCZGgahyLzY6hrRdz6sWTl6T0VmSjQEcyj2LR4+f1V/ZRi/O3CgBXiUD8exL4R89nHuB6G
4GXSSg5Hu8ahHPYxXTY1wghXwtj9NawaHHrRDSWwVZ63YkW1CNFt6aL2Ers1JDhl0akeyM9VTIA9
hHetoGXZnTxyA9rdiKVS0eILEYNy+jwY9BIs97aOiTb7toGTxxUQxLOhhSOZAmq7StBRJWF3/J3P
UwzFCKSHuo3Mcq1KOXFIZsaJVREwkRpSjRMKjRTutiaA51bvfiYoaYA/kzl029tUQIaeYbOAOwBh
7L3UUHOI0D3LNkboRmm4pQHzhD5PwamLM9QJOh7xAaRYbExvEjRJwBcE77lND3IUqz3sswjiMTW4
NlpzPViuqx16azZQ3/8b8jDYNqGNf09kfmRQYNZmjC/6ZW6beGomIEuoLRSL933W4ZCtQlUxXYRg
K6qyaJZ2QD0FPL+pm+cEaS9HjxiPxlT9uWZhsIEBw2SBs/r3OozPfkjMTsKMCtgVCEwKliGvpcs6
UQRjV85hm0Mhh/3zjhuOdgiwV8MAZp6o59PaoWEFcGG9Qw4It+FNB0N5x56qHmhzuYMICXKCg7Qm
iuqijZB0/uVReg7ZBWXLHL9GUIG77AawmejvNSziCtpYDdspKmEEjsXB4o92CfFed1DyZmg+GK9o
nBkGQCamAqlZRLPCEy/mK8UHN0AJ29RzhWqaZxa8aCXD4UjCxs1vLGyVh2GaIOFGl4pUt/aTBvIS
jDmcbBvl9jMWGfDhJbvKWsTt+qBlw+IRWfSPPAvA95Yneu22Ted9ajQ/skGdwkGKjJpDEYOehDZk
LRrxDGi2gdOIFUTIswom/oQg3mWPveZBc0DXpZLmsiznR+orWu98NYtjRabkVIXJem7h4z8Byege
UsviYuFU3qSVg8XEkMk+CUzqE0FTsSHH6pNvte2bT2VYdRBxbq2asiZxRxS7gJTQK/Yy68PXTmE5
6rlnV2yu+l1KpMTdDQN7qNOF7OuuGm/RAMKFe2Tlbp95tLTAjGXtV7hUHmEV6i8tCcrLdhrcng6A
oKF9KdFeYuQ7yefsHvZ0A16/r75VgxFosAGLJFTlekcFNxfZGrcHLzRYYN1TNKNUGaTepNbpYcZX
njPUY2/QCI9H6B7EN8NVc1RL1Ky55zWFdzvsHnsCbB6OjdAMaP7Slc/zsmZfmkBTlPJj+wR7T7UP
YxdeENiDKqjdg+SKAKY7WDfo7wNsBvcADyvolVzCv0WgelDPRH30MMW1rA6wMQX7aGjdwzARAA4I
BbsBhs+LZIC5G5020TBBpFzI7BPUvdyfoUAYvw4xqaN9N8JVUJQVPKz5lNDse+Zo2sKKEtiLlkOO
sCORq++XKVGok9rukg4uMuivIrsvYT30VwueJXc5sGiboYJuHGo5zRcL0tnrMFXTGeg37OMqkfEu
Q/T7Fs0zWq6s8LNLlM198HnuDbT8QbAUMbTZX4ah7mIoCnrIBzcTVO5lA6stFFN23PXogbpcsLE0
6LkU9dUNLDcIxCip0AcmaZILPMy26S/gsbeHuB/jS9q0Sw6k94XO/ms4CnFDIiwfmE9gr0jReCgv
l3ZKd9R3CdwOTt/0ktjPMF4iJwtBb5dDPipoIBQ6AJS0z4MxIV/ATHd5Ejf62AEogPOodfdLpNX9
IL1ThXKufDbSm0926ds4N8u4FCJCO6O8xvmBcc2AuWHhLXItyJLNdzweZAOR+VR/QZsZdMApw/ZF
d+gx2PdTdM9BIpz7eOv8Y0NxQSqNbjcZW65q4P0TaAeCJmFOODRkDmAJKcfyimVBB5dQpPgXGyCp
2WXIz+qc1oO5YzNTBwR6xgperenJoe/pHXQ60HbM0j7Hne6PE1qmHOt+Yl9sIp5n1MnPq2nR6Nj0
MGDVpi2/ewzIUbp0HNGkLfSPznIqcksMGFsFr0Aop+nMuOqPBnlolJfpwJ+5dvwtWfrkqYbi/W1a
p/X7iAkOJ1EXXxMIC44hdoqdWYx7RH4Z5HTW0xW6HKnXFX16jkmDDj+FBpx8I31IsJctiEhhXWXA
g6hipxTETNEPuj4qOtpnaLsSnP8UX0ShTg41SwY0hxPmjmsJ5b5v+GPb2vWyHGqzX1KEXJTBbXWj
Segu7EjmOz0I+2SzjHxN1ITgEBs/3RDfYvEA07qNEjdeLjadz9UMbzBwm0wfBVok7VAeQ2EJ2IOf
18CKKyGkvUeTKPmcIYf8bNbMPWHDL09YbOn1GgUOGiZWHRou6BUY7gi9sVo08c1Wj5baIbRoh7UM
Ohg+MnlXLl2PvhZ9Ex7sjIZ3vRsJzPp0Xa8sJ+MlhEoK6EDbPZXJChOBLFu0FkpVdorA+RVTv5Lb
bCoTIPM2+BaIGBq0K0/JWnG0cVqQ6+7SEZB2dqVo8v/YO7PlupEri34RKoDE/NgA7sh5FKkXBClK
mIFEYsbX94JKbUuyuyr87jeHVSTvxZB58py91x7dHhOLKsoeLLKMLydNJrd0WcprzVrq57JXb/wM
UvY+M567igomH9z8GhMc8ktbGtkZ/4b4PGjxMIXYdvQrpD7DUybGsT2kojSt0E8N9wIwmvL2vl7V
/rlKPRkxx7VW+NzpFHk47dwgX3t/DCozrq8bjXn/xaK1Ltfa0adeXbb+yKDHmJUxnWqrrW7weWl3
bu3jGnBmlTa71JfqPk+ysdox8l3SiyoD3RRpqobXC6Tc0A7u2HXr/eLVakgPW+mhR347N2VTcNWa
KSnOBWdyVYaGS+US2tUQj1d0S3LoF4ORPE7u2ixho5fOJXK92IgmgxLxoucg3j/bYGAQ9Qeakr0N
DxtuGrKi49g7eLTErNf542ousQBeNbe6P5wFi50O442JwKEtlxqE0Yhj4MHHL5+jwElKnFFKi5MS
Zo/lzw+ZiWoG/JZV3jWLoa2HiYNmDnSoFfrl5OczfEVFH//KxTU2RQjkVmgSa3bO4ZCFOIqKc68t
M7ajctEcfzW5/LU+VxF9mqrYVFpS2NVN31u510eLA1NQ0GDvGt4Hj/FmOBiLqHaWgYHhskiZzkIn
ps0brv3c1oFZLQx+3CEvjnVm2ZCAGBReFRlt0iifs/loJqDrI8fTU5eWWK6MU5HgggjkYONNFBPT
b6cXPRZef3YxicQghVwwRrTi6Nk9G1JTH6NPaQK+cBGHpsHgh6U8FSCpKOFSrQmZzSNFm8DsOfdw
eBqXwmzwlqwMWUl7/oMG1BGZaixCrefsUnysgZ20xuzvigrYQrqTYgaJeGWAXx2eGOZWMdYbz3pL
xvHzuqbJU5LKz4kvbXjS7VQ9TGg7NtefOuhsHjqLhKMYf7nrRbmI8lqZ2bAfU+WHspUr1D5kmjKo
Krt6UHXpRErhCBow17G+jn31BQLHunebkjFeMsdXTBg9PTTmbgIUw2Zj3foA4h5cBEQqykZ6PTwP
PDABerjpw2hkcSdbCJi7znWTyw621sPQdn2yG+ZkjE90jRM8bRXorqrJWwD2bbkvNlQ/BjVj5/dp
c1HEtnYlitm6EJKhZZN0DK9xnjSREPH4Vg/ucFhnITYoN5twpPtj24Egc5pr9IMT0sXNQ+d3kz6H
bQH333I68M2+UcVoSBFEDqfO4cvtFprcD2A6s4+YuTfQIOZrkeKlnHBEFeqaXZ7NP4MqF2U59QUf
Ib5n18n2g+s74QDA6jnPEuMznbd5j2jHPzS6X+1d6ea30PwUTiQnfdHr6glSJScpDm57V8T5azOJ
HqcURPpXU4/VeRBmvBHL59wLM5qj51gKvnSi0+HO5jHksGvewM4azuNkZF+K1HQ/F3FivBSGOV2O
TG4jW7bNyaRl/EzzXeBN9NdZBmaut1dOjE+7YLI/bQ+h9cUqtsMw7qpt155F996MkPt3pZMxCKWZ
3Din2oZlFuJAxBvKWKWhWehOuRHCdMOOBacut69K2Yn3NE37IhAlnyHIwZh6YcHvDWl/8Uyki7RP
lTMIN+rJgSgVtVaRnCu4TJ8kp7Y0LKRp6p/ZeCGw+po3jUetL5yol7l2zFpbPG26gb2BKXYI4EPJ
G9ue8/dh9CTbAyfPfTPEqKGa2DYvGd2pCwkFHRZGQklzOXeDfC9EP0P4oM04YkAr5y99v/Cu8FJy
ThskXcwPIBv8IxO5cVfno3mmSY1xdMpmoCybbPSrhYQ03ldu2l9YC+c3MIJ23Edl3Gr2TmsrNL/Q
F+3nHuLnqyvHOSw6s4tKXWv162FyjQema56PKogaLnD6KS0PE0XVmdWvnnZzmwKHb2ef0hMVh9Zc
mxA8tXDAaYoxrdJtuVPwaWE9dmgWrNBKK4A1xbhPRodRSlWEeUGRpnbbMXYMY/iKgpraxAz5UuNO
L24EjNsu4lQRYwDn4W1WGSpjSMrloOkir60bgh1iLyiMNjPfSmSjIGpHzZvzeM/AjFCHqyJtnMYP
OW1jAg6GNa26IXTZcO0lSplfeSUJDOzyS1SPS1wVF4sXC1MPu4EDmLwtR7pDZjAj88bdqQbZZi9J
UlhNEk28KoxRcOOYtQrGuYUsvU+o1erTkA5a9a1ru3m0d7DjMsgydsus7SHWBbOXg0Qo1deRWkA0
5bf5IAvug6UhlxpylMzMAMA8Kb7+10rzXZ3r2OX1EvkSAuqLTbstffizWavJbeDQ4yenNSqMeJYX
RO5so3v0AtschPdwdT8SK9ZnzOoVgIHm1Bqdn70OEhJmGtQejS6Nk22cTw5bBMtx/zykNBS8y56C
cr7WcbIuVjgAumsLsAy64G6x5eVN/m56UICqyC77YakvzIGvtwZZg8qiCxG9wPF5MHtbZs7OQagK
KUIfhnZp0CFlPTUOZ4ek3UvpAYxDptdEBSqkK4GYi9Jd+qyYi4+ls/esQ9a71bJIurDwVtssRFJF
PgCguHq2snInJxQ34A9U3XiXK6Wft4u10omZgo2xL6GIWa1v7dxlNa0Dc7/qWXpD+aShrukD0WA+
C6yBd2eH2qT60GtyNJjS6HAqdo3TQWmDiFWDv1nBG99hGBqW7yr7s58l462NOvZIHzi7bPTYDAvh
DFe5QQ7ETpoVYq2R3BFTauVDDpPAPbWUcG5gkoJiBTM5LfVB9Vj1+9mTU405Zyw+5AqqjaXVAoTk
sI8OUW+uuPc3ngUFglbuqEA5Ica5tO2Dcqy+imJyLt61NZ4XANPJ1Br3XpEVdjRldf1FwQnBRp6P
HA2A0EIA0VVOagPlhOqOQ2oX40eizVvHhYpa1OFapMken9YYa/tqMDzEOaL16zDWLfgM1qJ3R6Nr
3Fe8/pbREX8jcAXTUMxsTqju0l1XnqMPkdDtoX9B+oBsIlASlV2IpqMdKZAMga6I5tZ1wskbbEBL
HX41M3CbA6hB7s4tnPKsgRFAyj4AipRo62SFdEMsePq92vYZSQGQP+Bb4Ma4c6IFJtq6I3gywnYG
GmbvK4IFno3YvxtIUuB7rqSKGHK+XbjZ0Qaj3wCdzfRVQ7xE8zCXyaXGMtx95nA5pXduXuFm79Ax
ZUcqGOesiFDJ3lkizeVgjlZ+30xmfIVMMvlIlMGV96Z1Rq62EQCKdc3mQGb69OTN9nA7KXzg1xIb
G9Nht2pYTd0Ks0Jh+/cG7UM38vNmOhk0LbJoQhvzaTItfIR20VnH2spz5InKfmjjpNn3otZfHNUZ
QFjQIaaqXFHod+sSYDlarvFUiiwSQzdi6iJBCMQDPNXxlEC9Y5mvV+SgSTzNfFy/3KQRnIZDiV9X
7JkQMWfVTYyFUTKaI0vvRmbCMivJOArMZPPpJvXSXZmDHC4TYcCl0u1EunuEEPJxmt0e1XFf8y1R
A7ifLZVCTasowG9abat4O4INce5qywL1qoh95ChFm6URG3qO8op2ye1a0QHA9iylsytGBHaRibl7
t0KapENhI6dDNlLJaDTlt6mDginibg6n3l5eXVaL8WLuayWjsh29+85W/cCfs6FDaGh6ziZo3yuz
jMWFl5aFi0woXqpAGbF/AYhDvAPXKs5gO7tbtHp5iAZMvOGKGWrmDK6/hJnd5YpQFitbomFacpit
ilgEeIGZV7L+KtAnuSEWe987k/2sxamcr+lcFXBnrKZaglJWxmvmo3gIwMeoa2g5nb5zJ6IMwtUX
uBraGA7frjLy9BHKhppC9k2qOurzKDVV623XDWKNOdGGxr4eX3tlZb60qCygSw/lKwSC5kX1cC/T
rKb3iKISoVQy8siX6jXRJj2htpo1MlNW40oN2Hs6+i6f62TQTirfAB4qK9ybfuibc2+3eD2UW1zS
F3CPWqx7z3SMM5fHIHHepVjN3Wzp3f2oCEgBSt2LMB+9DTpZ6xXSmZoWj9t1HhD2tIbH6msUToAT
50Nti7G8xy2bRYrmVqR41K2wNe1hR/liXNRLk6INnIyXNF7mF9CJoCO7Qcc6aRfQS8v4G7JiPbJs
q3/yKPcPhhUb7w0K9BedH7EDbebCIfkn6MnyrmaG/Ac59rx13vCGQLm/lQM4hcDrG93gPVhv/UQD
xaUMqzqwH8AfGbzOjIA7gWRttcupFYo8pMqIvJmDSkv42Aqn1yDhxiuthzw1rSq06OqfpKwNRmEo
LQvT/LIMdP/VrpD0g9Q7G1RRjREzcFxML5xom0reK6trLPumB0/JKt953qZNUi3+Z0QCxBNVMDkk
A8fmxlqQ0iyHCdg9gwWz0ec+PelDWuUrpBTsP09xNk/2FxuEfXHMG6/qrTC2lN5rkTfawI9ZvArU
LMy00EfkvpE5RO30MCgpGz19yUJVOEqHnbTMdDEDR8z23rLqyfvs1HXPotJKAgTIEnDtVLcj6jx0
ChEJPEmCoMVCY4UcmTIeVdWCF5qXBhm7ZSMFTWXzVW+1ZYvuoa3vovWT01KkTCwzAPZQXZJ4E5Hz
DLaMQZI8WfX2bjS9niNMZs6OUs+NN8VjHjGI9Tj3YRnK5vwa7GU3NFE3ETps7HQIo137PkBeNJaA
3yKzJZwai5IsWMHXteMxxiaZA4vQSBUo8ZMkul8e0mQe3fbToCWrsIOMtBL+DS2868wXoHY5MF/k
SxeXTjjrvueO+78Zz/1qEGH4h4Eaxhw1JlNpIl9+m8bXRGDF+Sz9L2QRoa76c+otwD8wflJmlaD2
nLwRNJxeWUq4gQvMAaVKyRylC3uznt2n/Pug668/16/TZT4WeSkOdlWf+Ssq8M2D/7NCIrMXrElJ
5n4UjdwGLdWfwo8KND4PotYwLvubQeWvM/ntL2Lj5mps3mFGvhsq4Oe/SNPQ63X8El+rP//i+Keq
xrRrxWi+c1MLslM/6rOG5SPLGVb+eSv+y8L7GxaeAYSBp+4ftpd/4Tkc36a3LPsZAPHjR/4vy8i2
/iCpRKeQQY1g2I74RxoLuuI/BLxS3Br4hfhPePx/sByE+IPQSQbTjPotBkAeIh1myVvu44ZzQAXk
6bwVm2rEN/4TnIO9Pav/nH9b33VNmwMa5SxNauqhX58s9JMlKrdEPEDQ5GQgV/zOAa2AhvlhCctR
Wom6w36uvki3EFhLCu1e+O1yqC1tkWGJrBITwOzUBLGVE7gGA9W4JneM0eUr7nV+D30EkQTaiBuP
sDSadRpn9lOTzsUetypzXwNsp8AVDzK3nmjUFMsBo3BxD8dgPSJLh6LJXOYrpTpo49SarBuNSejN
XJfEmqVdP735iVze2BqWLEpSLluYIg7OAkX64t4t9XZTjMt34snyN0LClluQTAaa+nx5XdSKno90
DTc0wUJ/HVViBEKSF5MI3bhLUufO6DEhBNB/xBNSzLWIfnpebv+81j8H4nwXMf12C9CTudxVVjne
720V/ElwVa0gx7W4cx6Q/fonG63g1kFU8NWaWcO5xynLBflW+beNK8VlPQm+Gozmxg6zQh8PK5jy
HcLG5uSvw3i1xoxVxWA1H0ZWaIDi7e4+XbR5B588vxrsntmal/blc4n38ZCkSu6Hjn3U89RTD9Pn
aMvpEkmheBSpOIBy/8hbp33/6y/t/7qi8dyhMtseYFQsLGf274ISiRIjiXWJyqyp4ldju/sJBpkX
AxnFLTMpdRpyU50od2ATQk4TWOT6dd+Z5H3SxNTfZWFwGXx7mm9gnxdnrO/2Q7zwv1ryjb5inzEu
yDqZbtLBMS7NpJ1v2SCfMeiKg4+p5LmopzGkM6gfs3qqD6mmtEMx0mjeeKu7Va94ps1eHy/01fyo
neFyUsI49kNsH+ERcFJmdB5l81LsZnvC0CH9dG9njI/8/GxZzfQFhBRBkSDOvkhFOIq7lOqoerBg
xFvSNPgeWTnN97yUxbU7AsQquyI7FuYH1X2uAmeLP4yKfGXUbZElwvY7D1HGHDog+9E/6KvCgJ4N
jGLqer6Hme60ATrz/KpKzfZy8UrxiZOH/OqVLdS0elLbuIWD4nFeXQMhQNcdiV3JLsq+16/ilEQh
UH3jlV3Q7Q1Q6hPz0qZrflzg4G9hp4m417J+vmHGywUVGUdi8v2Ok729m1qx3lXj1H3CjNK+++B6
Ly2LlrVO8MrfCBR/W7M2VSAoJZIfTHwz3MvvRrifXhhBGzpOgNDep72+3vU++aIaXLHnZZ62FNbB
DzHP8ezAM/wyCW8NUVKAprOmJf2AKE96KRGj57bX209ua3EySkv90HryZfatYrNGVE/o531cvYqY
BvqJ9aHk3l82zOgCvU/WXWdvzeeqEfezrkikdRe+KjmIy5UFkjdkuVr2WILFtqCSVKps2Rs7PEhi
Bzqq5XdSiF+TQLjefX9sZd76YZY5y5VqbeMS/GX8rdliYD2t6j75udF9gmzdXmddRqZuBT8xjei0
Ze+1XhzaRmnEK80+YarmMDgHNMB0DBgDejee3jbL7q9fXfFvJIvsOy5BqigkbSw8v65XNFPwGSIg
vxdKOlrUG64RLKrVHnLkxFcKLpaO4K/THvMlI6oR140vr2YFzfHAkJ/txeQdBDJZkijrMTR9K0YH
EYzfTjIJOQLGr8oigCDQRWmciOjU/qas/HdfgG47H8sR7Mtii6j/ecGt1wLXWZq496VD/OOcG/N1
K5Nk3zoxDe6uZp2JOXXc2gAkQGWmBLo6GDzfdA6iF8bkxN9490wW5qV5M2fXQHwyF2ccewQ1taUX
P0J2oVeVEtXl/U0h+H0//udmsT37yPAsqCBCANJFovvrZ58qkIKrNdn3GN7J2Z26Lv7G00wqgupU
+Ywia73K526+KSGTHfrvgb4C5tnJk9l4/p5/TBKGOpX2pE64crXHHqTFAY8e8z3VDvXN6nXZpcso
7XZivky4bjd13xg/4WwnjAKsxjScCN7xxrBo4U4zBKdp544uaNHc5vjH/BDr6RB/EilmRc3TvHOX
IXmKkWnuyw7QvoTg9Aokbz2oiYkS+FSFGc0FANkLMX81ko71SlSWNoadFMZuNSU5AE2BNZLsstSs
Wzz2Up4AKsWvoEPViZpgvv3+6sVMsj5UzBxo5xT8n7TO4/NK//i+FGQbRRXistAXbfqhy25FxpHG
rzx5TAjKaltBtkuD4uCMO229svSNpmpx0LjHscURXlTFo84ZP6FD52SkNOdfTA7OJ5DC86mYaPQq
JUY6K6W4TDH/RRim5uvcWNlL/votpEjkTv/yJPhYHnWEuqzZWzn4W9nAWl0NXTG292lpkBuz6Lxg
tIdZm0swAIyr4Wz8iApj5rinFJNvDnBDwHesSUCwulPKeDxKUdad26zs8CZWesYcm4Z8FSRJve8x
1fO6kk/0vkw6HWIIue9issavQ+ZaWsSZrXKjDgtPdqgpx65GgnV2lasvPAdWjdaqpLVU7lFlkNzK
iH44wtmYo2XFeDpb1dM8NegYXPyLMFngA/qto93hKl+miMbG8EHAEUtkAcdWNW1znI0V+Rtv7dEt
s63k3O6rnLL+EzlaR1srxiWaRbbufHP5ZNBzoB3g0W7RF2Rh9HvrA2lVPKy56KwQ0pn7BVFoxcBw
LM6NketHOC6LFjjm2h7WVqTNlZg5GIdyKJgTEun73Gk5c9VVTqaHyBGSKf07Ou0gQhGsptQtcwgd
Yy5ANkmiskEv3mvjtBU4yMDOujezVXUVM1vmYUkAprnf9XNa6XzdgiWPBFwuVDchLsB9SJwLAidB
1rLn0AqC5WvUjwk+5RONZ3ad1cjN99SMOcwnhiMLzuT9Vv74hLX0xB/sVtQB71UJsTfsWxJ0FzAM
hMHUq3GZQAUENdkUXoB7pLlAqgHx0jZM84WAhwwVoj6sdzi6aXMabj7fK2rLY6/VPkKObl2/cQz3
Tt6wartyoLUZoFqi36arddpZI7nlEMiyNHSgcNBJ2pj+GfY0omcSFfW+XSDdkbFO3shafgPHcQ8M
AYy/TdnK3A6jeVhORXXt0hO+FZU7hWwGPlfGX9a77y/Sf0+2f3eypQZn5/7/T7anZnr75Vz75w/8
ONf6+h8ESLiQLSxzY7n/SBj1nT8cS2BQEe5GIPh+eP5xprXMP2wdlhHNE+y//BxNjB9nWkv/w0SS
yirGS7ehbJz/5ExL8/O3pdE3ISGajtgWSIFm/bdNcqn6fqzdzDvrbUWnCiViNBWiuJ9Nu/ioiOo4
TeAd3BA3a0Lvd4mLa9Os1GueO52EUNxptxhNaAunchlvLXxaz8UqYuuizeb5S0oAS3JC3tXGYVwP
pha2zJn3Az3zXTyX7vNi99PdoKQJVhqPcXwGrFx+jONiX45MrZ/TuaG+X2mUA3D2aI5j1psrGlbT
KfWt7DTaY7mjedoOgQNSgRKkMp0PVL3l11qHcUsoJUTdefzUZ611X8TasEbDKONvzMWqm0T7LjhK
IYxwGAAuarZvFvXypzmhdQ3hOv2mmSZSNT+xGU6r2b1FpOFX0byY3S29gBk8LBqpwKcM+8aYVLsD
Ykj4jjtWyfWoCTQglgQnnXQe4UYUsNYlB+sCFRGKQx/e1JC+rZCxj4wcu50NtffVWMxkDk2PuPnO
tRmp+JVTPixGmt5g/zrZDcLsDduSHBJCWNE6WeNBb2ZpRmtVOQ9VmpDrQtRE6QYLK+IcNIYg3jwt
aiOJ6Ov6H4uhz3IDXrsA6zeIMr47eDFx0ZKHXuS7vANvx3CzccKSOf3FtgAjeFy2XcSXSLaXxgd4
gPDsfnSr9piwHB4LTe/eUy32erSQrKMkiznyoS2n/my43neQJReHQMyenkZd3oB4d/UA4FB+QzHf
DIAk3PGlpKkeOIPVexdG2rhpkK4kJwZx4vpn/N7IEBJIw7uyq9VNjeAuRF0EHdtEGBBZ00yWJFVz
f+7zit63k87JrdfLbx2/ZTjq/doiUPPM5hvas9IKMOSQHpdZa/+lVqajHSkNy+d4ICKec0y7o0TP
yU+pnfENA62H3FONUSNre+9rJuO93GzNvdEQ4hTMmTHdrDCc8udWJxVgvFs1L2vKnbGy0RxcY8zu
p8VNbytkw0b5wd2lNiAFQGVcW/b/VOsuqZSXJiOti6g8hputH1UGEl7D6sfXyZ6oSxdDPCUefyPu
CA7bRncd8T1TbRqYfQ1jrI9xbcg9ANEqqHlDw9EX7nnprWLfVUXF672pu+gz0cRBtVUbKgAA2eyA
sVRh2xsxRISCWCiXqL2MUxLSEhO/RGFAevaNK0YdbjA3FsgO/1iihbhcJRpRwIh4u/V6OTpzy3Uf
sPhUwYg0P6o9xROIg0NHZtYsTtR1A9FoKvb3OCX7s6i24K98cU/m7E+Xg7kywWwrTmr2MPRBU63t
hdO1qPfyobqHH2fVyAQc++DkdX+v+d3dmvJiFk3+DS/Y0yZJdkgn/fBUY0W5gy6wyfLuURsYuVDq
uWFXM4XMZtt4IFmXVcurapDrnYVFxMmZixcChtWUeOEorJ6RWHFrWvUzicFlmKy82HSsj3mf3DtO
ne4qCiGgQDCQ80xnPjB3MPLV6lThXDjb1W6mR47maaSPi49l3Vp3onTGgydycU+GF6KZci12i6Xs
k2tb1c6hfJ2DBCbMFfkL+q6d85n4N3v9ZJaWRQ2NGi8t8JrPMk3P7tC7jzSzhgs5OeXMItWxprjE
Y1RBZsfaFx0uFzkIRbLebPqSIKuT/HYdWRuLRHrHhm7acdD8/BL9DVnSSZfM+1isQ9gzfwsnTu4I
2ov2uhrG7OCqyrsolHijD4qGDuUntPCKZBmmTbuqG3Xab1yUu6lMi128mnUZOknJ1RZmzovqab7/
JcsWNhHPxPfJTehn8jK0+pLRf3eTd970MWKW2Y11sR6qXug73aMszS0XBU3nVS+44b1bSKz0JxJu
/wvGTqbOg3ZNult9Y4xDFi2YAx6FL0riDK3+1TUS68FF8nLXEsm0g++k70tpDVfj2nunXLeQFZeF
Vuzgj5Ysumk2PGQA684eQpY3AouWI0yM6RJHVX3lGbI7Atoxbjp4FuF3XnpXTctDYlSOR8/NyK6R
bPSXRKqN6LPK+KinpGMSi11ECM9ZMsvkxvBJ887I+6SxOrhokEZgF+D/k8jMOdJtYQornCHJ+JLE
nutMlPFTCjgJ2CZIvs8L+VwFrvQxuxSM2I8dYSIMvI35vYJhRDCBXB9NrKChjHOEG6RUEwoIRvup
pUt5uaa4ZdapGZMAUkXO89am93gYjAcaRQLGTi6jZWp7XIgQwj+hoWSWvTp0m7smJvlyW+3Z0ee3
tGjLRzO16DfTMpx3eBEK6k5rDXOeyjOT8zuUPUhfE2Vu+H29RUlIRocz4RV6Wb5z+pvZVdknOj8x
AH8oKwM7UbGh/dfvlP96A/4PBuj/xRxJAZBwkz68nmiAeAsJwODPEszUlCah2iSQQGKGw0SywDRz
pAOFjwpzix3gVpbRsEURmFsogU06wZBoMmq3wIL/1sc/cbzfPqqsjtg/Vfal/6XcBdD7V+Xx/0CR
bOpfK+TvP/J/gx+dDCQLiyZTOxP63tap+VEkGwYzIfiJf9p+fX2bCf0okk33D/rhOmA808VzSYPt
H0WyafwB2RtYr2tiiebc/5/UyHRJf6+RPZvPRdQDYww+3u/G46pFhMCKPsHgkdjrOMBNfVXWBGk5
jX7RyNEDapm3br8OhwLITKV/wiTGMLkgHK57pD3TM43ZppViR0yJklMe0nJqpffA0Vx2DsTUvM6M
IZQTtcDeAsxaoVTzl2OuTZOG9gkLezWekK6x0vK+Iyrp5VVdLnkdjWPmodNhrby0GQGfG60adcIg
aJEuVhw/UqZIXHHOi9Y144GX393YYPC77Fxe5hWzcrLTyWGy7W1o5WQE3WYp/AoKzy2cHvSfv4Mc
Q9p5qdYEQFnpzPcrysM32juozeq+G6+A/aLIFGk/UTSwEq84shK9pNUxlod5hBkZkbOanZwqad1r
IonGPOwWHeCcpqE2cXg1D70qxiHQNjxsSpbeUcZq2hML4a7otWp+MVomsmOrMR5vhB3Xr/20GPcT
/O3x0PQ5TK2OrE+CLxeUzF1CY6UrSCrO7XZ8AYWyPMdr4zqhSlo5n+YGRgFKOZsvispxEC8gnlto
XkZ56ISj0N0X9MUS2RpBZyhyxBuCQ2k3Tjsdo6YMWGHsE1W7++xv6Wuin/zukOUQg/Zpp3Axjjzq
EXzGRb9rnWInaAhUB7Mv49Bp7BkzxpZXk3V5roX2iHeKtoClmkgfkDtwyqiOkCFSImPHwduLaZp2
U58TtJGIMdkvmNy26kxKO6SdP31z40x/W/H87wubt5FkqkztwFwsbxW0e7GHXGUfBo4JD0at0gtY
aeVLgys2iPWR5FYykHsAf2miR0K5N7BZCHgXabzD6gGQCt2DwUNjzMa4S9jUSbqmqZ+6yr+Z7RZf
UqyGcEC+cU5Jfyary6wKMHQmPi87HcoPPdeaE3ACceorTHHA/OPPvA1YrkCQ+e9xNXI6Wrp+LA5J
34pHojuH06Qqd4/WmlOAX8fdA/KsLzoTlGhcvDUC9Yz4ijcgozWLXBK31kwrJSGb8JIDk3UuUtt7
9VDgHcYudYjG6VbDiOyR+WonKs2Murh9xIiorltPX9/LvoojwEvL85DJ6hivGIlDTdOJn5IaQqVR
at3N0sz1dWvDLAv6JicnWoxZHNoI8SOD6K8nJ2n7YNL8+oRTJvnUt5trDolXeV9YUoTdiocL28Gh
b3BKk3dvDQFIHP3OTtshXHBG+3tyrcTEyhIb8cV3gStTSHlDnrW/h1PPqdYollPrQ92eN9/8OC9+
UMf9F3K7rQhG1BTa2BuOGxYN/bt4m6flE2AeO6yLxJ8jfxSuYnBjcprn8CPbVA7O7dThe+HPwuUZ
FvVn+/W/XaO/6xrpOvvY/980+p/y7f2t+nVX/P4jP3ZFj52P2S+bn8GgG00T4oofu6Ln/cFcQ5jM
hGkgbZPhf+6KNruia7u+p4MkoVNE4+pH68hEQ0HQgY+EwcGkgQ7uP9kWNx3NTz11i9+yzVcMgbqC
2dDvyp7ckMLqTEs7+ppm5QGHuPU4+Fb3+NM1+Tcjfzbxf/kzLspRchBNhpm/Z2isRqcWzI3aEYCH
8QhJEknnoHs31QSV/G8GBVzQ3/8WdG4TGK0JueZfBkbcC6hloxkfF071N7qjxiuUVphhV0bu0qmy
v0NFcA7/lz9Jsqxj2DrdQQNCtcG//zSfnQvygwxXxUfCp6mw47bpLzHoss2yjaNa8PzJf2a8aIq9
PiCrRTJPEsHBwVNTc0hOBvaO0Zo4cxOVKvNMHTclBIupr/T3GhAFVr7OZ4FO/MO0KvZ6ZxEhFLP6
jOizuisL4OGlpvono3fqM8hu2gcxts146bNrKwFQH5lJnR6WFklmlnSAUfuuuhNwsb5ieF+f08JS
z65MrvRhyXbExNXhgJnyuBK/d2XRAPXCNDeHO9EN1bfVXJsbAn7zJ1IG86BGCLPnDFIjliXnbmjq
6ag3MaRxRgoHb9QhgoAm3hkp7h7kAd2Fa/TNtZIeCzDyyDe9TDR6Z5tdS2nTsV3QBQbW7Mf/y96Z
LceNZNn2V+4PIA2zA69AzEGGSIqjXmAkJWIGHKMD+Pq7wKzsltTdWVXvZZaWllKSMWBwHD9n77UJ
qtbM+p1tY3nlLuWE9XdJhkBvFJpigtt2eme2L4g+fEUOZNIKpAJiVtDTXnzHdObuKqlkthOVQLuu
Iq7zUE8Ic0DgXFZvQyvkSwZ18iljW3PnowAkrk/v0H94YFQDcGsCGzdDTxQ8WTrt2tGj2cDAMnnL
icBFjUKq8Re9wNoTQkuorwSo1vOMg+PRmxcg2Ty+N5i+uPayBeu0jQXpC+Czu2RK9TCasvkugSq2
7Qy9fQEZPO7qSe933uhqtCHgzX5vyzLZJ1XyPrds6mKQTefY9wYk/ouTlNuOg5NUUXHNI2p5IvqB
WRJRA/SgwIMF3WTkuNdGXdsQPxfptD3gYLmpc4wACaMkrLqtNaf5lU723veYAvYtN+asYIrC+G6r
9al/4hB0myRy35u+CBWWp0tV6NhTBOWANSmUyPY50vopyPP4we/Q1zaRLPaa9FB04plDWKwqYIS2
Tghd6gZC9udMa21cNX3MBpWd4itd8ogfFt+saLA2Se3OOI/d5i5SDBXdpLtxJqWMgOmVzaXN3TOh
GyYvxAY1YYw/plJoO6fV+msg08tbT2QOT2XpvEl86l8QWoPhWfr+rkGOEMJ9uGsaP90OzvKsDa11
MZfE3Jrz0l00sSxb5bvqK0U7rUzDH3dzad9WqnwSVlSbhxSv3mgHPf7JmeTOlM1wNA7ITt0BiEcR
zJ4kQ25h8LbJ4zIH4WcOcx7OxNstV54q5unIUIccFuRaja4HkYau4DHvGDDSfUSwr2IORN1sBhJ+
s3sbmGLcFwGgOG9U94Ld/NY3OhFvHCbIGFwjcDuB0+gop3qvqvZqXFzxPGk22FoYTiZONk91DJ0K
bfZ2XcZY2gaS2cMwzNUS3425swJuGZTHF7dZZ3A1KBB1E6NgY4woETUkZz9alWwrvtB5MSXtWjg/
FfPmrWoJCXnM2GQ4OzrMjvguJkxgQdJDYD3lM6Ec7VfC1zDXQbHo8hfNkflXfyzTfatXLMN1KZzD
qKPMEtGsrdQ4M5oDNbjWCTUdc0G1jGwYHC3x905v4XKjT3JlTJNzoPbT6WLmMyr8cvENpFs1wdBd
s/61iNzo6zwP6t01KxxilVHJHZ5YNHgFOrpgsLFT5QOSN9np1QmxtL/ty4EtU9lE7IUw9dXnxrZx
7zLmN3aG29Vsm1J8XNLvw6pjrEmOa0JpGUX+N5zUa99Vq74uHejpwKm0AXPCqMrbybLlDxSR3hUf
BP1QDqAPv59fMr+gr5ZsW5DtRygI/pfCSd3XosQKAcl2BADfifJWYzIIQQG+ZxXCtef/OVpffuBO
Lx4tvZ9uijxzAVEvZf01LkmDY1RZswuEbe4O3LfF5j+9kX+tN+LwTP+bKhC2etW9dr/2U9bf+asM
9BkTOi5dVWiiaFh/KgN9+w/XIO7EBR2PuogQ6f8uA911gkh3fx3rAXpf545/lYHWH7Qx+GkIt5SJ
ayzZvxFyRif01xKGMAL+ASCG0Absn/M7hAouusnmZrCPTuEB1nBAibVVj9aSIIJTETfOgYWJEKBa
qfk7xBpx5eQ25k/PMNRdXQ/A8TqpvRaIT4mGtf3LApDx3mV7RcdRuuSSdba4MKjq7uZsTO9LWqvk
nYzpsYxd41stI6CrmchO1MpbgneaN1bAjE6t1zJJz9SETmmQyzv8aA1lYAxOJ5py8yussfyEx6Q6
R8Iq9gMjSAv7z3XtmGlIJi62hKxMTsbYwUBIS1CypeZaG1OLxQnNGyyVqJi+1NIr9rLwiHLv4jHD
cT6Zt5M2+OB6cv3amFP9egaLOQZjbTU7ZsHFnqlO/GyQfXwxtPzGmLD9RaZxjx+t3hguKoKqwe5L
sSKtD4shXqDKmYKG+Y4ZtmXbg7wySAPNIJiRP4Qlq2W/vHcKXX6nEdvsrBbqeJO2tF+GOn9o7Ay5
41SQVivLKTv4XQ+71laYycWMBpn54FPtpRGunUTd9nW6vPuzmp9xSlq3MZyeA9yD9uJa2XTruBwc
OKXpDhv7cMYd2ryV1jBtMOwSGzkWI8OunK+BljGw86o4jIhwgya3ByQeVpC2zhxavjwTIXa0QVVv
CV8ESgmRZNM50XWZy/KIEOqIwSrf4G+hOBnbZt80o/MR43NDm9KnMCBstQc1HR1NQqVuSPZZ6HFo
GdIyTBba1loypiL2nD3Gc+q/iMYlugOWNFZzHtJyVM29H9np9aK7+jXPOXyzPNHTJ0bd3VU26AVa
W1vusf6YfqAg2x8cptVZkBeWdbvMIr2OY3vZzUIgcaFkEXckSdGJrvrGo4NqjStkSb/xW66VOu7X
GM3FLt7XydglIqbvAFXIOrtE/+5L6WKq9UT63EAlv1SxdG4xKC2HCZnpRddG62wqZyWd1vEXmMbd
fbYQVQrsqziW2sB8MloBAJXjXcxGmi+Vb7jXTWznR/Dq8pBlBSbJEkP8TtmJ86WQ6mwmyuZybNqD
pvfYz+L+NRlw74DKyI2tKSPxCpDlh9NM5TGeJZgQZlBM8SN7JzyJNkZU5qNl5++zYjgearFtvgiv
uq9Ha3ns0I9iraz02zphSobHCSKvA2KENg4WoUsyGo4RKsC3r/BgshsRM0sIbMtiPAQNaV+N/BIz
7OLBS5lCjZZGI2tkeJnFnERlWTQRB1AOHiq0r8LqeszEbFuCPjfu+7pCi67cU42jq4L+GFLVlAy+
iiy/tQyjuHOi4uDODKXdaKmOmKkw/iBZwqzlWy89c20GcWW0w1rebERHdRpVU3bHw97+sWDVDq08
S8IlgQaVSSd/Bsc2PYhKarfSLOuQE8pQu01yuDvYRW9QMu1U4Tbnhg1AFvr+zmE0vY86wC3YtApA
JLcIdMdnjfRDAgws4zbTYWlXRKV0yHr08VLpY/tu9ThVKb03Sp/EHnf7tB0LY9BowVnecy/mRgZS
XwokBmKuwevO8Zelq/O9NvVw5+bZEWE7Tu5qWoJ/S7r4dqiWjkZyPSCK9v3xIV5mdvFF7qPxpUPK
MtfhGADyop/pgcrruYqgkRvac0beLkKomJ4YeeRUUm5Dhd5WiAW09IkyVydHHlsi3cUmMLO8fitA
O5+jOvFvHcy9R6ZnUxkA4Olv017LIcVVoUMX/NUFRLbPaPjf6J1b9qEE3HAZvVoPPQaNRQCT292C
MvIffZ4alwWC2RNbufSqXMZvPsElB56IS4ixcrx0sY3OblTZVZe5UKZnzb8qB7u96bOouc501eCv
TAsYGqUklLqLd4aPOX8xE/wYXWM95ao0D27Pt2wjr94lU2b+IHZxuFaOL19tq1kfLsCTnpOySB8I
xxiLgLIe8WXmx3uAARjA51iFmhElN4ZB/QV3wQlGxPVf9YFDj1Z22cxzL7fdZHro1lfUylTUyRdL
ZIoLjbasr9kO6CrkZfs5toZ9xdD0mPuLfCgGaHGGzLYocpYbtPj2Vo7kMxKVoy+YmLXKhrQy7dym
Hi/GGJsn34jzb7gQ841iT45vhcdtyi1+JvxNHugxkT2SN63/krtuuikrpT8XEY0JVqbkGPXmZkbC
dLMMmfYuoXueJOFPO/gm3RcjrYqjY2tgsuEm3xaz8h5i5UU7Q2/0r8mYYpIfBTiSGQ7OzqJtfCHB
/a3CdcyIemD5H9p+wQ072fGeUDpjswDzDMxOOzuVbuI5r0BzQD+u1Zq9a1QDuLGSZOHbtYfMsz/L
4vvBoRAJMhTjQK0sv79t4qY41Am3NNNyQdjv0rXY5EXkNR+EJuTHcc0FJoNMu8IwsgVTRGw0s+dD
7wwvsBLoI3xGC3vszN/y3n2BOISsefgQxBB7xBFXBu5XIPyS9yOruF1Ti0mJuTfXHGOZCHE/ytx8
zDNVvdMDmp5ago+98TMD2U1nph0nZBiI3E+y6RrSkpmrgK26ptTCHgsxICdWOTXr3gaCkCYMoR2B
b3gavJumb2b3uUNdPUCI9ejcK04c+wqT7g3dshAN6Z4cAckgHd/kdSobrX6RLKDUXv4IET7Kd01O
xNPJ0/IW72Nmbijy8rMRz9VpaFPx4sxO800XEZKBaEqKs0gco73HCZ9Ee1QLBfsKODlwEEjPcrLv
XjJ12oPTRJNDu4aoIBpYEKGOjUitTaXp877162o3ut0T21CFliouNuRV4Q+P7SfMeOrgphJtLnNs
QsqraedDpg5hH53S1r4afJPGja7VTpDD4XqEhqEdqEUeqiUptgkauxNPEMIItDQGpVcYYVwZ84WJ
RnNpOZunpadllKTqdUXQn1rf1YLO1oa9UU1rRvhabhHFNuCSsdpzmh7zaAcClCyWOuoP4BRtJNxe
uu9orIZzZN+WS9JtskaLj7g9+iNEvOjUlmZ66nWgcUZBzK8w5BUNENhOsWi+DZZbhPj5533ajCme
987fgqdjxJIW9VZFtkSqhbgj6CMJDIvTfBgYsNHnMss94a76hz1g0Q1lLhE9Me+zjO9I7V3vqdOH
SnTvgy2a3HmIGigjfZiiESVU4j+buH9lE4cDYrWi/d+7uMsP9f+uf0Cyqn/ex/3j1/5rys3GS7fJ
nfKRqv3SzzfWAbhDmJD9JzQdUecvU26A3r5nGkII6ycp6OeUm2qOMw3MxaSD/G9t5H5r6OvwXWyY
qWzhcA/7ANx/bUU3mU3WBPmLV63JqvJKAezwlLIF648O9IoQCEtByJsPqVV3pXaseVY6GAIdUR1q
qt094e7z99aKB5ZFncEkXcpxOU+VK340bSE2KaFc7dIcqj52AYtSTKvZhswNyG1Y8QOmKbvvhajQ
N+kz4TvOFhJGltCJT7Ve3EIaHSGQSbfHX/EVeA4hd64ae/2lsFSRzsFia+BamVjCoDqBMVTh5AmN
GV0JIAGGH9b/Kbkis34dvCcmdDnm8PRkmcobf47o4fYzr+8+Z/deZluF/pT+Odav5OeQv4Oop59T
3IIDtrfmHdleuxOEM2CAKSoRLjPcqK3nztryTSJATa//cwP+Kzcgvg1EGf/3/Re+EgAOmin9ZZz2
52/9dfuhJDEs3MMoRVYvlsML/iUyMe0/EJLoawzeZ1wn3Ze/lNgmzRK41R73BnPyz0nbX30U4uUt
XlB42IFXCcq/NU77LbvWIRjWNUxuZvD9TO6wK/16+1FpwqEchulSKYvkaAX9gzk6MU9hLtR4S2N/
PuGFq/Ktruc9exV7fMjRf5JZ4VfN009H73+ZuhmrMe2n6d76aWzC0FlxaOivQ8ZfPw1tTpn7yTCy
p6yMS5zTkwkGUQMxm0a2ScGo7OFFMBTHOVx6fRMS5IBYhFAoYTO0EtV3v+/1L7xGAsynKIyHxdE8
Yz+7TvTDIJNq+mdOtd+Xr/UTs4AQRsCKw6Twt+XLTsGxoUzsL9bEbHvjkh33MKLTt3bsjygbxnky
sk1K/QfzxwUHM+e6tS9hjxi4Wur+OwVMZ4QpjusN+M0aAlSZMLAQrZMTx1RnyU0+QNME6tRtBPbk
xy5pzqxhzrRNO829TttkLPd/fx7+52nAAqDjXhMu1wYRkb+eBoFSDkRo0V0IV/Yf6xgFPF0VFt5A
VgOus6n1v8rIKJ7//m1/m0pSmWBXIBiCpG7GxMyZf31bAH+xLbu4ulTeYlxI0RouQMvJJYuSx79/
p1899Vj2eSc6lFj3gWv4wvvtOpMoVJaGJfviSd1+JUaRplXUe7MZ5DLZ6g0BT6Glz14dAh9W5T+7
aH73Z/ItmV+jkV9n5awOv709z9sUVATjzrV0ei2zwXnNi/UzEO3WbYEe1cGsc+r3qmg+21i1+AE1
jVQ+f7avJtdq9ZBpJkTTTAA+tFppMofy5vmH1Ea50bWlJEvNJ/fjwON/Gf7JwPr38TGHDycgywZR
A/SAafb+eqJ0d3AqB6nvtTFE5WvaokAP6Cn27P5oHFbxSSVp/hZ7PnzppSHwCJBJGrJZFR89M6s6
nPF2hnadjT/S1hLfR4eNy+nvT7H9P0zIVC0WFxEdbN9gGyuQRfw85HZbOjlt0lvXqKNk5Hu4mpJl
v2ZA+rueKRghPY1+O5azMwQgFulVGBUirFbui1U2k2PKvpOFg5ZGFCp+Uhk2QtRCfSARHz3ABvY2
qLAj5serJgdCHPqcKOuqi1pFO80q34mZyWUBlDNUPeaYlAcYssWdmcU3bHisKSgG0Vx6FEH9pzbI
XWVCRjqbrA32sCyBrrzsqlglRWjF7FOyyoyWT8WR0hPIPaytKX3LVZOkVnmSsQqVlmx6l13Tfx10
DRWTKnvBcKYZaHya5n2TGIp0S4FuOKBdEL1RNqKISqtG+zasMikpO7BIQKSPRuMX39NRutz3q7Qq
/VRZjavgql2lV2zV5N6wTf9Lo6ATw+lpdsanWqugbQ+kGEV7g6QdQVfZWUi7pP+FthxqL6Ke+gOP
GlOFBL2hbOxF8TyVenI2W19+daDw7Qc/00zUR+Xy6rl1u6Vdmi27MffinQZI6BWcqPog9oGSb/nU
pVWfGrVplatZq3BtjlcNW7vK2Rjil4eKHyUYZ1W7oXND+ZZ9quBEpJjAfWrj7FUmZ30q5lq0c7G9
qujUKqhLP7V12afOzvrU3E2WmK5cSsUiIvil6csygEA7V+33JEpMc3nplDZhjsOkw1Jev5tzmfVW
Gww4b6V+6fOeHAWAfM2yJzKijzDDp4zDMrOov+pCs47ZbFmrvI2ZABBa3Qcal8Bz3lRRxPMQHYJq
MNCqWA/bAg/Fl4SxKjT1fBYq2cxTgSTc7XqLK0pFtJpUOPAs3LlakkVfaNxYbhziqGd7a1h5V+5A
dbR+AGgIzNx2gsjKrNA3fBhIEYK+sO4iRhGJP6iI3qKAPNBFVAU7mgblEnqLw4pZmfTbwzJpNWSI
3Rx3N12qkQdVx6n3oQ2jSPWNXps9gQPe4F0c1F/RqbJEL9CrV1PXLPOhQ+bYAuiNE0GkVzcuDSLC
rkp3c+GW80HvulKGjgn0LBTsaot9S6CnFnJazSdNlouxAYGZI/bLS137AhJWQyveV9VTVpZ+ebRa
vy+2OWFRd8vAhHaHRNA0zolKOqQTIjGTfh+1I9QLHsbWCZqTCQNF8gm2dV/AFfCMaaGfmc1SXZce
mQFbjVulJY3CGE6t5TjFJo7YjIB8GDmdqeioT6qVk/ID5YhPA5kPUCKZI8z3aKCeO4Apyt2QwIYG
WEWdRpsFOxQkMNVKn+xTldmhRWDVghI/W7Qz2hV7Z8gIajrkDyG3xkxA5zHBChRvc99OkNfxc4hB
UBJw+cQE+UwqBXQJo1X71sIow0CL/8czL8aC+CINvNHWrPu5UOZwcaXPOKjCXXHtDOyJ9jG8Jn7B
Bxxq7QiiNaoX6K9Vcmowzk27TjlLeiYLu7+3QUC9Orgz4JNhJ7MI5SPbY9u5ON4DoIwZnh4Lv3II
DmvLZqZ5KZSissjibPzaOa56k21iHUah4mjr5Y4Ol9qLeB2nqInirdrRuMDbtezbrneMe6OHqhoo
tn+40gkwpTltlll6aCfTZHQm4DR+STXhP1Z6s16cWdZ0e1F06DOmGatXiCqHc5Ooig9Ww5k3zjzB
/EemBVzdJatku/EMf0JC2vmRCRmHJIE706t8G2d0pobrfurX4nPlcmCXdadtTfdWHet6WVCcmGW/
AMMX65dfP7pifeJzAdO72E7Ftxgaev74ZOp8Cf185NaRBZ2524qcWkDRA1VBzP9jTTX7KvnSGPYM
382Sic7pRsswXJdaIrtgBVaARl4RR9t5bNiM8mekAHwjFhDAsGud3FflI6hY/0Q6VOqBlwEiEk4Q
t1/xcfExphZxj9VPeneOKXMz9OVkFn31eFrsu0o3Lo0fNy82iSvNGieamqfai/3hHCFjGDdzKxqA
zoRS7aXJYaUL1czveZE7N9PQgbJs9HnMnxQ67O4AIrr8IMpyXUPoFyUb9gEebX1zTrodejf/SdOj
clcCm0AdZbPMza1K7lKSXs5weDNn45itScZe4dgigAzuP7aZNsbbwqy4TRYtAtJjV7XR/ChZkOeT
Z3BJbaH7c41kDpiOHZjZcctDRjVnox1MN4z8oh950lqjTundZN9an+gUbaZMPy1+3xrfifKYu6A0
DDGSFGDyUlNprAEQiiSko+S00HUHUoedZRz762kWAFRH9F2e6A52CcjtsKg12CUHfbYwu83r+rpy
J/tK64GUbpOmKsdzPCuZhJ7Tlck9lUj3XSezh3QXkXZjkCeAHgJfjV7DU2BuvjLmNtLVDW55I24c
mEkPsocfz4sx5GJMAxvwpEVSvSGxhtVQiM5lQEeS1C1t0wi6wwC0bpsuq3I+NfvMuplosTqX0pUr
nFyOunttGwmpKzPVTbdVsNSZhnkVQ/J2ESVrR9dhN5ysqd2MBTKP/eI1XP2AHWKxmSPAqyGNRbd5
Ahdp3GcJkmJuh9R/5Fovu5vKR1m8G0yQPDuvTFwVTMMLUcrKM1BojeLBgV6uNoo8J5t4icIb73Ah
+lCYY67orcSd3uzYOCCFT60+R9HWysS6gcRfuEdyzX2+1zRp8XXealJtyg6kMcO1cuivgSvx+Vuy
S3fwEfKEqB9dP86NzX0/I3EFKxEl4j+dlB//SieF7RZ7sL/ppNRV9eO9T9+H/udW5p+/9o9WijD+
WB03hgvRj00pm87/aqUI6w8oMWx/aYjYBqpddiQ/tVKAV5nYGP7SnfwlScHUjhrFdTweyyiK/81W
ir32RH/uXthsXdm24jdjQXF0tpe/bjioSlDN1Ol4qKsYeBlMtm2yVH7oYEWb3fzN01FqyBqiDbto
4EV42YMJPBULVC5DvffuvdHLTxq54BC0iqvRW7MRNJduCDAbSOdUKBlug3mFDoOyXrDsAKZg8GMF
idf4O+lraEhcwEjs7W9lNFJvJcxEMgBWW6MBCA2FAkBurI9hhsYs1BmVbbK8ex4Ln1lWWnPP12bo
Otmbq0l9U5T8eG4w2sG/0x7l2D4bXiLDxRktsjywTZI7+wif9S6zjLex5e1dRz4XNW2zuEczSXJb
SJPh1kjQd5oV38eVE2EkbfPsApUL+lWxqjS+XsXzGnlBBdhTE8e29Y6kLvaUgByakZI07ksrWLL8
w8y1KXBdDmXttd1Gb3jRYuQQ2Cg6+QocBt07lmnXbajk8CrQDyX5w2ZsTQRBMCRmfchsBMc1cdIb
F0pMOOb2rfIgfay/mdn0alIftPlirpqAmUMgCbbawmVbbuO6uPXnYsQMzltSETpnx274+Moyt0PD
B7Kkm2/0JX4gmZLxuVgn3XX1MVfgURoLIpgTzUxD85nK3C/i96jQDI6Dfw98rt9iYJVhp0NPXvGo
O+oUL6j1EQVO5nf3RFDkSKsRdsDnXnZwt6F7eRw9i4WdVVIcPUO7/7xIMKgjmbCbbiMF1wEFGfQv
D4KQ7pNYZYxUnPyr1J3bMeVDxVluHxE9+DsjwyFcEzdzEj6G7JGHwEbv+Vl8b/CtDGwcdWduxZhk
oRu5bEt4GAZYxGRYOs6F6/lj8oEHI6r3gkKlb8j5OfcLf8oifMajoVUb1XtQuMea3yk5Sp2BvsMU
crkmZMsPASU9f57vMga9PDLhD4mnXXYxmLMAnienHmctHlCvOOlG/MFNzlXNWIq6hqvTE1wq9Xov
xJhKH4qEP7oe+HdjNY5OPnNhmaeXgcOFs+p+ZiewVQ33iRAqOinEi9cJ6orQF92zIAIldAVn2Bu4
mDzuxs+DUUluCqXxozIv38hOBp9E0XOCYeRs7YiLtsi76DSji7kDyyxDE/sdnJV5ZIMpJenLcBXh
i+mbsl2RZvrIZ4iT7ux12rSP6ctdQa9IKdwWc5sTrhSieiFVKKsYG9ZcZcgzqeur/NozuVHhTZMR
NTKUZLxabHXuE2Te6e2YOJfP2wsq33LQjcGEfYwrbsCHRooJwiYdRtHGTvz8BJex2k+MY7fQJbkN
c9pfn+dWK/n6WlQxxCBBIza4BCoJD424KQmee92ZinzZ1bL19yggsJaXhb/DrlZsYL/L8PMCWK9w
bvFbwAekQM0sY/7I/W0v/nL4PM39QBZX33IZIZPrt2NmRK8ydbSDswLbFkpdYqMMcAk+fKjMSd+Y
QXMKjPwDKY+Fyoe7R9e4m0ur90OzMqKT3g7VFbvO6eJMzt5T2ZsWM7HRCJO+wnOfb5n1puyLde0Q
O9ynNVa2K3gJ/o6RET6B0qquNNIHwqVi+YKujqaSxYFtE1WFvfeTgiA8beLFDEiF+FLcUPS6Rd4L
M6zG7NqjcruV/gdzfEpLHZeBY5HFHLMoxgaLm+LUaSL399Fg3iaW7+0Xo5r3FHFAN+1xDHEpyDAa
+QhqMLiLhKwPQBz4l4BS/bk2mf7EJGm9adm0Q7aKtXteO7lxWi6J1rFvzXm1bkSaFzj00HnsKC6m
ZpL0VshVymuA1PQOKvqK9nQZRP6BYoRDM3MHfB5rpnb5Ji95ycHgvNoVrRF76jugFg5L4KoVEYUW
3ZgoEzYEJxR7L2o+GsFflwNcjwg/Hgl108nWinRntO27p5PpUWm0iOpGPJY15W+uJTeaGi4CSyUT
Py8+zemEQForusJArj4TEJgrJNbVpKEUXorlG+kL5Yg73LPdLdTOjtz3pc3ezKyeNmhUfOwOunnv
AN3Y4PKX2TUdieGUKp1TaOn0HgB8GPawXbnPQVKn/U0S2+5qODcKVIUteRhZOOdEE+J2a7styh9p
wM1rtJOMhlcCIOrvGHfe7VSvhyC2pvzDayxtoZ2lQQcPuTHUAbB7vWPXMvmSmKfGAsFGIFWZ2aMG
CNUkb8fwomtf1Yu2K6xKdRf67J7AyWd35aGfl157nmN7DBN8OMVVlPhWj/O8MNywmfMmvTija87b
GLm2dleRTn9KhHv/Uyn2v4xlfuuWr3WN7aJ9oejVmXR84lF/cgsVPnHtNvagg0hnBBVL8pHmPFys
yrsfWgiaTs9dZ6dc6X//voyff6+nkJojOkMZtLJIf6un6HWbs9/L4WCoz8WOe9BK8++VgrkKpfbj
79/tt+nDn9+StjayZgNqm/fbuzGEBre/VMOhmLlA1krAB9yzjdEQ/vm9/mNN/CfWRPjKq0z7/94F
PKZtnP42Tf3HL/21B3BWIDOvY1LTU9T/tAfwrD9cZhFMI/5UpVtcxn959v0/kBfYhs4GAdk6uof/
lqWjWGc3wfXFQmGapvtvga2EsQ4VfppgAs3C/c8Ax0X7zh7A4/v+PHTAClXXKPCMg0fQKFbXsfbW
kosedTU3PL/JHqiib3PlwS0dvDh50Ae0rLZu1WdmQsPFql1UNu1I10tgxt22AmFiMsfEoLpVcV9X
KCIDNBnHJurviTuZ4MANzatuybwllYAD/NC1WvVo9vAzJCm3tGJNItUwrtfnOon9K3uenNc/e2IT
xcor9So/ZLq2/9i7tfYjn8T0kANNnH74wvdRuKedrS44srdtSfMunrIz9YX09pQD1b0iFIclO9YG
+zIgSFw3PrV2j4RQ9nSsq3FLXs4KA2lB7pX4eTZs76aL0U6ENuSJ9w0voGeecWF7HJbaNA/GpOKr
TMIlGHKXMk83rRo2pVLODpKKHbAleLMxmJxjEmUDx1vsjUMN9dwye9k6RoT9HYBZWESWejRN2lo4
Gg1k392Q7mtZypvIX3Sxn6LEPiLB1l6IlEo3QzdND4neJav3DEwTXQyeTbJLx54dzERTZWHlkwFp
TXqzi/x47UAvdm9+Ic2JJoTmuMY9WRf26yDtZIFXoOSLHeOkcXF/3hM0uh7l3OBYoA407v3PBuds
KuM+Tnv0bIV0ePke9Qdokbo3Lh2YRdKf+k6y7gGvKreeM9Iv9YBwo3VpG9rvimKQFlZhWuHnfxYG
fCY6Lm7rBqBC+TlcP/yOY825uJLVJF9MKI8le9Iyelz3hSvSzyU8iR4wgaNgvIxNPDn+o1fndA8/
B8BIfsG5tN7IdBrkGN4lw+FrfPJ5lKiRiU69bx2tpHde5UQOwp5tC0LVduqWs1+BjwpIoKjPZmzQ
6szshS8k1oPCvtbOzn2+ILfTvJkPoIwGtJSIM44uxAVJi7ikYxRHSLExkbVWRpCFKGwSLmrXvJB3
xjyi6yM9PvZypIvFxLz/TrYCnot87Tvb0/qyCarzYo9kk1ZorVUjzTRXIySQ+Bmy/xATr1/eW/q1
fWjSAQtbtdpZl0ZYR9stafhO61B+6Xr54hI6EtoaYzLyWk39xktH9+rzHV2Bq243Ytc4kv7JtdmM
JscXsFP0qNqcljO+CdpitjJHem+tYb/qRGN4oU0a6NnVW/nSUESNQUOICnOBjOItzgZSC60mqY+p
lVKFRO5gWWFjrsOi2Cr4WvOa8ol1yn2y+2zWHj8/JVL+IeZRRthsiD+YD+tIl6tMQz128duiWhFE
HVG+nas4z8R7NMvXXtGMZl+8nlJTX48Pgw69u/SzX5/ZY9Xnua35sz+nlGYktCCn0mBR7vNa44Lw
MYPthSpYoUSGzN8udWPepQQcfSyLwxWZuYApwspgxkUsjuaVe8RVWNeEUU5DmMh8CieR94pJrblg
vXbVHRPQ6WZk3PJicaVZZLEPBttKeONkCdkMmHtvCGvpeHPgmFozQllA4TiUVWyFc9uJi4uY9Jz5
s//IyXRXKjPEz4zILpigbSdfenvoiDnPzOnryFW8z9j/7RbLMEN9jJ3bIe2790xDqRdgoPUfC7+Y
vnquVobCbLmwzVa1fBkOwBU6O41vV+aUREvtVARcqLbAO+1Xazee6C3cFcypDwpJwnsjVyMNGH9a
33bEPgnlMVvwOM7Yh9Nf/f/sndl23EiWbL8IuQC4Y3oNxDyQjOAgki9YFCVhnhwzvv5uqLOzlbpd
VV3v9ZIrV6YoMhgBwI8ds200T5JheFGOwx2EwuKeb5gP94NhSfCd8Po3WiuGlVkH0LeYIStYZrHY
AaWOItxoU3iFyVbcsr5ExOjTjFGPWdZ8JpHsbFkuTd8lY/IxUG28T3rX+MbOdn5xw250tjq3wHOt
7Pi7qMcBYciaDlWO3krYNvDLWHtGcFcvEVH8dVGn1CxmHi5V6kppRhu1jMhjQTWSNxZb3c2nTRHq
83cgXClXwJAx41r0aUIicagUy8Efvk1p0pwoWwX6gSnFOHSzSi85iei1NdDFRZ9Mi0gfBzMprsVa
a6v8OzasSG5oY8UCP071dCyoJAO3pt2MXDPHjU6GXhFF7Bt4u/Sq1NdZiujQ694OnNO4nXvRr5s6
rS5DV2BC17rgoegVd5PJWRUYcrobrdivIhyYU1qvmcMdhBlxrlLc4c8BxTYvdAyqR2rdHiILyu9k
sg0aoKHdWAY6j4VDb0/Wja17X9NrvY8pbN3oDNmv7IFGunLdpzk07S8dqyeKqK1S7ehKZkDjfSNB
0xNW5cIf9sC5gYdX5kNDt/vKhi1ubTI9ogy2JLINRLjVr01Ey9lo0r2XJQpyDMC9cRVRHFRtiHMw
zLOTHt6DasypvZWdlWwZ+7t8P9VZ1hEWkDS0CXImLnHuJ7NI3bfY9HTY9rHQ77sEYAjb1OrQ24JP
9SCS95HH+2nIuu4OYtr7Ush1AdZMDx4hkYopGDbImcVfsmadbD5OJApOExjva2rY7Y9ejup98sKy
/hhbZIprDIQ2PLVqTkFnpoVf1eqVhHNwjSIjIKCSBqQwjPHct7CIGQjZh9gUejZCu1eqJY9uCsqp
Jif/nrXDeK7nmLZWazKv9Bb2b25sBwAcI/vBqzzrfuwG6lEhFuf1inhhdecQS77oQW0W6wjLxFWm
1KY7sqM0Mgdn2Ut7PFZNXrzHHb1EVlk9B2zwj6muXloeiZuIvee6SfQ3wwwPyZA0Z42KxtdhgGLI
NTcp3wgag4K/KDohj4T3wi27S+eoPXuOdpU6Js3wSDPcNcuKfdAQteSkMC35lJAJ9snEHCGITdqd
Lfmo6JjyqYQv98DXvwQJK7CQ1fiK/kXpF0Ob4kHLMgbgns+BWclNRACHJ4UXzOtQ1vaqsHmEbz0M
YCMaXSWuLlPvg+up9rHEdcKDvuiJJyVR66fzuIXK2F/ojoYO1IXPtl5Tc4XOuzZoAcftTm2Yh/fh
MU7KHqGZ48cW6SVe0zaVUBhL3w3rd4BvcHYiOJSjEtsUZ9WTrlR/mhqhf9EUX9jbYXnhDtTv47Gh
yo3i7OtS7bDDcIbxrSXreRJgGW+RlWe9PxXNsIHbQL4lGkrj2Mmku4LnR/AIAFa2iXsu03B61pss
oFIh716iLnpNWE37lsXATW18Hz731dLJ14wtT9xGHG1iivtRD/G6eZG7tTub96FVyUADcq4T8XGd
zlZbyp8sroScpvgKDBHlsR1PxywCu1w7OanMQbovlccL76tRPQZJ6WzxSwbJhsfhsHcJta/rzEtX
bhCs9FFBVwjsgjRlEsk1EarmVMpJUhgOWY5iclluB9McBdx6b7w4+Ri54Litns6Pzv7hUji7iVPb
mvcRxgIqYJx67yn08mw5WuErhsbXTzUuZYOkWJYn9ibW6mqTYE/wcWGQLKoMcx1MWeuzPIYD4Djm
CQZgfzc3biWeeb6ll5ZONBoxkGrzB4KQwm9Sq7x1dIbbN+QBMfuWRo913yYcC4pBfk0NUw+3Hu1b
XEA6Z8HUNtL7kIcsKsZ4LtKm2Uxd6o1+0rjBteEYcDGzquLOO4kQ5GRflORxEs5Y0nsLO6O8zVgh
KFUOIyIk3XS2GsTmuohqSm2RZFA0re4oyqw9jUY97VhRjg+G1TZP0ZAfaxa9lTuP6xqw/H3elA1J
e0ff0SGmiNpawU6F7gsHtWHrNGwyHSWvST+xA7X6NE23yZiH2RHL+GBsY2+mt3Bgg5DgvypK6h5M
e751Qq++jmmekeCBBNljlSQIIYqOX4gI5nPaUQLxOfVj86DByL7XIrgoG3q+rO4rtNinikrS1Fmp
uMOmtcs1bm4sMO1dHQnnVhrZl4pe4OhUZLUTnEWhf+BCqi6jxUEudvksALePA97nhLoTl7igc8O7
Z+Ekz/k3NdC0UwQPJb4wKlAo74V2RovMlzmSMHOFckPnITSr+oGnH7QsnqDD/pdJ/n8RkX4Xczxd
sGjzDAFTyKAxaRGZfhGRQm/o2HhwrnWUkgf6Ir0z0SbziVhr881TRvwvPKzW73oOuQJB3hyTpaNL
jgpsC3/9hpRX4vrVm3Jf5MqjHJaje8ON+SMFSIDnoOw+KRWR8i7s3U6wcLIpt/MbQ4vyS2IlWFs0
LuyNXRdS3f80cJDDnqsjNSPeSx+1mKVTGMcr5OyAYxuLsm96iK2VgR7u3qNpa2zg6zFV+xjD1xtt
y9ZHafVD+9jgqmq2c0sQvfEpcRbynQxBlfoB8PncD+lZ5qwfMovgYTKeckdUb6A4mm98ZIof7twX
j4I6pWbV1g1/ngqN6o16tXE8h8xG1H3kPLpXjqEF11lrumYLMEc1Ozcs1X5aetjuZUmT905FBp6V
xnDLt5+zcG7Xxr8oglnUjl/VEA8mlC1Rash36Igzv73pKSfkwF78HxZbCSbNOFkM3WQAw8M//3Qt
f9H/940WkxfURlegF/79zXYVE1yd8Y1oiuEtrgDwbNqi5v3h2pMfTczWktlw6Wyaecq+/bvfHeyV
6wGLkronQFT9/btX2mTQYDCSlk4q88keKLnBlTZxfqRQCDAS39VuHYYAbcgZ2/75NzcWt/DfXzsx
AVPHgm4s3unfX/uApSUoA1Xu2aLxt+O67OTFSWvzqYABm68lJcH8Z/jZJyi2nFF1VXQMfkTns30o
R+Pp5w/0H3nzX8ib3E6XwMI/ljfv1fewLH71N/z5JX9lRew/JHblpVZuURAX6tgvWRELmXK5kJCm
+VN/iZvS/sO0qVtCilssXkS5/hI3pfEH5mcc2gL3gwPO1Pt3olpcRn//pOkg+y3b4V6K5AbkyPxN
Ik+bbk6HzqMlLvUIHCMs6ARBVJja915QSXmVQHkaZlC9UFtIM4t9dFispGnQlwMdPtBJK47ENVJg
G6etuEUu3M3xi+X2WkonUaryVbWkYcO50IeHNqv1b7leDfrAOa2g84JWIFdfmZwHQnA8kcl4tys9
GW6wUybHPCmMHws3rASuXbtftUV+GekxOzqwP1ZlGc4AlB3y+FgQAdmX81p4GXmRlOAFeVq761jb
qZzUblYpmjeF1J4dXfvqjigHucV4S8gXTYF08SEmJXYeU9oAnN7q3oeE3arUK8/mAG1HN+UsnqKm
HKeHvpsDb43ZOVcbAbhDY5cMCXrT1Fm19nTGgppgbNjHzJnhYH+Nh759bno7Su4sxul1Q0L1nnYb
Sf9LPEaxn9kT5HUH0/oq8EYP0UNv4+nRwWhSrHknptdgKosVGEnIptMYhI/kPQJv1ZQUKfgTP/6B
mSg6zUCLX2UcG5DN5ajjuBD9xiMlV0DdTHJj67R2hHYbi+rLpEblh2GdIAHTM3DUcAWWK81yKyy/
wUyTVTo4FC5nko9EMsdwpaArNTMg1IYjlZ0501vbTbX9wCuhf4pa9hwwJEVDawyM2ER17pK5lkQ/
HJUxtYAA3zex7LaMUfaamHXHES9yrvWMtYwYexquzaktryDP1XEqJWfpvDaumuUNG0re7WMgybGw
KrPsb0PlGeuRgNWdg74Gm3wq84ho3sTacFsXWnWWoZ5MF52Mt1MdsTEPLut/JBzXZbWaS2wKPWS2
B5kuQhyuWUAoukDRKDDeML2uurxhcAtoO0BshKPgpqvKIP4B64nf3rVrwqUx1uidx7wq4mHtaCwE
XzLVsyUFTqOvpwhXx0pBe8t9MY5L3axJmfgx4c7unW380N8AAtPnmGQOx8TMnXLt3FtxiL+ODP1d
A/j/TLlPdLKDYviAT4JrH1BXt5k4iE6HkboEy2/oSlfsVG092qPlsEfmFJVhPzGmFjrGQkfY6wsA
tQjj+IHqPGP2oxqnx6pUQc6VTUVUgBg9xVT9JmUHwjUAAHCmOrxb4A1S+GXEu7muMNgbvl5oal4l
SyXNg13QkQBHhozBZZzz4S5rLH2nUgfsU8j4zidOYlFMHJwgmebEdwB6s34Lp4LGb8sAi7jOM3d4
NeOm3LXeWIfHpcR5xu8/X71O+9Rmr+Ca0uxyxECZTNZdW1IxTkVSlLfbsJvK15GAuly5VJc9UY9l
ljsZVKrY8R8X9VLDb7TnTjQ9ynqx/ZqWjVwcZ5lp7xBcMO86SYDMjc/hx6DJ55+6uYghvD72qdlX
+yGlWPmgqH5eu5VmnETT6JQ9JuZVFgPXI6NMAhAm5G5mdXpBrUmd7OZRuMcE9TtduwPBhvNoLIoo
FPh5zXdKd65LRwcg3ABJm/eq3IYVugobWXHVqknvt6LDaGF7iXlC6vM2wk1YVmjgZCN8HTzdq5mC
dl1kJu9zClvxq6qd5COhXZnkUNa/NSxB1IbqAsm1RuMwACKiK7lh07WsAM74meiY5QHbherEH0AN
MjT8RwiudjWxLndngEWy0Sx41JN0rEpfJRPVX+uxI6lgNjYQQstWIS4p3ER7DTcbC502H0K6FhjO
5QULfYcpGTLgkwFy4qUfAPDwEW4hFY+cWDwkt73tDs7VtmIWFG0woQngoIeTiOhVzBiVMs0KMBSM
FDbC7ZV3WW52MGSUkxsXNNryMreznezcuhSvdTu+ggrqMaBBnjbWRoy11Idk0WIQ6uFSX/LFpz1P
RnPLE7pg/JLnV3g1xj5QONZlNpFVyP+MLsCgIMhQsyVz79ioGNv/nKf+L55RBsVlCf+Pz1MnrKfd
Zzr9eqL684v+PFG5HIDYJJkWYFUYUZyM/jxPud4fWD4lkzioWtei9fev85Tw/lgyS/9gWczpaznh
Gxya9eWr/g2GmfH7dLSA3WGrWR62UeJ0vx+nOAFGyp2D8Ngb9C/4An/aFbF53gJiJyRTO96x17/C
Yh8PVS15+lON7t2QHNs9n+p+J2qj3vHk13X/l1/j/zKrW7+z5/HL8uIsfbFeYIfQf+ffjg0cjhRP
7XK2qcp7z0v1e3e2O34GLbDSldGVjzwENbmJVQBLQ3jwqPrGz6lvCb6BdjSuDan/Wm0qZFnny1xp
4d1EU3zry6gx3vKICA4Qlb6aEeJtjXu+RSsl0oyFAW4t7VZzuZ+iWUo95am2NpDZ03FdSidVzxEg
8GWuonuWp3RW37hFZtManyGKq5YWpBxUZ2yoKE42ZFWfareLVLfxBlc8zIbdsQSBo0ZcDf8QBYpI
Nt2QQBSjXe9GZyySTv9T3qEfFjwVUZTR4EFkRtmxRWFKt/FPaSjpBKxNDJaEsAbiKcELJy2NQNKs
jnWYGLsOuNsniHp17+XWuLbZcRhheaxKu3lyfupT3jjtnKZrT/SW9sdRwxQUOyRT2Z0k9l0txXQu
ELw0Gpc5tSwqmIYcpi+6mMZzEIkszaJXyiURzvTOGi5aWGrX+aew5sAk2wxxjyzgzMB/wuxeTR1Y
Gp6TzoreeajtbqrJr6rJE5BLEWZkTBSzj5IV2zfdTatbHxeC052bP1j97KAACmWkFzyqjXhOQhWt
Rip+7+e53lC7Y27Jqg1Pk46wXESiOIx2Ze2yLC+2FbuQ1DeU3flIvvbSJWnsRxFUG2eGgSJmvabK
pyoPtCINvlGH9pXfen1ymQi2CYi+Y2iQXVmoFMfIAL+7Dgo9e61ao3kqHWp46gFLtp92WvVIomG+
E4U5nglzON9CJ7K3MmjrDfQ8dtIm+/xs4oFnEigBRB/1cjvX9DGuQJxEHykf+5Uw1cj5GirK3ITs
IJ1+uENN60/W0HSbTMbeTtZ4LVsNJ6A5xIIXtAwzba62nT6bq1DFER9pTlKk5ShMmfy5lvarxV/i
ayMDQOB63YajqvFhhqC98oTsLgSf4FLnqMDuiE4mMQAOPoqq/dawDIE26kTGweztRK3LQUwAwVoH
s2CPZ4KzNqdsl21g7mAw9moWrGhR0xqLc4gXATjdE8Q+UKN48NqDh+p88iqrtHCj6Nmhd2a1ZFuy
6MwsV5ygovLbA/xCvKVfmrn6aJtNpsX44wbyM4fiZ0M3G9QTHKLi7EF959c31+nFspKAIlAv8E0X
tvIKIb2G4JrJoN/RAMQ2g0qn4epwGLR2Tlrah7RVz140zF+dfh5xRDby4NksKymSoPGsMrTyjjvh
8AbB1lWrCsiFjgg8FwbLKZWC3h+KYVqVjXLei8DxOkYFNXJeNQy3vxN5xe7eoHtmlVO2ByKZnVh+
nkqnNVfe1PeHMqQWAQYgYV8/oYjr3qKADCU7Ds37JpPD1Sa7BbGsiPqRurYmu+cJX+0oLeZQPJR9
qWEUNKp+XdHAdGdzOzjlkQcSrQsyEldoULe4Ey3bOTwalwAh+qzV2D3Wjqj1e5Tb8glzr8bCpoOk
r0OQO9t8Rr2NItd37FmbXwaTzUlsDukzZ5LiycWHTnVPl6/zaqBDqCq5+VIGkH4mIdHVVczKHySs
UDbxyynTXitBh5Q/QhG+mTgr442j5yFvSsUadSv13PuuZlEfsWgMb6EbZX4/Gf3NaHt6qMtqPWu2
plYhw9deNxPyURyo5SnyejjVQ68I65ZzsgoQma4GfSFfSni5N2ciHbVvVBM+kKOokJ+mNs18kyLR
95Ii1HwlyR9YO8UUslga0g/A0jVtIJywLq2b9+zUCTNHKzhTacZJuY2olF+4bVbf8O2ysO1/cH/3
bp4WDdvasZt3W/P4FqGnz2fWQUQ7ySwdVMoquB6sesO9YTwkThq89mlv8A8+dNznucgB7aZL4J5O
LghqhEn13KRcy6qdsxFa7HWcyWRc1BujPuLppN2HvUF3al3b/vm27TU3OuW60rCkC15kbzibJrI/
E6ETXXKZHtN6FC+x0VaHhA3Ngyci4k0i/zRxu/NBtFJxPzKFAonjlmNl53Byg08G1oPndPnKtrQR
unOurV29qDZVJZO7ySqdnSy1ii+YR/OeJmPe0yF2hzsLV4pvmp25ziOIBp3iHzGW2/dkSOurwn11
klYtM7+pouJNWlhYe8FWPhWQvlRejrvlXPI100gt8ym1hC9BT3LrSJze3RB5jc5UutAbzeNUnYRL
2HBlicgRPsE2R266SZvkGrHDE9uJVWG5HudOf7ET1IlNbde4t1rwi5vJWyLwLETNYJ0gzZNQpQ6D
ZEvkDBitcbDssOn3mt+xQXqLmyh9we/H2xV9gP7v7zUqVm+Tbj+mY2DtkiQP842Q9LYAPI7EpYkH
5geDg9c9c7kEJheV7xNcrW3baSQ+W533K2DsR8UQSfEurDrn74z7b6ax4E7sgNibQ2Dt4tZYCBpu
Z1xFzTRTydabcDpwF4OHp2eDD4hjph+4OtgwGIgVkwG4a0i86pi4geYsfmZtQSMgs4MWCwZY5SVw
gSHS2zvgARO6mRE/jlmPd9xuDJr9cHRp265pbuxNeFhbrnWJrJJeFjCxJuQ427DW3tg0bONljIvH
ytHAEFP6NbAu53NIxvqr69UVVrJZ846ObIblgGmZasM8420Y7FlustubD25CbHwF29A+t7k+y1UV
Z525GrV5cXAnSX+ugbdXq4H7SOKrQi7eOi9RX0z8G9qVKHkudx0PffIl5TysdD4DwcYrM/vYJ2wi
cQYDF9incDzH9QhgJuDRKjl/lZlwH8eRdD0ucGLakq7Hk0sbD9YFT1Q7t7Sz5IKVBVsQt/b8Linc
8UWZXn0zxOC814Gb7Eo7VOzQQep/SgPkp0txDBUFjaKuUwtznWSUMfPIqJ2o28V5ZTyYcRgBoKti
7z7snOoHs6VEUmN5c8CpmOl+UfZQ2kTHNnnsWL+1JxsySGn/1yH7PzL5v5DJoRb9U5V8/T37GD7U
91+nuv/6mv/xANP0iD8BCBJhwJ9hvz/HOsciIsio9xOnpP8c+P7HAoyBnYwgndwEBZHJ/1LJBbUm
Eoq0Tj2JyfKI/pR/Z6rzfrcAezp7AINVkEGRCuDs31XyBL3MmL16P9lT9EpDVFGt7UoMHUdvdvCj
o9Cjqnp6yEqTBzMXLTk8B99PoFdbUNMFyTMxG69B3IGPKAroAER2h+9ja/MEWGJXpOKx74XtQ+Fq
SJxd9i41hSGfDiGUO6/ZTUIPNxiIbKYX6cT7gGTWY9ISexlBs95lidXS9sNRde+QFJZ+kCCi2oae
orES8dEcNLc2oiaewVWdxpowjJ1TFq6NVrIb+OE4Iyu7OjgzD8NSU+0NiU8eYVu/J06tvcZZTgql
LuyVpAYRlAd2tWqJKVZuU93PI1GBfGyuvRt+oxOcFxnwSo0Iocyc0i3TJgQLS2igARiE9TD9USkR
c2vxWtgEOgFKq6JtyqzbalvPfPeoN6+2GHV4C+2Fomqx6kyiRoaLRbq7UPuLTjsWj0NNr/ZIFATv
Y9HjKaJa03TzcznlZ+lWrwH9j/5stCNlAOE7guxhAZlSkS6u6ZS+1xYJMKcsH8dEm9/SDF9VJSIM
w2jgnPuJdnGn8/kIPjHabAIHsEka2MuPUPMM56/2OAbsnNnR70WqaUBoUij4jZe9lEQ6X0hRk4xa
8n8MAmJLKJ45qm3J2+v5j2auHnRbzvtAasdWTvVHKQ31VHmYV6KYZL8vqoxktlk9wIbaB+6Mnma1
9f3UR+pVpu6T3cQlPjPKWAzYHGc7SJ3NjHiy92rb3ajMfc6Y0uuVFMNzSB3xUeZlQwNzuPSuUDL+
qem1Knyn1sW1pSPkDjN3ZIB1jUYiilE9b3BlPgoYWxuhaPtixS5uTdbSIOUG1LmIiJg9V84qifuY
TnvEXjYAtbdTNeb1Q1gZBjEhnsYJwgGtyzjp70xj7E4hqjRrAKVZz9AA4pPMbf1d8sLXDW0xfh4n
ZsyxkDz91nAB06zEOOmnYaqt9lAmOoUTVtJOP7TCmrUdFa1l8GPynOGSmYra2LAgsJYh0lOVl4XQ
fxPj8T/63f9FvzMRybjL/mP97hIT+m7K9uPXW/2fX/XfAh7JDRdLLsKDtzhHfq0hcP4wWbqTSLKx
liBX8b3+O/Pt/QEhj+Mqvg824pbDIvVPfJ4Uf0jPExZGFH1R3hzr37rZo9L9thNlW4tKxlPH5AfU
yZb8ffcvotTLWwmesQATuxSqGZLb9GgUlCu1xlhtUsn4xxzTV2o7LkbijV214vsI2Z2Ze44LjHVT
AzCC9QD5a4KaX4DISe4HXiYI9TYGJC0zfMYi7fhxaFtfeinbS61z/58HD/5xXNIJziWoOZdw4H/6
2Fu9ascuLd2rNilOTjISshyta6Za8VUbZDCd9KbmupW22Z77xJPFs0iDzjk3cz3rHFLtgcFDwtj/
lsx0sxVmQ02xTf7OSwivTs2A9NRQiqV04XP0796wIQwROeA+1y4pW5F5VSN/VOBsefSEDMO2L8yi
TDdVFsTPRoQnLYyGAqt9nPQ2Lnur+eaosn60ZWceGgSjnTkm37LamzaxE8eEomu6m/reNHdc8E9T
KtIHO3GCZM8fEZeJ5Uy+Bu4Vk7kTrVopSdayNbQPdrQMFXqSDwcM4RpJHE9sMIJhPutdTsxz5NQW
6T6tuSEtWZeeNuSN0XaLDxlhA9fE7AUvc+46j5VjBU+qnUyXNQ+kDeaWyspOWSMxd9Cnlbz2A/Qi
TZiOn5JW4nfAEbzu6L2yORGf2op23KLLBzr8EGVoIJim4dR2LdXPWgh6zomxktUFGHF9F4S52mOY
TTEhTji924Gd3TAXa8flpu7LoIaZMQXBXpa5+VrNMIXQq7T5CYQxARZWyTz5paa7GbkrcAF0eANe
1GGwS7bK9DpClGt2Zpdg8T9EocVQnie0uhgfYTMrul/gGXPvzDzoXdI360rezVaAK1YPio0NuOMQ
9/PNxb24wYlNe1RaQjaNLfzakvHGj2yPqGLXoktlsyZo5LHMYZPNQQ95za1WheY8paPFXt080Lxz
sSaXkw9DuROXd5IuLlo90p0c84D1fbEldto8a1p0HdHJV9CVw23I9m+V99OboQ/z1nHigH746VHH
enoA7xdtZrvGyE71zqGi8XALaQ0iOXs+NqNGw64QDQfjVHyUXYbN0i3jk8Zm56DXS2LdznDLT+Y7
FUzSr40QYFhEIxMhC3qvcHdTOCxQGJgzvyrgfUcVy/BUEwJZz3Oub8DF7krN8xvJ6YDMC78frV7H
uVYQS9dQPSsD5Y+98Hdrrl8dMJErL6A42651akylwiwPI3NYex1P68IacezEE6WXCTmNmHHJKGOD
bJfFgKUS44GfPjkluITV4pYH3iZE9x0j+bR2I8Evh4ttzzyIv5NjWBHO7Z4M/aEYrMdaUBTJ9ng2
gp2nOt1PzPkptlv2og2jIwIoEehDQWId/YGoacJvP2SxBzbquanrnTuNl8TUaAK3unGrqozwNkRO
QjvyxaZafTUUebM28ux7JnW1MovBpkU+ovNao966Ngzfa8nv163FTTB2L7LK1SrJx3GF58nggGbK
q95FxQb3MOcPj54isiKNgd04sndmQyiNwqVuT8fQJwiiGAuH7h1tbpcgxQXpnkAkd7hjk31HE9qa
q8K4hlF9pSF7o7m8KFqE70ZXJh/ZcjdLu8CpCL7Aga8qU95is6bZoWJBwxumthV+fJo9olddI0WU
meMPZF9jD5EebRucEelhd8IOG3hHmunwNXBbv5LUwH42294hTZxbYKsrFg99y23CPZUseGiIT+32
C/cVsKVA63GPija5S9hgQgBIOQPzRm31su7urNCKbjgEvIsa9Rv9c+1aJvlbE5qmn3jdPcLbtljo
CCNSE7plc2vsgrvL4hXp9GSbiFTw45XyI5LxXSoing51QObe8OiRbZ9IBtlbk1TG45AOFw6Eyh+N
Nnl2tOTZCsHac3D7aGbv1Q7Ng9lZNp/jrtrmGVXw7Mi3zaAOJXtWz0zggCW15BAX1jsoFZ8FS6WN
peZmr7fmE30fKR/gtGQWiDK09XqgpsMQt45UD5iuFzs155WZzRsdQzSwvmqDwsfBD9ckM56fLvfS
SnMf3EbsGurBbyNv3eIfCtna27P7npLvfs0YFtdAJrnUNEwiptNfnKnf9HV6dFyz3VoQs8hWJu6q
7qu4JvJeRn46Ze4uG7v5EAEqxLt5pHE13bWZDlPC0+C69dqWh1nm4+yhQneQXr4qZSc/sSG23LBL
zb2bZl1eqRQml+6o+pJ1cOqmoS83WEGjrxWhMx/i2nmMEf2KIXs2ZL8vgvLi9TMP1sTzNiae/H5q
7urYyT/7sdh77vSKhElag9djj6S1fKbd+NRP4mAoDDsyClxgHpY13420zPYrK6irNaqmcbJiiwZf
TUyrpgvFW1B21U3oRopPSDGiYhrmztSDPHgItZ6G+lJxYG95rlXxUOxh2SZrwzAYMLuqO5sh4MuY
+MDeW2oRAqE9R9qwPJ6HcF0SOIANcDfojvmiUXV0r4dVP64lpoAQAi4tObcCy8OBjrX5OPbiGfNR
9ZUggBYyqhYdWEFnEKQeM2NQKynLqd/znAVG0nqfudY/GBFMl1YO7a2xioeh0DS/TrVrPkXdfTrG
Xxol2MSMdnmsZ/uL28jsaaR2ydSALhi8vLWJj/qd26skjDUFH8lsqM1gBYoQlUZLX9lHOwqnyb+5
+HLzVPJim/7NC8NmU+iudgn7IX1h+BpWXt+4P+zOCtedVRG0jET2UboObizKZlZp576J1MI/5ObO
i8O8vNYCG3nWiZKnIiz01Tjozc4DqLgSYkQqlctFxBsGBWEU1CUAMeW65scL2dMh3n3DE/J1gux5
87yi/yKafqN7XXSX6am1nnoe2Q7Z2dx36S9gRVQpBD1dZacG7uo+6TrJGaEIL2Tw9m2KG0wjArPp
iDDc3JwNFLfbqLsCKnD38IrrL7hq9iU9ME890ZXtAhWEMDSn8ZnJ9Fudup/cnTMWf7a37lTQPceJ
cbIxye0qT02kt7R4QxqVB0QM+7A1IXZElqlTDlcm5l0hREzXolWfE6TjVdY20zmXg7cn0zGunaj+
BBJm+N2YxcZDRaLlkRtkw3yJzO5iqSV/tZOAg7ZIkCkPr0Yr3tiai1OIQW6bcRZ80QclKAFzMxdZ
Q07iMY8gFRWZZX9lTxIR821Djy1gvdJYf23mjt+5CT4aGR5gjcz7o9NBU4w7fV0IlGQGlUXbpaQq
oHU6W+ecPHw8YH3IFi8w8iE6qW5wtgQqw0eSEa0yLhy0/LzoX5Q3H2xz+FbSxbSrK2de521FFRXl
YAfi2eZqHi0QnFLf8a4drUS2Kw/86jor2Uhju3nvW9n65lxR1VUFBAuzEstYUPP8S8t9JAt6WAJS
15VrZHtBZmYV/T/2zmQ5biTN1q9S1nukYR7Mbt9FBGJkkEGGOIjcwCiKxAx3zHA8fX+gMm+nVNVZ
1Wa9uWZdq1KpSMUAOP7hnO802XBESbmJGusmIxD1IbXdZldI18duXoqrjHXYOveCL2pmxTfUzaVh
IbrTjW9EYFAwZZHYZGX0YMQoM4saowgarxA9sWRn1qz8ISN/wlXVxquLPUs50soa1gGLVnkx2kok
S0Pok17PcUL0o+27iBVxafpznryMC6KUAh+TIB9xGciHSVRi4+kBtu60vBrJKwkzwy9DWhVmNp1m
F6vYkzwTCwFm0b4EI7NnN7beiqp/EFI5ZzT6d11Jn2J2jtpOI+jSRnahtMkzsyTbNMKRhi1DcfOR
/SUa+qIsH4CZwOc1kfngFrYZQDTspEWxzhKmUyuAIuKUl/NDWctpK1pqulRE6fe8QTg0efPdnHKV
T4XLDonQK3fyowfy1k51giW+YVABj7H6oPgFpZW06AkBICcaa+bJHs5IJJPtXPTlA36dNCwwYG1r
GxmXbVPsmLUPgFXLius85nBRY15uGT/WN64ffdPbJg6DHI9IMubTXa2IFQ1a11gTR0vVY0Db1WV2
Q9JIf2PqZLiLelzPLT78xNbVjZkFRw34xnp2hbX2hgHoOGORkw+QWdBvFIb2bPrzayxdwtXa/kSb
q/gwMJ0X8yHyyamfNW1XJB+aXyMJQ+d/MiAd7eu8ucUTf1VNsEiDpCZOhTCerZS0twMzl51FTJ+J
J39lZdnVkk9MnaAf9dx/cLwEllU6v05e/xb18Tchcq4fYd0B7PNE9CCGuVtSh+MXTTOJ7rWLQ4cQ
dx1b3mkO/K++FGETBGKX83BcmbFP8FnEelwDYXliEXmHvVetNdx6666fW3xJfqzf5JEYKc+0296t
Bx/bxTTzSMjI9jR5EtQwfmSyVb7fHhqu4BfVJO9WPnKNRKyeEwvQD34gAJIr3GnPwEpLsUFUW97w
yLJnIGhWQYEnGg80QlPdjZ3Z7Qdtqtegj/Ndlmpxs5Ym2s+1yHGpgARY0E6DQ5Mj64ex99nQD2h2
qapzNoJJtbODyt5KNcdXo967W/T896qZMaARIE3cbnaLf9X4cNK2v5qT1D1Ky2/wC4KaY76rtg7u
pXtg+yL0G/OVHj67ZkNGgx/riDliBnOtiE/WxEqvR1x1jfrS3tTzxGZQTH6YDXRLg2czwURcBXQC
g65FmusA1RR4ACrpEv0L0r0uDpltaIim9XNs9/7alZm1QUcTnV2Cn/deob75ZY9/2fRevbjgE6Oo
va76osJKoQ5OM8wsqYiSKknJEm3i8SwOXgClYaHzPSskKXFAeORUlEHNDFSNX98GoI65d2J3otyj
69/aZlYxGTARB07ZFk1PcaBuPBDRlq2Rpwxbjitnw2mu+OqdalPk6S5L5Jlmyr+QPGXvaIWZuFhT
9jzkQUAljSrpmkc1TyFMy/JGtcFV1VZgY/LMDs3Ic1Z9zgKKVG+UCGZ95alWXxGgmu4xeRvrBvPY
Ku9aHfhB3R1bYX3Uc3+tgqKBlIGiZ05vDE73zTTHOO4avkYCUldZkIN6KgpIoyPQOFiDXUg+kHY1
2hkKgRJ8vSivY9d7RCjWoq8wYLwuCb/tBD/X0HfxyLyj6Bx6GSdR2z5P+VU+27407d5nIe9c0V0r
qbJVowARx4s1vabPMi2iZjUi7UakWGZUMK6xWqKpJ05lQoL2iSiazZzD12b2eoQJARU9AmKr9x1n
pGM0mFiHb4OXfUs95+Db9e3UiemQYn0OaSGvOKIfwRVWW7ufNrRaXMkQfdfd0I4gIVJS14yeZO5p
ZIwy89C1Oxxb0rioTGN/SSjK4ObrujaALS4mqafa1hibjBhxtrhk7zk7L6aKFe8IzFrujnRe/riO
mf+GUITZoEvSQA2a1CgdjwnUmZVjV98qcFl3WYzXn2p2h3QjwVtrzQ++Yd+iW+rCSWKdtFp927UO
+/Gmydw1hbL2qXZf0eBk92WUvPtGfdPOuCp995XF1FYWr51R7vrO/2gGRbi3n+KRNwhQa8sgrDNy
yTOZhXM9fMiO2GQ28S9JTYBxbQMEaaW2zk0iAorZZ1YyZ0EcVijSl0UnZUsWvSBYvW1Amg7rtm/c
aU3GgXeG1mEeNWp6ECZxATh5oCkfatzJbc+TXALYWAW6rDdVO1VNmHTeaqxdHKTGVaM7axcLJIVY
XvRbpjjxkUcWmViz4dU8oVXdn+BANDu7NQsIfTDWD2lRR7c+pxoa39ZonJLSuE781RI21t1rUDXa
bYnWT20bLR+btWUkjNpwOHMXlkCMyaqyA6OGAc1n5ETQs+BuKP3Uw/v61gKpyTuwawEs2N/jDf6n
F7O7d3HzWr63/2f5xW8UF5xzSfd/f/5j++PP8bsIX7vXn/6w+Zyh3/Xvjbq8t33Bj/KLfv9//qt/
+bf3f2kSTydDmMZfTOJfG1W8Vt9/GsT/+KE/L12ZDrqubutIx/40iPeY0VN0oIolWIN7A5Xtfy5d
PRPMox8wvoVWw2b1jzm85f3mc0IbLGthNi3Gpf/OHP4XYxL/PGsAHbkq4C4ccJ9k1j+ZSyu9zxoc
HawzY4PJczTY1SnG8vBQoifCteI4P5b3P76Af6CQ/VW6yz/owZrVHVzCrBp+9dxR0TMKnF2154nS
3MFWHtYu2av/xMOKqesXZx8TLnBINs4ydim/CoQ7p9WH2kmmveogq4zmVN/lomHNiH5io2sjSeuk
C4Z2nWmXdgTb9Kdr4B+8SZYif/cCkDmbpNUgCOZDDpblx58+175XdDbKY1ZYuDhipzGZt4WX6PuB
OA6iAZPmOGUTli+FPsPgxLMijOySephxveV8EUiv2UxEvrpGgII5MQY1QfE/5ltoGfx/C1avGF4K
bSGmywxUiRO1i7mJMJMP4J35xcr8PJwnH4O77RAxSFN6LAEKsB7H5h2xbkhXMjaYfbP2rVm0mh6g
y3oy7jHYyZtmzOEMTcN021m0bPAY5SvmUJpqNEzqg+qbTImqGB6LHi1lm33CHDFHN1EKgGHELwNa
RxcvCbPXZyPW+cFxSoMT2xMexa4bXYLBK7twaCVYdj6qxcFr6Pxs5Nu2tTPjgbepey3EVExR99D3
AUJO5G069VydhA2Lh1W+WayklzZ3WF5Q/wweOums8/xVS4jp9QzZZR/p5RhaUdoc896s79qyi45z
T3SpWxvF4RMTalBYP2Z6OTwyJHa/8O2Ym7klZ6wynWLdk/P4pgSgytiD5spQRz0kXSSekQHwzdSy
0vfuCI3TG5voaIHCJ1BQS/fMEtXH2Ev1gG9UPSi9aZ9c4funaIrtQx13xj1xOe3TD3mBECSeMuzo
woDZX0YHDSR15cLYJHgNAEoro4L2eTA3glDQi3STAENw7DJ0Fs0bxG1YFbkB5iNmCh3vtQnoX2X3
NWo4bmdf60BZpn1xEGy6b5QH03vqGSaHoIyaCtFWS22Ha2vVEbsGxAOWKlGo+QWIS751/aS+wae8
6Jfi4T0nB3JZsOcML3WdQ8MQLwR+Do+MAOfroB74VVYCjRMB9MqYeMcBqUg3Ub7c7FpNr7lwlO2A
9+LaC8s4oJcGF8CliFlseDfyVO1UatrUvnwTUDwZKFQM5EsNzVRYUBp/kEAgX70CPhzKqCyjStXS
KhRJFF1ckCRvDmrG62pM1APuQaJlBTdD0dT5FpV7953+wbhH7zlioQKPi+MbUR9DJeY8y0e9XKJF
NQ3vCtX2dv4kDtcz34TtCrWzDa5/1FYwtmIvOhZt/jxiFz8maVOeY/9D7wOdXBitdJMV4R/mIWmd
F91U9aI37x9jk2tzZWrUyjSXfmjbqFAib3jvbApiRpxclBMt2pTwRbme1m2j2pZn0nXtM3Mz59yr
yLivUhBMDJHFi9bZXK0LR7YxI/FilY66yizN+TL5imWRlvnEbmCjemWLhT8xJdwcGFmQkz3AmyOn
oDiAddAuE343KrM0m69p9don2WqoBOGpQf1lDbk2yEo5TkWGcX7U2RUK0zPWUzSlO2dKmzeJN26Z
++QsWxXi5a+E7gWnTFfAmlzTIq0HX55vPvl5YOTu8yBArrylTW8/pwbop3hPGHVls/qdtWpj6Tox
EaoeI+eIjbG3LxYLv1UNlOyBLUG3Fi57jZUB7iusqYu2XIcOAlvTRLAiUOpsh7666QUa0Y4r7GiT
297prXZHC3PRnP7GxqbEe/ecu7lxODu9ySJ3NP4SOdFNyRAv1D1uotick0Np5g+tYxsbBIj9prfV
t5TWa2MP/XewUKSfV/EbKpTkkMwu/kpm+ieB4nFTOMO0bqO4+26kbb2J0/Zq6upoy/TEOE5zHoQG
6Q9ECzABjWWc3tizra61QA5q3czRkcn6Ucslm6+iruaVDKL6gJsdIbg2sVbTyTEp0xy9LxuED6xt
HXBWp/J2fWurNXvpi6q8dEM8UnCVJbG8bt1s3LoJN2yNQ/UqVRETtMAnEFXxRZrGoB+wHQ4AcgWp
pZ3lk8qhmWs6YG7Lysh2ie5BY9ZKJCJOGuz72PhilRG8YuwjJzoIq9iYfPZvrRxHd+3UAdEpkGdI
O49p8femTD20OeNLhTPz1FPwknuj94d4xGNKXUDf4URuTfZB+2aJsd/FTswzjwe4vx0SHnOJCQA9
q9z6gtnaWBld3uL97dmdJzmtc+BPL/4iNBqtfGKGEjMsK/L8mUW/8Jj5u2rHUJC+zXNxSgaOnzC7
sYlvkVZ9R3Xm00M5lneQnK/YSjlEGHLmkuGT5L66tuGWX41zNOOO0VngTBKWdJJwV7WkVeX1qhJc
gbhBnSMQwelhhvYEe7wc1n5b7ccitAZNHI3GnV9loTsHYo3me5lJEaP+DfbT7ASHso/UbZpbczhE
fX3MEeFDqSiIq3JzVmYj2t+WKeqd19qsGSJlQM9txnKlS39ba0O50YJiXo0wC0NUIdlXz2VrwOqR
Tj5Sw6oPWL5gvxCrPi7vGFPxLE/18ZCmTMxXUJPDWIshtfmxsStSrnjXEsnBHyZUqQTeXguC0Rj8
jNqlXIhhBrFDR7wFYMTQQoMUqxe6mA1mLFl4Y8Enesz+xJAVC5GstJN8gV0ZB5mUAMvSBIkcW23r
uUcQa+PEWOBm5sI5g8LGFhcokv4uy7IscCiR+BHqmT4cZvT4qI20ZgcPwwHw0acpmgrAa3YXt2+l
lbn6tdHaA2Mdo0KH/hwMur4fk5ypFVr1lqHWBAFyYQF9E5kh1l0xLnWBrO8Q+S1kexg6Gx81/hWW
kyJfRUgkPC6/Mjk01tCcgroFGcW4FqDWKJx0P+HuaNdZKpyzMqN0D71TfjOlr+Hblejy+G502GKU
SBlbxJB4xXmPuxsDiBk5HM6y++6nMK3xZJhwBPW8BXEvOYU/qgLmuFRadJG5t9wDOWWCh94RMNcC
3vaStFyDunbOc5pqF01IydtNrWQZUZCzFqPlWZcUeVha3QnOjuxnuUkWFpwx83RWDO6OP4qvOjWN
e1rS9juAvcwPTSfh/RnlMo6YlDI3lKHulwk5MitnCsZqY2ICCLPELA6EyVWnooGUjrWYtBAxchg3
5BOtSgloL0yclod7UApQy4TfPKZwx85xSaVROa68YcG7vIqg/mrhmWArVtfLoTyX6gMi1RIq4FGe
QCtimRFE1XfIqwK3bQy1u6VMPDLI/kxH4eWoFvVAYmiAq1Kd786oNR9TftmoHagZ1DtDxvuHmhTG
Mc9yQbH1THRiuW7VUv4SQ/HsdVNxMFveghXbxr1fTurDVzLdTTND/YqFDFFzYws3zVlCUQR8oUOO
uPrur5sI4x/1EMh0Tfolzyfr8JceAr12LhYJ3z7WzPoYBRyGlMNeRXZn3dwVS0WD/cQPB76Yl1ah
Y63Gig+775x/1tAYf4+J+fFKkH0xVkY6/Es/IyxBilbd7e2Uyn9NNKJz9tzOJF0C8r+yKQgTBE6b
LtanWy8WuLVbx9rPnXiJo4oLk8z1Y2sN6qoaZf2VbZp9HlJzehipuH/Yfv/LFvPvUMIB7lCm36bl
IlQD7/HLi/UBSHiDZrV7DQrfamgr94uS3GigGTDDoI0JeRRxgRkDVzzDRD/UeU4d82oSrxlC25Vn
UwT99bf52XL+DJtBVmeiyeNFef8A49TXXCNQB/ZladXWGqldFLZ+X5/mURt2TdMnIUfzvCH/iwdP
1FNBZXLBgrKYXil7yC/ZaNdHq3DnfR854jtuA+/Od2O5CboaeauGBmzRgmjhX79y5x9ciB5jPYYX
NNUWKPNfGEFOryGRVWOznxDZrbG0yGxTl4HaCsVQW6YVWpvE8j4Gk3Vz6lvkDBrmq5/JJ6K7yKfC
qb7RHPbbvSzF9dCY9vMgZXWdziTY63ppvZh2nkzXCJ2r4Qr5kX+IoJ6F2AvmbTpxQ5ccJXs0FM5Z
N0Az4lGgXi3K4EQBOW+ryVJXRGuNYVP3IxEcnDCm3WuXIW7cL+xp1UfJtsJBQWMjKrBazljXdql7
R1Ec+p4DLAFwQCMNIwqmbL4oD7DjV4zOSk7iz1p9qub6juX3cqYES9meU9BjT8V+gevzi23lcmNO
kUQZYvinrK+pQQ1GDjELiEdWJGBXAscsXhoLOPOxK2YPf0g0xnxIKXsAbWq7aQNzP0FEKEEea3s0
Uj0gTsfstJbZuN1X5qOIbOiE9aL79dy5iA/4fNIwmpf/IaKgj0K99UHcRylqGkQMVNxXkCpQCBYL
dtCGAH9hX8JYH+Ms7ziuAhx2HMIQNydKedRU+kpTFPm00/qe7psjljSdJz2j1QRQ6KxbNDANRDs5
X08NjZuf2PKbytAeNGmX7vqB6krPR67IuaOhSCq3f+zS4sWDyL2e2a49+2NhgdxW6UBTyWcX5Jjr
jjPhb2seOtqlYWx+MHhw3OXWkO6inFARyBQdKyvHF6+sGsWrrQxqQ7MwmXNOfJ8W4ORbOlH/ROQj
drSRpt8tqvYJhkf7hFnGOuiMzl+6pberWFkQE9PhS7LnYhpWqhj7rcHKAKFjRtdSeQSfkC94V1pN
/6gzQ9+YlSlenRYVONA0dSUNuuewqWaeAB0pkZh6GCjVgGluOjxfy6aD06SLKtwFfkdnFKE99dbC
mblHWr2vDBaN/GWnz/WbWPDSpKcUK9RIeMKI+thXCc/EWtZM5TDKBqspWB6hn9k2jkJlB6Wh/joq
ILfGyJgFS1pwig3ZHFPlETgCFIfAgVLtAEA4rPHZokNgp70fVbrzlwkQtk55U+bMh7yUNtlHUvoB
X5aoxtSf5TN4mNth8uQ3RJa027oTn40lhohFvYtUl19aaUvhvLzqCRWPsfJTwYUhiuU7gFZ7MJZb
dVrOdz3Px1AyLHlx6qnfTg00xVWmE/3CgpPJyNK8ppNOA59Mdn0HBIlvRmSUIp/PYoneI1pmPQqr
nc+lStHLXMdC+8ZglXcHIudqRrpwTVicf/q8DM3FYM3lXev7ifH3tR0z8bBaVd99Tnwqi8unHL1i
7RpMTmosvIcCBs0ej3K5LnzA3n2EX+tzPEAyCB+DXdPZMnDko18GeXPqq20uGQiNSfIBjkBdz9xu
FZvwmGIEDHax9mOmV7qc8gsa0AlZMJpn+hRKsl54023dAzZOqo6vOB7ZrU0z70gnOpghzswtKLA5
38OBSxj/5awSZK+JDQYyxhkM7qD1lNwx8VQ6ZxOQ5RcKHlSCrTu0T10G9J4zLK+/zpbNoAzbSv0W
Z0xcIB6pByJEmNuYTXHQluGKheJp0V6Z0fFzUgNURSegzquadTWn/KbSZNhTs6faWAb//Of85vMh
OQFPZLgCEB4q+Luuz0u57Gl8fUVJsVS3er79cWmmjC6lzWiIfMHoopOEeZLCJMCHvIKTj1zqqzCY
oRltzEytX2rlsbSS82DTaa1jHbZ1o5ntd1EE4mWKKXYavQ5Oo8c5K8aEjzDBv/ymA2Jaj3kOxACC
G6McsCd7rODBabme62Y5httItCiPCyaSQepR8+YNP85DVF2lFgUfil5nTV2yPAVo0F4Mn0vCnvv2
e19H4hWybnz2evgLBnmToLdsGgBOolXh8naiZfr1Wd76hCZv47zKLyVO9u0MyiZ0SVO7/3w2EDQD
iJccgzNw6WXutBjSNcc+e7GGezcYA5+8KsoQwkrM+3GJPwpK0kxcQSUMJh85kJuBqGGdiMaGLzJg
QHxQAMROs0V4D/yr4gABnnxEysPnFnWhRL0hKM5Hg9PMjodHNVImy5z5nC4K8541JYct59hXAcD0
OXGL6Mj8Ai3bMhIcOoaWvimjI5iwMcwmys+W04TUKK0FwuVPXCECuXzf0eywNEt3xMQyBQWsXa2V
PogXrJkMqEdmxhZE6j27SDoHl5RCJN1yw8Oei+fzmJ0Wez6TI3UFXCd+oqtn2afMcukn2okpVGNN
tw1DmwdMwfNew6auWL0PfJg6x1sycB8BWuOp5Q6SHs/iWiMa8zKNzMvMYipR5eLkPY7IfFmf81LR
8y2pUlZ+Bm+ERcxFczPEWruxIBrRdjEy4Z5smE5Xnaeucf8Y91bt9e8Am6cdSopiBc+bGzcNaEJk
IeS3tmT9Bx93Lg5ZxU2WyjQ5m171MgwOn9q8RBWjGeNWGXI+AySSdEPDWH+lKslstBoq4qGsi4C6
hYQ50qh0Dll2qcMjThwqSDWocOj5wpWfz9e5yUj984+fNyahyTxiNKNv3rAXaBfJQwUpcjfdTiar
wzLJyHQYBTd0SlUZe0uEAjjX+GwjrwLg5qTztXTRV2MYRQ7U5h+9PQt3k7Q0sJ+DYq+VL7ZJZ4pw
H3zRhOELVNvc7xgk8I6BPhXZiHLYfkYTn4TzsonpGKhsesQqILZE7x+7CIfHZ7n6P72EvE7fGtGK
j+7ntePnKvE/d5L/H60qF1/Onwr7ZWv6+45zWbb++7+RtN016Vv3N/HxN56Iffkt/ck+9OPn/1ha
ur+xtHIDH1UOpf/navIPp6j3GxB2tms6edAcKss+84+tpQ81EZMQXQKgNtsjEub/bS3939gxWiZ/
yd7S/G+mxXy2vj83U4xzodQCqV1CaJZ3/uf1mjKqHCPMpO/zCXlW/FHE2pn75cCwYGmC96ypjq3O
2Crqvxo5dkir/Sdd0ZLCKX99CZbr4gbgPUM9+qUpEo7rSp+uYi8apd9E9leF+rodcp7KnPom4gRQ
B2EgId3ZRXQtZZzt6A+rzWg+28QSzklYwfa51heRpPBRBEG+84gLTsDZsbBbkcQVEs5LjIt8W4qH
VEBJQHiJpiGjrFj+q7LtlU0B1c4Ci3a7arWNcgJsLZAmKBncE+l4lVrNekfOlta0FnPtnPh5q3rk
zCDC1bD2UB5XJasz20T9iQBzxQLgziY7hekphxaSXVyAlAid1fJIPZHUcIddsadpWBqjoLtzg2fD
0jZt7L3OLa8AHyBh8bAPXERHdQCOO4E4XoQDOgiSoC+TFt1n9dhsCE9HlyxfMLnqO6zzt3HrXZGu
+W2O+3WXoUtxx2JHl4NWqOsWJHT1Vk6IPPOM0Aqlj2+Vzejc7dsTVHOHs1Kupdvyj1FNAoaI6Rp/
bK//93D5J9ZzC0fiX54uX0TfJX9bvzaiSKufzpXff/SPg8X/jVWJztHgLhSwRfLw+7lCChVje7zk
hBr+jhz741ghukrHp+ibnDg0Fn8yJVrmb4gtCBtwmPhjWUS/8IcY5PbHzYqO5L8cHDmfa/mfbmri
ZzlY4C3zOjhQfzlX+tTMq4Y57n4aPArsIMmtcY1GKNglVS23bkUXvq7izL8LyC7CA00o183oIj8f
ioSzh+aeejJKrSe3TdQtSTvVl6F1o5fANkiVmnGzsCWenT22bJoEBlnOVaqRGoBPC/riOFGlIqya
wFQxUAmsE8zT5CY3BGpa8gKtYz/XRY0HLwVO1GCBM3DduJBA5yFDKVviY0eLquxtzsjgnBjZdJsn
2NQ1MQ3aRq816whlEb8aX0HF8WIlZnKArM6zXyj32tSaSK47E1hjX1rWcZx9C+ZRqleodOsBWDYv
KqzLqHvnXzFgZCC4ZWHfVy0xn0yrEn5xoTaBgsQ9RQQmYObrsC6mGtbqdNFsbEBWlR8pX/jeIdQU
uiUt58bADv99dh1kCDlw7yc5a+ykIl7Zky0dmvhRzy+g1KZb9o3JeezJz6IIEeeuReSEz36KnRD7
o07fnXhM8IqyMCIGfjWCZsKn/DsEWIoFheSDJB8TtwsUUgz7djZ5yJBnqvzY92+jgpoI2kCjGyH+
FBsobDGKredzuDqzd5hIwTojDgxunTYhTgKllbNv+fy2g6AboWysd3OSjKeEQ207JQMajdSpxBfD
qP07zeZqyXKqpUD5zr40GDuXUWPcR4IAmxSLCRHGlGkYsMQ5b+pB+zLbpMC4XmYcAZGMyLfz3g5T
tintftbQCti9YW1Jvam/jXNZPze9MJ+kTgoCXoPaYQsX4w41tBKfOiB3AhZHFdxNQFFXStnBFxNp
FrbAmego0Fbos52BYVzEZoPTHyxl2GFOeUVz7hNXagQnKS0v3pIpicl9yiqacI92mhGaMtUujXrt
ZEZL8zeaHkgZffJ5SLVWkHWHxMkdpMKj7C8edOP8lFhTcMuKxLBWLMXch8pQ9nXSavoYI2vBfYm2
OSNXlAa9ma1djDU9iNhmZ6MkiJQPotkrQov95xqu30oDjlVjboNFz/ejgSdgAdbX44ZhsL+NG2M2
+30kMH0dO1f2+qGoa5U+mbINcCPyn8VdaupfPUB0Xxh1tmB2I0IjSJZPh659SuryhkzP+ERhlQZv
kMPppVemRQSndoSW4mEuNQv9wQEBt01nNPPAFmbcA2x/dGgWq86iwa/neHxMO1z3WpCIa6JCanQd
3SXrjYQ1rzRdPCgmC/eca+gRjUzs7rm9NQwvVrQD4TMDzHVgc63RycgQ/34duvnEvLUzW4gQFa9h
r/R06ldDb/ah6qbpSsPBexC9jsklqC5i9k9d1lIqQedaB76YjmOKENSbCN22O/wbNHE7KK3ad9yV
m7qImnVN4P3kswFGk2GslOy8m1ZNXzoYbyEuxx2xIc6j0TR4zXpA0LPqxXn0dWAzlrka2GWvyIJN
lhAVFDoFikRfuvE2IhGnzZzqCjRT+54p7wYAXPRM3B3RPWNdfKncwT9ng2jJEkUNzgIW/1IP4KEW
MFRHhlY7252BnPlqh/ejWycsrLbKwBw3afyUAXpinTYNKC6mXM8CcfGi8D9j7bkmsIsoaBOCCIF9
zY4MY3B5rqZfN000nhHDUPq04hs8uHqHRNTfpJGKtgJTOLQRp10v2uT9LAT8m2HQjlmZGlcIMNmx
evGLSM02jA1407mnqtAMejSnnWieYCWOexhi3UPWNx0Xxqjt4mb6QGxKGlmSqU3XMPIhqy56wfyE
/uczX8DNbECDOC71Q++KMd9bpe1cVTXQkiCAE4WMS6Q72ef2EWpSsZ40zbvrGQju0plHU1a2dF6O
XXJVuLOH5rqulmSrJezHr9PuErR19BjUDresU0YbgADJDZ6A+htGPQHSGwfYV4nRamv0AybZlFV5
2XbBTsxoYOQY6U9BE2ubDs3FWjBGvKlABF+h3mj2pVX6dxZ/gfxg0s6tHz96cV3qayOo+y12afcG
1YqB/X3qcuPoTFl8CvLSR8xUOfW66FKGbvTVAnMqwNnQHkvyyjqyN9jdWDcWU+wVEN0JNjN46B36
aX/nSY8s+IaM8kbGcMm1XnvspN4+ccVVyCn6UV7pVnNxSZi5m+ZOv7GyvAr9zj64fcFlYI9bfTJb
7JuJvTdNOJ1Da2sY173s3Wrt8r0vGwJ7E3J11kMXUXo2tkuMFnsza52BzwgX2O6DYM14IR/a/z75
PRiXoGakE5kvWtB/wDuJv7omIeCaqljD284DEwntmnsqX5sW2/7B4JybVR09xI29m4iOgvb25pu1
s5sFBieUCFAlU/WVMUDA9ECYoec1r3XJEGWw9AMLlRwWninfY8RFqzzTiMz1rWw/mKR2YYZSZIC5
kXFbtO5Si4/5XWW4N1XcVadyBvoJ0gWGJzK8tGPE2YwM04xyvolVF22Ix/neZwmivJBSivqCVQ6z
CWso9p6RzeGyGK1ByXO45k69FDOYWTq7gZTJU26TkMH9aub5vWa6IrTGWn9JTDz3IvW998ZoLv1g
fETETPkNxtJA856rwtAZFbJfmHLdOwaKYBhJYMgKztozdHrQCkF/JNU74uyUcjMwjQn9eLD22aTK
AwyJg6MY1aP7ekhHleOTrSPCylyDKV4b7Ez8XMi9sx1qBnkU3fTFnpOWlQAqo2JgXptk8/eO+nON
GlJ8gRyOEJDRDtPOErUFmc/DBjFWt5AOy+3UC3KlNP8tis2vQDmjZx0a3BkCfrEufeeuNjquK+et
NEtYAEwWN5Ih3RXbL3HV1+a7V45r6oLvrQ82Pex5SWuDFmfvywhLgk02FQQZPKPMwndULN7F0FQM
GWYknozq8WxWXnTbROLY8KXjMNilCQ5hBYwAzyKXqOHHcNMnM2yMzLixZPYw5dK9RBOoLzmmTr/y
IE5c+qQXxAxpK29weXeEqNk80sEwtm5IRtljxwxpKTaxD5wBQ5LGOgZXphT4Z+J9bZLik2j6GTLl
eYbrWCQdcogWGIAsX5oCodbcTvdj299KozsDYLymWkP+6s6K+z6a1oqcI2rAPl6rjNvcIbJpCB0r
ddAjADA5VXT7J7esK0ahuOMVJE+a43K+NZsqv/rfqdK/JICn7f/Lxu+cpOIn8fuPH/iDQqP/5hiL
yNxkD0NZtwDM/uj37N98w4MehrbhlznSkr7hOabLGMnjDOTH/jxH4i4BEGZbpsuP+/5/p+EzaDd/
GuIQw2v4pgPRetFX4Fr+eY5EeiTr2cohlgwfdRSa2ZxfkoIZt2Mza7cUrQc6qnkrYRNvjZHRs19g
NAtafXpwKobkNmziJ51wv6d4Qi/8pwHd7/3p34CW3Iq06tp//7dfR0y8OpN1D9U8rS2jpl8EIEEP
lMkYA5tazWb3+B/sncly3EiWtV+l7d8jzTE4hkVvYmRwCjJIUZQ2MColYp7hjuHp+wMzq1sKqcU/
e12LqjKrTAkRCMD9+r3nfCd2GBmJuFyYFmz6TZIzxKtR0nY154e/2qj/61kYtcTZvYEeJDHkcBbH
nOA6Syr09z22EF1P7aqkOcBofy4aOs5qUElwkwVt5cJlk961JfwSOs3keleMAIHTMJv6PM7l/NVT
mFUZ+U32JXzNDuuQyqEA0P/Ztk3l3nuxX09rDjryEA5Ff23Wdr1zRI3JGoPwCs8M50pHd8Uxtib6
OgivSUXwKdqxNXneRilmmyvo1HC37J5tVKeuBYQVgGtFWc3S4pMF0DkzeP5cnWJ2ftQKDuwyo7d9
xhUNbrR1EMKEowG+ZOm1xhbZyKPi8Jcz7WmA5yMULPGhcjgyOAZx2q1sfTEZZOFlxmyT1dErtmhv
0BB5mNKtoYLiZbbG6ZmlqZBL1WteyyENN2479R+JTmFuiyoJZREyBsYK/ADuhY+0dYch292PgZWs
Dccalimg1ZwIZ0jvRYcjcpNGjcAgKdwNABXRgiYh5HJAHpDstI3Qd5XwKp3G0I/GRT3l5gz/4v4R
2niMY8Yb1IGuLfTn0ir705goxI+gILsQWrApdoWZITIhejKzMRC7tWlsnWhejKgtkQtRBEOXbTVQ
q7SdsSXXOPsuJDwhg6YES+8g5bOXTj66Mre8o4My7rqosZazCnnOzkJSWqELMncihQPSomG+m5gF
7WcLjF0TW3qXcWoKegSIvKkBVm+vOM2ISWxmkiq9nFOf9GLZey+x19cXMGJmkJ11fzElLb2+3urp
hnBwmtx1o52xX+umJLarx1EfGv54SVhJ+GSnnAD9IYYnguQ2/uYMQh9N7PJylZQEYFoe8ZUra27s
VSMTWiQB9A2YC5CE0QJ4gC42vHsPcWSk9i3iOgXZE3CSOzzAj0CkAigT/uUaI0cTrVOaHwzE6z77
WqYxjohFDbfIvYevGfEtC70jJhiFqLtai5uuCdrkRROYARWiZOJ5JPhlMSnM9iGHWa6f3TGJgutJ
IkEACNQrYBuKVBkPdVv/Zxm+SREYYCLM6pFobntsnMb2zT0Ckric8JR4PQJmbczJw2RX03QxQe8g
wDRcUpyrsi2iDQqkiIlOMDAuhmiB+oU2DhPgaMiYdjdMKuOE2rCNh6TewLKrXrqKlGcTgxSP+riY
OLIuO4ETXxZDslxwuSXlMcVrcWsp2iNrwwq4Wrt8N2C48qENZ5psjexQFGKeZ2ydcNQhyU/z6Ufg
6wwPGSgmFYHgHZKnT4O2gg4ZDWEYm3jgRWaarZagTDGqLyJtlQCX0EpxG4QDeck1tchL22ES2JC6
Me/elnLGZtwnOMfWFm0h6yixdvp2TKz5CTg70N11Bqcx64g5x69JKQsCc3qRSrWivvTxY/M/WcRM
gOdoMiOcGhWYbP1cRsAWKEAMWb6oqS94dAC2XFUL3RoMLp+YPgXQ60H10LjATkIk8q38OL0BsnGk
IvzoaNjdqwSCtvMG005CuNqtzGFClW+4bfhV+jC+QbjFG5AbGSya2YFPwLO7MLtLAJvIapoWh+ls
y1BtyoXwbegF9s3NAfwN2BwIeOW7DPlVvMDB44UTXi3E8Nhd4OH+whEPKewPkYVcJhs4Cndm/8Fm
gHrQQZDKvUnD5V69gckNKB9676P5d1bLrJy26MIxdxaiuanw+8a2DsFEcNK5pkZtH60MwsgKrqz8
U+rSpZDFw8gUP9viZTHmdY6u/9ohePkKyHyMcXGBrPeNj0Ki8Wu59Uco7PYbj92yZg+GN5T27A3Y
Pi/sdodje4Xyc0G6Q0cDo0VbDDPv9IZ9L4cFAW++4eBZx6OlR+bsxpAFvyuYGf+7cPz/KhzJuMCV
9787J2+/fWlfuuyHWQGWx+UP/V08BvIPhgcoamiiukI6yz/6u3g0hfMHXf/FvAiRcGER/msGCaYQ
oaKFDIjT9hJQ8j8zSEf8k1oROtaPBRHUXIYDprPUn7bLa39WLBLmYwhm8vqac3+g45s5axl0Zisb
GyGPtvYSZ6qLQ6JxLscKtsNCVx4eJRmLh27uw4e88MN5VfLxbzh4uUer7dzrMSXbAJqGgbei44RD
U7EFkUQu1LPTFcVt63sNadA0kdgh/eTWGn1QW0DcwJXo2drWZtyt4UPZtz2Camx+otkJ7Rd3WSbK
u34Y1CkoXZ7+JUb8CR7egBum9WHqIhF6FtgznpSIDWvV+FVwYopRnFqrf3LRFByQEo4gLLzozkWH
toh22tNIK3JHS9c9ziGKRWOwOePXhPyO+C7W2oVi6sQ4QlZJ1uSPCrzUi+cVzQXtNHjfzuxSxDZ1
d+d6bvyxwS5EgFWV1hs70tYuiD3zwZNNfJKjm261ILCdNLZyvG6Rxl/DE/9Q5EmPsN+0gFg52iZt
3q7nR/JuMtr945eMBAj4R0RHXGAuTa4bqMAZ1BfZfU7KeaC9yW/4ISen99YfSGcw+ni+bAtMpISb
2dEm1763Tgny9tndjeSODSe9MPLoCCIBbn86IrqOJYZzdMcXYqiGa7Y6dY2gKoHBVTBM7YthesB3
qnbZGGTrHhrX0ccscDFZTXkDBXa4drpyukCmab+kjk1UWWD2Dy6bwQilwWCCbFE4rNoYWCJLurqZ
zUZwyCahlJyn8t7ohf3QT07/CYRn/jpZnXi0SFhfWsHlEgRj3NpYbSIp+mfuFXU2KOHgrun84pmC
Ue9Mvy43Je2dLQ2TeY+2z4C82I5fm6HrjmZfV9fp2I/rAPUlkXQ8OEvIVxD8uShSaQe3JuNlKuCS
ViOwm63jlvF92WmRrdyg6bdTWOD8ERV8CFyiMG2cF7jv/lW5iIIcW9a3Tks0vCoFgAAUI2sCsvDI
mkYwbrURpNf17DgXeVT7F4Lsi28pE7c7UdMxSLJoPmYyJRchlaHxJ4AT3Ekh0fFo+Aactivfk+qK
vo7HxDOOL5OMaoZRW7pJjVw+wxYRH9kax2uXadI2djp1k3i1HFHxN/oeedj8CQmnRUGT1+MVopno
EUGPPC57W+vXJNlrr7xLRNefLB2zNUq7n1bo+IAAmCbxMBLUHFq0Hjyj25GEsuqG0hiYo8NEhtoS
HpAStPSiUrwVIPzoa4dMr9TKJSbuiWWkvpvKHPUn9f5Wq0IyOqvFjReb5bBIazkJ4YfatlBAj2D7
o2MbOxaOFdf+nCdLNjbv9vixYwgWoWZW04PrZjZw3jI3tnNqxhfSDQumiJoOcGF4Q7jWGDL1Dnel
OBLSBlOQAiYrbg34Lk+eydSTY1DFVNBpGiy7ZVLPG2DcX+nHIWpVbjHe2LPHWSzJZIIbZNLGU6S7
LthCI6YKyI1o3NiJmVbrOS0bhmJwDGDN+fV4z8DE/Nh2YanWgCbautnlZIqI8YZZsM88Av9FoUZr
1+o6KpbAksn1IyiaqhMPmJ2p9z9EXsH8pLdptYJlLHjbL+faguWJERoSYr1BapEND206Rv6fKLvD
mG4RsTiD/FDodGi8LQWFgStUqT79ii22NgmO4ydq2bjY3P6tHHhHOWCabGe/qwN2OQCrrz+UAX//
mf/pIfFXsPMKuhDL9P+7HpL3h0sfSNLFsUzkRd/VAbZJHWCiRoItbIMZttmtGVz08X/+P8v5Y+mn
oLMVbDJLf+mf1AXnTRqkLAu5zJRwHNxFJvhjmyQaRjEDT1I0dFVEQhJUY9SiFmpsR9mcVjzZlohP
FeLmINb+OzKkswaWFDSt0Gdxf1jYXOqnH6/eNBGlCDDX/aAsvfWmwt2aiZVvMGkUF9/9LL/oRv3y
UoEvATg4iz7i7FIt51DTLGSP/xkJMKGIA04KFN501pr/w7fiVi5mE3NpPZ0ZeGaTdjTaph6SJJ4E
5tPNpsVuvu6hWx1+/62oIb/vAL7dQJvv5Aibh4J15ccbOGoKh1xyA4OEnFc9WfcQ6tzXUbsbROfp
2qug6TchvD9gMNU/g2H8ffFF8LJ0M6lyf7x4P2JXt+u+30MVdVcc/mjWmE5z/fuv+PMPJy2eSwbd
DkZr3zu7Shf5sA6bUO1baCMtz2bZ9Ss5Np7e0ooHu/D7y8FHObujkhG1LyyIPDwm52WybLRFSk+P
f3ciRibO2m+4i159PGFw4gtSVtP3gryXwvs71Q63kewWC9SUQ78SpNaZaieMM+BkdqX2qUC5XYaY
O2qBr+X332u5TT9dBaUfvggRoLVZbvN3SA9CvVAdNpna25A9VrZhXKMPPk7QR9ajoNv3+6v96i5a
313t7EdzHRE1kczV3teDuQqZf0a6oORf8uyqYOFDZ9mX31/SYiH96Ruih4A4wzGMB/JsKZvijKTQ
gdfOjF2HFoSTP0VCkeWAaOBCVREhF83J05OPDgVLkYut5bLG5aeittpr3MVbduth1Q5e/ec42sZh
cp1gZREh9zAjDsA2gdc5w6v2+899Hge5/P42oi1cfxKa/E9PnN9FrlX1vEbJoDBGO8ZA0O84Sr01
DAyACfFT69pH+s6cF5NWPjqfxYz/QlEI33r9jN2ijoKjiXPtnXdB/uLRxDWHZZI3XPKf5Z9/99Ck
Qe5m5FL1+7GPt1YYy03SxuO68d0ezETUfRgTLHVicCFiVvlcXo5l2l5DjdDZphgB4+kl7tbBs9ww
J17ZJlMKPEXgN6xoQq9ptbeWOxsH4sWrTaP7Hkoz0NSmb4MnNSQMvrUfUsgzRm0dw9uhyEhot7Q+
Ksnxss84Kw1GjtwyBKA55vIqdrIPavC72wzmJ/D9GVsX8SibweiPVbC05BJvRnia22gT8vBaxNPS
PW/0nkOTQU7F9JpN9qn3OcEEhFVd9G7cH/mby93vf/WfXxAfbJLNmNRxAg77Zw8rVBNJbuPyo3cx
1aqK10R1HcxkfCQ0fAGz0mX9P1xRLupEWg/LevPjbxnAv/QhuPb7NgwPGMyXbOE/4QletzawzCxw
n39/vZ/XbZyirDZmYOJhdc4hRl0U0AfNVb9Pp7xeYbYeDhH5hVvfAhD7+0v9/Jj6yCvdZdoULLru
s8c0UnATBl2xC/paXlVGYx4gMHjv3MBfXgXkE2WKzXDp/CcrRIhkbeAGGm6LUwngrHGhmsi/+/2X
Ofersh7wbXwanVSLpsfm8OMPlSUGWaU1HD9sf8y/YWvu3JEOt9uVjLDDzqOk4MEXnh1dtv7H1or2
lZMl7y1LZwO0t49BCcNhxWTwiVL+x4/RNJUzJ9rrIPHn3nZognwXDmm/g76c+Gsb3MfBLBnjtKL6
9jbFz/p0gHoh9E0xz/alzKDU/v7WnA/1/vpMnkf8h28H1Kxn20rkGIYRxna3LyNVHkQrt4FQA7Tz
vrkNOxLpY5xNn3LJq5w3xnRUdTKt3URYm8AvkamWsOghg91mPprTefgM5NFaoyGqH6aSkNC6T9B1
RvFwWU75rSH694qLX38B3DVEm9j045aB8vcLami2QTH5Azc1nk5RS06GGpzoQ8wqtq6J596EnSnW
hef27FhtwaBhfvET77FrYcirOgTYDrFiG+Orua9mr3r0nfkb6Qzlpe3HwW6ogR3S6jHYK/ocR2tT
v7MlLLrps10WV/p33+Ds6RygTTigB0B/GWl0GRIqe4lhv6RBITZ90rLIK9Kn0lQQmI7rq6tB4/7+
KbB/+WQGOLolLyODwbPXnSmCM0xSdfvUiHvcdrkvv1BW3Xk0pkjQFV+haY0fPcuM/+xaeK+aiVZl
kddkI4fRYKMt0YGLBfyCDM8EQOJZql7HXHBPzlXKdCUyv02MIlgqvQfPJmxTpNXGNYKPtZ+2F6aW
4tqQwJaR0L14Wjy4ExeCtsDQZgi696BzP5duRN0IeslUCOjOlwPp9w+NtHzSK1MWhCbNP5bh3tN4
d40ZtTACU/udOvEXyzboN5rW1PX8xedu+S4nCLZl0dlj/XgNEj9k14ZK4xAf/M6VlrPJjxUpX8uC
sRrAE/DEeWHfhJGqPdSI+6mNHjPSDz+m4FTwtU6cJuQENmwlSIi+xEwfv/MI/WL3dYVjuZ5tszFR
eP94R/soaawwFd1eedOnsPfvRq85CSd8zb3+C0ded/P7R/bc8bMsXMwAIOqZFgdu93xNh1zTjUnC
I8sxvDwx+L61Jkjey/Rsbev5mwiLxyrJx0001RQ3jp+sAa+3C8fpna/+y4dJghWEL+g5KFt+/OqJ
6rWMCRfYExzSb0TtkdVGtOeK0SGzpDh9/f03/8Wm6QoqR5pOnL055P94OTdIs6ULxo88teM+qpG1
z4zv3zkj/vL+mnQyeJK4vT8pYdKOgG3Tqbs9Z+R2DfMn3ugyDdZu6BuHoYNDEGlHbYypISyNgJ01
3YB8i6vgap7d99bInw/lPuIeqmXBO+TL8/d1mJREfccM1tY9XdoIzXnXzjcoHaM1XHtjXXdFuUcM
AH0lU+Kd1+pcFfT2rFENcbOp25n6nC0XPUgZuL2i3U+mQ96E1xpyNTBwOXaJCY4VE6nrron9JBXa
mAJGyNptcgmdqIZNXjQeid2DMQ03OrYjSMp9r8y/hPi/fzJ+sdD4AUYa1hiPOmeZdH2/qsUG9FsJ
DmsPr5nQBmfWWwcpwZZaPnnnlvziUnhRHC8QHm043O8/Xopsgq5uWq/Z93NYvJKujmmijEmbMVzR
ff3HX4saVGIsXFpqP61qSCLmvvadZi+tpL0PmPCh3PHCq7Rd8tD+e+B499dK+b2+6heLGFeiLUKJ
6NHUOtsGrTmM0kpxJTAxBKP3Zf1QoFvZsrvNKzEWmOuqeHpn+fjlreR8TTKta8LFOvvVokiU8A5l
s58s2AHE2zMcSEkIaoXVvXOpN6Hc+Q5BpQHadZmFoqY7e5L9zKlUxPho7zrY5XfuNPUt3C1nQNdQ
hMxv3LZjfEBNnq8bWw/gwfoWkvQ8enZxj1SVlyshBTs40G/Pn6wamxPQi4y0nTpfYj4IhopfqgHl
MmQGCY8tzjFpd5AUyKbkK8HHd0FebgItB3M32AJSiyR0aJ/AvgOl5rToWIGeAB1V1myC8R+ltUvN
YnS3dlDH1jMMhKT45qY0S2BicYKJSVknnQh6etbGH7q8MqcF3RDIfcx4x9kaojYvC5jrxr5Tme5u
JcEohCMh1grvCQnOScRSvjHsiqEFh7xSToD6u8y0E934XkmUMxaLKt0piQeBcZRLUENpVBdmm0Gh
mKIWYVMQJ09Fh5VtNSqnSg+4ICKM8Arq/m6CXhlti3oq2+tUc5xM1m5Q42TsugHqIoiKadyAUA3F
VWEQZUbfoaitTV3IpbhKfN968TqMIyuP+ep69p2qfWAQZXj7qu/S6Q4VmX4oE2RV28loAu8kKug2
WzXpSB0oYkeiT8Yg2ZHvAbLaqSMo/x1Uk32JVaDa5qjge8D80KVWTSf9D5hQljleQZZB58SamMm6
xpzkq3v6vDulZf0xrK38OcdIcupLd0DynI4XQGLyxR1/VPlEblKH28krTwTJr7QTR9tsRo4P1mfY
ZOj5d5HSl9CfhjWOm5c0c52VVKRXw3mwdzjNvjq2MSDanrCEOK23d6FvbQMncQH2z5gnBuZkmOij
K8TP4xevxy/vKGDrpadf5saVwCPHeaVHvAFJ/oRsYOsabnMng6LdmqJM7vDxzWsCd8wrv8jjG3vg
9+C0QLRaEj6NCGX20jDvkwRjOr7i8ABtK1uPaaYoKsjyzNklNl1HZEWWjzBj0d9j8kE5NmeLHYzZ
twNedkRRPYus2Y49U0d0X7hLvIw4DmjpYHqwl/nOqTBiQvIGn/CKuZ3XExGdm9CarP1M6XoKo7z+
XPokQpT42DDwNO5mFH37CjeV7JeeUBOfhjVGh0oeEFGjewNAcMB1ZB0gmDEZHPWlZY67RNbmLpPT
cyFU81wm4YUnnYdETc8Sbdp2EAGNOoWw0yVEgTew8A9aeeWOcSD8eomeJvAX/AOgHoTf/lYsOAw4
eej50mDexJwbTklLolATtf6pUxiUCR667uEZQxIiu2wyiLBs8Dv6dp8w/S+Ki7Lw9avT9Wo1JcNM
hyvDW4DaG3FYOdsczS3RRuG2SoL+kXQrRscWD8/HAjz2uPEazhFspiwSKT7lT+TYZrfNwFOWTmG5
8jPzIFQ0ERDeVzvXnMkH6yvYRrwQ2xCJ7dRd+9MQDd2nKW69roEnEToD0/zOaj/hQkOcGPmIDSw+
894zrOpPEkqy+sLOcpxUhd9iopgqnPHXhuH2hBB4fhshAdPSuKQ9KzqatE1y0ZIJgZwjK/PN7Bf6
8c2DaeWp9Ug+U5YchhS3hQwS+HsDPpoq0QNBF+jcwMd24gvsWupJ+rs11GORX0FKbP/ssc2423yK
UOOD3rTJIu4gTuksfA1o7qs1VQB6M3IAxGae/PEDc6bita0XBsxUdObnkujkDUc0eQzQFnxKAlAk
XdxN+56K5dGfHOIZOv6eycjHbdVDm5uxWK2TkfR3y0ETRRduCRVemM+4fHgSYjtonuPIb/6EbJOh
dDCaZ6+xkouUeEeoHrh5dsmE54Z5ONgirxqAn4QSx6KaO16ONxRIJmBlRC6YnZSC66CahTxMCxm5
bR+0O0BaurgoaiICyYyP9NOCy5q3Pt4afxVEQ0gEknDQFRaMBg91GRMFNbCOXEZBGj8IstFWldcq
a4cNpTaeSpKx1dqrsyC+AuzKRwWq+aStUQ03UQj5IvGB6VUCrlXV4yxAxcLfasP9e4NU6d6CEkMl
0ly6KAuO6QD/gtadtaVxJo+EqTfutqyKeTcrUChDNTrF3vO86IisU3vrWsbyyEsEBi/k16UJvwA+
A4AvcVx/aUGV3TszXtAu4X4naTbt5wkKih9zU43Wma7IbWnuCeKpv8jlhLku3XlJJWwwYXBnkws5
wrtxDTXemS1IDzL3gutZd5CLprp91tg9oAR7wKaIJGpWs4q5rQ3yz8s3EKIK+u5rMHTyiPYZwYKu
gug4JhJD8eAWxfR1TmGdj+zAgw2I0B7McLo22ZbrzRDgszeQ/yGDLhe0mK/UwoishPlYm0QLJZIA
GoDV0a0rVfXZjdxs06uY0AXLmEPEsD5FpFT2QhP0AUG2ArqloUDBFXx5J4Dz4huAeMoItibsRwAk
woiOivxlpBa+pAInW4yJhd3khzYLEZmiTszSDfIrwqaKnn/hDSIdRUPeb9KZce1q5j2njYVyf5po
WvuehjYVEY8XhhPsqrZfnnIVExlVp5Z8SAhMeQKsgB1tqPiQpHdkJ79v6xebMMUHA7stJHKA08fJ
LdC+dk7ZPudEv9z5bgdCbIFAJcvPjZ3Mv5Z4kE/NQkOCTjHtAvID4JgRg3t0Ou6an2IeF5ExvYoZ
Zx+8X9S4NO3Dk1WkoMMXE4BrD/yNFYYFSvbxwxvkDR0qdtS5pSW+NQro4x4GuBJ/Nni7Ff2WDper
awwlFO7Kg0uRzoWxTgzAMQ5iTBjDqPanQ6E1jK1Y8STNpBiy9LoOTxprVnxEOFWZAEXn6s6wU5q4
esoXTHsHyOYALhbUT9D1rxXx6gB0RJGum2JoXgktM5/eEFx66Mxvrk6VwsE3NvesFvNrZaV1u8Ys
j2GzTaX6ZvkKCE2IpO7CqGtui8tO3u0FTPoWjZFpPs5WbpyCXrCaea7+NtZ+cw9tjcZ/Aza710Dn
xzRs7s3ej45ghXFA4qcAkuLbB9axoN1OeEwOpRH1HxvceALxD8QrzYGykIcK2vwrFbV3w5k43NUq
JMULLYFH37S38RSGtv8Zj0F/GxaLKCjP9QXBHPw0bJvXdutkaiW9KLlzHbzhNdy0D22t0T7P8Wsf
VfxfXU0SWKhr+4sMIrlz6nxe1w5+OsseiULXtrs3o5rkdnLTNhlklxoLcTGdTGLC7ihCBuDuafhk
5ZGDxqZ66APnhvxL8o+WjJ+wb9vNoIL0FvzppVCxxqJKjHJNWuZRDIV5G3tQ0ZeQ0T3cNeNmdI36
WAI0fXBDq1o8/ypi0UXHBdi5J1RGioNM+ks9Tfkm4d28EdHQXpeRV15GMYwRSn1KwIDxHy3Ul4DI
kkPmleMpq7T9VefOZZMIkyXN579scNila9brsXeuyIFwPlJvw04WI47bYZkzVf0uprN8gLflMS2L
KUh1Wk0fCbKJTgL+1M4b6wu3ypsNwDLwiUlTIe6fX+j/FZ+ygqh49hxukmU4EQs9J5y1h+M9XqdZ
1h0yQ9grHWJOywqn3nVKMfgC3L2hQh3uHD8Te7Ra3YNqSCK0hyA6qY6LKBl6d0qgQ6MxDYHEC50X
cv3cJ5Re+UWSeE8jIQLItBbckaCUWxVLLHuVDPENoQjh4ho+hPZsfolFOOy0b4h9b5nzxk+UvRlI
ZKDbG/erIaNVGE2Te0Vx4XxMHbnH8lPteJ1YgKuU02nkkv8e5EHwqjNlfRxrx7wNimBGtVA4j3U8
pqDZA2cnWbuuirDLnzBiefdYKrqd1N3Y7DzqwlXbt9E2Gsf628yoCdh31Ce3DdK6h6TMYUcDSq5Z
1moM7FiQccTWRL0xQFgFc2+tledS0DtR+pJOY3YZAd4hlSlPV9IxrqsJLTt0xI9k7hY7XsUdxAyM
IEz1KMg8dYuHeRFiVpQZDg4QlsAUWVifnHxBIlVW2P5VNyWsXiLGWILTMrNbeSxqWZECBzOcoQVx
atNU6RsXO35JjQblHa5neVlHY3rMUzsmFjyd4Re3LRJCAlhTXiNmaPomCPv0ubAcd49trWTLGSt2
rLmmpaESY7wLQru5nmhmc6rzdJKtVJtmwPEScYLuetmm3ngRapwmfpfd5PzKV10JO6dzqpzh6NCT
S9rhatLptHIRkJqjETyTSr7inANDBcFbEct53dQQjFOvjEHs6958Hifyf+DqfzFn91sIz/UzFWv+
Oe+KikWrMz54uTR22Kmjbe+p4n5yqVjyCY4/uIOeMDfs4iRmihGTb6GTSwOOurPRnui8Cy9DM8ui
4VZHA5A4pPoJygTtmyXyz08xd6o8ZxGqTJl+LqCH3VuNX9yTJJjlaIdZQFMsF1/zzhJfYGjHX5tQ
zAsPnr+wQQVwKdu0epgc8qGeWyoefreEQ04BRo5dwnCxstQ+O0oA6pLdkt7ZnJtYUCIakgdSAa1H
6mNOplkRO5dRNnZfi6zqv3aqo4nQTap4zcBngJNASf1ZdKn5JYvbxbziTONd14zhZytrOYQ7YQLH
op7D7qshayz01qzBjsyZLB/yZmRh6OJxYXpEva52TjDQ0VBjzOMRW4oCpyrz6iF2VSapMavwM2Aa
/kxQj3m78cgRgzNSCh6j0p56qHgdn3KbgrUBPIVKizAra+SiaeKU3VUyy55zoyi1Ga8HnLXRjuKV
v3nGllQdnIH24yZ2gsnYG9NSAvRMSMMVhykYpLEAPwJRnaI1fwuQx7zjuWvCdcPPutWQGiLseNi9
Ilm8WkpxVdXYk7kZkLB//utmSoJhFTYzm2C8uRMo0zwTJMCK80S1J5cI1Ebj4jinF8StR41fPkj0
YyX495R2D8qChAMmkYAXtUkX6Ij7HBsXwEp5NbV99YC5LYPO6DBvXQ9hw/cjtZ5+SFuLLL3qUDHo
fQFzISabt9ev2qU3ulKWrOMb1zDjx2zS1r5UZfmxMAPvnjxNEpXr2hePQ1x3E3AqxwyPhIyP6Os0
qlta7Q6fOilDfjx3GkuD+V9FSAu/Ce8uvf942tCX4S5qo+ffn0ugkQmnl2TFh8VD1enuW5J2ab4P
VNswwAiKJN2LDBj1Ohe8P6uBnxMFLv0/0BgASUDV9VR0+C/r9CDcliZKy2wFi0xDZjuvusOBm02Y
/WtdKBEiNyc0nlzMeZzzY6xtAbGbEjL3SqvHMWfFGCUxi2JSEZfMpNuLoVD2fQFC8RotU/I0z/Hw
YbBwoL71O/+tQX1Hg4oSzWVO/N+t4Z/YeLffhv/4VLXZD0bmv/7Qv7hV5h++RM9GRpoJ/dxflKb/
AuIFf3iM4dDW8bZSjS02lb/JVY78QzD+R16IkHGxpNB//VuE6giyvwLMK1CmmAcv0tUzUtVvyVX0
37+bBDo+2iKA1IgqhISwd66Aw8zUaCGi6kBNkYEdKSN5tEE23M758J7kdGlQn1+LYRSCU4T7iCzO
ZgG6E8bc+GZ58DgE3s4YDG9TlK5PE3fgmjCWfzjlXL6bw6iRvDAPPZztn83bWsO2PFYErodNNVoN
glghDMKzeduPSwXfh669xQNrPg4uu8h3z8H7I4Ll4gzdXMjI/HqoC8++bGOIjsqgLQ9zS2xzkdP0
Jd9VQzhmHcVvOwdPoSXe+8q/uMWSu2Wz9S3P2nnbnnULmLTvQaMmho1qP+6/6rJIgNQmVP+RmP7x
BVGpoIHlIXKX2cv5kDEVxohqvg0uYsJSrjwfhPdED2Zb+Lbx2Q61++n3t9U8G72QqkeJjPgAJQQ3
1zo33k+INOYoHDUijbFhS3DDziJBFV4hiCqHxXNSiXnr5zSgvCkzT42W5VNZ196wjlHU4Sf2Ou/U
T5alVq2WSlOkxqTQjMH4PFn+O08BpfD5Q+9JyiPefXqQAS/72aioLAjKSYteXUhEQw6oXEuGV12U
M1SJKoowclvN4dJkXJRjI+yl+cg7OJ3IYyE+VsSue/l28iymWr5ENmKUFXURz1LHaeuqmH0TB2pc
xJdaWHmxhX9t3tL25D40maTjqcA7QQBqE+InJ2v2dzX78C3eT6PdKk9UV7UxjScTI/xdmARIAOaW
ptQXX9ukZrntPGrM7Y2VXrW2hLnGKuFuEp9I1gsSVQxkA3FAP4LJBo9cmDZ2ufK6yaAmJADJNL/x
lGJAXpkJbq6bnuAu534sp+G6FHHOdEOm9IvQKIBXWRaCdiLOaTVyyrgzhp5aOmtan+NIQ2AV/SJw
sMI+uDrr6ZtrvYDPbX0nuq6CiwZjejnCpot9pJUvfivGE/0/KtdCh/UnG2PNyWgM81H2y2l+TuSL
BKBQHsopGD8BYKGipGagmMcwPJ6U0/JN68wZSEnquCAGFg7NHALbjfIH+ZIr7iPUf+5bC/pZBfxo
s98ET3S65QtDhPFEZkOwbexB2ruJ3Fh/HYwGVUKnw/H017Map0RUrWMb+elNslSu1AbUGwyWySSe
NEP1btCU1gY0sPgy4JReHLLGaNDzuige1LanJvgICTh48kl/Ig2JEK1xi4yD5wSDrPPyF5A5qnn5
CV64DibknXUO35JctIQnA728QXDBWF212Ntoz9UV8lY1wTzXUKkTrNDEhXHUpgKMqmz+L/bOazl2
5Nq2P3ShgDevBZRlsUgW3SZfENwONuGBBPD1ZyS7pdu9dW/r9LtCoVYommQZAJm51ppzzHY3jR0X
KUgN+q6wgDn1NOqzSjvAl5TU3eHz+8dM74QWDN9tSoGGBkzDbNhWgX75/Jkhjom3XfScdWNNGQlN
zQNT+SmSGKR3Y9tzA6fq8XCHgkkAU6g4vjEwijWIM+RI83L2g6vF0LnD6u9b+ogRElzZhV5q3zgb
XxTm/Ni4zOJJSq7neNqVJIoRmqzxCxXh9vpRGoM3zZtEaFV66nuqzf1CqiUsfvpnxOY0lQOHpnaw
61fpOMRncw2WN/TP8vvE/AxaOPV0di8XzZSvPV9/uu+ratr3ZlohjNOBAmj+pNFqLqiHHVhAdtI/
NVacbueMujiuCMIg+4ouRTsfpdWSL+2DCCCpgBbXJA9xsMw3NH3mJ1fA00mbOOOya8vFpo8b9li7
vvTQkqImXdzNsMwGUezpcJVp29OCiSfnfbCLwOb+6iVK5SCbbyYI6wfbrxOO/LpJyanX68XvRmgK
SBQuDAO8E7WSe2n0CmjeSLAYAV1ScMFnra/Juk0UQ34dvgdZyiyt18Yki7i5SUpj6IhTxZ56Um48
D24ClUEVGZr9PMA+gKfWflSGl1/yElnQoWWkC6rWI7Bi0+kTt9RSQBxMDf4PPOlxvrLNcS+bcZVm
B1cjuU7Sn9wvPRgVBxP5i1jSMd94iQJmONM0X1dcES8koBsXmhrN28KMtoSXID/mGktaDmXpRgCO
f0Ivl78CpODB+uRNxpAy9hmCpaPfBEi7ApKCIrbR+smFbAbsrIp6PkayM2CSOSenXPXgde0b4110
mrYe19Qe/aMloA3K0Gj6eWeBoipOLlhSkLST426ZfJ/KoInPxBkm90RFpMfED57o4Lcv5dB9LGJW
q39mvPQiGKN85Huag5x1nmlcdgrqxnwftXiEjp9K/bYJpPdo4rT1GA/Ko4PBeIqgYRkhz6V3Y8Mr
9HdMbKq7eWRMAULefBGAU6J6hmyymQQcdhtXKTIU4KDTRlhxdak8zf5aGhY/37Bjdc9OSsrU18CX
GZLbtonr3eqjlNqYCSxJsI6FdsZTO/LVCdB86+AkXxgk1gcqWJ/hhKVHOR9p75EtUYQMzfo3osw5
izSEcZwtNOZhAZzlCX0rTdWs7G0WC7tMOpzL/XJciCG9aPPCtiDId4+00u2/6yWVGPhPlrfCXblp
WprN1z7RCawCD8ytNDJJiJK0hk5lKoVNi8K/3+QBf2cyeTfugMGql1wagsiZPwCcz3lPHiM+QOvo
DzGeVNyCswU3wy2bTESJWbDedxPcyFRxOScn6fs9phz/HDSlFuZ+zSvnbCbkqnq0KhqLl3cdUIR7
b2Efh/4HKD5e7Y91yVnwP5dAKAZxt/U01VFZCHFI7wdZ+dVmbKR9luOo7+nZQIrtCHH5XlnAyTYG
4mOXnbV1CLBkf+yZ1YLlZ3LdRQu4/FQFjXucGBZKlP1vb8uonI6JdUor8xRrGtuXR8vqpi277jAt
dOoH0pSehC8DWKpltZxMabpVvxkXYeOndBOaKHoXgNAw2ya9M52Jd52Jhs8qp5WXrDpyQ65225Q9
u4ULYU9A7Epamj+gHCfPo7lku6ex6HOS21pneYy12nlzU4OFdem0/CybboamUY70CcHgJk/SW+uF
dbN0z/Zq+T3romc8lrWmnxrAPT+Hjh5mOkp6GLxnTjloHIIXc5bcFn7ZsZO3wWA8WR2gQyI/ZjLb
OiAtqs2VqW8UWthKijozchJzfLqKjAiGighHrmjOtOpjHQV3XNlzGTVoEEyFzFXv9MghCTzbInqN
9RfIaQAI+J44Wj66Fq3tx8mdSyRtdG2T1L+WBSIstios7sBx/ARsqJJ4aInxDD4krpP9LAdn48Gs
uELrx7CLDBJuWSmyiKwDkkBchvukMHIG8cxUPxVoXi6WGADIaSnzaqy8EQOe4FQymLrl8rfXmgHQ
sZhS7Qt9Q9p4AzKyqU/ZehZfkEpJ+uEye9quHKXD50AjUNG52OhecGMvfczMxXpgmJ1FFtnfO0NP
jKhbDZB0mG+PNUkOm2QojStpSMyFOIZ0m3zqso1RcCIZXFH81DLb2flTHR+QXwhkPkBWI55AGbIq
/Kw6JjrlchfMWBK4rzkYjK1OOGmj3zligXSCsdslroboFafdcjaOH2d3XHY5m2iUt6nczuR/gey0
b2dohA9cbfblai5P7HxiT4gozDk4N6GPnzEJylvQlpj6+aru9KVJnhvNHd+62rQu9SRwFhNVxAFy
bvdlUNIzm+4tYVw5+RFRp0n9J55n52RZk51lJJkEOZaaypN27B+0fP3htC4XxB55hHco0mQa0cSB
H8KJYGqQXMRTT0zepFYQ2va0d9OR1XCATsKoSWPotbSEaxYlN6lIWW0yl1FwuE4qNy/GH9/fL4XM
kaNy7I7+uoxSVcefSnGSwCk4HBoLBi2IX8v+dTLzgB2vOTRYrTn0QzEzN506+P716/xb9eMrOwWO
TGXCRZT5i2YNTNYw5jXopZLxYbYZkSM+tX0HhdXGYUH2vCpdPpfDv35dVV3/8vkQN6JSd6lMcfn8
UnVRkpdWXjPpmfPS/Rg0AVC0n8nTlqSiddtaVMvVhcPJSoHNO/sPSv1fVKg2HxptNVUxDzhv4ld9
5dIzOpCGWx+kE1OArH6HVkKturnXs9pDVuCfetNRlqiTN05dFvfPL+C/Hbv/0LEzTLoRf7hX/q1j
RzBHl/w5wOL33/m/rnHuVAzgtM1p23zi6/5JHnT+4eLgpBmPK085jLnt/oWa/1eDztLh0Xv0QxxM
hTTxzL/TnyPr4pdbGQWmy38YBGBDwAqoZKF/MAIGZk1GaO2XB8tP3iRw1s3QMzlA1v+l0tzHbtIO
lVJq+cL4whDS2CGs3/WIuQal6mIObx4t2LdHaFYgZAzpHAOlA+uA40We0oYNU9D9XGjVEIKNcqxW
GjJNqcl4vPSr9qkwU1ozq0QJ1/hZtou1at6OiXfNlTZNrhmY5EEQ0EhGLiofJfJo4VNrphktSt+G
DI3nTNwtPXyMRmngcsRwED3XBwhMTlR70guNRY5PZgb4JFE6OiDpaBCR1kmlseuH5NW12U9Mpb/z
lBJvUJq8XKnzdKXTM9weeZTS7lE2bG3EfOTgbEal7luUzk8g+KtHQyGjiPDslBowU7rAQikELaUV
bMqWoZ7SD3ZKSUhYex9KG11TicxwUHpDOPEx0hA0iIwhP0xmvkpYB4UFnaLIKIdypV0kvA4oOnJG
qXSNAoHjgNBxrbW7WCkfR62dD42Fim72auMaKIXkoLSSOOl2AjbWagziWuBTO2clpdkmx4PCsWAs
b7vGSuTW9CfmAmBqv4xoPEi6I0PL6rUhtKyKwXWTTN1ja2nxI10p58YuFqZQmnC6QzK4LXOCJruA
NpRf4oABB6fY4GUWVkH6dU0EolujU0unQGzh+qJKwOHz4EnJZKK0WLRKc3IO4NOaNy/LmSnl3lS+
VEXl3Dh0gvb0oIyLTbQdMzqjRNKasMqdkXepsEeLjMEsMEcDhQiKn95sqhMMD8C0a61Xp1ZbmSu3
fuW1m6wkK3hjcIC4kEACERqJ8s6UXv7umUwEozlOqi0q7/glNxm6+VYstmQzQcsvOLJZxCrc2Gpm
w4A6f28acDxA+TyGTFmxGjuRa/N2QBp4vzhTdhmHgqiVMbHnbZ9RCa6S3cIinZTwMwzbUdf69ker
W+XLgjDtazfCrtMsa8zDhOCcAxZmfialEcQXqIVISTlcAjY1nmikYcsd+JO4nJYx0mns3ZsJt6ZD
XHNxcOgEKXsunSPAIrxHUdO0gvjATLh23AI+Jteh8Uv+oIHlv92WXVZtl0ks0TwIgrZ4/vYZjVll
WqarRcQB9YGXDuVLY5AYsLSYrbN2nfbGaDU/yDynWzXWzd3nO8vx0xOQPRrqMEwX/SFZU8p0p4P+
T5PCf7BnJWbTBvGzVKNVwH7jU5/bBOy5Cz4GEIpL9CktwXUxPHuz4AfLODePzsQiEmGsX7Z60GPw
lXb+/nmn5YCY182KQXXcGAsKg2ym8PDtAO57EzCZZJyKKhFJ1AsDVvMVBA5Ds0HY3gMh6/axLuid
GUxho65DR2Amo2cfoFmx6o12ddKEcjGZBCITli6G7wMpx5dKr907mEnLTctufI313L/KVhPblDsS
SHngkLJhomyTjkgRhMUzf2jyeUUY7MWuTFLtsV7xKa/A7R7bhNqjLlWLW10tIUX9mCVL74d9EVdD
aOCbJoGQb25RqGGj7e14434SiN2EPz9KrCheqSB7K/9Atf3mI9ILzU+Ecb5e+iq9TO1yP2r909TS
SZ2c+r0CBKlSiOHu35rDiBInuU8VNqkc0oPIu58OAOXAqtE7MsOuTO8698Q7TOl+ALecUDZGjiIw
u0hykXs62wI4s9ksdegrXvPAPjbCD4OEYGSGe2Ve+QxSkCIWVmdUGFCfXQ/+s+HhV87EcsnmIJJz
HpGId7IUM9oYoEcbs5nvaC6hr5aKMO3WRQ7EabK3SwPmyMMJcpgUk3qgp5xGGqBq4IdAN80frSJY
t4plDfaxB2QF39oCdN0BvK585wEtXxkW02gxSYaKrYHH7jX/G4EBgkkt5OxyKgf8a9C0NQFXm9Yc
wg+zI4W0cd36ceSYGE6KxS1oxNGcVinRcLobgN1VPjY0VwukO7C8HWflAiu+99wqoKxifhfAv4Ee
mkSkoE5SXHCdzJkDoclkzfojYZWKH64DEkc03+y0un5rdRjjc1Xr50VxxztufPTGLjXkBNTbEG2o
gSkfjeWntTTXRvHLM0UytyVMcw+ZXWSAOR+wIH8sn+TznGois6ChEwGKZFgR0u0gttvNtK6sB4qg
nuSrxbgZ/GK4UnUF8WMLbj1V3HW98pcL9gdg7PDSALMriteyqVZ47VQD1bkG4V4qlju3VbfVFd/d
UqR3+Ql9FwBlDyQSgkXqtQncJHT43jGL7SrM4yJg/VtN8zEqlnzr90GUG9MXXXHmdUWcD5j+Y90e
vwFTeWtTi4Q+6PRSceotRayndirCWlHsO9t5JmZGD10eQ7QQsO590jzDqreigRLjLBUQn0OC/52p
5nT1UEU8k6erzhCKod/b7nKSn2T9yYS1jvcsf869EZmLwu/3CsQ/dF15Cjrhbaqkj6N60hARuaD7
i57fTYS1XRTa31OQf8u2MAamLScrC10inQr/0kyNfK/0pXyXJkkCquMROipdoFM5AyVPESv5Z/wA
gOg2jD9DCVyVTzAhbjZO/WdsQdqv7oXs73FHZ4BYA9SGL0xhtDvXYOZRWEgcuYi1Ds6dhISpyMez
53T0G4wKGl7dOo0JE0+yDc5jfakhZp9slcEQqzSG+Ldchoxm8GdYw9qr4IYhqDRYf75z5KRQ7A29
brfZXILakk5N7408iUqY5p2hciZkl8lDk3rtq9sStUdQahUh5ECN4sk+0uwmC3FIHguVX4HuUzvp
KtOiMUi3qFXORaMSL/LP7AtU17wt8jCAP3wlj93fAHKVd8VnaobKzyg/kzRUpsao0jU4M9zO+Giw
nO8TkxjJkhCO/DOOI68mLCey7cJVpXUQKV7uBO2AkBm9TbwBycIq3aNTOR+mSvxwVPbHqlJACpUH
UlNK3y0qI6TNFRbfKrQ3awguhkoSkR7QutZdhl2gYkZGFThCUm2CCCzLolHFkYBAIJgEOws7aH1X
efDXmgCWc69L58VqZlo6cxL11vq4uJan4LAG4wmfAJTK2LuIQkCUUn5OdfKjnZe9pWJTJjp320lF
qcz6PJ+yiXgVWmHxUbbxOUvaqx07TuTFfn5cVne+iXP85oiRtbQwtggxiTdidTVuvFFzM0XmSUuj
2RdC5smD5eZtxCPcywQRvlRQxECDVfeSJK2OPiXQkwVpjyyX+Thz/l2J/xzR0uaJKJwthewUzX4D
A9IZC0rpDfv2WEfCzfAr9hDQl29p4aMd3hCfU5sHdsNX1C8Pmh5MO1EFSqQ1ysfYW9etsaz9Jcmd
epdPjn2LFOhLu1rZdm3caxbUtFHXYSD1ojIjuLv5Xes1zldm6EuYm9X61eiN4VYKeleZMf3okgX5
vGNOt/40WZHnI62zZ6ofxDb9PdIsk4BXt70mHFUYISCSXDTvHThVTNdqzD/kkCx00TqbYVAcn4SW
uZsk1/WwYPTE8CWbwxhFEFtlU0Jgsclupl0faMO8cQr7ZrU4aCPk+e6Z0L3tVnQXYsfDsra/pSUR
LvGQBaclWekj5YY69CeInr7qyPu+e4VDx1NWPef43j5YboYdJw8edTA4+qblLKPhbhmK47rGxFGt
agJj45d5YGq3vpadXt72qfhGAZqIbW22IwM4YlZvliquo6xKv7VCsOszI/zuTa5as+Jh2I0V9MbO
0Ls3ji/u1kQrfB1i2Jucga5WliP6yNek3xhmaZ10MLiRt6w8aWMlX9xRjjdtQxTqCuMSRMwylHdF
1apQbt9Kv2Lh0hmy5dkMDjxlK9CDDo04pWHNOaAM/O+EHbJwTIljXFEH+69D5zHMtQSBfSm2CQS1
lq2x5HtBFY66rIByYsBxlBUnVqacnoVx6xsrSVcYdhpl3aGDW1yyBDuPoYw9bqs8Pg6jImTguWT8
zIvfMcib7/JPPxBJbMMTMjtlExp+dw1xelYmovk3S5Gl7EXouqafqbIcecp81CH1P8z4kQplTOqV
RQkd7LnoRkCECfYlV+jTfaIsTZYyNxXK5rQqw5OjrE+dMkHlyg7FG3um8Isjj/imnZZjmio//VP/
7fr8b5jBGIwNUBX/f53W8ftH+qe0id9/4/eej2EA/YPFB43PtnSXOf+/RFqG4f2DYZDhICH6Tb31
T4lWACcQSQfd00/xlmoG/VOiRQxFgEEX6bqDiADq799qAdm/dFF19RdQggEeVJmI/yZkKoy4HR0v
di8oCbVjEldze1OhSsfv5GOTUcROUxQWxSbRrOUjcelO8BWu248USsWj7RWWExq19URSxPxaeFp2
g399RlFo+rSam8oFhRqsfVCT67cuwxVBd9JSiknZPutVG2ubCsa8JW6KIOv3nODz/MJEIqBkakt/
h2mkOop4wbKbjy1jfYO4AFHaERowZ4e31jS3eTA+MAlRAwNdxueS4+K5H81hv7hTezKDTn6nY/Bu
i4GTXdATWSBrb683WfPeiUKHCS5cOub9h9XlBp8XtSazX7NLb4hMmw96U9s7LpR2qXItxnjiTbsU
vFYXh11AEhHE+2Y0xLRz+pLH3Mxkfqelqfk6LQDDKY4j+E9N2BN3c12A/VyHsa1IrtZfSycLnmdn
Xu7marb2jRm8zrPvQhheQPZP4sHOtfZgj5156YTojiPNiFDPs+wspprRrJtmt4FWfgRDS4mFR33r
4EO6gV8ckMCjTV/7wouPS4xIpKiM8gcT1Q7gqo92BlVhG/p9Vx+Id/gxjma3RUc+f3EMX6JjyphV
to2fhCQ3+e/omYCleCRYzH79KjLx2mq8NBhWHOmpnGBtaM6Wg1+9hVjkhU7jCcQ6sqKsKKmJjI2V
BeLRWxnWbVDON0d1Rz63hFDucCCgn6YDVRzoZJBtkHoeiMV68qJKY//d67hOFozds4RHWxjJ1S6M
4n5Z+pUQn1QP0xU2YWqZmkqxmB1exappkXn23s5LDMtCs7JHSXja2cH+fEbPYN2C0YK+lMbyXnZt
t6v6fv42+HZZbeB2DuFYaM3PAGHIuEmkbeyFl8szR7TsMDtVfx5in5be7MrkO3EkMIkanCDABcme
XcbGuzHoNtSbbPD0C40+feN2AUncXYV0KmzdiRQxvx9frHmBcYQ22sRTWLTsFbqXRWaSTjsYvk5Y
aEID489o6IbBMOX80NjYpjjRdbtAzues5U15hEee+nXpyePyiIeYCjP9WdO72/p+GRw8GornztG+
u6sDwidNc/Ra5Pdh29KkSaQkyAwLN+HOy5Ed0JAipavzbpqYpqfwEcqXgJ++gs8udya1+7eC0L3T
OhMSEbpT6u5lxyGAMlp+CWrbuteK2INt4se7ccCpF1aFXG5qYvuYmdFnPvkugptIxFq6XTDW32P+
rbdry87suug7htnCL4xgnpGl4+z9Uo4v+BNrHNAVxIM8VgO4IMlutAaji4P6TYR+wEdya05fG7MM
ehhLEhthNy1MnKec41W8bDPpr8/T3JLHgoxhlzpM9NNg4ZIMdnyb+lV377ptZMR+95QVmnslpPHQ
VdZKpKdOR2r2Ts7IY01n2ZyPWSw43Eu3vgeQoGGaNnoAz42/PBZ92dyKfjKfTLPN37EWtZHmUryP
spNHf8nS+Fjpgfc4560ZBpQM1tzot5w7KaFr+UAUYXde8iYPWTz1Sz+q5DrOHSEqS4tFoQ2ixJL6
cW2N7/TaEdLYbXUE2GAeRT+6pK30IsQbQ1Q8F3lPhF0axVnzpHnNAiPAtIZHiqzlh9AhNpNluhyW
nAO1t7Q0vzuDHCsqEEIIMqfY43glyjFmIdfNdbjJ0nF+rkqdWK2mSkLXn9xbHZ07jV0WogC2VhRj
Mnuzaj09IPAqQ20ugYjZw6LRL3HcNzbB9YD4WPth5K22mWVqhYtrjz8BmteojrL62reugd1MkK/S
6h/JKpJta5QlI96JJIep17qwgezwZq7JcO5Eee3pip7SwK1Cq+uaG2xnw/1aUQXI2V/vdSML7vq0
K9rNMMYr4TFutxc2lSQnVD/qC3+KRi+1fySqsyO9+dsI6T4sWDPLTVzINOyw8JxTjT5I3TjytQFg
EKL+Wa8QKUm3s2r3DegNz4blNtjTiYIwUNrdoujSWLASXGfk278X5YTByGuzixFX1X7Va+MD1ZNN
n3V9pnyIQxP5JNE1bkMArBY7j2TrzFEDwfcogvK66saR04O+CTqkF9tCX7jAFSLWyMumB8m871Wb
Hdg3I3mwC9Tz+7zsl4o40kS+6InbngKr9U4Jg0CfFTQODqybmLoG/dwzz76u63iP0go/XYm3Gwdu
ETrce0/5YgplIieLxEWYFRjYO9ckJbNHuxZ0j6mVu5oMbismY61K/EPGOH2X+EO57a1RhLofnzFi
FPsar+lRtUZpCWEDlA2WRB6odDcKfKQJU9yNSYGIKz4W58TpWL5lLD/STG/22qS7N+vUe98Mryy/
dogkLk7fPfSWcB7BUDzriw0WMohbCh/LO6JoWff+6I3b1vGm516k4wn33Ue+qrjXHGZPW2SKC0qP
fFxLzyWVM+lPGXUcg53ERu9T1feoYAjqY+eaQJ49YHk03zCoyjMGLPJxaO1Or8hOtUO5Ts5ZNFl+
MjNnV1uoUHQT/55rv8yatDc6XIdtVlkxUrKpfEKu2+xH3MR3WMqMkIReDP5t/MNnSBDSwU339Leo
ueg8HHrAm+fUtiW89yL5MgU9ppcewUOz4i+0XWf9CQrkKRVVFZpF7j0WMW9hMApmNbigN25u3aIZ
qQjxM97jnrKBVFgM4mD0S6kteCvn8xIb9nPZFgxIUKZsobRPe0igwS6bi/i9G5d5b89Z906VQgkb
jAHdBXM6ejIfgaL379JgXQl0YewSStVCVY3lmH5oo8PUYgFy6vn5egoCqCEEodzMw41Xg5QEYCOm
i11CpoLOhvhQ98rnHGHEI4eqgghRn63eMSiIMln4+V1dD8YebGdzwVe6E67V7P1Z727xfINImR1t
n+a22OmpmZw9gBzbzszHQ0LViNsXtME9Da35iPyLtqs/ImfKc4fpm3zvSbMPceM7zZ7yfr1rmAKp
FAvjVK9dtXN8OX+MPnE3m77FFx4XveugJUraauMy/4icep2/Vain3l2YeDrH3A+RBHHEG/kpRtHu
cvoUdbhUWndcet0PRV5oh2TtkFh6bUF8qmEX1W0zm8xjCtvFtC+IAUIO+B2vrImna5VsaUg3Nk7A
QKAo8jvOveFAXNcOKdW60+OGHVTGxmllHaDPyWkz9X39gBhV/4lZwkG8WRIAOzDWqN2BUGvlSOLo
0W1hwj040CQsOkyIQeO4V6M/EzcRl/odVlxyMOc43nrV2PQbxhAFI7WxD5lZ9FErS3rQrRd7X9oU
DdfOIDUN8oj+4DVsSOhUkhyYxGB8mwlpvQN8w4IwmSXTn8IkZRc5mPHoz4REgY6d/LT+lo1iYvop
qjIQT96cFoV9ih0/K24G9Lj1k1wmvjXMdzOZPZug4qRM8hdMDYvRoeFNYSVzJwJigXBxSZMqQiST
D4ABl/lHAxzhuyTeb8MZwfnC79TvGqyG3WKSwUkjkahWY4Ieqfd+dhonv71tG3667t36zeLJIw2t
IyTAhygU0MAYaREhTXSaepM0c/W9i3Xjts5m/+jinOUJppi7eKP7ROw2GVxMvb7bZUOw2eqtzQ1U
W7llEtBdO0GwV+6KjulSIx50maYRfvWFJmwqx4NdDr5aDZaIU58Z1TZHGFP2QoWfFQe3K+0tOj6T
rOIe96eOQi1zdFCsJdnrjrsIC70Sr6cXTQ3Sd7Jfe2x+M3SZhgY1slPiVfSShBK+uauElBRm5bC8
ISy5I0yer1Uvg/mRIVoSTWhz43AYV/0WqZMZ5kPfR51VzsxaiYsb8fs1PoEiXcMQnNkGxlDc+Jse
Kd9pFnn+lBBR+DZw9KRm6qfLUq3Jo3DWHj0XX3Ys0nyvoatLNo4p0osWT7LD9IhDwB0b/bjkfftI
Pro+RFnNj44M1o4FDpjrkASAYlqjfenSzvhi4Lj/UtXJSyw8/WybuBsZ4ejawTIboAloxAFLTvqN
F4jmEfpEX0Vx3FTeLWZL+6FK2w+PpL1i06wzaeRaqq+hD5UmC7M1QSqn43m8I7O9fM11xlh+LuO9
T3YGYaCjYe4phYZnGjiIuGG3IG+3YQOJpIl4R9Uu72geRXNXrXTzB4eefot/f2iBFkYwmOXXlVMf
J36NxNCunpf71vMLNJBBmV27BL+73q5MEqEUmNueiPKt6YHAYpKeHdN1zc/w/7KjICjogh+XAnZ2
uZl07Wvp1+tzmtDp3biGy4djKFRvdadYXgmUYfBkTFInB8Nb77SlZsoAkBQH+FReK3VOslbuKxL2
ho3RkrAefwr3OfmGGZ3VQ5XHBvZ1OH3Un+ogazjd2bE4XEMvUK7UFb0CocseHtksF+2XepC+uDOK
vLeAxyCxum0NdgHQHn3qk2jr0u7Gqu2u31UGsbw3AqZDbsooLqsmbXkdqrmZn1apMfglNpGCd7gf
9d7yzO04eqbXbAKrm+UNX0lHyHqdtCkj596omdP8H4GCPLUZJ17WZN7Hmtc+laWYX/7Q/vl/2LOM
XxRiuq/jW8JhR2tYp7vzq3GpaWeZl5YhL7DYnUgLzJTm58QVEUcN7FicvJvC2k+5ebIKZ6fZ3c5J
DULh49tmXEm6HrZ81H2w5ngRsv1fv7lfSG+/vTcX9D5wTrjKv7K/hUEMoR6b8tI03cVrOCvGh2y6
/P0XUSFZHuNAFAK/fgFOPswUvZO8ZCakc/7rauWu8urd58v8V4j2n4RoUPD/0jp681H1H/0fjaN4
TdWv/N6TDAgb8emBUOkqULlpIAz7V4iZSYgZOjQYk1gLiRT4lw7NxuT4exfSculC0uNiebBc9A00
Nf+GUZR7789CNFBIAYYaWpAK82/+m1W0BdZa5sns3giz8Y3QRCCHXsiQjNPCsdeaoaUht+JRwIlv
1fGlrhbDCTtH17ogWgd6r0i4W10TmG1cnv+tts6dHR/8eMQEPloTa6rXlitwnRRppbcT3SRseRnw
z6B6W0xP2iHjZ05Iu6EvhXue7Lb/ViTygQGNF4eGqXmhnbrerqSIRQTXJlFDXPmj5q+rcV4H5AUo
w41Kbzequ7TuTaNTwLTZKCFJ9XpH76JDA3QoW39s7+kkFo9dGwdvfblalJp9C4+z66a8uYGjlAIc
W4IvGlD0mpdY3HU7B6WZ7RuIFFB3lkpsmQX7d0VbuW+t50mWmVq+s8nn96szeLt6XNjP2RQRxMG0
GTa1BZuT0lpjfreK8phT7b67vdN+MXvLJJkQwtm3OvC/lfNygXYBhm4q0Pbxj/h2Gl0LYlKmH6A6
Gtsht4JwtnT6BhPMrYcxh34S6ssCLFoiAdjYDTvspgZ2jbU8hhwtDWc6VNoq7kdj7HHSCEKnukXu
19VbHoLeXE5akLeY5bG8a5sYWdUhLfPsO/eD85AXdAK3U21qdxQ8Pjxnt6NCmo0zE6jqKV09pFWA
Du/r1faQSeHRCG1/MG8xoJivWo3/Y+O2pnVX28kYYayoaRR53nHKjPUGXwPq8Gy0x61hViPad3V+
pdO7s8jcPJR2PnOGj9v1XVtEs/OzUtuzaa9HOzXXb7owvWNKJfG4YnK7MIipzzV8AwTjK6jyeVxd
Emp282QPJrF8//zfoTBt0vo03HjwzTNdfM6H8StW3Slv+kRWJwApsoRuDs0yD3Zmp13Z9DmNUNMg
pli3ehob+rf/rqj/uyGPr5DYfzHkKcusgqr4pzWVriK/9Pua6nt45z2TYCHs88qNz7/6fU0NjH9g
gScVEsB9YHIsYCX+56TH5F+hosPB73r8PTWf+cMa63oE5CDRBbRMuPLfWWOxp/95jWU1J3AKrS8q
Y0z5sFf/LPbN3IyGuNGnp7lFr4jepMbbhmzopmk9mud4/Gz4lYyLm6IFG6aAvUwbJjwsEWLEuj10
hoBU79ele+KpteNtOdWr3Ay6Pv8Pe2e2HTdyNd0nghYSM/7LKtTMmRIp8gaLoiQMiTExJp7+35Da
bUuf3bbvfdPuZTVVZBEF5DkRseMeD1TpHETua+Nehrl6boG6uFtQUknOh4foyma0upHdQ0kFZRGz
/9kMVCZjd4VZfEVzo8+4MCkSb2LpnU2V1+GO/YytduNaQbS1pxryYxc3aOKB0X4Jc+2//7C+9UEI
Lmih73yTNkXfbXXgWm4kWN1bV6HVp1EXlt715GBlLMfhoQPzt/c7yOQbRmPTZlQS2WOT5/p+Ts3+
RiVW+bD6OKudP9cGdKZgTtxN5ZoJ+7O8eSjcBtdjMrXsmGt9TOhJOVuUsV84yB6wZXCrT+us3rsV
bkerS0kr9ZMlRTS7AIec3reeKcWzcFyp4lFYQGXD1HlNRt3cutz1I7CT9t1g5eo00g4epcK6S72l
iwAq+jtDYyeYaQ6+s32juLGr6cE12RK4RQE6r5n99B1YVnNw6IjaognIiyhL6Fje3D6MimMy7bpZ
cs0g79xMaWXzvQ3LcGVSeWzV9U3cqPJ7PnrhfqRrZd+5lEIgLXQPlhe+uzE+ABHDjPKMtN14Hf+A
GPQc4qXeKDSfbVO453EiM+2Dc3zMVWc/2KTfL3bjT3dZZ8IKlOmXnC6mN7f2pohj+IVlv45cUEYE
UGMKDb3GuB/ruXwslKRiWBbdjUVEbdvzjlAxLe9Vkfek9yT3TT6xn9DPYyxY1nyjAXpGDazenXD5
Tg24XJE5xsnHJfAB0ZBJIr6VVzW7y4rS7x17cCp709Y8E879WvDf3yaDU9z7Y0X4DKd4+OATg7sP
uFcjKsQ5gibg2htnTQHlDWd0CR3ssBhD9WBaXNG+N/RXlnScC1Xim0bZzp5lSHddz/bygrICAtvo
+/Ts5KmIQFQWLevT0YlaKSlSzONkb7TDBf5Cdyaefz2OHTFKnB4wEUlfbYN8ZpKtipECR65BGKxQ
LIcYe7a39E8GZ2ycXw8AuM197F+ckQwb5iz8ZUN+l9rq1sC8K0hpR2HhPDDNFbsqaN47zhQnAktP
ei1SwGLyWvqq2MOe6fW2zKyL67DPx0x5KfRXI8G4VNPGuVkG89kZQiyWOoyPzTQa11MQhrt4aJIo
N50XbobdrdWU895AZ6SDLnFPGsvqkwPtD4yt3yEFKRMblMXHyjj7DMEbkEsvEOPa3eCX6lBg72aV
cF767Kove3pSeyz3uI+rmKUMMQnoA05JJ1Fe7qapyfZkmuatw3D5EMR2cc/ZITlRqwBXlT3XCezD
fF/OxXKoeP5GDSPQYZGzd+2oEdqWPZ2UJiYXIelM95PTP2GhNI5Gq90bZMC04gNWd85k4uo0nCKM
WsGm8U5T611ewfu5KVXwpW5J23neEn7MmbP39JpJaJBZfKftILvFQfRWOQ37b2ohN0sm3rxmdCkk
U2b/2il+ZAihTaSawrokRcVS03K5pM2k2HJeLZiY0+JOc9vdpDP3O1oM4Y75lX5dhpCzWMz9GRdV
f5XpWb8S8YaPUGZm+9gqrKimBwszqMrbGss1ROSQSf8uIUZ0shu2TOjPDuNz4Y4mPKu8PjVyJImX
VT0tUE0VPvS5/72pUcQSC97SlAYFa9pAYGzj3BxsSMSXNQ3bWTnMrCIHF/m0yTxjLxYIrYHVl3tN
Gp2PeIVANA9PaQFxwznqserPJdQGwquU/LxLI6/1JnVyMN8kri02LorY+obMVXCUAyvlqxkGwf3M
A/vRVjEfETlx6bH7H93PncjUOV1KTTk36Y4vPVd/thU0+qBsGbHvEH1s/IcWcDRrF1xL59qiMazV
sbHvQ0pdj3Hbn3RmJ7dpMRSPMD5tf0MSxj+kMubCDenrfWkCp9uNllMeRZakbwF7lHADjpeakUT3
zlVCSpt9Pcdgb7NMtJWNDbvDyR7HcUNsBMcVt/bvlXRYdtBlMV33Y0ckb7ZaM/IhSCkyDlWDr84l
ZbKhpWN4NoG/vbXKzF54JhMqAM90jRmwvCWMH34353QAgFzE9oMB3+rZkMVyU5r+yWfl860sbe+r
W4Vuhq3RbgeggSPGMVjWJ7ceTyV3223H+UFHRIpXw0bMu4j0kQZPw6jdK5b9xVcjN3PsbIMFEt5r
suk+bh3viedIuGtQkvcDphGIBL7fMC5JkSYnlc3zu2RP5HAzSuInkObj3eyzRsJNnRp3WQ5QYWOR
bn8Blyxv7KJJEq7inkO8FZYLaaJWfnX6Vj5gzHosumKy2MRV8QkLQImJOeXD2tR9e7u0NoyubuoC
vbGgZ5c7bYVk2Um0v7hMkd/iIG1fAwemX2XkrAyNJEzoFmu1cab1eryrXO43Gxgoxrtjahr0YPPR
kQJ980jmqVFH35ia1zCZq2CrGURPjehtQjlZ3rKM9sv8uQ0yx9nQ/ds/5A5+BjCFdouDtylOfOag
eQ2WSeuxdtiZ8p2HO9tX5ksc9rGzqzJTzpEYDfcwFE72EIeNecAa4G8rRGByHIGDzdNOkdBcMaLZ
S8u/0lPfnkXae5HXOGakx6HDIcwF5xcNxdc4/3etiUkYHG6/A+MeOhvRNfeMX33U4S26KowRr5mP
DS6a/bw5db6jKOAtKvUiVd4jvyRDJ7bUfNSfpSZSAxKEXR7o2Xb5BrPevo5N9Hzb8r44SRp+8tOq
fKuTrt7bKZb5iFt8XG70KDFgApnnjojVxTxlvulfhwxqryPxcXzADakFK3Hh52hb21/8CedNHwv7
KcTCmsHbsGekBoWZpKqt+giRjH+VyyCDIzRF/RDIGGLGbKXibQxHeJGV27yy7+zv3RBf8jafLfNl
WDhA7hJzGriWzG7YEAYSX8MWpX4Xl15inHH1xZ+x8lWf8Gh73d6u0vkydINmU2cYwDOZ0RkbbXnK
E3lnLkP2ua38m4ThsU7LEeqiscNCjlyv+/De6eGRDDgpoyRkuEOYaKxbqIPGJhCJf2jxZjYbV43O
F/rrLNpa6iZ5qhztY3QoJ+Q6YdhCb0WXmSA1k+SmIye+m1iCnKy8IDDiuH20NHaxH0xzuBJ4KrxB
ld/S3KINOxs8n3oC5n8i2kALpAdzIcHn9YWFQrwfaxNLI7/NZTVTO8N1as3ylHDMwv0fuyzJM5Xk
DgR2J//aYLitNqzzsEcaacGtxZ6ua4T454Ik8Uckh/RgZq7BfBAPVwqVHF2L0saLVCX9yCxE0nJK
zsFCscCelPZwDLKQrm7KAuXnLgCzssGJg66aZi5pgqaxvB0+k+UiDdGcJ3ZPV/yExZVFUvo9XrKe
PFzfH8umHfdJaFentkjsyJLLc6MxCbGqEQqcUevf2W2L3cDM1Ol/U/J/MiVblPmyDvzXU/Ldt6qi
cmN8q35Nwf7xhX9Myr7zAZJNQMVX4IMw49/+nJQD84MLnlxQ9MlA4dprI9DfJ2X+L4+6LsumhBdI
3d8n5fCDL9x1KRgIqE9rT9B/sY38mVD/JeFN7QpVbsLkwCMEi9BfJ+WitLulbEwNV6uSOhpYjYnI
LSb7xopn5lL2e8g7ZZmpcj/1QG955ih1gn0jzP3SqinfpoTuwm0LgtfFa+R6xoZ09hCp8L0Z+/h2
8oiMYWY0IycD9rRZgL8IrGpdt5q6nWjxCmsNCCDSgdzXTb+x2PZYO5Wny8EQVv2kOq3OGmzBjSBy
DOtjwUxi4XXbOJAtdwqlK98hm7SPiYRSccQ9BPJIYDJ7A5qOZUbCBUNtIoyMrtXQAcKxje6LtDrS
pZl9MwQ9khOozeuZr/ns6jpncwYw4iotCeJthN8BRmLhQGX84CbWrjYm9w6HQ3FhJZjfotP113C1
jYOI8wXuagygve5HzNZTLPc4MfIRnwmi9bw6+wzlrV7BkpEFlA07rsK1PwWKt1kYPgM0dhHzXHnJ
sKt8zzlisEp2JFzCjZM54jwtYXnXsy3dE0lDR10K3FlDoG5Tyi0IVZhYHGh+bBjll3iLtcffs6Ql
2sFh55rnQGLutO9NKf21zZJvGfWfwQz1V0PtfO7cpH8UXcfaMVC0+EYWDXlQFYZAUl4y2E9zgaIN
Yyw4QN1m/BiXOL52aplFWCCgmNbVcu26Y/fgewxxzAYr92ElQLBurnYOUAh/vMPoAwloovbHARvh
DENWb7uVJSGMbngRK19C8Ry8HTu8C6wzdgac7637g0mRQqcgnkvwaCVWhA2UXHelWEjHeoad5UVy
JVxoD9ZFtVIviFS2O+z75XECiYEdqcf0lOcP8QAvg2igT9hzrfWExipzO9ixKAdwN5h1FP/gboQr
giMPY3c/rFiOcJreRRwa+/oHuYOEqHjgIoc5tII9ugXEx1KE9g7DLr0r9GtFXuXe11xtW/Zol3qF
hLAU8iIwXp+XEtMGRT/GPrU8EhcrWmRaISPJwHlMECg9FyuCxKHD4MTxrn1wsV9eawdUiR907Rpd
0Tsl5nFb/ECajEz31Q/OybwiT4BG48fDMr+OqGt/tje42P+BU3Ccwi6SZA7wFOLgGpRKEBdztu9C
MQFZccXigFzJfwJYpp84Fm1ASnu0gPhMj25HVxwVMi3FQU8Q2pMckTXPLp4y/fs+oI3teXYWYCYk
xQt7jzOEWC51RZrXJyocBtp6DmGkmZsCzNm4xeGfqh3YOMP9PPOcy08TdYcMaPUC2m7OWZ5VaxpJ
jY9jljnTYy+zgUNFkjCy3EjbHPMXKXu1VBG1JhWVc6nbWVvdeKQJRvYl3NmGLEleSmaYYstKIuP3
Y9Qll+dUa4YvvQhUcNzLK2Nm0n4SFXkVBDtILuSajxrL7MtQV1P/7suQRz7srCUcxg31sPU56yuw
fkRgZM8IU3kx5yZINAZbOnPo44+VHMicmi3Hx62F2yXmgyXm3f+e1P/Jk1rACeHR+a+f1Kfqa/ZW
vf22zl6/5m/rbOeDH7rwDCgTJLzg/x0tGwQfCCSxK+ER+WMtzR/97RktPvhuCBwFaRGRb30Q/7nN
9j8gTVH6xfbq5xL8v3lGIyX/n222Lfgu1kOCBbLTWjX4f0BXDOxVsyWdjRVdP0d0bBRvLiA/ePiZ
yaMzJXhKNU6nqZkajHHaysQSV16qyuvFi515K+hN30EDH7/6mPdvF5LZr6GZQ8ZPQglknq8qo7mO
OW1WS/VaurENZllYt2QXvVVTU/Y1qYJg2cq8xPjWhYVHXj549MEwP6h5GG/N8a2sFadbVsBPPdHX
Fx4KQPuWsagWVofN/EZioJzpAjf0wtM+4UMwh7guNnZPS/Wu8Vr5JeW8nWDYLiEqano6CGbpjKBw
O3NWL8LhekVa2EwBMMAiV0E13RV14LP85TFMbxbYv0Mbrr0mIOzSKzv3x2DHaJlBbqgKz8ZoLuv3
pmual7o3l5uh0yaKadFdkrCb3nFBVi9On0GzZu2gL1jy2nvd5MmblVrssHOkw5KkKaNks6UuzSTz
FEw3C9UAd/hAalAVwbzqeuXkH7idypvALud7qrqXfaP7SHf1CfmSYgda7LdjNVCl4ejDZGX+nWi7
EHynXb7PXSFYnJTBnecKHFt93j/amrBo1nFkciZtH+OlEcWmMtZHfZ/4Ua6X4RLMUxafFrrWzytQ
jPxY4oYUM7itfxUg3VVbZejiyS6b4ZGWdnYeg6D6iIY28TmjnvVzb2AdbCYemFUVGlfTQl6xr1jB
1wSYtxOs3aslEcNzIXXTbtdqLyRJ1V4w4Y3fQ4z/FMnp3pBRV+C+HJ2q2DUY3vOomkJshALj2jWL
ZyU2IXT3t/ZHoA9olHtIshLTi5VP3WueA8FfUeZts5GtndxVQViJI0fa7CFtpP1sJWV2Hy4ur4bM
rh4FsUpIl6lzEVbOOi8d6vTI0poUnq6byOrH9jhpMT4kHOa2Hg0OL0aVqDOKbvgNs7qv9p6JRXkj
7CnIdlPbhg9INMuEazipjc+gRb271MnYbdLkzi097Bb57jS1HSIvEN1OzKWMQheTa1uK6iO/R0km
u0vv/Dnvrjuh07NPfj7ciXoivRFXDk55nZQRlyvtxzYHEbqLasLALX8u6sS5bkdnqNcTbXOTYyXJ
6Igv+ZR/niuRO9QoAPd0eHtmTFQk7sfM5H/qSiR9v5nDUecedvFwNgv4sDjXOVCDNVlIleIpiEeK
MTgAjLY+p5SlApD07kSQs1xy/GVr26xRwZ6Gj3PBp2fXzUPxEkPQ3IgiZs/hD6SKtrKxapz6nftI
cccAfi7jXNU7ut2mrHduHBbhVz2RnYNDlcWmqzuYA5JOvjAe5S6w8forPi8Pccdxe5MRhPo0/1gs
IymY+Z2fAR0II6dh7f7oLB0ckQK5oXJvLNEax2lQT06RTvcGYDjq/NZdts1Se0wq77pe99zluvEu
1t13M5T6Hj3BOg3rZrxed+SB7or7SdlEL/7YoEPiscNi5zf8Im0W7ajRsNgYN8qcz8e6izdZyo/5
GYsdf5NttIdh3duHLPC9dZPvstLPc+QmKpc2DG4df826918VgJS0HOWNqAJi1QeYErtbCHUv4aod
AOXBaLzqCfkiYny83K01YkO1qg7xqj9I/VV146VfeA/j3rzkP6QKEUpzb3bpp/mHjoGgEfgaZQOJ
gxw7tbCZ9WCu6gftPk8saG+9Kc/vegQSrHEYK/XFX5WT0qw5T9nlppz9fjutEgsNP2Nk/dBdiEUE
R+ioQCdXWWb4qdCg1bSkL87K7i79KuNoKusP1irtiE4TQHAAiUd+CGhXJb6T8eM1ywv2w+46nCdn
7xEutriMLt4qIJmJsggCrKISHWwHw62Mg8NOattjz7vRP3Qo8IFAqVdxqtUaWi2eYtCUWV/cy1XG
8kL11a9Xrl+WiMtShi0DA8a7bePO1FmPFYwS2ul08tEnthpRJ1FH7SqcLauElniJvqEvj9DIKNQn
WJjD1nDx2Vthdu8qo+UjgSCn0KfQPBDpCGOUj2MRx/fuKuGRWCPVXZs6svk1hWwJI7lKfsUcv6Wr
CGitcqC1CoPZKhF6q1hIY0K57W3v3K1C4gyUeQNM9dldRUZ3lRvTnIkh9PhOLem/TywBMUSEPsXD
s97beoHtO/nFd6+DN7pMu26VNafeQeFUq9jJPca4yvsMBbRNy3VuSIuoXQVSe5VK3VU0DecufXd+
KKlh3XVbXw4PXITFTQgw8o4GGiyUqwibrXKsEObaTe5EqzB5KlfRtgjsMDLANt66k3h1R8UmSxjy
sVzlXlw59M5g4t2DCEUN5na4KsMEHLYkSqs9zhe2g+7asbSKyQYi7NntJg2jJJtPXs8jcpaLdzIK
zF7R/87J/8k52XZN6y/PyU/fIMBW/T+ek//4mr8ts8QHx7fZOgEi/Lmy+nOZ5dsfuI+xzWZFScE7
y7O/H5R/dDBwarV8juo/j9d/2D4c64OPZTgMHBhvgonR/68Oyr8eky1AcQJLFt8hL+I45m+rLCbL
Ycm4xR+DgN6RMqXUJ08wnf/D7PBPHK/rYfuXhZknsNh5FBLQjcw78dthPB7A7Nh1Eh8xglFKMpph
sMHcD1uIhc9dSWH7qVha+LD10jcvf/3a6+/r/7w4tDgUNt426Hm//Ygg64vZ5rF3TEA9yT0uO/ji
MxUF5dqGl7Mse2MF34QUAGd2RFgy+zYbfVXtPOXZUaEEkjKc3gNwJeIJrdHCk6XcrQvyCnAEVhXu
u6rZdUmyXA+dHz+UXjH9/Py9z/8v+YbrbG3BrP6x9Pmf/hC+ww9AkMPlQvrtHTSBxkFfXcJju1CJ
ODv1si8NclKZP+lPLbP8NhbStwEQkTQR5ty8TCFULhcgEt8fjTt3XmWBCeuCYGOOFKiFHPn3YyCL
E6cfic1+Eh/LbOj3WO8pCjVKQAd//Yv4zVns0I5uB3iKBWqn42Mx/nUi6xwbtrs/hccMOTlSLOFw
uylNK+y/a5//zS3685UCkzruAJc1K+RfX8mFYlI2glcaYayyhlh79DzqD1Vvt/emS6j1r3+y9Qr6
/fLGxsyqkEucto/1CvyHWdMSsNdLgzwt6yF1zx0FdsYAVPWvX+WfvH8Otmz4jhjFmLl/e/9Cxe2C
aFZwVNaUHVCjvkPyy46y+3fFET9m499+HtcSTOl88GBT/X5TyBNhhejqwdHi2XZa/M7apSHXjCa5
GekSW9JGYMQn3NnLB7pkg6umoN/SWfsh06FaLqXrtvdKr9hVb7XWwhE3IasL7JLAHeNzDez5kHFt
fhrp4tNbezFRtJIcyvrmR+Hi3DiYdAKKNDvL654nj+bTv343f5ILfvkpkQrgw7LX9bHQhe5vfrfY
igmjLWo+TjnkqpKGtZOfxN2J9ki5r2WH68Suv9OgZUSupA6Mizc/Ul/ALCuafi8bpW4amZEgYZMV
tfD+nwXhhxs31M6rP5Xls0u5qqIx91GEJY45NRVYeL24+GiZMtynS0ammZAJ4QvAM1WS6YME9J6P
ySu3MwI8vUtF62BRI5gBIuTpAm+tiS0oWl52NED4E//NYMkBWzx01Fh+hKKbn3IQH1HFUZzEZhK/
pzx4tiWL9BPDwXjbFIIE9Ig/74qlanEYY8/dNVgVaKDAaeoN9BNuCdrUR6lq1hIgaYqWk2xVauMW
kVJ/1WTrQV2n/S5hdXdwYycHcu6l1naRDVtaf3HuXQjsHynmLJ/9JJXfG9gs80aaoYYip1IayScU
RgI86fzZDyoKdEtLHaldwXZMA98VmW8PMVQGUR9AytzYZTbdDn3Vfqnywn0z225nICNu0fe/GdII
rtlUGJGTZMnO8NW5LNEvCk+0O2mFp3k0qps6bmJSpOwigXJzjDL8CsJDTjgzJjhV0JjHWgoRpp4A
0ZT2i5siezj4/U6JLMsrJ270J6OQPWkYXIk3AiA+UOUxtcCVMXsjydoHC3f0idoC+03FXneX8z5V
p94c0Hn8zv4onX2VNlwRIxmbobXtt7pV9V6mlhGBb8JWUVuV+gT6c9jWcp741ZDqh0KUMIsP+zS1
7624HHbc28ZTX+CB0caMr0al1lfIFGWkPNHca1VcZ7FLSnCiq3pMiiEaYhYXFMoOW2VCMbdgN5gJ
XoQ8nBOsSsk1savXFOn9mPY9bd5i0btcec9Uxb1Z5EejidKArZF74VPvxsHeVkpcgZ+awDLKcFOP
CxViJkuoYU1uc2AlzhoahFWBem5FWeVbB2/OxQiS8CA7ikK1EYDRozqCb2aO2eRLiiKkXdcbZbZo
9zyMoDssaxtzEngVO/WVgZV41kF1nXFxYZNd9QZ8MjW7+o0NiHk/ZJ1PfliDxCWRnje3cD35DYlO
tBethXNKEUCOwsah7td8XDyiTCAM0fcXOezgziMv+wwRGPXjtcqlekd6Tz6TXhq+en6nP9ujms4l
WxsQ52StxqRxrpSJWb7twYYBZR9PA0gBIlKSCFmhdWJvTDxs4gT+x1/AB7ReuStN2i9mwgefnNGs
9rZppSdTJs2OtKuzzTXQP+AC2UF4bXWVzbQHVCaKAH3U1VVeDTDwVqPmGfuHBJeK9cDwADW1nSn3
cT7q72OvpvrG1EkRxQ2HgmWEL6EoniCMUFI9k/DkEMCdNpYJOdAcJya6PlVn3+thWtH0EqGj6QsM
uu55CSfn1uKDim/SbIHJxz0Nu9BORiL6asIkSOEcWVn1nvpzsvdqqkRTtvpXeGXER8PkfFHUYPvx
LnI6GTnywQIg6kPRNd8d0cAVQUij3Gx68oHkbvsZ/j316uYyAdXnXEgToj4UkrIXdC+5b4idPtWk
L0402HVfF9J3xyIHsZ7DE4ZGwvHLKzABLyEkAa3t5sZOl/jsd2tzB9lvsfVsYtt5DQclVCM/OdmO
W+LJE+5SapzxDlo7sPrJ7YJFCQeJs/A1Vlh0z4mHV3lQtHRMElTWYRwB4ceGRx6xt/0l2fYyB3AS
UpaNh6zYQoUkioEh42jmXrEN/SE+c1Zx4ROwKuEcqc60Cgasz6g75gw8PmWj4r4OU+uco59DMSaC
cxBm2R7iynAvPTrOg+YFIFdittossQ/y19Wp+zrRSAECa21fMWlOJoWcDA/KpJtFrS0tZuBeOiny
g09G9NDl1rJCRUz74s70uLbcFAQi5c34owIG+92J9hpvC2YnJa9OXQy1nx9FbFjbqe9pI5Sw+/3M
vFNxFRLpTpPxoH7Uz/D2+/JdOUGbXqmuxHCTa4yL9LKAqOtLCgyUzXaaiHyJBuXMuqPME+NsejNP
1oyX68fj/X/Rr38T/bKhNHFw/NfCzsdvqAa/jKs/v+KPcTW0yRuEls2ASbbA5/T357gqTO+DZwPj
JddFwRO+jD/HVeJegO75Iw7AHBetNTvwx7hquR8CSFQMsaZJnpzx778ZVznu/jbOCWFx6RNO41DD
KMlr/XrYNnvD4EquzdPUWup5NByiyoV+D2aruFmE0e5SQ3SbGS7ogz8F113XjJ+p7m4fm9p4bE3V
nQfNfawN/AUVfjDgH9lefBjrPL0b2Hu9URRQs22vTdBKQUww1XWtpLurfFfb944DfrBclRHhE0VQ
gXXD7casP3VFawGqMORSQ2qSPaJz0KDs5lvussTb4R2OfUmcIZa5s1+WxKS2u5mUaj8VQdWzYITP
UwhwJbPHBsrC+LfzU9Pp9mnhWM2553SDZzyvJMdamFts9ahCYfl09mttPTk66aikW2pRM+858Ywb
wfK1e8Io4PJAljrz84+xNmjBxpshxzaiXqp+y6s4+Jp4OYLIYnUzHdcKLB5J+qDjY/44Lypvop5v
oTvIubYuTF14wgaOorAged5xW/Ddbj+aeT7uljrXQcRkcuQ0TXNXlfW46iu7P5KWCHYT96IXxgVc
kHaSHuFdPyYFsfcNy7zrFhbwMbemp7zO7EPeT1hIyjA5yilJF8CJSfqcQctLQFBnJ4purmtHXQjB
D89dwj5wKDr6M2jEBRcGImNMvPee/TirvellyWGCWm24lbN9Smb5NI89XsJQ5Gcm1S9JVqsd2IEB
XsjAA3cxaMPmLTXgVW1cv5kO1F35GJSrgxWGDwzPT7hvvtdF1l8WDowb9MCbJW39bTn0L3XZnaFv
VUfZZ0Du2SjMcGo3HbL6pWlMsVftcpcmZb2RlnxqQG9HgzLqnSzHb17GNr70lvhuCmtq9kySbuHA
maCz40jqQR6c0RFgmcZbC49OhFsYyqzggePgj7vCVKquA6IkO8BJ5gkNJNtXM5X0tISkNOm2wZds
sOi2Hd3sC37X+TwrrdGbXOMhafQaqkm+xcA0b12jfwQajCecHlzOyeT4qqzJjpX0vFVABRBVaxc0
mzvseyKkJ+4L6V4pK9wnpets3dQID6M3fatdWZ76tMcawr1jw6Np7caesy+1DbmWesRylyQ8vngK
d1Fds1XvKlIF7kKFuWviQcbegsPTmj8Kt+IkU8gno0CwW2g5K7uGzW9vPLsaQ5ANI/Sctm64NRon
+24PrnodFn+bC8RYOTlEIsYWfsSgTQkeTRKjoI7pbhhU0EY2Wbzvde9VFKxTKgLYgeRyEql8hNFI
P5ZxtKQ5PKCITf5j4cjmzjM5GW/aWGU3TWB5+zVsSUF47HdbQZnQx84r2cebYkkOWV5b52pIFP2Q
ds+rcWHJZRNjixiKloajeBzv8kmK7ThyWcAnR8sM5ll/bfHtmjsEAX0e+qw6Wj1W5fDQc2nNW0N7
VPfSaepKUgdT/120LbMo1Ipm783DkH6HioCnFxQRYEjHbJvpxgrc7qUjr0GCMXU4oGEWNi9Yf8vD
lIHXTFvDAqRf85NJpmFEsYOf1twleEZvaxMYsEuP98ZuFkaIprV3YDwpeEooh7OC5TMJsfDJz5r5
psiNNz5Sz9aSmeD76Ywo2/4MGdS5yU1Oo6qg1hG++te4C1SUWU32VKqc/hqvcbNrgp8jE/mw2BHu
IHFHC9KntrBkQD2aHV41HJbPIuz3tm+PV+OQNQ+OHRqP1O34DCxuFiUyhGBchsgMQ5LyMZ5mOIAx
wIi9LrR57cUasnvcdxHyXw97Oq13/D3VnponCL7rp1YSS70vl9HeQzUmL9wWKaVY412BrLnLdHec
BECZTdwjnLfBEmx07FX3k61fqqF2j85Yhu/K6u792UknzH32SIlG/9kDqQWHzjR2qD8nkDNBJAdh
UyTITuF7jEVqlxu9ccGDlbKUGwQlSZTT0oyYbXQSJPvYEdwPAGpnUyBvF8Mcr3WGo7bSA4Vs1Qy1
raNcaASWt6OhMTmkoTOjUFlUQOZr4kKoAyWZintwf41/Hn3E1ljUWWttTU5rp146qBiTcjeJmB6G
YLE2MqjlrqbgaMPPxgpyng+GbglUEJ7a1ngGURrD8h1sxLgz1+zTIAwjajqJ3aqswTyGgdV9DLM8
jGxEpahdwzEUW57wC0I4BqY3t/4n+v9g1YTTgEgH4XnSIGINBwIcoxssqKGcz4Zsv45yuS76eLiI
uaA9COkdHJpf3VqcTK4wLdU7+Nj5fsp6SGiwF46G64eMB6sWXVUZBWioKkSmKeiQUIWBV3K/a73X
hXwuJ1LSy6nsX61ayovbxHjKNNuP2J70ptE5c28x0oyZOcCopfw+eEW4n5vllVqdAs95yL2Mc298
HdcixlgIAo4Hf/JlXUduTdr27sDbxNuUDSWRoQBQ5Orj9MzkhQb7703YfsNKUewLlwPDODvPpcIv
XsqOpr6Av2pRjto0w9x/V4MDZaVDgna4iW787v+zd15bciPXtv0iaMBGAK8JpK3M8pYvGFUkC96b
APD1Z4It3dFdrUNdvR89tZrNNEggIvbea82l4lsSxdM7MlvAJ7rmciarlMsgs29DEeoBi2nFqp2M
L+5Mh8fuLTBitEnGCI50ClVyM4gk/zBLog0Kc66Og10IcMly9hE2lDtyhYqzaZhq288LOHtr/uhi
OFIjstuN8vgMCiQPmQuN+9zpwPsyq6NFUUJiITZWDpT9Kqv5+PCF0zce+6y/rKFzj410+LuWPj+0
+GAEHEefVmp0N+DmuEXwnb7JVDw4QkDay6Nr26y6gzW4keVPcQrRkhQPFrMktp88qhN/tX5vUJ5t
7SUUJgpbGfFLj2oOlgZOegJf0SBN1MTuMpVOMPM7E0ZgVDcjvtKDjrTwICfH/aayDlOAPn1P67C/
wT2qpdtxjMdDWvcWgWFi3BpLOpWsrHUPRj6ms4VgAQqU43BH6MV943rOvZp1sEmsmhpHDLM2fcak
+WfXWi6E/i6N+E1RRVWbWbZij93Q4ZEpRV8d2s5bBn8ArxDQSniok3nwJUg2nETpa4dj+KOMmlOu
4nChpI0hcUbWD0pD56EkUPq7EaVa4aNI9ID9ISFGo1IBh0myGJkuXZPpu567OeaYoXtYgFweQxbP
C8pJEuZLcYunEPyx7GUwsh1MB0NbmLcSBiZ/hJEkH9XsJNFpTvLi1K19MYbECdpC5VuH5r5fV0DI
yC6RUKKh4N3jc2wTH/d/dz1lJmhrPcRbLPt6iHBNuH3BPKabb5hj5vvIaFPciarfGRJBc83n2vet
0PYp8q1i38g8eWE1y17Y4obXXE36Q5b2IYW2TI66ozjxho04kekA4ybROlI2ZqEY6JtJOl9BiFlx
s3Q8PI30FqSGChlVkmPQxUDix8Vk4MG3yzoQI6LfRQcl1y9T/6K7y/DDwcV4cJGJXFVp2t9gammf
KstpM56/Ku1RmaGlLRw0mJyulmev7UmPpHzo1GOEpN3zqZMGeBRebWHoyOt53CYpz8MVw76i2CIn
FU8KeKh4jTINnj/EKXZWF/kID2ILo2FuxRTBULXFtWDCjhNSoRyv5PCQLxAvAmC42iUvp+SNKrvc
taFb2EGxTPkRmxCRmG4auRvbpmO66VZeuh5O4d3If3qYQIie8GM8qIKzcVc2w0dZlHhkYwkJtV+i
q7bkSJqXY0NRX4zFoxGjh0ZNZO7RDWTntOqa3YzuIwCpk/u1tuQd/pXa2SlCXO+I+mzbwFkw/IC+
zrZjagxnlHMD0oe0xEM1Rbcm+bS4dWTaVjcgGiYnwE+lN4TRMFYyOSwUNVjOzt0MeMzq7gfHzYRI
hk1GL8R+qPpIAGDjgIe6re0QIMcF4rJ0HkE4TCvju0uNLYiPskV2ELOOTm4+cXQS1qGPhfNiujgT
g0VFtTyg866ND9wGYaBrCDbOCG7wMXILt+nWdCPgI+ZA0F6mScXqQ3vmPCIFOwyIge+npqcWQHaz
X9DzQPLFRNaotj7iEkyDobeSc506iR+ag/wsWsDtOk4/qE8JuQX7qagfO4CFyZth2INfkEVz6Xke
N263LE4gmOD9rNw6Ooih4Ahu9LAam6SVz6h+dZQHrM5bRPfZrjO75V3nYH2lZmKJc+rjSuIbq3jZ
02I2/V0N4vg1nuziHrydc1ow7flmYdcBuCEkvUZMHkWUMReml8rpoMm6/YTyzW/bFCQn6PnA4jM+
dZwit/00efS9jHQbsddxOG/m7WS2/XbI5VGrS0xQFO7wuBJv12a6+e7Yk30oshbNTsbKRKvQ3Uhc
Afskssagrdac1gTj1SbrYvWRe9q4z037xppi74detje4GDGV9zp+LtOcD5BAG45SQ3TOKGmnDSFr
CmSSaHa1NznbZs6ob7gp0RqlSbxVIMW22JxjqhEt+9Zxpt9U+PQOWhJagabYSUolSsbUKzFA07WZ
JrZl7aoQ/mjpSe2mt5YZq1h8GKYsv0wZAi0nKi1oY0r7ZcSNf9a1sC9hmCQstA3G0Urj2e1Y+Ae4
gjP6Eh+YWLFts35k01HzXdzr3jV4kmyboiE8ZJjAtmZOLLAOyvQEMPbWRW+5QdMIcgQt1HsnV6lg
Raeeg13jXmcMr/yp0LMt0jM6/Ojq3yKm4htLrbHWRRIXNN67t8aS2I5Hd2+j99HBl44/cKp3OK/0
hUyVdcBH4YljmMRykmSQf88o8ze4MnATLkhpPSsmN6KKNwRgvtYuRUTkBvPS/GBA80p0w3q/4QjY
MrQhi3qyrC3OHXOTk/N+SpPOeWcQEDJ0Q9zCmdnQfWLdyCpY81PXNKzmXIl0pbd1ki5oht2ztZMz
Nrfslv6DrgeDPQ3udqTHjfGN83aqj8S/rO2fye3qowehAu7hyLwxdfWfqqRES/t0PBQ2aXJKa8w7
DIx0BOr2ex9P/UniwNwwdJMn+lpBHM81gcwCuJCpZSdTFuPdQrNzFyXNB/UaRzFc5nNgL2lxBH84
Ehw3dvML1p2O8bq6WFYRPnOUeky0pvFl28urWFjKb6aFg2MVH0O1NB26S60NynH45hnNRRmzhYjJ
fCZajxSM0SaTW5DHokAivcQTNgmraUm51t3RJ1/EeVyqDBndkplX5RyfE61862vZHeYufmAU9Mkw
nvPfzOmojOryIa7MNytmnmuNpf2jc8jtRUhmBbVWPE+MnD/rutCWXVS6yJfpenD4nki8BS9Q3Ltz
jye3ilJS3ms3/DbqKGCZ3o9M0rxZ3TfGSvPL3TCk7dQrtXM6e8ZCUZCkRIqds88Gy7svWbD6TW1B
duDrhRKPZRv3Gk9CsRV61p7MkqPkkkQAl6Iw4Keq5YXGOplhwuZgbWA+IIE4S4yNMAFEbmmkG912
ABiOylG4R/6BP8pK99OMzHuGTiwebhL/GpecZofNFb3q9zCrh2aPqjnaAqS1N1IyO3Py6bSg6OVR
N55x7TM/XOWEg7n2Alek8ewNciMNsQaEI24ME8PZmw4n4ajD5r0RUzuqQ1oNB/rs3yJ3OU3c8D75
qvoxi7RL6HWcdXJ0wimsXRCY/U5ZmdzKTOSn2qH913g6WUMc9X1OpqYfQi1vo/HOS0mexqPPFG92
tt5U3jV2Dda0QLpY2sjGpNbHQINnGog4KG+Uab8kho3OMNRqJnci8aPcKvexXhNeVBXGYcKtGrTO
0B3LPtLpXBCxo2fOj1qF3t2g6bThQpX4cTV/yyLyYMx+tnYyI2o37a2PEHXFg3IZpIhpVi1U4Ur9
dDo5PrD2MTIXDrx7xkUn6IUXVzdSn+mBfcE2rtFnSRI8anqWHTxRXuw+7/xwsewhMBPkKlsZGYAn
Uz3OTg37o0EyIpiJuX4Hz1e9OeikCgwoy/I9w+2GRH/OtPdKFO2N1HPtkLLhYdGWcjq4WUr0H/4m
H+loGgdwDk4t2NStVczzB+csHq2oLt6T1HBvKmWFF6Zgw3eSWD6jFjPVxoNhempoQ9/BpGe8h8wG
eEmiqyd3coZb04zt5bqFdg/LUxbVni5oQXh7D151WTyxWx2BMhBZAqfZTEoMt5j0dknNmNHWQ+0a
+7yDvY3N4JCE4+McOU+cEJyHJoyqXUTKyYHnYN6KtjMortxnBRp9U8el+RDpZJh1sUWqXBe+F9Oq
QSpCF6uUaSZBvqYQXymTQ805J1cIIMYYX3GG6KcdeOuKhJJEDCe7ZP3ZiJ4J+D4K1bQ2ifJ4o+iF
caYpMFaVFDcc7xRgax9fWvvcAhO/ahoGoMBrpKdvBgyMe4T+oQ/K1XgTFR6ka4Xb93HkBUTgNsPy
MmQ9EsZahjSNaFDHm4jx9sUaahKluHvAIdeq36umTM5LjQyZ+B0k4n07RJyYcFxtDBOuB9v8ehJi
lXkrMkGWThu7PNpD2h8IyiEMWpvQyncA64gm0PIRtpc1PSCy7mk+QTcV4GZhutem5j3DL4l+OET9
kRMRhdEEkGye7+dsnGDs8qBtl4YURQ70FN5YxnNyu/WiDkar/sRnVm4ZEdzNGsf6pRMM0zFOB049
KOT4YXM3RaP5ghq/hK9qr7621jFuu6aC9ZA3o3vfOS37KWtZdZsvGhQG3J0nK27oyxQL8XrtrPUv
Wa3p10wl570J6w7B/NhZd1BU5b2nhZQv2Ki9Kwzn5secJ9mp79wRh5lFM3TC2p2gqmBZ3RSOW5qc
GZkYMi2FjAPBjh1rUHQFN1brgd+lw9+zn4ANz6+Qwc3goYVy+KULLO89Bu9gyrpbonmQz4u5Zj5J
G+pRX2R0Sgn28IHgzJ95XRhvodFxUFugfAR0Otrr2POQxEdp0rwMCHJ3SmPXjaDws9nDOKXYSbZ6
1KX7WlOwPWmNXrXhBG9N6f227kR2JkOSpLlMGvq5Wir11Kcl+UdiItA61mDxCeh9LCc9pIysqa+d
WbmHIjaibTcu0Jo7YuisOuMu0VrVX1wsu690bzU2MVU/6pzvzm3VqN3Qc/qnnSnp0mjx/UyqJZEB
EegcZhl+VHfFZei979poGFsWpxDSKLZ63DjGxRt5NKzUjLdJYx2r2HBvy0lMR0Ww50mgglEbpD6B
3VN1DJwYyTDo21MX48jRWpmd0SR9lO5kbMcQVXnqzu/EYcW+SUKGHwIxwVgXErbZtPOzllghukUj
3oIUROPHjb6Px7rzkc+ZcG4rejZVVs4mjTYgH9ZEKJGBS6B3Ks6y+tK+JTkxj5QKDMbbSSxsZN1w
68qKPrDhgdAvnZXnOjn4Hme46kHqZIQpZfgCz0BQA+UwvqHHanDSqOKdkbnEjKI1d7KFf6+Hdx1p
FTcK48vGHLNncH2vVsRijZtvm9jWEtApeffKVmy8iIGHwiMZdFquByBhq51pZPZB2RDxovR+cQEX
VWhffW/QF8yKy40VJxaex+al7pr0Fo/vgXk02J2m34+LPX7TJsYgpqW9IsFF4b9wQp4ajQH8yEYN
0fu98NLmTg3N3VCZ+bzRK5et3VgLwTjXbtCsEqeyKjEgn5pne9R+2JocLqsaZ9Oy/m8SxmA0ejz7
tVcOmR84NcYa30+bNy//N7b+/9FZ0/1wf0sOOFcoeP7mSPzjb/3Lkej+A9IoIzib5pkUziqn/hdg
zyZiiZGNI1cRKkAB/uiflkTL+oeOzJpwIleYkibMn0bXvKAHc49ZMzAYndv7vxldW19UogZaQxvZ
puGs3kfpfCXrJnOrBo4F7dEpQ7Ku01Qz7nX6RMTIJfWualIXoU8t9Y9Ok+GjjD2g8EUZnrQ2gWyH
G4roVmmcK12Ue9oFFAGjkePScDPt0a2Zn8mY4cm20nvPNzBD3BilNvxMW3yNzEXzZ5uSf1sXLgdC
6JqXSrfBgBPXSrHdWK2Pyb1V+54a4FA1hXgYymH6D9jfL7pcroBtCxMJDfoCaVpfsb8Mh9ux4sk5
4mdDkEyO6D6akceZfb9+Lz73n5QN/0Y1/UUx++v9PLQsdP5BSRhfZef4hXVq6aw+Kq21NlOUf0TU
hH4Scg1+/06rVvRPWtL1naRlGhLiLXRHmrJ/FSUsA5z5DqX5ERNeF5iwAqmLCB4gkCl5AGtv79la
wvvfv+m/+XoSpKRuCG4mpv7rn/9JdswgDZtXiR5qEDHJPNrqqqH1Lp1gmBySjf77d+PQAu0CYATi
pC+i6shzVVIWKRkmunKyS9kWy24SyFtvhtx7/P17GV9YlOv1hLbPm0gLHCUWiL9+tYk4iJjoreTY
xFNu+VYcdphxmqIKYD5gVCd362ZoB/iuXTYe4ED29Zb86e6//s7OqlrB4yzxSLCo/PVjUF3KuRis
9NgMWUEZ0c1dIKIwfPTE6sP//Zf++z3koEd2UHE7yA7sr/r4tvFyi053CjpqWe4qt+0CtC7DTwBI
WXycu8RJA1kSP/sf3vfvt5GD0humiiGEJ8VXtXeG7DqJRJ0eS9WMSCf4NZU1KMXIH0HL77/jl/ey
GfZA/PbQlvPzGvqqLvrzLWsnmjLG2EuOiQEgmZM2bahab+erCIXe0+/f68t6++u9sEpwKcGs247x
5cdLi15orcY9tMyLMoIqlMUpT6zxn96o/9WbsQqO/vTs//E+UK49wSLD7Wr+9TsxAuxaqp+ECBtn
5MysUr6UPXP6DkfLeYiThApmwq1K1AD5B+QhI2a5/P67frl31s+AI4iFDkosvJqv9844G1nSoNg4
hiN9BtoLjbmJFg1przUXpypynYCScP4P6/mvS/jlq5ssQVD4V0sCkNq/fnVUNqAGQwYvMTjFlzYV
xQnJ1nwNYiTet1bNER6dLkMyNU+R9EM1zOORtur0A+pc036vR684EV2Oi1OHzR0CZjuFS6rd/f7q
/LvPuaraMDpxOvB08cU6kTkW9a7UtINuSfExz4Pd+mOTe/xEuVDiAPOtlps51SQA1UplF7qJRBRY
5LMeMfvYV3DCwiPGdeva00Qnd2KMqxSslyfH/e8/69/vWlfnaqKxcziRiK8fVffIH2XymRDtpBOG
m0Ezo9Lqun77+/f5+5PoItRbFzcMzzwgX1bYRDO5KIhrjpWqljsvgeSzoVXrXMHCdh5+/15fl3Nu
T1eHVGyyO2LH8dwv1392OxqCU8pyTlZyELnhGNDGGHzs0giXzTrya9rfV8YwyTecR9F+qpz+P1xY
rHHrk/jX29W1mEjpMCH4oX8JGP+8+uRtrZk8GeFBDmidj/KXpKT3wJcco6Fe7gAE6R9OHBLnQdoM
Y+Q6TiP+Gb7kRhQ6QtpoDE80xufbfvTMYUM9Urd+Q6wjoWFZgTAh7sJTnDTm/ZJb4eeIr/jZnfPl
suSETiA3b8WDbCZaygCdrkYEFPU6iTPvyTgWDyKu9UOPF/ocQ3obAiIoNdLZ1HJHP9QamL7F4w1S
2v49p2b8QKgWXoDfw4agLxh+Fi6K6VNZNMWCCq4OD3AN0A+mMqaNa0nU3Rutymx6Io1pv8dAHL/T
krWelPWreUBbm9Qv+Juf+djbKijI24tJEknjC3b+gohvlhbAM8nHELN4V13kfEYVmExc7Rwb/TLU
CYRUiReh4IiFvVeIjjpKvKn74UpCSUpan28ufS73vjJS7jee/ijbZZVH74Lmj3bnMlaGwdAN8m3B
dE3/wYsucv27nVPxMWaHGKomUZ1iVJRrj15lzRf2mfy5aWZ18+vyhkL1W7OM9bvaaugkVovM6bcb
kbBOJvTUS4bbj/ivZVUPIIBltQLjetUy45S+a0zat7LKuCMrncmIn+fGckBhxLXDW0CGNhaK+JHU
K/tlaOk6AibUy9uVt4hNweZ1FFKEC1RHCtxGJh+t7pGXGbbtHBHY4eUosRw2BQAJ4KtKRN8bzeTa
FpaZfORRYe4M5oHvqdMQIs5Dg+0oTIrlzlFYPVCZt9OtPjbTTTJDhw+kbSTfctGzNGHUAt2rg4C1
1vuwWGnY7pAqGtex2yfBwvwgDowC3yAx5txLEjfhJVIz6pyQ0guNNp2TOyaKBFGvdFRIXx04ypQv
0G0KnFngM7nBthjo6/dY4asDt8rdSyT1hBo8nqrDEFMx0O7RHkWcccEwmcwX+nHpKXPzrbdAuSB0
YbohIL3ZAYs1QGOTRNl0WChpqbV3ESkJaFfa8koB5/YT8kiZs3b6xbDK5TQ0ujgAogkfo15uK3vF
YYgyu6DmzXyohPKmWOQ+SxaCFspwgjmYWm8uhI9NTW9BZ0iGOpc0bl2bFh8ps+kbggB4b8JXDtiS
oCOuqvnsJeNNQpvylBp4tOLG2qkhrsjIYyIaa4AbSDdHT1TwtTAotRhXshy4Jn09s7NDei72W4vd
5wJy44aZvbshmmAKxtm1fTYcUuGb5EmEeEHmrjavcrgpDFNwBvSl2mdeQQz4YmBGWXQReDVT4cSL
77t4/oAP+V5D30IfVhApLuySWQjRjpruvjarqX1Dj5I53YQDJhxq81th2acFHD0SneQ6Fiu8yRaP
4xheVaWMXnt6SdvYnqdTnBcswPZ6RkL5cy0Sy2Li3DV3RpJ3J22k178s4syYfXaR7he4WjykYA2q
6J8N7dXDbAB/g+Q0hozIIys9GZVdGZtQi+R5cHI+UJXbxL2Ns7k8MTOxdpPKCdTrR8JLe8Nobjgo
2XGgBOtFRjP/qYX5+QQsRj3MlcP5oeoIm90QUD5fMgJcVyKn3NkZgb0plD3i42m8xY1X8Kacoi9t
pN+7jlIowBG4WsuAa4r9x9lMTDpjP6mb4rbrQXdInrT8aGvYOjdmBp24nTmLZMyPy6wUnS/IXGUp
Qm0a2SE7gow8eahTSh/iIEDicczbeZgX94Ma7dpva7O46fT+WWJnDgxFcI7dLJC5I5A7adALeJk7
JzWLK4aw2a5MM+dWh5+6E3KIXvo0UlfWQEs6CdUpVYMOhYTO/DcrncgGc0rItRDzW+1YYqI7Wcg9
o42p3O6wjAU3ZsrZgRIh1+7yuZXbYm6JuiIFGQfR+DbYjMV6e8qI/isN8xGdpHyZAOMte91JGMIN
jAFg7XMeI+L5UDPGuJ60RkBT7zBoVlXta30jSafDV+tN9OWZOA/tz9oE+FUjszg1vXWRha1fvBCn
o297xhnqGiDBqJSwP3LvLg8bWG4ojC2K/zS2aVO0OIUSgjuNHg0OPyoMFQdQMZtw3jOvH+3vEyKc
O4m44kiTv0NdThyWK7gFGBBDUQkjZ68kaHPh9qR0uon9lMEMuo36zgJKYqTHMG3MC1cwCSworM0Y
GvsRTQ55IuVF0D7ww8IzbxGtOAenkdbZi8DgtPXiPIROYwSFq6o9Vqd6ly+d+047uPRZaBp/7FRi
+W5f0XPPSKKjJVuaGCUV9oOoC6G16pN1PehudaOD/EMaRyDopu60tNwyuaroK6ZjjsGplG9OJmji
VE10NWmOi1oaGuIReNz8s6ccP4MSHu56GxE92ltvRJCQlezpSENav6xG55qKndgWMksoAIzqlBtz
z9PV1xeVFvltLZz+xgW3d7AaGtB+4tEsp6d5VC4RrSPBtlcV4O1LOgAxtKOx+MjKRhIliiDxxY6c
ZidECsjPKUh8qGVdHYGP0EsiP/lZdvW3gpfetk1lY3VyFkL8unAZ3/XaTmHnaB2x4fXAWdY1ICo2
Mao7O4W9RAplAl0w3fKLJ+jfze9K8zC4DTWaLQQG3baMovkivaH6kEY5nhYml4HrsQc2sbXsZ3Tf
gY2O8NbQx+4jbTPW7CZn12ARaLOo90ebFEXnCQtmKbvvAlsJkZs2atLPGP0qtviOoVdk9yVlUq99
NiIuL5NTm2hrneEJlP34gXDNfYsGj/7vCngCWkzsKgYmZy5ydHB0RMqDJhBom2ZKzASyQGyTRnKt
ZwVCb3eVcqdNCiV91XdzioquZ3OWQb8Kvy2zCeFrQyfgU/XTwS5T/WIr1CJ5ptgzAHnNhZ8Pg4CA
B3JgQLrSoMVDOX4yWpBUAQLfiuVsJizPZRRBRrRjDkfHQwEC5pZTUgYBjNWnW7RHRG76zssID6vZ
FPYWssVTvSTD95raiAoD2klJpPRn07rJt9Bcb2U6SvollrVJWLeJUVroVvg8O6b1rpm19mmKQZ1D
F0iMU0LFNCpedrIn78kok3Fjrgr8cNXiE6Kxok6TJw7GIbJrAXAqa+6F9Ux3HyPGKuYPUfVrQ/Gs
rzJ/nQRZyUAOvUm5+Bjvd+jzCZlbrQF2puOg5HASSBkzIykRBrjU2JtydRR4WAuy3IxLX1v9BsPq
PJhFdDAnzdwNGBJgvnt7annbb1a3Qma4ch14nsyuIKc+QVJU4GnAqRr5WEm1QIbczno6GVezgy1k
Md6XmheOq8HdmzOOm2J1SCDanR4aQTiyiTL1kpbjp1ZjcG4WTAJiHM1TQmN3ywB0OiXtnB88nfaA
OY0zz3M77GuEPx9Zz7CPGp9dh4PQCZqVDTUuaXaF6rsz2uz0nBnTPiMIdoMzb0IhPQnGlxO0WN1A
zz+Jg9OSD6oXI/q+piapD60lDs7wdjI6fdNjc965ffezXw0ntVYte0MkK57N+8bksdi1q0mlr+kd
YE864qsltkV7T4SN7Al9K07mawBWp0Jr3lSx3AxZeOor8VS34YUll4bRaokR7fKZNtEz2JF7iWem
5jRNnAYp9HpCnBPkcJSf3ofhIHdY2jVuSTOcJ9w05G1U5se02nJyLWKRj81jLto+gMQKP7W+mmKp
0POL78Vq8TF/uX0cjYogWm1Ai7V8n/AGiXQwd6tMVKHZmKMXve4itHWtm53stob5h/KbXBALH+x2
bJJXhkcw3Pv47DRPOor7x8ZtvG2MOUmuLiWpvMxvm3F41czW3U5EOB5GapgzzhGQ1kR185jP+smx
EvkqOpCbSdEIFymmao9JI2iPqnQtJ6QXT/tKAewFOI0YbTHEcu5HR2t3yE7vHez9P3Qh0QpqdU5D
h4lk5+p7czSVddW7BXHzgImwxeZmu76e2WTpO1offOro0sP+GBU9d7REZd1u6GraKYmQBPrsCGpl
Rp5xHjpIa5DadT/0AMc7htgkM3g0TUWnKDkzYizbwQzf3CgLP7tQ8ADyrowYMH1TiJguhVRgrhBj
P+K2H4KK5YU+0zrTmKshfBsiCoRQa6gxKtMBu7VM1w173LPbhPNFI8TbB9unoSBvhH6dak4ybntv
puwYJMuS6lLLL421OoEpOv5MF1PdpGKG721keFWiNjvFmQrfokKjyR3Z0rg3OqffojmhEomWUf/A
YiycSx+Pa8nr9dXsx07dkTY0cnTINaHva8Nqj5zteWn4uhrEOAp0rLTRspOGpL5Sov8m8sIMkpbj
38aO61unBeNojOWRzIXUX9jyj2bWsZFizGJ+79AUIKbt4g6SHsE6qfn1fmNta9u5Eu0xFChwqBPG
vS7t4vXXf0I6PbwxQdlfydTbS8dZDgDWEbsUPTXY1Jp0CVxL3SjcxIFGscmsZynFg5dxMZM2djZ6
3De7X43iOkd9aU6VGwwZfeO8QHe0SZLY22seH7GIVXYSS1/uReF0L1XS8wWSlFdkHVnuOhovt06S
G68FineO9pnOZ1ZTe2zRIt1m2HN3v+zWeOWXy1TPc49Hnu9lE/j0WDuUfc0Y15XvAJzec1Sjth/Q
fbbBmIUqI/aXrgjNSxaDwaA60YGsVfboNMcs1IuC+19ftLNXRTXsaQa3epbSUXSXK69twXAYudfT
kiEEMEbKhiaoz5Syz3nT69eOoRzU2Pi8O8weV3m4ZOgLue+0pIRvk/ILWAs8N8KPFuSVHTracdLW
zxfX4afGAJ6mCGXWHUxarkk+MGUz+L/8VhNy2ZHLRpPSt0l1v5ilUe7BfvXbDsjJRRLscrPkysW4
liw7YXMH9DaGvo03ri+YY1uITE8jvWlEfJJDK+xl7QZTKfXXQuevZKXdHmW5/mnVc7UMMXHDGpac
LyMvtJ2X1nOCRmn6a2w4NnGffebtIR0Y9xjsjLNBmjVP5FrwG5oZfi54g6/GlLvJWnhR0oCqd1qJ
0EnYzsennliWM7Di8DTGYfUexvpEOA1CAoJseYTh8zCbVH14CvFDvGey69FRTpoFJnXM9RH3XWjc
UxzwDdFT0v4K0WNyAg5ViWkgMc/ULe1L762XtyA4+AT7d7mMYKrvFV4UTlp8cLPL4h8F+PR3AjF4
62noxhOxwuGxp+VKXJGrde8LiQ+RTkcOg3pKrj0hzyy+H4PTodE3EkqPvv5eQqH1PYZ5+25sw5Pe
8+v0CDBfmoknMBxmj45FiV2uHUGVVGK+WLTAL3Uxhm+tcuAiLWIxrvLING5KLMAnJ7f45D2VjxOU
LId73XJofjAWBaS03gUKPc7ZqR1aCsRmjn6GdaFFnzVwl8hF/4j0tH5nFKmRuRPXPNNV64RBRXUK
fpX1EUlyuQeepz0uFASfMqz5wl6/3oOtDrdJYjg6JZFZhJwD5uWACsENCJGl7HNFPP50BXUyumRj
eu1Ik/42jS5TqI4DeUsrFX1fzLGCnZEAjrPRjeV1rPrhEdWa+6Me7fAzQaN1Gp0YDUSk2JnsRKHZ
d+SMAbPkDhi9JnxLheMgpmqtNgwkkugxyOukmv9oP/+fP/8/+fMZgDOI+t/9+U/9e/wXe/4ff+Gf
GgdD90hf1SFo6YJRIWvm/9M4MDL9B5MNiG7M1Wixw4X7l8YBZByTRdIPVkrzP335lvyHzv8s3THW
QSuu+v9G3PBr0vOn1jrHCRpgTNr/sOSLrwNwUq0SBKPufPHwTy/UeopdYlcI5T0XhW3BI4ZNiNks
qq/wn3Y/jHlOyMITrEBN2R7aRgE4Ql4Gln/wtkViTPfxPDu3yMm6lRQEGTh0iaZW+oCoG8CPHap7
Tc5TiUbbGznQPyEJBeN2GAoTuVqkRtSG5HFrNx6pzszA2hRLlW8alCmfVi3nZDhwVNCn8RhBeIYC
HMpJS0+edJvxoR65yA9aWREbXZPjyRkzJXzwimtpI73MUJ9yGiaTJKoxQ9O3jYjOspe5v28Lu/AH
lSfXYVHE+JVQbPkKvPljWZjxI2cH68CXqoJ8GbQPFRfJo5vaKCFrMs7vmHtc9xN2rMVJol1chcM7
w9Rk03YFmQoMIhJaUpySvGqcc0m5s3DEPqVEqjoSAV6Gz3WrFC3iK8K/i5LobXa46zjKRu04qQoX
XJZp0fygzQZZ7QjAs3S1lNaOKfdmQkbU/7B3JsuRI9nVfhWZ9mgD4BgX2sSICM5JJpnJDYzMJDHP
jvHp/w+saokMhjGU9W+1UZupq8sJBOC4fu853wE6pBay8jQ18Gn/LTJIAcnwzUopWi9Kkn5yfoWM
IXbW/R+x4+V/J30CjfHVjnDxFOUv77eEmf3I/+LvLcEiallYJJ4LnYkhX6T/2RJsDRI7FSVbwr/f
/n+D2AkjRTFKye6qFJG6ivjq743BQBBl2kQ/Iyxx/2J5/EFYyuGYkfkiLTT+PUynXWS/BxPi0RWG
wP+EpshfQ6wwxwsnvnp3N06rfJjuI/uaWZiMd6FoagdLMFSej4vu5HW+QLLoLAiGXzgWt/S/d+F/
sMp8oe/ENiR7DMgjWcXOHxvlsRhepHlCRPT5Xn28kAPBAuYng2YeS7TTja3eYKCopuevr0JT33bi
dzs14H8NAQ9jX50nA5rKwe1qUgU4e1eBW1Py+leBIKRfUyIAjehZ2vSh06ODpp5KgRaJRm03A+rO
tUUPZDsOXb+NAN/d6+EkNFTtTbzC3HJDCmFHkE039OculgP6BQB/hBw6CAO+fxupOucxOwOMMM7N
dTu247MGNymJfrQPnRJrotPApdc6r0WrbJL/RPAjihX0/nZ4QYTHCNm8hQ8Q1QUthpYDgpraZ9gy
LSbGNlDREBrShVopFhVdOi4nlVFJqJjdmQyyFvzKQEwhmWDteUty3HcSotJVWIaYqO3ql6VnNuoD
7G64FLpVw965NfTmHH+F/D7ko3HTExS+VehirwtYaxx8gIelrWZsmsSpFvZQapgdkmwdC9z2A52d
b8ImdsWgRDy3p3hcF5Oj45Ym0RBHGBzEgnYhPuQ2vAHc1f9yJdDtbhIt3R+U0Esbg+QWDyjWJcv/
EZZou1ZkwEzfkSuYAga29lLXg5IuGazLV7gKROBioJL3rh45IcIsadx0ncq/aL7B6LouAHbQs2dS
C4Z/NC2E2r4kuI/O5yIyCCjwzdwul/x9CU1cDIwtDIfLODBeZKMQijjK9nc8c8sm/cUlKfDnoJvB
0miV6IcEvbFTR0ZBizqstG3eGy/zGdldhH01eXGlDjjRsK3TSJgIzVT592UDf0c82Mk+c83mPlJG
ewkSzD7LnDakRu/9NcZabdtibL/poUXs8NZ1K7cu6w0sA1yMOk6gBbbwYOn6o7924NdxNE+dYG8y
xvNor7CAPlnLqoqxGGQAFbEQd7dJMbW3svT5h2u34cGAkn2TBgQ7UC0ke4QuAKqVol13aEmuHCym
AB6Ehh+J6c5KZ++8lD0ohV3M4HZTpkR9IzeOCL1ta85HRusHjOsj9XbmtQ0gfiLzSk8BcIVBoG41
o/afffKXCRfUFf9Sh/RC4lDIkHthaDlWfFr/V2NY69i+R2tJcKKxH8u6Oq+Uud0BkWJnuaV17StC
2TZlKK5tLQvOe8O897OKE5MdNrMLvlOZx9KS3FU1Foy2HdJhCe/Mf5ZoErA09YVcCKVVtgUD4lcj
TpxXGt5y2cABP6ttzX0OXRXRe1tBnIEGpQIIly4TIne+H76aWCttGn6nTG/jZdMN6TqkFvK0Rhu9
jICP2axn3NFNmNb+CGaYxUxt69h5vTV7o//h6H73mAMqvAFypkK41FNrZbQDB3076hjdMPf4pWE+
3VdZm10Sc9k/AWDLLyCpuFeDNok72gJMmZuGptNQaSa2l2C8FvAhNkFZO9ek2+VPENL6m3och+sh
DuXl0FTWuTZwwG4q1zxLSvoyWoUVh6gJ67Ykg3UlkYsB+Kd3vwQOzQKVNm9eqU5eYD2pdr4gDCCx
SayxzBWKoGLT+YQ1GZEF7ChMi/AWJ3n825ysxsNx0KwTJWu2PBrIGUgr2ZRjiaO96AkzAHPRYMYP
DTxsuGtSMKcxreWKMpEzIAaKjvgPXprQWsWu7TO0ZgzOXxvc6Vox7cdkrM6YJo7L1PSjahlbuYrd
PIvdnUPFsMGkbqERCNyd2bh0TegurImKVbZ1mES4WC3BM8HcgMaXi+8C9n29+6vPFFbOuPFDn3Ax
v/Xrta6m7pLcTe7DUEyw8Kkqr/O0rp77Skq2sS65AWDICCxWx6VkF3gk1XNaF51te+DPuxdbpR2j
o0M7e+ui9EWU4q1FdvXUJIX2LG1y4xYpp/nXxkUzMzZA6ql8aYHNTRc9t8xbQmnpMw4U24vJtOe+
GBpnSCgSH2DCAZVn+C0yxFkZWjDPauclUQPQa6Uv2y1hOnGaF+ncak9k82AP8F84DfOPGrVQ1uAw
xou3Bh8WIf0bcyIOw0ZY3HdRlm2l2+ZbenT+OppwzMYK0Vh9xWBDHebjf9E+Oa6QOxzHFMhBG5sr
x09UD65PwuZZd5cuYyj6V6GprGvNjS6sZOho20hiRpmfD17BtA/DDu3JXQ0bBsCOw7ElbjS6A3Zh
YaBhajZ5Mi/5g1VMHJ4b0TzUhkb98abdiCBLZIs3gbdZOvl2ZgMgOSxBAXFyoOszTLAitZoWV2FX
yh3Zu4g8lYGf3hETAmybxmibivD3W48omftXWW2ZZ75WINS2GoTNVcCZp/IVZ0s1Wu9EqST3vRu5
2zyv6ExWFoQggjCYitJrhMJDR3n+2OGKbxZKTHe1t+j/Co1mSuEyoA3pMl8LUpWfNAi567zkASd+
J9lPPNH4CA1Jupiav8R8w3coQRqs8dZ0z4MUXFuhElzJuHVhmDLYtQzk5FFd5sSwCeuHpCAlSivS
fTLl82D8qxek+8pwLWUy3UyK2r10ua98z6A90tPFp7NyFOvv3ymBHvY6qvyxgyH6jWqU2iUdUuUu
8BM2GTHPGnE4rxUT2ELeNs4NRzKSrNXWfBDtaDxgjTUe8K6Ol3yprE1YhcpqjCJlRbeRqQJJ6RdT
oNTfiAbN13oNCIscn+Hy7a5LE61OgdH/CuzURs3hMLggWM/MGlVFVYTkiLRkrRQ8iJuBHIUzm6nq
OndjuctGKdYloSo0kFUC2n3bBR5FZ+3Kd7RghwiIQezbszw5Gro/xcCyxXnjbCJE4NJucn/NYDNY
aobsoGuZeXKlVpicyRy2fri+322lj9iWaAk+hiSM8fNPWBjwINGDrDhgB70rCI0b6fKZkzY3KhFB
JeNwyaYw7vTSz6/seppWUWGCbkADM97jPDdNSDF9vJ7asaENnxA+647AmxI7vgJ0oWwAdDK/wUB8
hhRpuNbsnklDXQ5XoHX5dBMtK7d2VdCsBLdmgzHV6hmdoZGjy7ep2wHmwZAFTISRuEw5GOd2Xty1
aFM3LRsONRAj4jPN0OVVxSCBQYjV4ZOgpTv2pIxWqMo2GACUETJWrtxhQafnhhefitkQJBN2zAVw
tPFqSrOczYGzWtvpIOlXZUdfUsvTe5Xhyzor6VULN9Ke3+RRRobkxeDI/kwkCC3VISrEQjFmFSE6
kjUuY525NwrAOrHtvdUbpMGBmyeQRad5KsYO6VzmWt0Adxdt3yIn8vlGhf8VkhcFIxhjkzXcGUoV
SFKbw+68lUq89PlHr6Few0Qqpsr3Gi02tpEqpl3s+BZ+zGg7X9GVHQ5QnV2TEMkp0uH+RdmtPiT1
GjVLvp7KUNniMZO4bs1Rfxzz0Yn5NlS3ohPIZ5NIOWOGft2Wo70oDCaTfay8ONAxNpqR/xAtw/GU
YOdzLiNZpdiyKOiCpt44Tt2vgf3oW+AJHT1/X54hB6wRjFaqvaZCDBldm8SBhOM17LBiCfgj+2Xn
yi+mAFeD3oiNPvTZXLdVOyck0oPIyjt899MSH3LgsVttuREzKd/IVwHKHibjzg8FC/NSxjOIOGoq
f+X0xE0nghGk6khUN2ZJdpZdcr15aRJX2YK9Y8dGNFD6F2UOhCchUGcNRwmtdwEpbTvhon0M2s70
kkFD/De2QwehYCpuS/p+E6lESCQXNIbOwtgqr/M8KX8oQZIv+KpnP9F2Mp7vbDSjGsK5VeqUya7t
xmmvRy4wwDRsPSVMTKQCQWVcG049XcfYfG/LYEasMFVDETDUGcgGy1oPdu0v/ToMtymxUxv6OhzJ
1TTaY98dGbnJ6tmtp+xMcxXhTUlquvWqLwLRMzSGcZGcNfkz5b32c4CLcQEfQgJg1s3ipqtiOAB6
0fbX/gQ5So7MnWLSGjfSQSSlZxmBwbO/EtZXza+4Gnzz2QiNql924TReGZqMb3JTFpsWk9RPq6a+
WgxaqF+Ojit/Jmlo7xPCpB780QZlWeWEaqrzF9LSspIhmBN6Q563Z2HkGBdh1siHXArTG2TV71Mz
6M56oMy/pBEjPgpxki+KVvrXnV1mv7PGVpedpRlPjFcL/JN+ae+1RIftLBmwWTiIGH8ATOCs2xjt
Gn+u8V3kgI1Q/IAKAgsTXhbK+JJ0tvNDL+wcmc/kLIMgnYAgpDGgA6hT1HgTn8IwQ8PRkr+zssaa
nSxOY3BS0H5Ly1b5efna7kdOFQjLxbToYcMFTTmtmii7U1Im1bmky8guj2cTOzP8dw7FWvlQixhe
HaETEToSG1KzSWW8LVwruyuSDFT2lOq7ukbTQT2foZgSqChKp1U80fRK5nFcspSXUaZoyPra3Gmt
5dzD6iOJsUTmwCmmX4Df8b8zH5HnfBTTa0rF+GnQRPE9rpLqR9mWg42Z12RsjQ86SsCpzmE4BFjp
HKZkfmMIDQf929QiqS29W7Sk4O47vX0JeoepPu2d88F18jNBZfsrp6u6HIEpriwluZyKmV3WCNhU
EhHikjlxcZ50sFcQVJcSJJgTXMYUQ4vYSONm7ThmhQTQQrFax/o33v/fMgei0vJNw05t6/SR4fbt
3QITbIK9CnJ8Gt4PdQPkZgQAp+UZltZSFM9CKR/B2/eP6CRvpxaF58ZmErNSGMJsiTlnZy8VseRV
S29h1vZyiWK0/maqaZMtgcBvLHJRN1MHNBGBo+EpTmFsw9Cyz/WEPLNFUrf2LiT+x4tjPXhmKAWA
lJ1wYQolQIYy2HccdfieoFl+9DNCoqBgP0DO6c/UUtO3/FvAngyVvDUi47edOnBxCjnic/O7TZcg
h+O+jfGF607w5AFCY9t1HIiN8UDGvctNEb79YHehcRd1RY3MIuKFrcGY9Tk11Rha7sYkdV6KUL/m
DHLPhpxcAbyDsIXodCF7aa3LNPefCpf+fsqoDGOuiC8tku/yhalwitFrqtuhgdMXdH3+LZ+agApX
ucmyTO6kM2Y3fqRY13YFcdOKLf1SCzvxqgV5vizivlzXhJDu/Txsr3JzCM9TMzFvjRKxI9rmyVfa
n+SwMMcGTpSx3a67coYwyEG98f3W8tIenwE5FcV27ER6K9lxF8DoQIC7nbqt0/YuaAmyGmzV2oug
GLeyrx9DN7e9OAj5YlEI7tlIFS8TbndOKWfvsSoTtx5UCfVvkb+2cGUgL8jyWWAH+Nk4skUXFKA9
fy7A4qpnWtn6Z6Qaw35SUOEaEEPu4MoM41JxddO9jNI6wMCdV9WAMx/iwqYC28rRLKwR3AD0Z3Tg
5nTdR3cbRrO/hxbWHcLol2FAdqxOlCp1Jeq9OvW/bJNTg5nqGdkQJoekCo3RpDFQzyJXW3Oc8BSk
anvef/OHnVn3GRq7peETMkBVmK5od/xq9Ahthzr6CJ/4vo59D+PIerI5ggzxdG7W6g01FAwXmzaR
0jraL8NN+zOjMKH8VGKmicBnYn7gdRALXgHfmNemqug3zeC+VqC47gNeve/gpOtwZTZFxcS8Jlu6
cQAVKblZbFV3AMofVfnKkgE5ZtgUTliX5l7qxy4oll7btFzDIZBGP3T2WUOqQ4hzanzn9O86OJSo
ggueyWrLeTw74T351Nl15tVcDVsPvmTr0PYGUHCgTrJrbywCZBs4JxZRZg/rNCjT1dcd3mNLYUCF
a2LqJk7bA1+P2lgl7UeNC4ORcTfEBp+MuNMuVNklJ8x8DBQ/3UNNx8hrYOljxYN+tZaY6pgKlsrr
vD1PUklkSR1TcvLwEj0yZNui4+H68+vTNaEJ+nAmjq6DRc3I13SFdEdvTLiLOurUhVXTsuNMapy4
vkNjH4hzlxeaEYbNXNM4zFxK2PyBkii1l42h8BfMEmM2NyfeJTodTVLgquty1OggplN40abDcGL9
uRN/+IzqQjC/sZx5RnPQqR8DowwJh4DKlSk04HMu0Kr671/fz/l5OFxE6DyYs9MVk5bOf/9urjFo
fC6kS/qKlLRu7T6cGcK28C9TnXiHadQBkbbusC5qiuSvlz72/Agd8zJxX7hP55nW+6Vd0xi0QBf1
3CQZUaWaZILHcyPYVlSCJ1HfmYsxlP7662WPvfoMqqnN+WV1eAAflxUNbHcIv7VnV3G617Luu4UG
zQssnlrX5vn9erljLyToAAbyMPAd6AMflwvqStVQCLJcI827Sq+2HP6HdeXb6old5pPNbn5ghYsZ
nBM4G416eEOn6e/f0pra/lfz9myOfvt7AM63UIjIxUGFAs5yJvUJbijNpJ5W/NeXe+yhJSrHImdN
4Er/9NLYQoJQVGucOoFxYxIse1EGbLFfr3LspvITzuMrFAef/PYGLjX4tGw9b7tAB6ERvwEILM0g
yefrpY5dkIGUCLoUXXlsyx9/v2Roc2btPRtqX6Ur1LSPllM8/v+tcbCpRabULT7Utafpkvzpems4
2SkP7PzjH77oPH8aPw6Ph/3p4XBjp691WXsltetF0Kr6HtA3g7Kuj36ECjsMokWVWF3GLKVA/4ul
99SO9vnVE2AKGKHw/rm0Lg52NANSklAKt/ICDcSghLi+7LWkOk+VGC1g6earP72vrEfohEsdBZ3h
8N2rOFY5IzZAL8sHChRrvCESxT5RSnx+FgUzdCJQae3qSOcPXnA30CTpqmnlRZIc1KYsoiUuo3M7
Zpbx9eUcWYmLcEzbQPwjPuEI3CYCIzY6hcfWho5Rac7I6b4r6/j+63WO/EyabejQcsy5OpqVRO83
ZqvMEuHWduFBb1/X6ZNC8GGc5LMEc//1Sm9pHR+fSvFhqYNyhR6VNXu5MA8SELQyciNYEAT+VyYz
Js0un76PJvUYqfJ+vaoMCFNqjUoNlRU64kmX65jp71ZvaKNlgKyI5TWQgJpOTGSGIP496MPpwk85
BxoVeP83iTLnKrlOdRnDfezS4bIvWjrYI07+JW22eNFb0XTiQg3t0+vHF5y5Hpork9C5w49dCu9L
uODTMeWG8sHNcvVSgwg2Wlb0lE2tvW9TYsGQWP6soV/A24NClwzWzsIpiLinXGpVmWAv+J75HIyk
FWL8yeCPOheTT2OJuJNq3WAbWVSRsDGcxuA6g75Atdnp9l6JlXY5GIXhMdvuV1Li2mWdeEULzz5P
DLQMMcxZYnWLEOpuvwTyNawI7E7dtRPoCudGsJvP9iz1/PoJOPKs6RA+UHDwzaLkP3jW/KyrqD5G
7kusNOed5oodv/oAtxPI7ILk+t77esHPBY8QQAsME08fTJ/DggeXUtf1ZVZ4riMNPP1Ftq6CWp5b
opRb3wnkeUjr9c7Ax3z29cpHXl+qOdWy8MHjPrfnW/Gu1KqDsVPC1oJ2HI3jD+IxtMeKec8d6Ir4
5euljlwkAg92I3ods1jwYKNlLsp5c2xzL+tqpiJYvGratS068jivd1aTRM6yYcA+Lnqdpv3Xix+5
TuoqQcInKlgq6IMyxCblg7ZTnnuNX0Tbqs/vgpn+4MRj/cdlgDFvUhqWfo5XwPw/3lF6QE2AlTz1
MCE+jGPer3QHnH2dCvHHjynlBoIphFGcPj4RJEr4u23QtSm6grZfTRaNVxFf9b1pbWg8/f7TG2gg
zNSobwyYLObhZ4ugnzI30orLMjPhYfCfEyxGZjpNKpJTjJvPLyCLUdpQGpgMtA8/XxXakBCUNFem
GHehUB4wrP6OB3GHRPhEDTK/yx83e5biWGpxaXxe3vgM716ADJDbmCsIMTAqrwW9UpfIgoWddtNi
mv198J1PPCDHV4QIBtdrfukOPy9GaTsgChKv0rp94pZPxajdiToheg5aE/xd/U9DWpHmUXhDmaDq
YMWDJ9KEv4Qf3048pW33Y9p50NavIks9scz8/h7eSROGBagzkDP6YUOhc9QhivhXe52iz4iI3NiV
A1/Er5/Dz7sIF0PKlsbOrFqfsB145oY8jrXEqwUdLTo9qMzbVzu3bmK4okuyQZZiLE7skvrnLyWr
snHgeCHs+BMBxc8mPEEhzQTXhGzRp4TeLfOS1A8Ao8p6yhliN6OL8QgLLSnz9oQZLG9UeyuHKtil
zJGhHtt302hW35DmwxspS4qDuSyoZlsSsjjru6uDfcEjbJ7464/+MKCAeOI0RMeHPwyShJCEGF5d
utP5Oh7deK8M9Dm//mE+77DcInSVtJRcfRZvf9z3MqPiMxIUqZdLOyVWsfPURLtzbHmqajn2mLkW
tS37kMUZ9uM6pg05uCT9Ff9kKRCy+OFuIHVo8/XVHNuBLEoAgCwcyrl3H1eZAJkNQaskiIfwuHU2
nykswbhsmvQZB8+fV9GcGZGJ8smYqWmHJ1RoGFaH4Crh7Oj/nu9dHZH0U/sPX1/VsZcHpLllI8nl
YHAI8hmaBIZuwcuTRqZznSC4Buhp/mbYUmzqwHR+9SnMLbqFzYlP1bE9DyGpQV3tHjn00DpVQ2F0
iRcE+pXMFTxVwaaM78t4umWTObHasQeeYw8oZIOT5acmGXgUJKTADDyAysk2s0z7ptfxaX99Mz8R
nCCiqdxEW+dzJJA5H+yrbqsPrUnL3XPaXr2PQrXYKCiOF34supTZnN1/h+UMFL+Q3VU15smlmdpi
GzpoOkEvkyYWEGSnVVAncGyhx2jb+NTpVjt6521O2LyZ0A0PC5/ab1SzzzK+NoPBmEBWT5p0C1K/
nIagduehHehO2GXIECMX0X3Sd83Od4vHEEXHZM1+7D4zdnSR3IU1KjOFmuv4+kYeedeYaVOC2raA
NnL4QUxt/oZooNzu8+l3OWlyo86REH6KfmV8+nqtI7dDe9MYE5BIg/iwjNHh0agGfARv8rXfKg2H
VWaqT82Y5p7t5jG2TUueqDCOvHSaxsSOioYv1qcSu6vTcYCuzOXF5o8wCuDzoNphjlFPC4Ff+3tV
99UKNUbn/fm1Qi10544UBeLhTmkoLnJDpyk8zmqXuH5rutLpDd34AK97cD86ZnCitDn2S1Ky0QbQ
NU6/h4hE3hVs4UZVeIoaVEvgxqgSiFq86cGgePhjTq135JvDBVJDCT5sFIsHb2Dm10ZIDHnhDV3A
5MIgAVitCpjuKGJPXNrRpVx4GI5FwQjA7+MHobSNSGY5RzTNLfJrMyW/rraldRa1mnZi+zr2jApe
qNmHMHf6D76kHZK4fKIz4DVZewfn58U0q7u04feLgurGAXPxx4cjNjBMFzpoQp0KcX6C39XAGjj5
gmCW3Jv0OUTP7r/Vbb0q6QOcWOjIxkxLXTWxZVGGYAv7uFA54d9VfY6AaWA+BMOwdabq7uuH3hT8
Ow7K0A9rHDwTrhITZmqwBoJ+bWFEUbkHWmV+01sLrFRKlnoUqJgl+7pcNYSMfi/6miwSuPfb1qkT
mn8tasicTMjCGFDAEScDwgU+QiRgZU+GEd7oZAAt8xHPJoHW+TZrEGdxuiUjsgv8XWg6DCnUAfuy
NvPNYsb33yY3Q2yVaxB2SOOst9ihfJKAkI5exalKdUgwJh7nqL4KBzvcanUz7lIs5IQgh9lFp9Qd
AQLuXVQkzZI7nGwyekVzgrpdeogTyWnvp3Ltt6GJWDjpzwtDEFcXxe3m69t77NnkK25rPCdi5hZ/
/AWBIVVytHg2kQk/VYN8csLyyhDKRmQFNvu++AevHTU3xR7tewZCB+sRYZZXIhhzT1ZAzdnHej3Z
AfU+Ubx+HqvNDGQGW/QyadO5B8uAIApFPbi5h4j8hgiiGs2g86tKvjOEvkCQsmxN/TGo8xNHJnF8
Xbq03FEO14cFmVsCxit7k55IMU7EHqm4hGpDucHoohJclrqccSozg1CC522V5ogEwdywkVd6tzNR
+Ztxr+yE2iobTRrEmCIM5YErt8w7mWC78bOpdXPUJFJAIFXBypWaRe/FnlZktN4Sct8sncmsFnih
iSOVE4bdmL8HGEz5gudDu46ddNpCQqw2OLr4/2eTuQwbGa9taCb3lTBP/RTHNloLJDXca9oMQptv
2bvNKFIbM8uTLvdACo5MlxZjr24TjTy7r5/kY3vRu3UOC6Ou7LK0AITnOWaqLnP6DcssDNdfL3Ls
g2jB75x9sTiDDmGkaoV/tALk5jF0cpbjbGJW9YeCxLtFSLrcP1iMfiVnFhd32+EhwqrZjPKUd0UJ
LeKgQanA/9qgAEVLTU7614sd2wgs2v58LbDsfSp+U8LsLVJBcw8P6w2IRItMlfGhSOsXGaFZCK0T
d1I79lzMM28OsEgI7MM5zdSUKfeXOi0eUvhCk67tnanud2REGKtCKKFnlBUMiNIV3yLVD70xwNQQ
FFF+4QROsnELY/xuYwnCnuHjiz1xP47+eWyItJHo37qHG2M/+I2ShJQ5fVW+CDe4D/XuNhXoSL6+
70fXsbE2U1Fas2Xu4+vRkBYYlujxPE6iJd0c+ZSPSr8q2vrEh/RY2TrDrmmxzP/HPngPBekrpo/2
0pN4RsIGiWuf3xCBto8d7SotqrssdU80Ko69Le+WPCxY48lI0eipBJ71wzZoixfXSBG3W/u66E6c
OcSx53dG89OLBsBPL+njfZS9Y5TTYGdsM/r4KEOiVCLXWgLHcoiPBbE6E0OWGTsyWRqz10DRZmVm
jegP2NmDQVPlwa/g3LU6jgVcbfiMQlnfBpMLEDxP02XmN85msHvn3jHZNUHcNQimlGZYTcnc2iz0
V7XXsbNASCGc8zEu2kukOOVaUvJFTkdg3SiidZuNOlGbmsnHXjdPPE3H7oI7O3VpcfDcHg5g56Tz
Jsef4E3ltJvkpC2kajyAkzijZ/ogo7E/seCxn3h2ZiGUsWm2Ht72MtaCsaIY8qIKCklXtnW5eeOV
iADc1qKZNelfvzBv2omDghDFjM4F8rpwzDz4pQMFV7rlpJlnkWezJJ7dujVCrVvmYjTPwiJN7yEk
QiYxUE6+2QWcEDgLSc/g6pD0bZUe2OaJ23DkvlNszBZo4iI4ThxU3K41OpCRROoBkzXWYT1aF3lI
2TjGRfMQg5P30EU+n7gRR5qYqBLo+sy7tv3p7BsM5lT6HW90QwwtHYDAIH/JF5vGr5stFHax4ElB
OWkCRg3qcDkyk8F5YZyCk4sje9jsC0eOAUWfQZv+8d1TkUYQRR5l+JZjwEpvvoZIAMNBW52bZ9wZ
eydj1MhYrOAWpjSRNSVjjgphqLvuAS5sRvLVfxB4ReKEnNQflMXEifU8UjimiJkcXHOLJP9lRIzN
lt2tDSsO12iFjVWt5NILrcpegxawV05wRq6yuE1EPlzx2mJCG3kRHkKndfepav9UwQSeOJgfu34m
YHjQ7XlCf9g4ot0Wp40UXH+aDLeAi9GiEiNERpoSbr7+0Y8thfAarQFudD4bcxX0rppi6ERCwfxZ
AkscrkpSwak8hjLZu2EaPHy91tvvdvimzd1fwemVz+Dh8Z+MwLTts4jDQQeeayEZGGP2mgxt6xPD
DXU51c40cjuv5aAT/K4rwY0uFUhGIi23ZQ7g6e0P+j+gywmgyzzk5Fj83yiB1ZN8+o+/wA+XT9nL
f/3nBdaBp19hC1ZPNu8xDn//L/+NcXD/xfZEDANjD8EB5T3GQfzLROVEF80x0Y6ags3m3xwH/V+U
DTwC/M/opVGN/g/HQfsX/T2KUzo21qyus/4E8PL52Z6HrHQ1NZPFPoUcuGJEiV+ScEtG82tYBGzV
TuEvIofj/bu7c/3XI/wfCHavqQZl81//eWwlncYgPVSUXZ9OvWmOCARaNSvpOLawjjyWeTEsej9s
T3RIjq3EGnRr6aGhzpv/+3fvayAVn0AG+MWyT1qAUepV02WwY4hu/uNLQvOEVG3egNRP5XTHu+gW
9QQouUlekzR59ZXoNeY//8kyxCDOB2vaZwdbPZoQtCXmUBKP1btr16mqxZxJs0yG6B/cOp5Vdh2m
7syfDpuBQalmBm6qEuZGVp8PEKxxhuvOeZ3HJy7K4kf4uM/RjaBTxplOMNQ4PNXZHdBx6falF/aQ
5Kx2/DYGwz1GvPuyg3H29R38XIezmGDUhTzDct1DPQEgyoJ3syg9t2ogb2Hn82LYhYtCiZ6A28N7
xSm80EZ88l8vfORRpNc5CwzfyqbDn45kxlZPw7z0yioqblvU/AvTxVuLLk6ceL8+n8W5Rvov7ArU
oLzVH5/6qY3bEdFLyYQaCAjc6HEd66p/+w8u6N0qc3307t1yKEU6pU1ZhfTlM70e7rusz/d5/c9u
3buVDp76nmCeostZKUzbcWUN8dMEYH75v3i91M+/EhMux+HJsF0DrdL8rL67qIJQdScryoxvrl6s
SrVTSAUo5XA9Gdm4diEnrTS31jagBUxPrYdiFafCXYvKyPddxaiP6F9U/w7TzmVd5Jg1wiiDQe6L
3Yy22bR28jqiQ90Fk9ZdkOXrL+BQk2muu0W1KEr+kTH0s7Wa9Pqy5Yvh2UOV3Yy1qz8ktl7sTD8m
nDfrxlWfDabn2yAyihEGXh/zPCf2AC2jGVslWwD5dlZdFRg7KRlUtwlxupSC+S32UGOPh63/RRap
u9Wkxd+O0e5mjI3iDNh4Fy9Dm9TN9Wik6nOMOZfxG3+PQpHylPlcdAJ4elO4QXkV6FOxkii/OOwJ
H4KVRlYU3gAhgfBi391UJNCTiAvmTqlLZZmpXN2UsXEBmZdLW+YE4dpsLmEQ4avETIVvd9A2HCEL
8M60TfdG1kVbxjvFmaYC+3UyvKuOSxyFndL9CcLOPBsCLSaSt0jvrT5BkNSI8mdlZfqDz7WXCxuD
788yM9qJv6nzUYXYpSuXQoy864NlYKJXjDq9b3roBdAJsxsAh/LR59bg2qzKK6uNX1WN37TFvfRA
wNrr0PT+rbSmYgevjL++aYqzMaX23dQpin7ebTcNAVRYwzdUosaOHV0uyd+Ith1hvQvKgGgmTrQ5
NEDEtAujDaLLQJQuONQgf7Ug41zC3OcmtikNRJ0UTWfx9tinDbwQABXOOcT/fJ1E3AQ61cBODAi+
WVUGd86EmQ+Nf5Q8uliLwf8SyQmIgxTkFBPxhK+8ttJtlOtqeaG1XemurNDvfoR+qbhrXesaB+0h
OQsLixz2c8wY04ODbeduyJPsVbcJS+AaxzVuRX8G0VaeAW71vkCKfycAHMVLHESgYGvDxJKCuqPD
+Dlk7nmNyIA+qs5PIP2BbOuBZJhigR9WYYJnufdNVfPaGcBCl53BJ27CM401rZzddfi8wnum3UHH
aCGPn1yO+xuoht0F6lItWEQurPWm84dvfe12P6Z6SrbIkSXjAKXWo02M/2BaT7GDNqhugr4lbDTR
nhGXNL/1iXfLIHxVW6W92fw/9s5kSW4ky7K/0tJ7UDArsOiNwSY383ngtIE4J8wKKEYFvr4OPCKy
gu6ZpESvU6qkhClZJMxggOrT9+4992kkbuxTkgPbFHPJGqrXIO52MJwT6VdrLPgEUN8q+CUImi0+
qwRGm45xBre6syMIyD/sIA0vY4tIEj4IiF5smVtj7tS0TSs/vYacoHdDUq42Wn6hwWHrQzldRmnQ
wqIkuuUhH1u8tWmj0++yCb2jLIimJgoDqLBrDR+bbh4PzAkwpIcDD8IC6h3jWgbXl062MvDudlZ5
wBb/vR9asU07/UCiw7Gvxy9DOmenSvr2bogBQrMVirt04KW0JB/LtMrxauzbcJcUvOcMeGOIk6L4
EMBIPePc2kPHJzZ30U0fVVPRkSOa5dnG6UsealZFfZuWzbyVQx7eOBSVe2Xw1hdDOW9HUms2Tgcu
aWlZ3QBfjwdr3Xcbl+9tV/lz1hnBTcB097nUQBecsbdo5EzWY+7GzkkPPFEoeOPPQxgz9i3nejsy
Xtp53cJrVEF2RhGxeiOMFqIx7lojSmE03Vl+qzauSbC9x0LZtqwf4CXE3ZJB37BJb9nGglARbJlD
cId7vr20JlwxuI54DKHDKxICqmGbEyEVVfZQb/2JS7d13R4zDIErdnD6mtK/b2RJRnHY4TpGcLhr
s/IG3Wm9TyfQM2lXNTfEBVNX13Z9Lq2Gh2lS6QBP1XIZKnB3sjgkmscfLPLuWHWJm/nUF4H13ZxY
rcb1GfHMxbou4j67zj2d7EeSB1njqCQ2htF7IJ28PYm+wBjr1o48Z2FF7GsdjYtfP2WaO7SIWMK5
F23kAgNC5tWzcpdm2yKY8uXj2CQxPFIpieoaqrtuYO0xElaPKeSlL0ZC+sawHvYO2RrkPY/ZtRPb
5pfQGvrzaJB3UtQDCMWuPHa+OR7ylI5fRS7sVd9mNw4BbR+NPO9uZp32V3G+fIBLMH0IijnYBjN6
UnexvONCYNVOpqq6wZ8V35bFJ6HwuWdO+qMm1TkCyP7E+/y+HU3g70gAoRNVEP9Nhwna3MG2rwnk
YXH/Yng1yS2CTW9tD10YWUqYkGTlbSUrjlkFFgBVC7bxwk/a/LHIghqhk8ZvsOfsBWTfB9jFvi0j
jCJ6ONI6dNuDTMONbaXNtOm7MAdzX5YsZjmHPMUjkofVmrhZXBC6Z4J9b8Q6ksRjRZSMWtpN2Th0
R5xE9SYAoEmtYBf7qavs6jQpB5yl6M0mqoNBnZyyG7aDReuy3MZKI8c5z5MNs5nNp2xZ/yoxxffK
nvCeQlaG2eBmY5Wepjx04EZAGhqDkzsC693E/uAIJ6IWp0+0WfAA/OjmPIXUMxbV98ZDzWBlibjQ
gWgs+PNQSahuPJMMH826PgdrFwL+T9/fSh8gZZu70DWiLkhy+ntp624hnFljxdrTfQ4Ks+gj6LgP
U+5oTPCWn1AhzLGbbRoxjydZ5sUWkPUXNxgIXclzyH5OtXE9Oje2z/vFwjHeeV5urAFBBvkqosLn
5NrzgffUhhqaAxUayqA/2go9mVbxc5F6BaQ7u4BpRC8YEA7Qa8DI1wN7tLXRCdw66dqDEZEjs1zz
uiZfk1Ig3iqsztiUAs52XhrGRabBtO5FUrG+uT7Lt5tQnXBacqfNhB/W2zZ84WNBk6aKAjKhD78u
sN82gIik5exvmqSZ2Q5K4Z+L0W6BDDZ0ZnkECs96Y0/jFf4TgOVBS50ABiy7npnUEACwUFcUIdw8
XnjvTC8sySAI/O6g9qbNun4eOgTIzhATv5GkigT6FiKu8thWFow3ErUK1tRJEOpbDvfxzDb36zvw
5mTIWAaND1eyqMdpvL26Ae7oVcnUlOD4KcIkoCo2KLZjKdP6bLiAKH59vbdTsfWCggA7IoEd/Kev
Tk6ypcBx/WJVm8MHWzkU9TbrSFrb5m31TNBhuCtIx7rxvWC6fdl2iNZjBJzak7VPLcLCgCt6zxBX
xoMGcPWbg93bVi+fD1UJyjOBy+DNobzBy4AJdiiOKcjdE7Hx1Y/aweq/mXoC0SsAtRTbJVxy2pK5
1V+PPrWmVfCJSVu3o4wvQSkjT4Gtgu1sc/LsskaSQDIP3tkFOXIpGUBeFn4XEi6jsmbTD7F3TFaV
vwMCr965ooof8H65z45Pv3gT8n8OgWGJuzm22IDjWaPMyLL888uuKCXO0GhaCvt3Pf+3Vsj1XlBR
ou/0PeIHXz0cyYDdnt2rOPbITuAQdPWGAA3i6Rz3oyKDAPk+WRBBntp7D8h6hAPkn2pnsWIy60LC
zE/CY/rqE6DcmHxGSdkx5Lx98IykPjfu9Ltl4E3HgqvQqMBugWELYcOrI+mQDWPsyzo7+i7FM9no
5PA1PjE7dsg5wy+gCc05hwdw5uPHX78P9vq8/9SaCSlRnLX/g+ztrR2NzFEXwd3EMLibkvhYunV4
acRx+LkaKI0JBPHmm9DwwveEGb4vwlkRiuJNu34eIUf2tUyzdb1t+40iqMTZJX1DOekW0KC7JLzM
a9l9U/GabGHE6Oj+6Lj8t1/9m341cjBQ37/oVz9+l/J7133//vde9Z9/689edWC9o4MkGCi55O39
i0Aemu8cBImCQS8dSHrR/9undvx3Pm1jRAPY2FHfrJ21v0Dk7jtQbC89FebDq4b4n/Spid1+/VSu
UABakyaaKTNksf55WxCc2o0UWc2FMRad1RxGEQNAWPVSk73pK5NAvDVEd7pkFs2JuFPz1uq0cxBJ
LI6qoviIvbirdjaTvetOuf6jplAB6mRCioKC50VU2rsq8fXHSmultjNtvecwkRZ0M7OERu5NpFwx
ahSx+DbIpr8YnS45eJmEb8LxEvEGtgW82gNIEtPcAFB2a4otYuA8KtqoBLFdIiyqPyKyCJ4l7O+L
QRNPYmbkCHRCbGE5cH7Is+QGyllwlHNWPtqpM5Ko2bmY6DHd1yRGDOpgj8ZyIr0hTLeJ7ftfYgo3
GI5Vg7++apPkqm7n/qnI++AStId5Ty6qvZWluBsHK7yCNK7oqCTJZ3JNsQA6a9a2GMYtYcPo+3Kz
PbScFY5TxuGkdea7uqnFRSttuWdaAHdkGIlWEOEpkcXWq3VxawSxsSFTqaDOmwL4F6zLQ6G8h9Z0
5G5SrhkBlXMvQ/LaLgZiq+hlL9YJn4dxKjuoLYWtlig1cqhIuVlfEdkl0p0KDINdbhoerQxEF3pZ
cQnUyztA7av2bGQe/2q33NG2665EZsSbYrAffV3pr3Mx+LtuyomlE0V3txQcdabZJ04ONhysPj3f
u1kuvgwQ3xs5fzarrDtYjZNjWIVPhu8ofj8GWb3P89j/FjAQna8ATeZXiVdBCA44n4Pg6qtdUJXj
NkuDgFNP2+6Vb2fbma1jR2QuTs0ASGtLI+8L6ZfTj4TSer+Y9OgiFcMH5L1x79x56srLOW+e0sHK
nwKNYNtgB3RA53nmFdGuI+0pk7BFhiYgH8O02WG9J97HjjlbLkVwAgYnb6Av1lflZD2l2mjIxHRc
haq+LoDPK+MUgNm9sas2PLuK/tSmKV2AzExLK3EcDJyL+7Yr1q19cIsiWgY9nXDL7nMCRsLNoltn
n7pNwIFXEVOF3wa81EAAooQiBwrIHUwZ0diqts5EeOU2V4nYdlbFTkCZemsYHq4fVEPpIEE4+fZz
XSoRXypIpem5scoP8J/FfVV7B3gflnHRZYMb24eyd3KQrCMSs/Dr4s4q2yVUnDcL2U633WAH1ddQ
OjGtEQi7EkDPk9do57ZlbN1iCCjEoxt3+Y5TD4SsUoYn+rQ20Rykzs9YZP3mvtEGIahErY3JsXFF
0T7Z5eQWeusBu+nTLcedWpxk5wWdgcydjvoNCyX3vRqbZb9mFfpQ85LY/LSkCkyU2RjJtZpFJT5g
wrZVu+uAZ91JHQ7xtzxWXeRlCzYAzoapRT7lzhzqB55cr9jQ3RyIEm5dSM16LCnDzB7xoaA/ZRzJ
lDXpA9clBSqnQ1pE40AW3iZmAO9eAZ0lj2FuvOcCYDxPijmvUMi0N6HsqQmmay9cLCpOXxzsWI/N
UcyKZNvRgDe36S029530Ci65lEnrQ3E26ekRyVNB4CupNM2pyQAdu1yxL2IaeSBXYVly4sjpTmSh
rG8E6MIaScRAiF9/LmiomQTojAYdSS2SnZlK/0aPvt577sR/NMsx3xBD1KeRj+rtEfeGfW59o2s3
Rd2qNaw2nA456u4rGbpQBDLkCK4md8UrSpfOCyfaA6lD6UGKMTjUaVvckm13CVEL2lDLxOdSp156
jptG7Oupd2m8MvbipRqJCd0OckCnQ1/3FAjIxYYkxiboc9avxM92WA2Q45IRaj4I3Dw7H2U3MX+T
Z2x8Q8prkQ71fQDA77qH7/DJy2MY4Jyuz1hCnA0J6Na20G5y4MS8dEzvh9IkcmuZv6pZfWGPaq9R
Vfr7ScQ02cfMDDa2qUx0T1a812YePHnApO5cWpNsDrK8KBPR3dR9YOxLg0yyUZrx1wXp5y3l9xbd
YHLB0hljCs7Mj4WwCAGD/flptOga0HK1GwjZSp/FIpYr4DsBECtdbJtpzj+nHEFPnkIb5iZ63xvS
3ejeJPUPMphF9OhIDBsox+XWB429o9o8dKVsnhZR9xezPw6orOVygE1FTyi3JgzmHfjFCVzyDTYm
WJmttoNzht1sxyiQw3PrkBrP9R90CG7UtugdJnac3hIMCzZwSQt4v2Fy8PkCe+xHQPSsyU1ZGhf3
I0IMMjlHD7/nGEDUsAS49HHAeOWR/7crLNBUfqecD8YKAmO4AlKLlLR9njXgxmRfXhfmpN4PvIdX
Q9u3t4imw8uAEMpoSSUxfKmmaeak4zWB6Uvkga4+lsuIm9vNLmc3Ra1WD+Z1HNP2HvLOpxKoFnCR
pPVEdeWY151Oqz7KePNvPai4B+S57TNs7Eh1frF19NLftZ2n6XVUgU8SfBfeFUx3z1Ze1F8m0GOb
RlfmrphrEw5+8iGmWRVBrSOvWgoYWvRJdpm9xpbDnoEbGJs7t02aKy/LzLND6jvBHm2itoQ7NVv8
v24Ob7F/MuwBvsLQJV23cRlUhavGHLa3T3wjeRGQQANEJjKxOV9Uq8Ed0pdvYVfmvQ+IGualJmtp
W8eZ92zrgJrCTfMFEHPOStC2pBvzVvlzKh5g6OO0L0lOyZL0sfPnJrt7KVr/W9//pr6nk7wysX6h
R8m+Ynx6ln8v7//8S3+V9/Y7dGL0VAgFQorm+YxUp+9d///+L0TAd/jwLNBMDMdRvvgoVf+SogTv
MAYhRSIzF/8VjtF/lfgu54VwtSuv0gQOxZwZ/kGkyGubHZNrC9UT2yfKJxeD0Kszr9Jkoauys86y
cceeIF6eIn1sPQaBZJpJ9Nh1OsO9zAvLmGhpY44msy4lFrEL2frAy0vbovjCOkgkQe4vcAnw27v5
ObHX3PUwluxfhA0j1fvbnf432pb1k/3txEy+LB8YSBPuCkRitAV+PpsEHcFA6HzbM3wdfW+l0og8
2rCX8yjMayilvCa/viCnrjeX5CS09uTQ7fj8mq9EaUZWAuke6uTs++ElKXPQf8uR3hFbppsok1QN
g7Sf1mw+hTjHlI4GdxTuMfRpLOy9BF4qwUjZChIfATtsSKNgTmr3YLsDmQlnV0uyA/GbWo+lDQjn
4MayPoMZBDjBzJZC0SpiKgXVqoqVEphSsU8myb02/FHfE5PNXMdavGe45nW3ySnl8VIwbkx2HC3W
oYIH8A0ii8HU0ecXoXned8OwRwI+E/2e2Y+t5fAQTA6ttdah1TljxoN20UPsbgPmlJFIsjnZITmm
nmBoq2/N1C2ByaSJ/WhZhGxsMtHx3aCFqk9GSlZA4k98DE2UhiaGwm4+2eME3tIndDO9Ye3mE4Wz
51zQ1Ez1U6tWvCtDNdt6tPPU6lA5oji6xhskjD2Rnn7z0XYGmZ56VvVnkZAVybgcUuP9wmHpEQiO
rT80gaWNz47dc+eyDgbMZmYsU1+0TUAHeYQwtEAUNbh02Yz8t81AksoOtj4dOr0oKjgD2mR6SwA0
ioEaonjKINLh+4Pu8Z5zWjTvh5mZxh8FYTgRIbylxL/DjcE/bXIQTnbZ7PIr+C5Sto/pRGvz6C4k
NO64j85ASboG5GVGyZxSe71aHmZKPyZJK33pjBq7TE/L+pOI9eaEcGD5/cConkNF4NQ2K3uDTQT8
ylWagLQ2AjMlGUTz8qKPhXariNHA9k0WbUkWAAPUTYvLUWzr0S53biySbUkiN4jpSc+Pfm/313SX
mL1UOWBvQgGG+jnJe+9qnhP/vTFyfp/GpryF1p482ww/jwhD3CDKbCmeJZlYHxqHaN+9tfDIphNp
iOM09kGU5mvPviINhFhn7Xt6B7sxfG9gyOrv7Gwx/K03Ch6bsRXc3imr/PbG7LWHvNdLDIkcfVCO
Be3ZDdLFYSroGoRbV5rfLnNoAv6Y83loPvHHKv+B30ffZxWFdO4jiY3qhGeks6U9REzGrMfZXn/5
sjCUvzHiid+2mJYSmQTJLp+4M7xcxEDyUhZNPcX7ziRa/mMXe/qebj0vgrEIbnBmY2Q4FKBlz569
oHqIdcc8b8zRJFCV6lvESeo4gGPWlw7BJQmZAwNXYQjODm7xtoU7rXPuC+0K8gkHWPRnQhLt9rFY
FsN4bwxiUfRUWqO9nXXIJykZP0xPS8VZ9ilzzaq4j8e8PerKIO0sHh3nYiEnc9wsc8W9ZGbEvdTm
xOEiDBNuBBqz9hiXQanpCsJ/PTUKV1n08iAX2uCHIzKB99gf15eib13+FT05rKHSre3HbDAswimt
IPU/6jIY7Js8DlkogsQq6q/Cmazr1A9oDiNX55pGkeQaLn/S5p9bq50SMr6HpP/mxEFffGhZISxO
8vHitTd1JaUf0Ls0OA6JEor/zi6wMWzAguSnTgl+875sreucalN/CIZYFd89IW2bGfOsEhD75mjb
NxX7z6I29gCz+yKWnFI5kdW+SU1nO8wA4d6g3zGwUH7ONOeDLEuCa4nS+aM3DvGK/38QeHGnyKrq
4WmuZ2NHrkVKamPTRc6QpBdOGcZbhDcZmW0ZJgfLsWZimkTlHZns+qt1MSfOE5kMo6S9y4CP803d
zLFkkakvmiYw33cEokdOZX42OBFtegmlqpglwPx00sERVnbypexi8V0nMDJJkZQ3sGEvaSSpeVeU
rb6Dtph89pxR7io2qS1tXeceUZ38bLkp3RlJ0hwQjwouai/a2zAhoEA0BdMHAn7Kq6xJyic778Qm
NLt+vxg9I75R4wmF6L9DVNbcjOVSXXpMMHfDJMo7lvXmcx4O6cPolreTMHV+aBXkZg5VmkjkWh5G
AqAfks4vnzDcU/i3vZSXIEXQdxRqIX46LPa0XDhDQC+C7i+YzmajUz+y6TQfpVc16TZfOrkPMrP+
kPr+emsB7BI75g0y8gWJuI2vHbKRxwq+vOh+0LdoCeR23aO98hiINLKvgd0Ld5uSeQ4ifKYc2K7J
wAguqvoQlGpeVWxOfbFS+PeJZ93lcd0cTE7yW4DBzce8aJkuE3bqX0gOeONursRwrXo3fghpWhyM
bimgN+O0Af+1BOj4ff/aSHt1ZsGejxjY5ovJsELMKMW0m7sW+D0dmkgNc35MZec/jtm4fOMInp/D
IFzOrWzD3/FqX40NKYkgEfA/LzM8ur+v2rWK81BAOBTpJH3DuFSuso3JYRNyDSQfuTnW55i3/Pjr
uuiVCPLlqqtKH94IBFs4GT8XYm680DecvPCkSlbRDL85AYy9TY3x6+u8Ugy+XIdmMlQTqr1V1fzz
dca09ocuTGI6mGuFIcyWNVvq5pOnYxaMf36xVdLJ7YRAgDj354tZvMNGQhF4CkpUKXWduhcv+l8j
I1Lz15d6W8gyA8UYRy1u4m95LZRVSSgakmNAZhPPfS0HSm8PExuT/r4+d6vL6h9fj5kBNBPI9j6g
uFejV8gevLZl5Z0Wncbv/9iCJHDcLPLkqprqMkCgv7md6+36uVjny62GPADH/Hivi/W5Stw+bHv3
1JKrNG6A0lL8sKCyA0u9ZvSukYxOZFQjfzbRrOh//JAi9PO4zybWQ9t7bRirpUtyWln4p2HIVvyo
4Vxoi5zUX9/at68CV8EbEwL48WxOJj8/NWVsTzLOOv+U9OgV5kxmB1p0vxtO/7urcKCkmb3qqt/M
Y/3esZVn8F1elNV+hkIMptD/x2NC/qWDyYvTDsfNV49JoVB/Egfiney4zQgDAr1B5N5EKwPJtnXd
N3pcfnOke7t+saazhvG16DFy2Z9vn8zGeJ5K3z0Zdex/tAby5xZzpBQZcDzvZDDTkPe7hUfk1z/b
25UFoxGSeGB0gFzevBHwqzJzaUiHKQbe7rhmnex9BPFL7ge/cc7/m6/Iw4F1gRocU9/rxVIAv+VS
lX3SbVpFcOjq89KhgCzdVeCynuD0+tT88+/HuDDAuOIxwn/t8R3pZzopg75T6SNTl2uGcGkGBOqa
6+Hn19d6mZL//KqHdCdwZroiFMHbN22VVZqsJ6gxuzCgQVl5UCuEWd4349Je1znafMQLlMl6oq5D
2zd316MadbxHZOByuKgRJCY2ucZp51B1LhJ9b1D4ze9wS28XXtzmDqZnViRcPa+d2TLzpmxmDHCy
KyQqURZnzac1573bQMriUctDyvrf3J237+6KyqKuRGqAj+W17D0p6ZfE7HEngzlbu9OBw/kBpHT/
LWgttsy0idfnPc+sazWU6tM4kvy0dbJQ36vOViVxE8Oi9lRJ2aGfrTL9x5sD4h+cUfhQHH67F53C
32T5purShSR071QtAUW36eWfrQQxLrREmW3Q1/2ujfPm3cM0tL4NtHJ4RBlp//zOq4xZh9ESw0Oo
OskxZs7k4yXGmp2d0/ivb/+/uxh9I5iTEPjeQr1Ra4cAfkjx0kBcbnNJNpbZBZxyPLPhlPTri735
qflmuCUZ0WNZZTmzf/5mVWFYTRebMyFsHgfLJOt5sngROSX++kKvKX9Y3Vgu1+IBvxJb+uvKiJi5
TPuNmKgg2rS7NTnDDZERdD0cEHAK3bnJRzohbuIiZScmG+B+I5wWrci6DdZK36dZQZ/AmDgsoSdc
mk+LQKJqGj6tLLpezt6ElsnxXBUcjl+yIXtZh3X1m8Xj7e+zsuTQXbGvYe56XQplhF41ouq6k70g
UZ0QhZ0rVLmHxCTv+Nc37c3LD7aOZ8BF6kNL740ArU9Mux912p5a7IIXAZi1khGrCneAGuvzGlj4
u/7hunv9bWF02dawQq3m2cDCYPj6V5JLRYJW67knH6TZd7Bi46l14/D9S0PEFx1dHbWU3lOttf2b
DcB+/Yi4qwkLMxaaklVmxB7w88PolmiYkdLnJ8uik7RsGXj5kINm6PYOymcdB198qyjc7VijJ70O
E9TWJHgl2dHuZ8Ta5JzM9+ZQ0UVcirVfo2Bac7AYWv68CJ6jtvK7nOmgld0KUqoZdNbEtR5DLAco
UQvCPe+8vENGvD5eBCdTPcx9Sx7c2JLiubH9Tt96k6Y11sXoQ88FjSMk2mpkqh0kqEyvyD0p2q1p
FdXdRLfhuvV746AJC72FRGosBxKj0I+OvVxgQSnbJF4pZ0TeCW9g8uu2zWVfuMLCzQLQaVvj5+cA
vWQnkn2syB1LjzDXwUoV+TCDgiNP79scp/rZWfLVNUnuLM2jgcm59W1qicm8zI2c9yXUzdoMnZMi
vR1nzZ+FobCr+IS54U9viYo7QknkVCTVwn+7KPFn8TmikND7sFzrGtXwrqWy9OYfdMuzKSqspOXg
Prc6LC6SwNDMzZcqvcWIUBLZlKixv+vQ91dbHAO83bVVNcV9vaBY37ZDb6k9GiJ9X5hYCRPfr4t7
0VjdNyIu+RYTgvLlu+NLBtmtstZW1ETy0EabGX+Rr+49exMf96FBHYQU087dy5G7OdLRGOjNZUVf
6L3fzFyePgidq35JaYQH1ew7O/xJ/IsDThdMH5MjL5TOB+NBE1S6RKpY2LVCE2WwIuPV6ewbOY1e
f29lxJxtCx6X9JbzKpmA1iymJsIh5F6MY9sRRTj0oxEtjWyI/bJXUtWS8ARJOXKQsMWUiUt3jK3p
AjkGVIZeWyjm67akpxVAbF4OuuQMu0F+SZcRga9uHy3pteWB3GIeMFAGRCYZWcve8FIH0LPn6VsS
n1ZD6qOyOyF3cuYzeROaHAYC2vSPsF/i2wB1xO0fLTivHPgwTqqtRze3vecsTtN41w0dvss/Xis0
JEz51ndmEk6OKgmsHvFwaBYeLW2lqBzZFRWAALTTUet7PEUq8Fc/S+lxX+1u7Zk7eTd8wXw4jXuN
tuT2j9EMAPrn2HPWQuJFOBDUAiOZhSYpSlva85sGtN5REwa7RC/bn/AHmowpvStx6RFQu2wKM9P5
nvxAsztjJeA1rRqDSUM5u9xYNx5dZ5+HdpLddVLxQSyT3sm+Ke2OOCqm358HLRxjpNHjFcV9UMPQ
vPJ0aT36eS7diGDnbP4eGEwydvhBbfduthq6wOlMbQxT3ppExX7MGCCtiTSlDb4NXaY56Fjc3hEf
KMwLZFle29eINMtsbJArxTG67Igl3MtPZbuqJOaSpuR+HZQHtCQwtJwq0yT0jVBI3Qc0yNBToUF5
2VP+Oyf9zZx0Vcyz2/3nOekDKYDp/9k+F3X//PdZ6Z9/8c9Zaei/cyk8kXSHGPRdgnr+NSu1TPcd
lQ19Qs6k9IDWyuCvWan3jtOiTTW96h1fNJR/qiFdZq+Q19bTFgyrF6HkPxiVslP/vIHDRedQT0/I
QhIJcOBllvq32pieqezjWBlnVPTjHcdmBgdu611U5YIPYiXCm+iw7olhQKhdu8vOGmfio+mab5Oi
nh7nwq/OrHe4VVQfHPETjh7Kv1xiAbTySPgypemc3CeNc3QLwGExVsnIdeX7aShuJ9vtGVckQWSs
Gm849zqKOzfckH9Qbjq3MJmzuqX90EuVbprGZjzkJNU1OunuUTrE0HWid7fICspvpjFs5sB5yuv8
B5YphYxwuJvDub/Pa987qMlzJSvMUN1n+TKc6iZQ51mkI6+PqggkxOiEHVfqy3nyxUVFPNUuz5f+
RCB7uGekyGSBaHgfnaRpsk1TUm0md4639JqbaoPR1kk3sylncIOtuTMbN44aXvlLsw2OZWnf484F
bdiH1lVVMJqOdbXNUXOtciF7V6TIIZUK4j22nSrigal3Ac1yYrKKaZNNZOORMxrxY1XnpXeLvfAM
caoI8CarNa42gyuavbYTLYm6pGCKvE4ntNeXB+VJtZ3m9H04WzbtbM+/AD47fpIWcZZpp8KtOTt1
fN20s23u0NtkxDMrI7XMM+nHzvIgW6cohl021YHxtSg1Q4dNXQ7Gsh8ojtrNIOuO8aBHbgLeml71
JNxSVylHBpRcoWlAbFQkxbQYl6ZDZXP+ZLSpD4IpidxklitudCX7ewPHUr+ZM6NK+02wdM646ZPM
u0RLZ0a5pUksNYoFRzUhjaymOfrCa2NmXkZkMkLbhFqpYXTeXnEaZ9clXpYkQ+Ft+Ic6EUbNqOUi
T8hRe7/9VNuxdw9xYWLyEZI6CaiSCVPd5tNd3BfVQao6EAkSvXUauafaMTkjuEvT9vdhN9uz/4Rx
tzMfjHH2g2QH3bWswsgmhZpWPLKdQCN6KXwAWvpq4gjQqL3qYjlEVmlaH2pkn3eTVgt8mxxX5d7O
rJyQWoNMDeBS5GwY2I1Cpq2j8Z781jVzcRHkhPZ+pa8KTA3BRoaKAOVkrfeUHd/TTzCaiJVEIbYq
sLrGRDNX10Y+21ZUNbOJ1nHyR3RfmL0itHW4uSymGqc5t9IjvVNoPYtwMEAEw/zQxinuLMdo9Yci
K5H2ecp3PqvUtbdlUiU3Kp3Vja+yAJ9H02CFtOR04AOYV4vZeYiflbnTslyO8PybW8by8n2oFckL
2Kmgvblz3qHHCq32wkYXe0GJEl9wSjJoqnS9IByRYenWMtALIFCSgp8cTBfeOKefN9aY2ruUWc/9
MAp5S0JGQrKziwxy9G7CfEwe47LR56ZsIHQpI1k+/XdDlH3Wz7/ZEFFFmxz3//OGeJV13fq/IDn/
vh/++ff+0g6hAkLhT0WK6h1YzN+1Q6iAXug1NkfoPzdChz/+5QMw3yEOosEf2swVfOEF/0Qk5Aev
DsscyT0SGHAV+WyyNBFftTIykSmvQBl4UeVkk4ukWPaG3VGdLhV9Z69PTTinHs5wZCur71DNxGeP
tS0Zitbz0xKvjmeG8XayqQtgzpvQmqnvi3VY3mZusRUguj8tTdEu9qbLs2E5x5mYh53sGpuI+365
CkViHvmUlPVzCvf0ekzl+F3kAQdGRZbTvk2dENELnZJ7FBIiavMYTu+EEHcRfN7GSeeDoMl0qj1N
IexLLS/5mKAtCeJpngkUWvYMagrM1FTmM3M7a+OnrgFIpJybZGgfLDy6iLp1Olmb2WDY8W1MnARJ
aSgM+705xkm2q4ZEt/kGjb33KTVDTLabcAr79Fz3DmfgzQQ2YLpVtgDNJhJCsa+X0EiDfQ3UPrkn
7M2n1VJUvKNZUmGKtLuxN7dGikjsAu0y/58JOezio26LRh58ZdJYMooMSt+MGjeKrQ5lh/WHgtD6
U1BY+TF8IERYyZdqmZObUcz1rjaXkkBbNMkN+lsVfER+3hs7aU16x8kPna+/bHv+03oIbr96uRqv
RZCbXUSh4RxLWg04ukF3TATZf4TPzVSzPFRtZV7Rx+REFe6bdkStPtJ0PrfVtFeuam5JcrV5YBph
YngjbNyYw/gOHaN+Khqv+Gimc0GIiUwjBwVK1GeF992QOr+nmQXrgoWRqGYj3KfSysi7DZ1PuYdp
dOKwsM1EKy+QRVOGxPgKLau8T3G93o2atZuRE7E5GIQPhjX5/8PeeW3HbaXd9lXOC8ADYSPdAqgc
WKQoBt1gUJSIsJEz8PRnQv37b1n2sU/f90WHMWi6ilXAxhfWmuvYlsVhcudHu2hgfSuu2341Sy18
yAkzCCbDSA4S1NtGHakhGF23mxZ9iY8yKftcDlbBWanFu2gq3XcrkjWCzLBJbwOqlrdowFcIzXNW
r+7sLDGCZ005gmnltyh5VMSo1bwba8BIhp49pkqlv1pWVEW+LuR7gg3vyXK4qZAbiS1oQXGIZD4A
UpryQ2OM30PojG8LOIWNWyE594Y46t6apd2kC52dFo/Ck9V4GkRs3mUIybfGsGD0tXAW7ht6wgM6
GOsSljbZ43rvXDW7GBnvjN3BTWV2wF7mIlsr28cWodsd8utyL43cOI1oua4ISJZ9HlUmrOFYu8Kz
SF/qIk5f+Uaz3TT1xqkvl2zfF0V1lWAx3yts7mtSemQfk8ZYbrXZDee8Y8+BUESjxK0c+2FOO6oU
RTE4VowpuZDwaNy7i2qtRhRu+2xqsLpUTpIcCysy7nqnJ96qMZJnphnT4BnzqF4qOSSXLpb1Y49R
+BM8veqIWKnYKFPivgJRTXGwW92pM0twe1Nvp2T82ou+1fI4J1PXDQ+ANccdWL6I8RhS6KYezA9z
AEjAbG9+nlKd/BOX7HpZ5YfODC8ogIoAIojqjS7KJq2IDrpbnWZTJbjVNbxKih7XEl4pQxL8oTJ0
9gi+h2yjtcOuSQp7q8eElS+TVX+tQrM/qfWYbDOB8dsqxHiflmaN3dCZ92XTG/dsx+aXHkbIO0K+
4Z4PJLybGMg8L/asrRiPPOA+QTScT+l+RIS5q0Rq4U7CkfIZOHTGiEzjblFWKrItq2+GYnW7xcmn
lnQw1dhM1iS8Om+6m62xqPAHxjl+qg+x57Sm/rHosat4KrJFLmU840RmPFaTHC6AdG7V0LlXvdSj
F7C72W4x3Xo7GTOTAHVO1IuVSPXidtK9KmWu38/T0POgIHzmXJYrPCOb7rK6ryh1uFHZ0kb424XL
uCMcu+mQMA07VmWKbcyxwJ30RnHpKZ/xUHPUwIFAAknvr9dC+2TNuan7KkQyv62t+R0JGgHdIwHF
ide3abpvgYN8lRYgRUYXR54l7PzqUv+Ssno/ZK3JkgX8+qPWpO1DRC7zlREoQpme6awHVLH+3Ba9
e51MlP0D1Iu3CoE6TzRtfMiSso487h77XIzj/G1WSjJQmdXBFCnM8ahE+bALW224Av0wjjrByche
6vpphJVxm0xapFkwcTGSKb7nyVa9Wm5ffnW6wv6YmbllntW10arp+jbKKd0g0yK2A3IIDUd/mgkG
D8Dhdb5S8j59V2kV2k+Zjp7aZsNbBYAhQ2CIvNO3FoVRCek6T2Dtu01pI1EC95qEvmml8qMQjAEB
xtbPTlRY1kaUUf7ViCKHan8KL70WOqfBISs8m5bmELsOzlwJCWLWeb5h+kD23wkVxI6TtxThc7fp
CXQgM0iBQ9Ex7kmFNK9jZtMHDUX/DHaVAV4FodZvhTI5dCJjf19FrXNeFHf+rhp91q/0FR7X8Jui
UzZ2ymMcm9YrXmmOHkmAkVe2RLKthzYZJcsSQh9XHUwysjCukJXJiiN9NJBONmteGprOzqaLWa+J
MYHT4CrIYTXSQ6A+OG+SLS0+EOMNIUh5UaLC/OREUcu0azLOY+cKjsFZvzFDVv0oLC7rF4gAxtB2
S9fDriiSwE1r/QLwIz1EOtbhJi7KW0lG72fb6YbNZCvZtq5xXykYmtDpMTdlJE/TIBOi5UqjQhGr
tve2GYn3Lm6yjh6kWoJ+HNxPmplW24KF4FZlrPcIqioWfq5U4ibDOgRTMEzufRYV9o7tSemPqnF2
wmbka8+FeqlV7dIJazq6ne5sGLvW38Gi6NjX5tHdh11t75E2VySktbNfhHN7q5asInanqveYvPX9
BD3dX0zAPOO4uMsu1Br7mVpAf5wMNwUTYRr2B0HL/WteOuY2lNWLWWf2Rknde0Nv2pS/T+2oO0Bg
gZMYE7KKuxSKRtUoB6vQW3TGwmpCHtr18p5UTQ59LwnHo95jEit5vJFaEHFpinabp9K8hdSmW42g
i1NvSZFuR6ex08AgfS31Jw7hqxH1ddDWzROwzvwOaaqo/HBRxY7nXbEdMPrDa1LmrZJo9l4vM+fO
1mzGy9iRXinQrBbZl0MBMof7vkpDP8KVo3u21mjyYGaR5nNlo48jqzT2GzGlJvKkkvJ1aBHuKXJ8
wKcYe+NijAdLnZH1yXrkPmFfx8Xh2t8ofOMNfm19J1WOFXQ0FNMTlWrhdbo6fhrULPqsyjL7LHRq
QJxKi/DNsK7vKtm5p0Wu0ZaRGR5U5lDQCdDjI0fH04UvfwgPONubJUBVmB7TznVrBHha0lNiuuU+
r/Wo/W4ACWtpXiVLZQf2bO2cw8GUAcPS5mhmcX2Paty4CNHMV3f1WrkywXiOqegYF+OyiSj8XxbL
OaWYfLFzjUGvJ1dW7Bp/pTjmOKS+JOziGG2AmK5DiyWLnSPyYGJ2mAld84YxNoK6V9pNZSxvTTx/
BS1w71T0wG48WEGGPtxr6wTbT0cHrcLE9SUEnIkW4ZRkWr7JCMXgazG2/ewIH6NPHxgZxY2SJXeD
SIxLa4pXrRWsOYaOYZKUWSCl0/hVnvHB5KPrZRj6PCaNlcfgvDhGcW1si97ZxlExH51kuItnoT8Z
DcpNH9No7mMCbbYakiN/USZE5bI3gqWcO68kaNV2AFMs2PVeZ0ZguzRZKh+P1c4NTQY5Viz9yipY
O3D5vSmQypn1hI9I8q19hQHxaOqteonzLAmGaBT+gp31pLRxckhI4tvObbf4LJhNfxZ4GKuyi64F
cvKtK9P5DitlFpCBwKSiy+kTmMb4rIj/KfDw150mzhWdsIMf5vU1WH1tHH8aicahmLOkd5JDSjgI
Jdxkh8dmcTilzV7Cq1aL+h0WtVPwyFblP2gVftkWr7YZ3SL9ZZUokemxWnV+fvElKRprXqrkoE1l
876kxFxUSRbDQ3Llw0/d+V+YTX7Z5a8vRVQP/1m73z9r9JI6SS28CrxUpdfFhntkRho9R+X3v3+d
P5Fo1hdiJ73CpfEGWb9mIchyngW5udGhr8J5i5ZGHCzmZJusSLpb3UgUC4Mbqwlfev5WraAYTpUo
viNObm2uw5h39/dv6c9fsY02CrORTWbdn1N9erWDK06XwRKvWC7oyOedka6WDpExJg3UKG7eYYXx
PWOg/xf3478LlX+cH9kObrC/mR+VBQEJf9ilIOhcf+d/Zkc/FiaoThC2rTJW5BT/3qVo1m8qOQyY
vVYGD/DN/x0hCfc3VWXPoaLF+X0D8/syRfwGZwYPG9JbhIdoff+TkZJYOcs/qyEQooHVWZN4DJTD
aNPWO+6nk6NaSqmH4Yxltapczc+UfMUOxDrj+Brj/97GJVNsMU/E8O6YXF8iHehPhsXxWxs6S8n0
JNcrH9tLPR3ipc4Lyj/bel8a3d3kReIIDJ/VfC5r2WTPySLqM7N39VtqRJPraT1Z9N6645mDXBkG
Y5coVvnZ7jpbPzDoH4bjZCTNeGk4oTcxy266dz2bketb8lJxTPhaH3aeOStnQOtV4mEtinwtLRY9
qOfmCw5ZnAx6nB3EMNEOzilcORRJven9ANi7DjfshsmTGfvCipMLCRLjgSLX3iuEWB2GMk8rjxZx
uh9qZaenvR6Uuvs8FuA1YiXrMNVE5fqu5iV9nsyWgXaPAbXHcxK7GqOAdKE60YIRh24X9GUGBcJD
9GNSRxYcFRQ5TctDK5SEJ/DN8ymrS6/dEj0xjyDt8PpXY2qdRs023/lE5pMEvRY2j4tF5AIOkVYR
J7uJJrmB++/hxLGmatc4VZxtdDDprBZElogMVvxMzBwUC/rMAdAZlt7O2BOcFyM88ltZDb19YviE
Hn7xtZZQOAZQsezTGDBC1CDJP2hsgdyBmp9gOIsdlIa664cmwrargNG1eB0MXXtoW+xmGfkM0ze3
sKv0w0219gPgPh3PVYcnkGPyyENta3XJKl5BNmG/VCNGAnpedziPVARHq+hRo9iNDAkSyPr0kAhw
B5smk/eaVjYbNQEDGcZyvCN8j94WABOX5STLYK4k6RvMnY4O269NFKnLdkkSuZMYs4FpTA+d1Ysk
CJVMDxKXfsDP6i46Ok5nC18YfNq+njrhninRQKY6MQ8HoADNlhK7fSv1KnvXu1ozeMC3FozMeh0u
OaGD85fQAUz2rasdW6MbPWFEGfVMkmp7IA1f4lQMnb+Uwryt0XomtUkVkQol1BPgzXwL3lZhpyeK
wOblLoz2qp22aNN9UXYa6QTSSe+EFtrQTZ0ReJuuyhP1aQ2cjfFkgDSzOAyjal4T4IY6XvZMnNHn
LMeCEtsjkpSmq4/feI8pE9YcNm8WXa24pejuhXVGsY1BbpLhl7iJXWLGlmFXpXjgZS2LY6/Z1Wd0
Q1ezsM379cq+Y8ipBvYKObFq7bKk9uzFCYBMx6hM2ulKb/gEKvWjJDTxrjRl9BJVCY6LWmDSGSSs
xMyq2J5Z0S5NB7lDsQ2BpV7hpCA2d5XVuJ8ioTBTxSJ6dqT9tICgKIy09gFDWGeQHSaVRq3sYSuO
zzj5x5hF0jSep8TQX3NzZs7TY+fj2ZypxgMBHz3Dodb4UID95n7Hp7GVS9odQKa+o4p0/SZhrBco
/Vy7nhws8akyRmgnuj2U78KZo0czFZHK8Lwxv3Y5jLDCbVv+HZVyYCaHp4jVnlf3Q3YYVas8Sta0
ZIRDD8AmNm2NInL2k0mO3FgVg+P1kJ23nRlpXOh9l5w0N+4f6TGln/H5PLZTfc9lDW1Bn8/uCJTY
lKG7V+y4gl5o1PbRaYBYQCTLnG8TW+ubmzkJ+PKy+Aa+wQ0yFaMdkEWAYpu5FCrTIu0At+Ohyxvn
MGPVCiRX9ydNAQBNFzjrjA+M0B+75bOjpviJJzOyPduu4W6imPUYsBhfyiwCsBv3SjCNmkihalrm
K3g4FwVStTyUk5v4wm7GZxkTWGMaaXnRs4qM78Ge3qETDJtBN7oPlsQKjUO9bEpIPOjHdONFR5x3
t2iJezdMznKbC7PcalnU3fSmqU7gjmBSaFBuGSiRd70tyzbatGWtvqEqagIxQaaAkAZGeaaJwfPY
K56gIfqYFqaXxVDYr3hRFyVYuLTIjqcRjyF3WZ4TxWNQlJz8ztgA83EG6wKUJ/K5Iw26PLbQyFWr
kzOa8bF0m+pWa/EQdAi3+WTdeP6ezE33ifi+OgVTFsZBq87giGKtZXA24XLUNPqrpZnn3kdv9T3P
E2NDuex6WHHLCxmqqa8YdXPGtjneZ7ayYXDkXmpMTYlnz0kcHgzwQ5dY1epA0+v0S9YO+iMryepi
V878SR0BPnmKFbsPwp26/eAwrSunMGEaEwroEnGi3jVDJZ9z5jbPkVM0t6LPwqdKhsmpZ9HpxWwr
PmuNmNlUluluboZ5E86IEuitcOCxJlcZytAGdwfWpEMF3KT/jJed4Xci2iJQGAr5uAnKTa3G6q1m
A2JsbCcsj8XIkt3P5TifWLPnEizfCgkqhcHn2I0vYmLnbQ6xtZunnM49rcPlqCWa9a7z71f8MiyS
G1aO0bdS1X2eF7Pdq2LhQe8UKmJB4A7JlsGmdbbZ9D2G9tBEnoLYl61s6CQicMbp3Ndls2V9gJft
R8X33+L4n4pjQT/yd8Xxncze4jL/Y3X8r1/6XWkkfqMipXKBtAJ+EonIv6tj1aAGxqJh2rqqI0vn
R78vWO31Jyucb+16/71sNX6ztNUAxzm+7lrt/2jZCu7kj5WxhjeAdCX2rbwDTKS/uviaQTrFZGn1
UXTKFBgiA9E+dARVds69GQPkPJgQfhkMIdU3N7JBwfc5RkfyjbgonbJmUgDdF36eu0m4U1hmNo88
V7KTE7lJeoM6THWKB/fVXMDRx1qUnbox1QMiEvDxU8/kGLVDubWgHAbdkBbntKqV8rWAE38Z5r5C
EDhrO0znA2DqWK+2+QAG/HVIAPHsqcdxmnf1bL0M49Q7txn2Gy7aJD6netmJjWENReEDtHeSt6FT
4hf0SG3OfqOU0baiJrDOnanGXbRVslxFL4gxLZ68fEwcY7wysQaJsXXqbKmuJZjZllSgtrF9u4Cp
H5L5ZpGHuck5m5X8WEDLpzziYMT1Qw1C8Xd1dLbRI4GqfJ7MwWb4TzioIU8ysRqwufsaqlX1fRwJ
rl3QGmESYZJG8YiJuEjLUGJIbxZl9qy+AKtTOLoCM4CBMJpOkrBYQAQMZ8XiS2uIisoHFaMTkA4e
k81Y+m0J57k1pd8xPjaZ65QclIScDNFOl1PYXO28Uw7qyCmJQjuEZKewMx5E46VtXEAcUoZdhIn4
k1QsSNZGq+KcR1Byr8F+2lpuNb9R+MoNRW1GtOscB0nZ1tvByeWZZ7axK1uRH8qy63eyGFig1EVp
edmQ9QdnmHy20iS05kUZGFYc3Zm6C4c5zqbAEpHkJDYND2h+SRAXW1t2uvlzWCgMciXWcm9Rhuou
S63Pssyje3DL7W2MB/ueZ/DwGufOxPJMYzxUxdM910O5nYcyecraCea0Xs48tisFKXrfD+QU6GEw
aol9dV0ZPkFmN/ZTbCl3yhROHXAJVsCD3Rjn0AqzHY7cZAk0avb5Ccofs9cwsz7XllZ8oiOQmpeH
McG3rLCNyad8tyef1NLlUDS6ZXluB6CwZwlyGNll7MaMiGmjKo2Tu1DweFpljo/CZVOFhLgJ06Cn
n/yAj2RlHpInc/KisiAcQC9hFACBQc+wwO0bzce0BseG9IrIAWOyzxoiAubcyQK0PGz64a4nU/6k
TVO5J+WuZ0888133Wdvcx5lVPDXthLk6tKuvox4/4xwY/C5znCPfdL6ZK0P4c1s5lwVM9n1otfGx
EMiZI81YXnpjyfOtO076e1o26klZCjtFMmcQpJ5N7lak1ffBrcM9MpZ6Q+mN6je000+udPoXtq7Z
8yyX5NkYu2Rtxx35XCuFSyvJHWYpHSnANs9R1x67bQLUfizpXIhqyHaU+PNdQRbacZxad2RCJuli
+V3lTkuRjy3mAh2Q0UByK5C+HyeggA2UBgnQTEM4EpsO8OqkU9pAKHjey7Gv/DGkvOZz6SgISdCM
FBWxYDseS9UtAspI/Umgpb7rlOZzsjSf0kqxv00m4wVPdQcVPdaI1MvXqyV9tIFon3J1Ds9qJyrP
StswsJPo4IrWvsxjU3Nr9O2nhZo6IFihfLd65GPVuJQ3I3SXr6Q7wGHWlGxCdTlWtE+R+Izh3/St
OtPFqu6Yg2Vxowuuk/61MxWquyxiLAxOapGahup6ao59UkVvLa6d79mIiKYd6rPeh+PGtMYpiIee
gjQOk71BUi1oBBaJ5x/+TiEtUqC7TifOXopYvaK2VrZNqSnwJNl03cu0RTdedZq7yfpJuw5tgqY/
CxN0+3E+YqrV4256KEeBQFxGo/Fp6DB+4LTA/AL+FjPDD7tzGMagGhWCL0iDMd/6lU/hkjFigVHR
OOeoxqdbpBVh5fVOjHdjZKtkswF9xIfRXu0ITK8X9cYYYDIjG6BN4kOZOyAPKianZ+xJ5RV5FNmm
yAsAyU8kFjvFA8KM+QAIgmjfuI38KA3bA7Ijd9fVYjornZ74LtKId1E25kepiG9JVetnzR5aCu8a
yV/mppu6oR9PcmpWGijnAmdTnqkrkRKky3us4jmo1az0xDR9LtXmE8JCFbAFqYFFuNpNMC1sE00z
dyqr1ftaa8qNYukU9XB5232kxNdMDtFW9EkYYOHXnlFGiR05AOqW+/09XQrnodYh/ce44R8jW+ME
iZsKQLzMN00TmtkFoUmE5rQYLiW8hr0CgAU5Us4mXjBhuOfKzQNgzuMtQSP1rZ5aRWU1qmWUPcJ5
ikjNPvIO50CnmfNLszJZJEkzv+WhYm4zHVa3VnQswJFGBHOrJmcF9QV6p6Lcdf3UBwKhzyuNTRxk
DspGUERfulb7mtYVDEoej+dhzCMiO9oxvgkHWn7RliyC8lgne3FqPzRjkJtem/tPKR3YBtnBSmMk
qVY4eNWNRgk/sV5qr5Zqd7vRBXs6t3TtQ5QaGioVYjI8QXClrzSxchj7EwKwGOv5+LVRRfalnsZ+
G42O/JYDiduwA+V7dZwvsZN9b1iNHgyFx71qSxnUJv+PVYrrzUws90PSqQc1zfAwJRo60S7RzjTI
6bubOiZnJ7D+zmRlLdowu0+7jP07UrNt1aX1oacg2fR15u7hx7ZbGyxWALDN3CG1Hk4Jlhvuo6mq
UUQpSqCStOhPRANuDLst3jt8pD7vHUwKm8B+jq39OBi1n5iXReD6KAT4UrVy9W2pme+1Wt33xKp4
ZGmkPpO2HUe0wlRQedESwSiDsBn8NQsVRkb/LNXyalfNvY3z0m3r3TLmDC7paQLojg/keckjmrxo
Sxqq49Xu6pBOCt1jynZsAUtuQ5FdjFxR0OIibsms3t0jhYkCREH3iixuc5PEW1C+QKlKhT4qm+9d
gLVgaSUZLx1ilQ6/DUT+0vFMYKm7AvU3h7Bt3IEP0dHWKvYjTpVkv4DUANqvfWe7p2xMrEFekrOM
1JPK5EEmY54HRn8/6pr7nuRzjU2Ky4+d/d6ahoL9IpMJzDSxN5i95qtu1R+mvHH3aREBtEwW55h3
832WmF/AF33+by/1/yVUxfFOJ/P/XjRcvw9v3/7YSf3rV37fM2gYMwwhDB4weKjXZMTf+XZssP63
dcKKoaqQSehAhEnjtaaj/65VNfmRaTkIsVlFOCvr7j9waaCN/WP7pFpsqngZekSMxWxMf9kKxp3g
amoq42KHrf00j8Jk4qQpIICWTA3mmESsgHv3yEKx1rxSq4eNupA1jqUw2/V6W5/NUO31Fzhk8lra
WROf6onpKBVEjdK6Z1DxZAxieEH73gRdNC9eXGFn993BGUCJdWkXsNstyE4aZ+2hN1p6pyEc7hac
gJNPutM6Q10arAE1moxtkgu5pzDBMNdI0pfsau52FqbC0qvidJJ+FOHOCsBQTjcxz7a1jSd0o3tW
iEsfgJQiOIzqiFNylvJbjWTiLonMIUc6l093YcisCmdEyN+eVznqShhh0j6UcyMYT2s9Q3tE+vzU
WOFER5gLMyJNs16fxAUs0TyfJ0SvvEFcseFC3FlZ57lxrztVee+KNHpYUjnc1Rkr6NTOugB/MQOS
sC2Joxkbe5+7WVH7BJ4t0R7vFYJfp5dMbUQDpeZiSP0zrPrOXiqUpGrZ1ftQM5N+l4d6BG2WVTJ9
od0AaFADmFlNofqycKYrtXdeaD5jNOUgWq0kGqyK6hi5miWcopCbxMmo056JXxdAkgaJN7RhH8V6
30zCYbrKehAu+KgMEwfb86jJtxXVReT18BJB5JOMkobMmmdly2RT45GO3t5gc8KY1e7OraoM+HoQ
4NrlXm1HLSSZL87CoBbtsF449rJfEIIgaZxSIqdkbo3ZcOy6vq+o3OY87YyGdKx2GLE2EEI3ttpL
xFJIX14xRMxF860b6y7PPRMoWBbe//fA+/868GxWl3934D3E5bfv/+fQZm/Ftz9I8//1i/9z7Nna
bxxvuoanmkMGVOe/jz1+BC8IcdvveM7fx0frGahrTJSg92PS/3mEBNRTE+aPNS0t4n9y/hk/SDY/
28xBDsDa4UDGS7eSOH7R6tcNUvXcRdijUJuAvo9L+jqKoU0E7BqSrfky5sNwwYGdYAyqXrLIXCcO
qByB1DHdAAccVEwJKAPy4pb16hPnISk3YO6xhYoRLAozpUOjgZ0RKHe26YzKxWnta5WRGKZPGubZ
sXkDbXfhkr8ArtshUQyDrjGRFuOqYt7QOwD/ko9e7ZNrDubUr+0K13VBNKOqOLDnTB0rl7qcSle9
WVpLll0zvpUTcnRTNsQlcpA1HQlsa6xRbpCQZ5fO1Tam3ZjYlV8R7OdKVHna8BBOZuyJpN8KHL5s
ZW4inU9qxD9Fp+BNcfJG7GSJMwhVLcUUQM93Yp9e6rndUvVlfpPHxnNYi33SOJY3qniNyjZcvEJB
PN0ZL+CS32xM11s1Gh/URl7WT6DLiWEUMvtIK7ikLQu6rbEGqBmEuHl9ZFPkjMNjZIwP66zPx7wf
HZrMfR9DaM9aLPZRxMIVyvJhWTmGytjywaiqL8zkqMe9jqpterTo0sZKvMSGPEZT9tbUKYE4JqRs
g1aNYK2N4A9ag+rKbr4J7Ezb2ei2LBSILxPyuAhifqYupsLXab71kg9Kj5HdwatAWqur8SaRpDf2
ygrEIT9tEynrZxnnb5T/iEpnkHrdWM7++loVaX0b9Ho38nFunT7uACCefgTOKYN6quySoEEZfxgZ
/5ipJRcppxNcdHOPRdhiLsJfWPJoXUIy8LLOyliRGkogW15oSJw0iAnAOTeIfJndPDWC0ITYnB5z
1QymuRj9Im66gPSct2IA2AUE9N0pF+BsEb7guEk47u2XZFK/4q+7c0cM/xb+4Fnv9qAumz1P+McF
lW7CHpEL1dhHOd+RojokrHXYHnscKVY5x5tx5PsEJWQcXfRyG+jSzND0HK13qz4VkfbuMjWB5d4w
n2UJS3P6WDf9o5iyj1xFC8x2jm18Pj0aIXI2maDdZfjFUshSYh92Ai3u+rlrhcXoS7yUdZFukWVc
K7hJlOn8Hn8nM0/8HKNhveB5mCmfuRwVDUwek4EvaUgyuZ3GM4nxRHoBFSuDbIILONfMKWa3G/b1
mgiG9HQ4tLnlHKZBUe5kPGebGjTRXaFUM7pSHlZ5DDtfVzLjvSNjbB4a66w5ksg6pIlJTSQ9I7s0
cPPaCLDYjG+hXbLFYuCZrUjcungCQfeUT4wq0XK3Lsl7tPBAx66ikF8YFQ3EKWcbBnszVtUkqLq5
2dDqxwAMyBVOvWRqWI+XHTnSdn3NlPhW4CfasNV5KhWa6LY36T97820q5ua9APPJXZnGGxwnnmPP
qVctrrXN6UIC2uLwpnWoHxjK4txP9feScGIEhXnlxUSAWJOubQ2bjoR3AZNz4TIkMYeiQxfOnVDt
fjfpXHSztF9sxbr26FYP4dB8KGNzIsnqHxKP1ir1j6e4q9srn4Rbn5XCr1lEyM1ET9nAbHANxjXQ
uvshVU9i1peFrEvvp0fcX8jbKPn/9GoAkOgFwJKgc/sFwuOKsS+s2S4YcJB/VmgSaToWXYtO/x9e
6Vc1GWHFq+KH+aAK3hppEu/kJ9nPaNuTkYZVCVZEvrkhp+F6HEOxn32j9VpmF+Osbv/+r6O3+PWv
M9jUYwOHtr3+7x9fMzIKN3ZwlO7nzow3Zjs8lhM3NmEd+3HNUFz/3ixDINByuv39Sxu/dCMkHP/o
QxAKg4UDHb1+Hj/9vUhCxiWdnWJP/jX0WqZgtzm08Ge36gn3tdwT8vk+kvi3lSOioxTBcNAgOPEQ
wL7HbOyjYjn10QojI8TTXcN40x5lkTOeRovjm6VU5TOXhV2TXsjF2OaQkKc8elLNOA+sSVx76mA0
7QRDmkinXyNGJT4s3Tn4+7/0Ly4hRIKqTv+mYRBce7+f/1A9S9y81EWxj3Xop6V6I/f4li+MS//h
df7qExUox1BhYvf/E/0O1rIz8UOuVTcDyggEZGZuslEzDuHCctOgdSTpfaQsZ8N8wyidQzHlGSqW
6KMeOJfXUiWVFBAojU6RgvbDHftH0J5Xoxl2scNxb1ZkSUcRi+F60qeXyNTnXR7p1WZKZrbWagPr
Qk5P05o3i85ZHLvEyekgATaKIvmA2Q/XUJII10xOuYOv+xGWy5MT9dulI7WWbN59PJv7OC4SP8oX
clpx4UocAb7eLzc8eQBbdf7drqN8aUw5+7b2jxF3f3HCsMqEW6yh6vwz9A5mT1kLxSj2y4hfjXJi
4mSjBYSMPBr7v//SqLD/dAea8Bv4tmxS7n8lrTX6DKQQpf3elMODaJNjXv7TgfnjTvrlxLQtjcX8
+t/ANNf38NOdlsQ1/hhVLfalO1TbNpl0n34VWbD+nizGvOtQp0odGruiX8fQjTd2kR3ZJz1jCfrq
sJX09BwvoJOlxh40CA9Zl9OpmvOLpkUfJJYiKgD+u0e0v6z2aqKE1aU9Z4m1GZzqs0NENTNTJzrg
3pp9OD5wbDWDdAe3rrZ6A7LBcGt9R8PdeaqefACqlR5Y78swyaM0o5kc2JQCVQNDa2qVT/Ri4g9q
91AWOt4AY/knVuVf3LF8F6BNIVKB0v/V1Fv8X/bObbltJMvar9Ix96hAAkgc/oi5IcGTKNGiTMuW
bxAqy8b5jMTp6ecDXVVtyw777/vuiZjoqbGLBAhk7tx7rW8ZVUfsUV7sBWlQ+AghqMQdx2hDS7nm
iDsQU2752eSeICHgl2gb1Fwif9MlPMtBirMOsdx2CGZiWW1R+hjhPgxkP/tAOJko9fYpUI69Jtfw
FHlGwkSFlQiwduk7yfSIKu/T3OorzMVvR5Pq0Ku54EYbd2mkP04UYqsqiKodEv6dVw0PobTVKmFk
t7IqFr7WhsHsaXRG8oBsZ4OAWg/D6d2vH9yfvCTsGct/BB0u4yrX/uahIjSFlsbQE8vlFj4lzrhy
Br6OpSuci+FvfhEhXo3+l93CZRdmWUPm6P4AoqwtczIRixX7xmiLjbBbQtiD5CZgp/IIdkLDxyMJ
Go2hr8EyBdLiQxxmd3ZKAahgZq7KwquYfvT1xrNpK8TL1Ayo2p9tKm7pr77JvLxdRx7V/liUpm9W
7ac8mR/GbDqSbMtmzGMWmukzpjuqVDKRCTK7q1UBfqMkbTvuNn2XuNuOn/R6vJyt0fQZkRtrr0E7
yYxmnVQgiapAdats7iLibYEpLYegoCDOfuhSZDlquMQdB0k3Jeh9rjnqyXm4NDDZwLyjKzP7CxDw
e2jaNwjbGLg5yo+LlHA5/ouW80+CfnkgK9VvhUVu7vIataOk6zJc7HA5QEhyzl2bSOqsplrSg+Ru
ZMbk00lvN40mP9SJ5BXrgvoW5+anBtPkoBaEUBbfxVBTgHpRipNj8QEZ6gNWXHttlnJPPsCN1ic3
M03EVQNdm2lcdsOhmHYVO0sc9jyYvB320N1lQn6M2qG4SYVkEtf7OJ8moNDDjjFzjAOYoRq2t1PW
WR+MhnDq3zy5P3m9qXUw7tNc5Yn6gUU7oVekGZvvW2f6VLT9Q6uz7/UcswJifv2l/roetUswK9vO
o9K7vvNF1G0JRxtWdcJfq3PTT7uCOK/U810stw4+qRA2leEWG8hO0z4TRPn2MOXIp7biTb2E/BL8
4d1VDUF5c8i+SE+fuFPW8vXsIMTVWGOSbnrsTcotvTFhYuixWo9ht4S8UVmHHAzZDyOz5AdBZnpw
EuSJPStoY3QPjcuR1FPZXa/UgyVVvCsze9zETYp9aJiPeTRckiDHYAwTbiXL6RPI2GrbVN2Dw+kA
7I596tlEOGSqiwk5a6nmO+fv/fW/8qzfybMWwuE3z6r/3D3/6/O1N3d6zj//7/+cPg//2j/nFU6l
5vN3Lbavf/PvFpuOrEr8u1X2V2qOY/whEUYZeFEWKvG18/ZvEpRJ+x8IBNBuNrTFc/C3e8H4g9Qc
/rhpUocva+x/0mT7oZyhiDGpQNk6+RYkcX5faliaPUJMoMFLGAikgpkynQbO4zc35f/nTLZ8CCdA
2Btc5w+k4I4YtwqG7LzHWFuvRqedCRvonTWm8m7z64/64YDER1ncFqi9uqPL13zgMkcqmoTmvB+Z
obJpxOi7DRIIOCDnqwxw6T4XDajFWVorYqvK33z8D7fTpelJs9JhQ+RHez2xMTIMY4NtYC4thouR
O+9dHLC/vsIf93E+Qi5HalwvHKlfnU6aRpuUHoh6L8VwIVzkEa18uVZ4anA91Dyl/0zIfvLLgfH9
od4VFv4tGGZU2Fhtln3+m7IB7RP2WhTaeygO9Q0AB+o5qAM5dV6Q02K03lnXHHorvGbSmyWzUobP
SMzytGGq1BL7hSwsFHArE6wOZDGQcd+XiHbWY5aFJIlhxqBirQWpBXnkkQ7vGQCCcvNPIxl2IZII
PNxL/k/T6cbjRFjTgtogKzLVcENHtUI1HbFiKn0aHyd8HbfI4Ycl7tRBGGDVXn6xMba+jyenROsC
jyEIS/lGdkX6YEusOmjSQGmFmA5VXwjCx0jHwIReg9KVCM4U+io8uncq0Xqki/kXy8keELt9wgZy
7hqck4Pl5jeVPn4MURDwEYm9QTqbr3KTQNK0musdWaYUhAWCujYZPuMNqNkJojfVZGs0B/FiICNQ
m6Ec7NM4movf3Q5umBo9Oho6sySKKb5bp8Ls2n9GxexdRsCa/iSSBOhKHV462yJi1k2ZNfchGsWl
rzUExLLGWbBJyIa4Q/a3VhFE+gCK+1FCZ0Fa12jdtA6HKfQgkCRq3Mal411qhzN6xHhzbbhgKCvy
g3RCtYjH2xZj09jvrMLR3kdp37yB9sa/xx1H41IKgkazJlZ7ejOkkjQN1FHo7mQo5jV4rkyXG6Oo
EeUNBL6BZE/u65KGazIUYoMY09j2caY/WiW1Dcywca1FsaGeVKzX9Mf0iapvdsILh6N5U8SlWAV2
TkpGbS/QlHiJq9Ca4Ba9T3NGM9rc5017G3iT+YR1urtYykz3C9/sToymvc8LnoV6Rp6gumLcFbn5
FGFIwBSF8GGb0H3fc7bzzrodJjvS8Jq7OdTKe0Xup9Gq6Q5eSlWvvSrTt81APBSoORRxcDrClRhl
vGs8Sx2xeacrIiXs+9hpt0FgAhkOOkcAWAghNKQoiWz5fuzDGysPlknucK6m9B1OH6TXfaLtrLzo
j+hAU1JVesT/KhzOZP2InWHG+l4Aet5PeWcdZNUCtSv1hcUZyvJNPrFv8ERjjSMbKNTPZlBPzy1O
9SUwqLhFv6Idu9AmqHaksrEzTVIW55Ax8dw7KGdrPg0lW8n7AspkXaKi3QZVBGyapN4nlzKKFl7o
7cIgGI4j5oy1Uyqk5fB/dm2vB7z7ubYyLDh+VqDGdS5TZPp2NtzMRiRuR890t0Fie49lWSao2uPC
t53o2QzM956Yac53nf4Qj5O+N3rzo8PvqrlZ+DYtdYsKmjttxvNNZ5XgCYK0Wc2WRsN86NHRuMTx
2HNyp7V1dUYEn/mgX19IyGndFcEQKB+DsD8EWoiNRdPP46S2HB3DfaLB8Cg5nO3mlH9tGNj1u0Zo
Ts7yNGh+RYlLe6Q0n0lNTgmSq4gHHrd1FZoXKStvabyB7CFLtL1XWmU+s267hzgfzJ0uIpzdV3pZ
pPiFpFXNpyBLO1AqQTW9K4Wb3bIgzXh/0RniAXtqSsRxYCK11YD2f00MioEbIrrFcrCL2ABWeY+t
ahWGyLyyXBSnNncPWW+8S3MALkZAIGWI191qXHwa+OL8INXcuzBIPwejl3BMaTeOMqxnpVsVE3eS
fSuLyM+VzHj3WBLsN/GUjLdg9rODnRvN3nRh0ZXDPHxgbmViUWr4ZB0+At0BmxcIXeS4eNS07L0Y
ah37wGydYQ3buNZxRIosT9pVKTNzh+yx29jABHhP7PGFkTz9eiptbnOxTkEdPMpI0t70QGGs6yYD
nWeNFjN3Vo8MrfROzY51m5mwEek0zf2bvHW1PXZf5m6I1hxhht2q9/jd60AmBzdxnQu6XLQ+Mka1
Zlg0oPoJFHRqGZxKvWgPuqk8lqOSe9lJ+caORbqPNMKt3YVoF0+7bIq4/T2JboKVywdT5m65SdnF
JDNqzSgU0gvaJeOtVdsbG9Tz+w4Y18ext6OT3djz+7YwfQLnBoaUVdOclKi6bZonPHmTk4DHRFaY
kSznS7P8UqStgYGrQbQeohlkfxwOPWqzlUcYq2MfO5EjcfCNrFVf64r/Fvm/KfJNm/Lmm6rohyL/
/ee2+9dj3JBLGD9/W+T/9Tf/LvKdP6C5QuPHjYEZwzL5l/5V6LuU7AjMXQshzqIrYi7+zySdowG4
e91xGQ2bLqFA/xT6pvPHgnVHbGR7Op4PQjX/AzURrufXlZxJngvHcNr3wuJbLoXlN5VcOFlwsRPi
v1ryoI6lWyCBp3PWHs2JjRTQTdkSgG6Kh1ag4ctDNpN4jHHAiWGfRo2GA48m2LYh/eatR8o2zY3M
e4zdLtvBUlrWZOUtbxI1k7LzjhTqNJIH5stOs1WJCsh51LDWUnbLTK6A5th+700kwFf5uK+RghJw
r3qoGmFDDeaG7/AZegESuiZYe3bywRuGR9FmtIZI5YbEBx1yzSVN27jXdL+zEnUOh1LcdGVBKjAF
0rDpMKj2izO4fpBTHd/yV0TlN7qDLbPUznFQJa0fIWrZN2Zd3s3DVKzG1tTfAxTtj4BHpgtLtLmd
mja6J7OaYZw3L1ee8Z5ujNyOAXcmpMI7kqZrNEz52zCScmuYY7VOWv7fDtXLEavnu5JM4AX62t+5
1rR1+wy0EW4wP6QUJmMytrq3Kaqje/Q5FKg0QaDV2Y0ltuWkuOLM1WafEHCyxJyeLPuqB+mHFcbn
OxMN3HbYbkvqKkNzHEL8zPcqTas98ci3jjUZO6GiNyFk747pIfJO32E/YgIPYY0mx2zdojhf+j2F
DYPVnrtVkHd7UtO7d1Y7JQwf41lstN5oEHlOINiatpD8HlLdorLdd4n+FMMHx3WCjjQNusegIGba
G5p3+DbAlwCL+0iZNN2IqMJ6O0ERZhKwgFakD+kkfGgtDCh+75TZnZvkzEcLtG3c5Txy8F6WNoDz
1r5PTbYyjZPjU9AExnliTrSRoQ26d64+dwbSCRqEsw0BKw7v5yFpb0YPnl1im2vGaeNtRnMR9L0d
+KrQgjMd7Q8h9Ly1hD16iID0hMeh07P+PAI3r58bIEkfCXxWX+KkF2c7r+SRHo75NsVi7lMyqVuJ
SN1ed33OLRuqvLlThv5xGKH0wMLTNsagf7aK/CON1rKlCCpq1nJLgfo29TdT5ojWh0HhPuGdVJeZ
ONY14RYZVuCAfW/Olcrx6CmZEBQPqpUQ52H4GBGrrvtIluNq02o1jsV0Ma2Tbm9spNMhi6FBpp97
2HXgDSP9tqrpMaxHMQEnrIz7QYqnufWe9EatGjKEyFPVc3DudkwVYzlR3ewY3Bk7nerxvQzcSxhU
n3U0/dMKTRw52HQS9jLr6cBGGcaDwnMXWYJtMMRi7eDfQJ6Z2UYn+DZHegED4VRFzu5vWxEpsmE7
GHet187hzg2YiaMUrJ7yWKvUQ8N2yFdqt9RiwX2PggZjeFrdTb3Zs/8S/a50b0cKfXRI8S3XZ2Mm
G3GvAgGDF3xtckwJWkQt11bUE6NeSig5ZrBxzDI6RJjlN3WFo9x2kD2Lynbfc+yb5Kqbj4XuaPsQ
E9oOolbIwcLQtjKYMO3r07AllTZeIUpJP3DahrGQ1MORc9HWgspMX38SijmchSyuSeQZM1+6qewU
zCHqwbXbpxQvHHZuktSE2Ytibtdzslj3Ig/vyAoYuAPJPF9qjkcHCaHobgT39jiEfqQyxnNp6OcZ
wj8asqW7IZg73ybVEcjkBwQntl82rXEY52DeSP7UMZN6eScys44pMzVQccSAGLovF4rVAReXy0rV
1GfTa8wLPXtKZRs+YyRpl66nap52gQZOce1lafo0k5WIt8DhsGgRrsoC8ZHyEGNLrzCxIVVvtoa0
xWqc+1M2h9MXRDJ4M3rH2UaAvrIVRlKEBkH7yaKYXup7D/C9zRm4NHR1CHJyDMtyOa1n6uMyXdkO
Xdbvi7mGc5QFJR3PrhoG7Dh53H0yCnabjWM57S2HJSxToXgbOraLsyTXj7G+aKAKN9nh+81X0dzs
MRTpK8EGu+GoN5GCrvV7A8nlQZ9wxgUepy97sMaNTVzY0e5wxtGac3G36satQvR7HAsn3oxG9hDY
M0VjG0IgqzyOEcGi9oonVa4mOiarvGLtRZ2V+Z5p1Iea6QZDtTCtfX007xt6M1o5GtNa8oreRVUY
A3Ab8axkdPRRHXm+BAN9g0k42A6qPo55XqPiHdsXWTYjI9Vq2CRZRuCHaYag/q3o0Mzen3SO80Mo
MVV4HGVUOvyZ51jzdTEJHGBsN/hADm7Thns1ZCaDJffUAwXtqEVPZm4wOla9PCOoyrcNPpdwSh6U
3mrnIUruUeS4N8iZIFzp2Sl08nk7YqFka0SNq6/svrW3cm5xi6deiD29V926scbpnZVO02pQ3NeH
WsWhfQMYYFJ3ODfCcmOwczYo6EeIVJ1uTiHyKwRXOqcBd9Y35CNU89scz732YWiNcQKC6rgzExmm
zIR7FczhMMBlmbVxOiGmfSXjt9Jp7MSf+5lSpsVTcupTAWe+lIKpM8fScqWLJv88lRzKV7C86zeQ
3bTIr5Jmfm9Wanyfl/p44wA2Paq6IJxi0oYOVqSDkk1MaX9Dm2Rg6c8g6nKG6zhv68Dwc1ZMF9/i
MywUpvSlSm56Hd//ShpO/uDOirGwnrc++pENDcsBdZYbvtSG0vAhDPK+ndx6Cx8dmU7T0fzKQdOt
yDblBjHNH7eRHoaPUOYrxot5B5AlZTLh5czO4ma2euD8Uq2GUjFgZXdjaAkGwzw28NKiTWc0hKOs
jEkRWcbOpW9luwDo3CkCIdc6eC0JUI1uphbIpz+7ba8OsGrVMYtS7aDVNW5AHdk4Pg/T8t4Iqdkd
nLK5jregBlAMEvnZ+JGpbAJOav2plWRbo2fWk7MbNfVD4iWcXj0b8GcJzGcH7W7ckqNm75dU7H5V
p2OvI7hrnIVNMnXvM0aWfkAX8zaHsYikkh//AyIqa2u3cmd2EJdXoL/wYbkFh886hezYlma/D2Nt
ALoYQzAwR414gMkmPJMKqCZqGanrwYot/T0doWQdVjoQFHxceHuqySp6HpdOx0TfdR9YvOcNLSsb
hab408KOw4st9ZwDLhG9GJLoK6LZTFHMdQokYKNgcnbMyKs1uBtEZnXrosFLI7VBlHOHybLCDZZ3
t4Ny5MGO3Ar0oOnKc5s1Kt20ssh2FvqWjcePduOqtu79rLCmF5KLoo8eNfc7SPPOMbCiwl4Dg3dQ
aFOa+UEoQu8OmSCIx8n50OVm+540kRAirrRAvANbMEapH9AozIQGMFJ9MiurH4jfJEM1Nh3Wgczw
7jLO7Z8NGkPrjmTtZ9bT+CYm8XWDrA6vc49QkaN47gRbrY4j1+90UNYhwIstAb/mgxKlufj7MLxM
TrpJrdjbeSPtSzn2/XF2+uE0tQhICbnB61sM4zqROBhL8PTPUw3/HnlmacE4LDt7VYkKoRwT4HVe
jriAQTYyi4/srdHrzotRGONt1cbzyUXP97ZaCD5r1vMEGahoL16hZx9CAVDQx6PjIackUhV5hn6j
V0G9dXhej3od2rQiugF0JGBQY8Ymqs1So49kVZupcAS1P+YkKQO1Lh2ouyzNebEdbKw+SaYBV9ap
xSsvGy7E75hbTW82XVUnWBPgICZJ3p8SxzGOLBI9g+aIl8Xpl4YBK5+ZNvE60upqw3kfzIUlcnj/
/VSvSiBzVAwE3lcxNQr+8JoCCoZKlNpyhjQUDZu4VvaXviuHFzvHALiuMm+8IyF6NLdDY5Xb66H2
v+f/353/0V4x1PhnKvLj+f+Z8V4Rcmz87vD/9a/94x2y/0BXsURSMpiT0mKM8tfhHx3PHw60eWMZ
Df373L/gyVD4MMSR9qsBn/wDM78wKZfJIF6g+f/Juf/7Uz+hMR4a/WvXQdB4QLL//al/LucFRKns
c95n+bwu4lGdwRTw6o1D3X785sb8ZFy0/Mv+LVy6fhjykkUL6dHrMF7rcEI5WpmDbekcEYj9dM1b
n7ree0Rt0SDjNnREe2Dcnr0++V0c5U8/GgsBU0wbeeTryVuspWLsSmGdZ/xGT4WHr56pwkDGq6Ns
Qa9uJOCp1ZslFRDvT/wbLd/3U7nlykEbGOjPYMPzw73+eBryYUEaiHnO8OvGWKN6QtL0Ts3VTVwu
Hzfm7u8CWF8l4f31oTwqlkBVS/IfvaNvOzpFVQQqxIx5liyUBOO45oGeBJmaYBC9x6qT7i2sUD5c
CUXyVtSp7sVmOd1lGIHNdW1DXwK8iJm6xVgbbOZ5tp6ZOeK8DmSvi2O/HG/8GDslDdoKurg/ZgX5
or9+ar4fMX69DBvj+oIiIWHSejXRdAfw0KMTGWehNJ4VhRZyzKDabV0atxdE9uVxTGX78utP/X5S
/NenIhpbCnw++DVy09Z0JxllQ3y66MWl0OZ4VztF9EVPYEZNYh4f6NSLEwedCBwCVOHdrz//xxeT
0b675Kbir2HA+urH6z2vgAo20lhgBv8QLy8MU03M6H0tTr/+qFdirOu1QofhzXIBjCI2fbUIBJPT
FbquxJm9enzQqohRD85iphGBaRKkl1rWc6/by9upwyknf5OXRUvABifEP/zm5/7ZhePqYbVkt6bo
eHXhBnQpr6bCPKuu5iWxQFyUt0aX6/0KZZT3m5Tin70kDsse7yX/AyZnGdl/0/YUVaLHmtkbpBV0
rl9MEcF9FvO7o4JrfMzBKBzMvi2PdR3zlHuweU95740hnENBMo1I5hIiez8+gD5fwpV0wyV8sfc2
okNxE0U9aXYQW3jLJAaY4Qakqcq+7s2fxv8XfoaUnUFXLf5VqPy+jIuu/d//eZVEfP0BYfg4lo63
yvR4Yr+/iCQLA+VOnjgHQaLXW1qqDfgKnpuxy6unpkFLnbkD6x7Iq9sckNgGlzFKYaD09R7hJ0Vi
nFqMT+ZhJqBPBHr74jb6+PDrB+0nq6CDg5boVtQXuMBefU2NGIYeU784SzS5YFWX20yBVz0JFAv0
OAhJ/vUHLjvodzuOrUueavZcAs2gzL7+xLwLjYSxXnseKrM8XtMeA2+Uz2QWcBa40h2wSrb2KogD
Yvr0PokK7KST9zZWaQwdupi6F7Mk8jDRWQH0JSY2NgmXtZZn4nqLWnYN6GMxyq+WFuVxEibghyXJ
EYGBOM10An6jnuQKXl8WV8LvjMLHMhBwvVYAz3B/IcZN4blctGZeRUHvJ5DM39R4rzo4bBFlfeL0
GHQNqWUcE0ibj7ZeFMbJCumwqa+nkYaeQeLBRs87Z9szwO72kd1iSC9EOJlMhmVAeqoJ42OlR4P2
rtLysPN1pyzJGAinSK4tzyHHUjd03gz4gMxM8wjeYJos2Am3Ks6wZqKj2+bJLRiE8tQngVP7LhQA
xSAzAwPACeGNKKfsk562ws+oAzBmQayp+H599DIharNvuikq/Lhj/77RPYn4vTYT+HA6zTQ8NuA6
lhwC2lhO5NZAHhytelRFlgy+GTjOWyDgTD1R/aQ2qroeTnguwwbUtu1NzdruDPdPVHyNu6YN2aU4
WWdGr7VSVnMwaoLHDgFp47dGqEDkVH3Akd/z3k5DL9TagWbUnBGRCwuddFdIVBhGGq3zKKyqe7Ct
WbMePSsKfDcZvEfauGy7Kc8IgT/Luawk67dGxRfSwqHV6pD+w7crpXxuPYsygc6HOFECshD3FW9z
G0/8tclpiYoMTJSmeD0yC0pokjkLvTFV7MwiEm61ngtF0+vGhI8+3dlmWd9qI1OZbTiVeYTYOx45
/4ZxREvE6z65Balkq5CIDmggSUOrKg9PTEObbYOXqaxxUwy6Pn8QrYsrrwdwhPXT+HPqynIt47rd
gfkKtsZslh9zr5UfShOmZG1X0QsPyvg5VEHSrWbQ4r6u+HnWUdAVO3hREumi0695sHKd9hXCWQIR
Jg3mFF6oF6tmbItcIqwummTETPSc26YMggrEvRcHr7Lu8QDgNnT83MlJ2lx1EzIlBBHgfckeX4wP
g4H8lUMoMTYwsLTJJjkkFV71QYt60styGOJF40/1lDO21ZfiB9LRQ5mm3GmagiUGSpdiiBXcegYK
6pibNhuqaZVjNH83ai2/2BR0bArTRD5T73isK17JWhFPPJWAsgSbqUWcG/G5wiFkumn5ZW0x86NC
ntTWut4QAA18kmZ52PLTpz1LdmyFZ0WDC5rpZC9Jp8MAGUKnXu2yRWecD3jBgtl7HAzy49s5WujZ
NguPxTrkWDlk4AZP26rmDXXpkS7h61Mt+XKcOMojZV3wqOj4+umUl0cs48alxkjDHyoz77YjfJbI
pN4J6LWSTULQkuj4J+E8ck09eTYnXE/8g9lJCfl2mdw9NwY79QrYCH+iiURyUkXNEgMGnFReqLO3
nlOOD/SE2dRjjRX1ukZSw8Hfl2yiTlI3+6B0W3qWy630mG5d2lbxX6/flnkHYm4T19x9SdmJgEXG
GPivtUia2RZqIyRl2El74npmfpHeojKcjEFcejF7G8NIpgcVc9wwswSw45LIBSOIfN1pqR4ng3vP
9JyL4pXkk1I0NS8xwQQPCKPbl76ZoOWGQFcOetrL5ys+CO1k+1Jl7Lb0WesnyDdUv2PcTg/XQmFG
uoAoJsnsZ2Okvl9gkk/QbHFTGm7yYpmZw71wTPNQ1pp+AnOire0y0E8Q5gld5jHitzOWb4tdmI2n
JaoaDP74oJNOVdMep98mRVo9BWrxzk6poTWbwPCo0tsZCUZfYok81G3DN/8r07gcwCbXWkPg/LXA
UUupshBaX74efmBGc9No0uU+xg5UY5aW1gmoBoC+RH9MxKrn0nqOHJOMHbYdvmBljMm8WmgPyabK
RfAn9kU+vLi+QgKZxbjtx2Ypg9h5Or8Zzq41tC+Z1/IbVaCXjI7/0wsFG3BhkcDgl8tRJY3yeCcm
QWGgk1tu80ufIMs6By6nPJpEUD3QZaejTKoj37ZXkKCHgR23Wx5PumjipCNkInAR8y8JvD3lquUm
tF0IsdaifR5hH0XjUfDUMptwCSXhP7dEQPIAE6bJPeuE6z2iFHUuSYq4ZNMBDdyZ5KfEq4yE4mdI
U1SlBH1y/ddFACPU+DAxYnNRUsXerT1Jk5Y/b1hlLx+fD8QT03emHOtE9ZQItCUME5s95X7NkNvk
V40N+LgZGzn3YaAE9Yo4eNTIpLofp9B+blysVykesHxjxDP5MqHkjW+alm9yfRLJ5BDtcYhZAqSg
Rt/Q8mbxQYAZtvfeGBjDwS2XHyipMadujTKo93kjGNV3M7zwjuNoi0kXXdnKcBkjwrwK87eTnshn
M0nExdBczgBEvrA1ja64DHCQAMQZk+hXrPOMVKfYI84nrHjRazGM99crZCeiRm6XFmxT4gq4Hnjn
QSMMDzTkBYKgcYlZukmY4kh7UXS7L6gN+VmYBoz3szvwO10rxuu2OdGoG/wq08yD6UZc+4zM6rYw
EEUlysjJBVecZJa71lT96PnJILLZb5avE9lcBV1i67lSTE3wU4febZYWvFbzZIJJM2eCNdpMgAGC
e/qC5YKXC28sq2PUNswSIh55DLhpMD5EcUCczdA79X6KZZZvJIJ9+TA2gA0JYbNIn9YaXT4z/+Cp
4U97j8Woc2yFxX1I61IrN0ifh+wm723+dqYio36L+RBybwZLLV/jEhenOLmufaOB6q8MBYs8pUi4
HMnJH5rXUc4zcb0BX9ei5eDeJwbrwrKwNqHDjnN9dgMg5qStdPR7Ryee/iShPjhfn0+LEe4uoRGw
64vaSu8c5fKIuDqOcQsr200UTo371wMBDdH9Ujl92q/zpm/2RBHhQ58q+Rza9FKuT4UNrgVnFGKz
k41RcCfqQpzwknETGFaQ1AOlS+BAlgUrEXMubU2OPU0IfFjxDE2JC9IGgtMWZxZkAshb7W6iECI9
XBjiJCwugUdOXCRp5dDXQBi7ayeo2WEcwzS3ZcVDo5KS1d6MxRt09vOZkzoPtQ6UTa27gUX7ugKS
PwyGrAwcbjaCkGX77hLukukMvDbLBgR6PiR4jbDYjkUBfkofbGvN9Viu1PJtE4WpYmPWE58bVtP4
kJNsQe+ao9qjN04UfjLkutXUM3McCDfWCIVqRrFqqIXmt71w43HfIS4Gnt4menkoWEZPDVMt0r/d
jk8ISdsCg0UsY3PppKIIIQrRe9SHCj42yEiulzHSvaUM561yx/wNOZufIi0A/+wlLfP4WmeYwso+
pGHyJQTUg+Yai7cJQStFbW3yAo9sj0lcsSNN8TCvO1qeHhXKZD+SssJ9jit+0FIO8whqNTG3euEy
Ag/rEv9gT2QfXODkzgRQI9bsmvmBk/24L0RVIAKsqoIgPvRr3phRL9hLoD0aJJ4wBtQdg+ux7fQb
XPsMnpIAn+jaiyJqKmXBEDCyIjtopUEXhi4bGZhZMGhvwwThPsiKiv/NUJWbZMp5vKcDCKLDHBAl
Ar2AiIoSwc+Xkq6O3PEhDTsqvLHW1grCIdMInoKUcLvjYHq8qh6hIigXG74euiSaTQYRTD4Kdr7p
eN1Mgoh1e5ZxmX4uqTHZXbzK26AINg9CS4LHABdbuLoeDEMdAz526wTVb9OxppU2oTGQFMdm70Sl
dxt7oXVgaCxO4Si9R6F1cNnnyfVtMyUMkceJSB7bYP9sEjY3lYesVoiSjcuiYFxf102iDFkcEcya
jGcK3olsqTerwHNvIZDHuR8gBbqgOameSGlmEtix7jU1r1CX8fDEgZbeaCVA1XBZmecZhuqas120
NyTQRqu39fYoK8Ub12kQ12Rae7fa1wqjpkeisTPnUIqsAxQg3TlwYAONjQ8L0YNSza7sWkXKn2G4
nFU6+ayTwXBxXUHLTpKrtKbPwy1xEo1tIwgMThK5zcZiE6B8iehY+3PtmIdKjrwPc7gsB9eSmfHb
Fzs0mLt5Ra5vsR047saeOmPLJ0eXqFHjO2AL822ERfVdpUC6trwhrM6cdghQzQwFdN3OdUB/VqXd
N0RikDE+e4W7MRvU3QaomE+qMuULMof5c0ZV+aXMxpZye0ACQl0F0BRn+62gKNtlNFc+YBm3G18F
QRYBIC2SelOXY30jiXk8QWpx/TCx4/fIAcK3aNJB0KocuXjaSn03uZKsKbMK3kWak34qYQo3viz0
uKVSLjzUSoXGiTWDuyLW+LyJXW283n66Nkv+O+H53YSH7CG6fr+Y8MTtpxLDxPcDnq9/668Bj2v/
cW0TI+3EXPQdJckz/uCBtmmpo/mkWbP0/v+2cYHZdk0qB1pCluHQG/tH3QlCiQXQoZ9hL/4axKH/
yZTndePNwxEmTQZKxJtcUU7f9wcZTESpYqf8Wmw2uSDwTbBazBP423XXcPT55gb9pCP5sw9E7sqc
Z+m72eJVV5X8X6Myqlwege+7vuiHeDcv3WsbkfY+RFvwm0bf6z7fcoEE5XG/GK+4uN6+v0AvsRGt
MS47OmVkPyfL0eJarLay/11j/nXvjY/ip2YkwEACD5n16tKaaIhClQrrmC5n8NhhVCW7maXJxsV0
6mDiPjppwnq1HNR+fVd/cpU8SYwQseIxRnst0R1qZsO61ljH1qAtXbjV0oaXBRsc5XP+mz78D1MB
LpQnUAAMtwGluK+bjP/H3pks141j6/qJWMEGJMjh3Z22ejey0taEIVs2+xZg+/Tng5QZZW3VlW/d
8ZlkhtNKkQRBYOFffzM3uJXLOROXU0MzjyMgFclmym2K4VFLdgtyQtr0omLzDrdLzyGZNZCkCZpA
5CXaULL+gNW/fXzYzmGANMKRAWlOJ20KIuk55yaxICQC2uQWNx6DyBb84//vWrg3ItJjCjNxTiYU
Dq52mZJQdumpCTxBWOoJ9uT8aTBl9ftv1UyY37uiUUQ6FaA4Yk8S195GjlONs/0M4nKM01/KxWuJ
A8x/21V5vggN3ud/s0qdzFqAbSG1WwoCFAGu83DkMPOsGneovf/U7XTM6Jw+Evo5x0WPzRCeNpTC
2HPG1XK8y9xFL717bqA4sUX1TRRT+y3sCk5EwcJHahpOS6q9cwTl3vn7A/sfZnCAPRz4s/lUTZHx
elWIcTmI46AQl3OoXSKSa7jZnSmNWvJitzYHn2pfFC61+rJiR4H/Kx8vaqnsjBXkTx3o/zR7jXso
iXe8aXrgr2+mKKNgroqWj3fk3Phcp041vQFOMtH+/Qf/T5cKkAvQQWNredNnn9uQI7bsvMvMZ3jJ
0OWTxSGSpT4MePvvX+z1Us/ybRwAbWS17Cx0nk4blW2qm7LrWusiBiPAnYtMhm+1B9C1TgCVY72w
Orx/Ref1EmwuKVFEo2/FkpAXfNpNb8nbdml4Rxc2ZMszTDAp9BUu8p+QydArVTHv9fk0AKUNVCHh
k6roHlxKIu6nXZgF3XE1xfLzCvIC9SwraAppV9ZKQ9vAMu/fsv+cD/nvTwLGR4DI2TSxoXSgDDnV
5WLkmYsZit6FKu3qYK/pemiywCLkXhUDyfOYjyZbDgt9E2+bHOXn3uGXfewBVzDBz0tOnth28yJj
P9FPK5kOT7NLJAaRoeZU69LDSHdUhqAwvsMxj6h7cMDnQw8mYf3RzvnfeoOkSSKLevz6Xe98chEn
atO1ImHWu+hzBhDfr3z5kGQlWCK0legeUwMrx0oj7pyjQ6IDcgSZ9tOuitKAHCUCnTws0DMvOMP+
lGsYgCpQKdhsh6p8I0aCXPFcB5RTacMMaQVHKDB7vZ5ZlNwBYbj05pROkAMvvVOnF/AP9RNdpO4b
Xolue1E52fLJgaP/wXI1MdsrZlPZg4MKbN3I1Qug5E3gQ/cYkTP3dBE8FpnLbBeoDh4XJwIgd1qz
Q48AtzjDuj/aNXaPYye7T31Aaqg/cezFHl+MG9bf0d+Qcs4O84w+Wkg/LsE06Pmhk9t6s5g/YTQf
3y9YQZ89N8ifW8fPJ1S9uoxPNMXyk1LJeu+OQMttZOAAXFE54829eiowWMK82tOY4anYwYp+6aP7
oV34KdJQvfMoxgp2U5lj96oZNwH3FrqI2eVqdmrCQwIcl5Yq7fNjIkghoyckzUE1DbDVrlA5yIvU
FCbPPfpn8N3OXU6/dNPmfWlbwIbPAGmXdcwaePH+owwKRhM1B/FiYxMuxGHYsQwuno+SFviWOlNi
pEVM5B034/nS2LyTX/AUNKT0MYOTJdlXa+jcpBaNr93iE+OyBdAHuZCLYL/RBYcjMvnwYtmgX43u
lR3za0ONgyTU9flD6xgdt0ZvMR+Wkn15Q0+N833rJev1KqGRb52s8h/HpvMfA7ppUHYI0yPBYHH6
z8j63eO6ToncuUkgHupxrO/CNVuuyw76dadmVMFgAk4IudDuLzIiwM4TMvv4LeU8b6d6bYadreIA
dG7NcH0M6IttpJ8vN3g02JeVSPHRq4oowvBcAfTT9tgu9brcFViT7Adkn+0FdNCMygi+52aFlvkR
yAgH9DweKgCDXv8KxUqsjSuHmyjwSUpa5hyvZHyC22m7GlQXHiJR3UQ0t1+DsujVQflL8GNepbNT
uq7JdrT75GCIHGjJhzbbOXlDfEYzNDcRQhT8IVeVPiSmAycbfIcX6JJn9CHiS8LJZXcWqin4husX
5id1uz6ghW8uPEFIC4wvsT7UZVfAdnTXrYK03uPK42NeWEz1AwlaUu/oLatdYffyzBSjcHRnep47
QzHYd9SAm5Hi5VCFZGyzMNEFQHb8aQDyO4fO0p7nfaoOiz8sPxHZT/vUyqyPS9RUX7NiFFu8gLFC
qjNcUzqFLUDRP0ot+D4AunexW6XbYeydQwVRM0e8Cv5Mw1KEXowSueg9eMaBpP+kt6AU0iM4EHJP
0pg3305XVLrhkZQkwmjqDEclEeNxZaJdY3ICkL2FTauA5cnhWpsFcU7VDF/aIuja7Virw2C8yerU
/lFK1XyNyszdZJEzH5QVYy1Qch9RrKuP7Eo4ha4s71eBIDawTWzeKOG1+RX4Q/0Bylf7AXodk9rC
UUE/PrcNLDfnk1CmtbNvWu3mlxhdUmCjEwNDZ7XVT0lvsyA1a+TcLViwkvih6WT1coBzEg7Qevcm
PAhAlTwgesi04tYtrf/mW4xA9sMz4iWXsj9qxDVgMYOP7QI5Hgjy+tL8Nmdu1dkLD4/VmMKsbVht
Z85RStHW2gVI4+5GdMAdNgF+dxSzgBf23HxqW6atYbXSNynA6r65xNZTz6WEDzleQ/wmfjuqrR5g
goftr6UdhWktamitUqt9nYvpJ5yUDiPqwvL/op8fnWOBoI4lhN10U88JAd6lk6ff1agfc2DVvS+y
BOftheXja4kyyvqcrQTZHEM3RcgAWrYNsPbYp9OE1YYVrAd8CdsvMBkquYmkmL6gGqw+0aL4hSXH
19kVzi2Ca4CroMTr1436YS+G1n1KdJo8kWw5fU4GyZvjiyd3A1w2ohUhJ8yp0gzReFcqeRH4QEEE
9pVttVUB6/i2GOA5H3U025eia5brTkGPDtY5szZ9VQwo9HgLBCOAJ9xb9TjX+9nR5TUeCuJ2hZ9z
2zli+FRlYbcl+gShzGiVe6j23nd8ZFH+By3Eaz92s2CjQi/bosIkeX1Yp4j8ypLlgvRtdPuhuICu
8D1urenzpBPSPYfBvu4RazwUU0CSZ1+maLvy2qH1SWTrTQRodt2jZrqwognH2nRM1KObkQJTSWgK
deYPl05gW/AuSBTqzxyWvINFMTvuYFG6ZIsQW4BKAS7gXVC0LWZS3vq5JWLvyl6G9aMmpWSDEcX0
bSh1hypFKZFdzNk8+9uwgWODCp9YjJtgBuA+I7FRHTnlWle5XJsvdta70dYqBmJw4fLbBbhoON1M
7PC/nLFT10PbjmczG+Flnauq3LVRGoPaOxwvUha3MywknYyWsnHqSkY5fkzcEd1AncfEiyDf778V
s8bPcCl9Ui5dllF0nhgxde1YTzu36ocYqV3jXmu5rGTc4q0f7sNSChZEZ/rZuJhVHiLsgekFgO8K
0bl7rwzWoxpk9klVTvdlcBZ1H5aL2I8zUYsrRvWbQgbk+NrA3kimcolh2SSzLYh/+gRBh31I27jI
xhYuGDvBUH0YV84pxATKfutjonILP2z+YveTde1nGjJF5pHoHlpeLzcwQf0DBiH+tG3cLFJnA3P3
F0Dl/FcbevrH5MfyaQo0fhc2jV61pflF1yVvSkkCbAhuvxqBx65PYTMdpW5/+emcfFA5tAJS35W+
8IigaTZNU3foZbNu2QiQ9W3B7nxrlfSFXTuI9S5KqNmT1YSGQt7BdtgfhA5xfyb5xBJy/Io/Lu4K
MlnzW3BhaWM9V5e3dVSWmLu5swVx2OOtlQBI4oj0qZyH+znt5lhsnuv1/8VC/4iFgpL9drR5y3aH
HwTb/RXVHccm/p9/qO42MRkYK8FbhbANhAJ/8x+qu+PwV6Zni9uT4DD0byCUZAyamgjcBSgesYCc
+P7xs7L/BaaHdSdIKVp3WPL/DRD6GmsBirQxXOAQ7kO7h13vmZPzb2xP8vCczI+76WaonhJV7tLy
+2+j8R+ATx78N+Tj7QXMafm3C/SzV1btzAXCnIUzxDgoeszGmyyiSfv0/qWeT9a/HSmBwcIQdIV2
poiQBJwiCgsR0qVPmXyd+yVnb0pTy0WrsiChd3EUelD5nIQ/0iYONbyu1lXWum1gdWT1BQzALqme
YHaFMkE+TcZWJM/iPjHNiHr4mVHwZtXV0D+HX0P9Xc9LfJgIxQ5ze7kMIOnGd0unDwA8/oVCIPch
R2+dcYCIu1pvIZzTBfN6XKjdMcDUfTONXqR3dMi7tPjcRW4yQr5DaSWpz5oQFVtGT0Vt6sG96Dms
fVngeF+WcTfI7Tou5UT2YkaS4aUk/3HnzwGaH6fwpwdca4JNYSVVtgHk6clL8oV3KyzZrpe5jlLr
8wRRSdR7b0ziCO6ZLnI9xziN9Jk6+99V4/8lasKBz/vb3H2zaPyfEtbaK2+Ml//jnyXDjf5F5xa1
dyhhfgM1/7NksHr8C3iJoFBALJJC8bj4p3dC+AQ8W34cdqwPV9yAQH8vGT5/5dN6YJ3xQG4x2/hv
lgzjpffbJ21uB0YBImZQcJ4zfEZ2fvukMVRYqgovnJ+pvRK1jkwm9uzdNLlWh4O+zt3lHgJ2pg9q
4eOHMUBG1485Ltv6yml8FNaH1kJEh4AztJpiU0cxYkPcd4t0/tLblYVXfi/aYA02SCGTkfAAb+zE
uPVKMhzwHM0H5d4SBdSyGSc2VRwZqIbRVEIKgbIugEGwzVsHwOUzTyXEtKHEzf2o35aTMWQ61GOu
WuhhKiXD8k9Y3AnUC5yFbtmB7UljQnju6eg0Cj9crVb/Z6umkS5uReQDFki98LziOkr8iEvOTlZX
v7oA7887YcQn/ZZoh57nqZ0pmb/8Nrf+wxLsvrklKSMH3rcf+oCg0WmbRAJ1VI3qkycH1XxxTVxD
8hwBwZnyLLWCDNutSmZQFOH4tSERRfkMK3eT221TkLyhlq7byIFS/6K0R4yV9mucEEC0ljOvYq/B
w9b7tA9iC3k4FL/gZiXwkB+rCFf0Ozy2qPSil4Lk/0rxf71xCcBOMwehAtm+E9FMZFf9fV+J04Jj
A6ern/YEh/WzX2dW86lCB79+eH/0+KJ+n+1cCNUxW2PgG/UJ13t9oYUFOlo5fj5hYeM63r6FhkSu
uWvzhc+ezMXtpBqfum/BNc/S29ZJ5PipIJk6//X+nZyg2OZO8CEzzH3AXpDek5YFVk0LlvF58DSq
sA9u/HbJiaAAaEA0cgGTbMV6/P0rvhlkYFtAc1QnDhFeWES+fnaCFiw8RqT3oxww9Fp23dJauMWO
IVm20x+u9Ro2Ny+UhUs4kceED+Hyn7xQN6vLos1892l2yNYWP10MP9L0HKdf5h3+ImaIyyUYhj81
B94+JHMIXUSAEgUo/dTSE96m6mGNqB8zAmb8lbHtCMmOca2M0X1/PJ23rxDVI+3rgIYTi/dphZI3
uP5No1s9qRJ/XnnMQDa/lK5mjdpqKMhJeztHa2xXV03W14G9J6K8WO9zJdvW2xBYFc/QcfC4jT4i
V6Z/vk3H2i2vCKbswwXvAiGqP/Vp3rwYP8RYlUM3b8c2sUevJ4ETFSEQp13/QPrRcxcoBYv810g6
Frz2pgowk46rER7Nnwbr7YsxBsaY7tkUp65zumzFlmPPbe9b35EfO+BvkSQdTG1l2Ka9vXW80lUl
RiyikI+olODp7rq+77G7rBDWjHdZtU44M8NyWvX3pHby6ODBHiIQHjoalNL3X+2pX5TAJQrboufP
hHLyrbTGT6a2r4a++Z6GRC2RaxMuev2ggrlnUq0LcPBIjCNQ9Y3lxRlfk6qFYDMgfmNhsYwKkSw/
mIBV/itQNiPD9gddkgwcR6DgflmARdyyuvjzkARfVRKBsRn3hYKZikOS4u3UvQ7YhmsajrwRaK1m
ibZUmnJBlxoy/BinrZ6/rYspITYdZiiMBeYPHos8kp6AqCdXdD7fd5dOGRg07j3Vz2AanMzZ4C6g
1g98/pH/lRBLpma/0sIA12rzqB7AsgfnKw3VNq/3QzCX6/2qPTnejX0XjJ+ov0t+Nq1zVhCTdtnw
ztwUYW2H96dBjra511p86HHI7/DA0PM8TQ7IXYLa36gpd/nJwKHBgnYhkETYnPnjnOqPepIVm9nS
zTlLsEInTi5UnkRc2sqmiB9fvclczUqWlrQHqFbdty7M/PEYA+Jn16WAvXc2OSQvX6YdlrEX5KXO
zKU5jM3KlyH/Wy7DUaVslnaszZ7ZhUCw/bENO43nRiPqtiiOfz+An+uUR60haOC4YduxxYD6ds30
U3NiFrGykgSV7zvgdf4FIYpcuK1qcSf653d0bUfLyctiP0vJiQobPOi9dPUZg8EjvhzOaksn6mLx
Gp4peRlVATTNyPkh5haG/41A/6LGSIGACSeNzBXJFqZqW1p4urBmFwkSt2OhN9OliTD8/uUVTc2k
yeMgrz7V2ifQ7pB7RsQLhTPHFGYz1hGo6S5xoeWT3jLb/ELwdycmqAgv7xCgTJCX8aOr5pExbGa6
G+XWZ2F04s8h2abGhQRGbUmODuaG8N6SFXpluMud2ePvFrK9zUPkESqf686LxzrZN/iVcsfSHVkF
9v0K473aNzS0uZMeGQR/SkIwnvEiUqPgtzRLI/gU4GYSr8Cb1zB0UTzheo6aiqfnP05Dbu5FRKnx
eQ+k5BPEa6RgpuDtHIjjGIQet5cDOpq6LSZVOrtRyCf9r9kg+MM28hbJbeUiMmPckZyW/xpIsmU4
1xCFBxFMlIDiyCELFPCAkayZoqa0Hu/asOaf4GUlH7DMoZjfUDrCY9wLwszGT0u/rGbxSBGVPOYd
5id80iIyv5TEXIc34SvqRlDu1vHGO5kheKj2IEmtWo7jbANIXY8ciPmFXa/onG6JuxzMrPYyvDx2
bYHJjH+cw9KfEczZd1HqZ9G4wxYPw3Tg/TLN1wPI5gGeYNJ6B10sicA8Ll1pkyWj3a4f/GWZmf6h
wntZ7KMKh7maQgGOzE3g+yOeFqmt4dtugzj3stvGgfOtNtTq5g3TeFhs5+DyLRPmmCm4NLRd+k7j
/zWXSlnTZUGWJ/cIWYJ304kQLu1jjRcLD0OQOErRz3StY1HfNKqJMArCUR6Xuz0LMcvNHuAvX2Bw
tkMTRei6gxBLFZRQOj3GXj4YF9qwYJkNfqwT3SvC2RwyctdDRPzmii1en85pmlwVDfm38kbj7Gwm
T5abJUXqaSHgo1iwqsXOfpgVcyj2sq5ILhtjJNAeOnccejSPvsdSqTrkWnCTCt4H5kDwrofuhuaT
y5Kb193AW6qNuXS6J5uDlHliMWyzCtJqMR79dtbGejzYuDzxkxxhOv6OaBOzLhX2WM0f4WmbijCl
fcPy1IoZoOFSpxarw8go8i04rlZMqLHrPYQwvP1u8S9DZBTiGJZq5cbT2Rq4tHBokbQHlku2o3Eh
w82YIkF8VftQlGaTJc6yYzrOwPwNZPWwX1gfsKqzxO1sLz0cX5YoXxzbDi11ukfkiExyrVxTYtnW
VCw/qrDjNLKKwZxDWPXN4ExN55FXVPSsqohy03zyrHPj+NVDzwm9BJvSqY73pHDE3WfY7Tx81rD5
L8/mBdyxzCeLUULUJ/mw82GlnD6GWC0ygn9P6yqbzN8hR/OYuGuGuTlmCw16wHarMM5dYR4zK729
J3uyB9FflonN92lhoKO3ggagdDZTinjtxsXGAEOjqKDxS+fdWYIHZD9l/9mu5vIuct2I0Pu+p618
EdTtCNO7GYf2R0u8moUOobLEdcydYhlct1n3kLHmrodCkpjwJPJy7T9h5lf1j9PqlNPtGlklfHmr
hE8AE3ciNjFEaYCcrxPwzMljmfxwvOm7NJ4bYsXtyrlCNUPfB8BrdLYd7whjIxKwuhVfsnrEhGqL
AAIHm8249tOCnoSemEsmKqbp+ltEkL34HJRoCBNM2UQxGydHd4mJp0We58TM0zjR5zplJyu3ci2n
FdPFrFzt/hC7K3zymY+DPHFNJLttO+1hjGTi7XwKtPUuyd20YeMLtLxQy0IupCe062wX3DgbIrAT
raIdJAKZg2FJkKwEV/IjYgYNQGYT9xDjZ2OfOZOTurgtY5unN5qeOA4ysedbH9qiqcQX7ILIrwXt
k0tLNAr2VcQd6dnTWB7r2vokLKHWew1jG6vhPgj6LzjyJHjpEUQo+/YsnH1Efht7RPG1i+a1LM7i
TENBXxsRVrRtisZz063sV9WF3x0smeqn1CUgfN4VgV66nxEij2HYDrJtJA1M5YM96rju/HA3FLZP
Xl6MBUZwgxjSKoqzMQCXLNOfaVjDh3C2DSafbrNzfL1g1QhHwrOMEpWHyT/8XX3bCyafzidUSQ0d
x6nJzIbaVh4GjF+mxW9bsWvjqY9H6ik7oUbBIsmnGovtiQ+mxzaa+Q+hOuczhOttgrL8iIWEj7vD
5Zy9lg2czyEVgVnhKt82FSYODLETEwFaTlif8mDtFF6uXWJRkvppN7L1kEOWs8vAWUjc9QxKBr+T
xnFjqj8o3+bkIHP4dkAxYqyI8hm6Kgu++rWCfHzmtHC/8cy2NFhDO3Q+y6SvFJW9sRJr3TPh4mb5
dbKp3YgQWqaWtSwnQIBFL7ammLAhr4JNvh+JVFy9YyTckpKodjlnW+fEk9s8KHUJErit72MsyYKI
3xN7NAYbgtIE1btmgNpamp0T2sbMnfZJKrn2IFfZIFURPjyjbYOGnl9m503Mt6RwouP+gYfNOllg
f8+PuLkTcUd13CqHhNSeNJ6MFvnIauPqoQ++05qtG5Qguayxt8aHjGiWtjW1VN1KU7KkWNgxRvju
BNr5hUkN3gW7qXTGAbIXJBLbgZIaz4xtZKMaqq5ZwxdTIj3DPYGqzC719w4GL5VxxB/cIBaYTpq7
d7zYYiDp0eVRc7ZkFYeOEocRCteQfYU7GJSVMn3+GYm14xPaDK23UpFiBcJvbCodYI5bOCQPoSLE
TZYhy6Ajcmap5tj/iqUB2NPLa2TDdJx7jn+Dvgu7GBXYwaPpyjsaaIc7/U2dFOOUGmtSO46+jQXM
E7ym2yCppnN41gHBnXCueSpnbQ341PfDmKXnrY2dKqGsGi3ShL5oMQf5MMDY6msFXufM22yCr6F3
AjkLhbMbm2p+bDCb9o92m6gx/EB+kdtkVwE9N+5nWXHLVXvP620edcR5bsQlW5hPBK9KA3ghb+AH
4hE7/sfcwSD+a9Y5ZoJ58ZB17lnnSrr3u+Rld03HMWHTHJqJQnVL0BFVYOD1pt7UgZmPcZmTU7e1
GQEC5FZZ8wf+u/lpqpJ+/TCVoWS7dFLuy92mqTSlYREMiSnmvdbc7cvnUWif91IOU8NLhRLo6erK
m8H+H0aixFHRwJmk1bqtOuZCiX0aNUF+EL0wc7es3ai+riYnwQk3KfFtGy74BZVHUYsXIe+WgNiK
a9VrzyPY7ZgZsIIIP7JBEduOn2hwZv3j2EOHwxq+GFrN4kIyu3clJkcXNYlELvMM4Yk5BMJl4MQG
98K8ECUiyksOnrxnvfjrcumh7abXIqNlpqPtel3xOKbOzKDEL5WPSuyRWkM1Yc/TZnNUUBj8fSIO
15oA1MOcJDanrzrpPP6UcGYhU9iyrPmHNw5E2NpE1tpb1OEpx5Ex7RNlHeEFe8NdsJbeYBHI6zD+
Fu6cpmYPQlOFoV0zh3wZ9aaQT2BejHexihPemq4AdKFB4EcMS6of/ZoaJfLJBGTUzYq7Oh1n3vOO
/vukzPmB6RT4XB5oL17NUtmyJgfHVvoE9uLOOTP1cXB3SIlcipA66uXTq8fSlFalVSEBQtoOW73b
6ZE4ECZGPRn8CGrOYqaktMOpvrXFPNcdA7KaE7cfWZqBxDHOfOKclpP2OoAqbAw7pjw5i9N6Hj4i
2FrVOfwapzyGyuVMwcZmCeoDmDkjSycMrYZfEwlNpvFZ3tWmEjXNL9aZ6eXUiOISas55BzeLRYqC
fwi2CuTKLfdRMppT4MvBooxXc9PNOhO4seUrIxhuo8OVE68Yw5yJziHJZvZPaV3zSjNMm7n1AVOZ
pCJadoi13ltzLRBvtoAj/OC6MKNge5oFS/MaCd6dC5Vl9SbAFnGlM5B6dfHoYW/PL1xeVo5oVqbQ
rRws6f+UiXqKB4IZYTGERIOGjsSY6gRgDecGmiZWed/nWJtz5ghzMPV3lsCqOtqooed5/wCrnaJq
5pIcTzGBgS9IJuMJzrq0dR3aOtDf/WAy3ZuXqYFftkF238fE3l4KA3VqXNyiXcDz0xwyF9cPWpVe
8x3+i1mf8DT2MJCYWaxZu96/1jMa+O/mr4HfjDgD+YxE1PO2K6VsvM6nsvC+z16FmcjlkFYuM9HX
IuUzTNH4sBeuQcOiMaCqJwxtGMuOMFj4ZZy7QSFMZyPiyGvWnpeV+e/eR90n5ohQS1+xJ8igm/jT
+7f/Zqg8YGEKW+PnRQCgbf7+t57a3OMgnkzSf9SZM3MfbFDmWMjmyhHq/Uu9mXP42sM3wGaC3F8T
Sf/6UpRRmVtTQD1GKUZiyzFeMGO5d1ZpPpEgTqY/TrnTForDi5GBi0II1NR9IzvoO0X0A/j9YytS
s0ZpHCHWD0PGyv4pcVHDL7s4ot6nmFj488/SlXZ/a+LJ/T8oIE6Hma6pj2ea6aryuWEj9vrZcWif
yQhPvAcwCY6O6DpBqcIapvqf4n9PR9lFXsbTeiiiJB2kU/C6oDAMPSd3HvDllqTStqU5mmc5J7Uj
ZvKmanz/tb4mWtA0wZIN2Jkmr0+HD/jo9aPpPFxZTJb+oa/pE6X73ovNMseiuPBe474rEVinGVpW
MsILH/36/v0beBZ6/f4FUmpBf7dhOpPOwKOfriwiSUunlfUD/kJLUu/pZa34t3Z1GuVnL2XL2Kem
NMbh0azff4PiFnIxjhcVySjsC9PL4FQ5DDfwKt9a+IobqCucFtYS2qKxLp6wRdmFnrbCaUMAiWa1
lpNvNktsRBuCrNPY5sPHhYEeer7TcgA8cqZ+JlRkLIDoyGCCEq/PM1rLuCY3hWVqKzXC7VwwKMC6
BRgZMjjvLGgzahupPLPFt7hzcVvyBaBXlPasmkhmTNGUQysx26vrmGI5zitSvDc2lEfGP0zyHmTS
HWfIkpdpXQDLvj/8byYcAjCyMnzIkZB230ztgZNFamHY8K1JO4+aNWm1OQJFxA6z9P4NWb9/SfO1
vHrhLLXRc48GRSNecSedIRpl2HCrcPoWJeT5efshi4LiGj2oW1g3trK5A8MnHjhEzdANeRFoN8zd
vH8bp0+OfATFDWriiMem8X6yidZBV0+8y/RbgVl1dZFVJGl9cYvJ7a9cpf8grDxdQTyKM2NEKAIk
qmjUTiZ54NiYRLVKPYwd+v97P5dmWqASMJXV+89lSGO/jy+/HbdDPAjR9rEvwPZ6/Ukn02yXZU1O
UY0bQLiLgS91ckCKl3HSzfKJ3WFDw7viXxLAhnk5G4sFDms+3hQtsC4QDEce079vJ6+kDnVWYQr1
LOGEkpI9QNJ4k6cG1potAwOEGq+M9HwMAwMTFxXdkbsR4RoPZxU+e1GSoP9gWRnxPuNU5eA72Z1b
ZI8t5QFueyL+EMN7Mt6MQcS6YvOdClxh33RMfcQ9URUgXx+q3OzMcUOroiCouuHk/P54G1Ld6/Fm
AfPRJbEmsC2+kVFNTQum6oj4LhTN87UGH+i0GImXZmtiqWcJeum9l5B0GIV6rg1K+vef+nEwCIEF
v8r/6gtp8EzOgi0rnVthTDadW0U+WOuV4lMlCD5rq2I6w9qJA9O+qGOOxxm2OxxL/m780S0yTSQL
wyO+nTW0yXA5jA1u6h72LjlXIQeCcli+QBOwbQ3Ga/mpeZO5Q9UybSQSFd677jMDLP/dQuOLZO7m
9DzY92I8pPmFi1NNQCDvD2n4+vVJKbG8c0lPRrfNXviGktfxBGOIu/SPcvTk17xHvnJwaY8egyJs
BRg/mbModqLLJSR6b9eKuD5WblHej5h7jZs6HGqapolHsNoSqk2Q6u5LzPlVQeEnY2qbhqN7zKL8
Iwl19g/Dx0fV1ONzs6WXE9yOftxcpvgGXLMjpatxsiL1zFK599dKH3m8iMlZ8fEJimyBg5xf3Fur
pTkclDMRDyrqPwh2JfzK8NW5lks/7nS7dHt64uV9Sg8fNwuXLkHe4h3LJjLRwtNO+QBrwr9Ev2ZM
TtbOdiAv9/LOZX9+bNPG8clECFIgjESpMzev6zts1Ib7zPNSeFC2JeqdBW73rRhQapVW238OhFKU
RfFwzOchP9AmWEyGMc3l7TxF8OcHUY0XsLD3eorQcoRpnv81IB0GNY+HYoe7S3O35gOQmHAsNASW
JbZ2YH8UerG/u4tWDwg1xJd08IdtOgcVkfQq2wuTef/+jHi9WDMhaCuzmPmUCkbhf0qnaYB/ZOcn
9RPvCyckF2XXPigbnfPa7ODL+xd7/UG/XAwLUwhZbkQNd1qRxCvJi0Bt9RPC9QqO0GzfOTX46qaq
CF8X3sD5L2mqj7QIZfGHeuzNzH9+TLg6tGxYxE9pE4OvoqYQffXU1TUHVwSgiLgqz4H49v5DPv+m
f2/Dz0+Jlhd+Dl7SRk97sk3MblW4I1yZJ2dq+GY8l+1i03DgyXaYAcpPtVvFRgRqtRu79KMW+XGb
lWdjRqLUjO9Wjp2ODm77oI8uaquTX9hvURuBK+r7qqJ4cXVdYXulHfER3XT9qyIX4KoGnv04uov7
V5RzTiUxloDFbVIktx5CyHRDFmAAelPQiyMHDmCtj5anvEk0rYShPziJbz/aCAu2K+/vD7XQid6a
ITFlAGUQ44Lg2j0tCQgiVLMIl/WJRHUGP8289Iyo1fI4r/Nj7UTlN8+K5t3gJjQ9OuTmR1EvhDq+
/2Z8M/Kv3ow0ZE0C7ly0VGzjJwWSU8QV7YNUPiUDjQPgtL7YzCGM8J2iS6J3oyDKS1Ya8ywifSq6
PU11bMCtrrG3JLGwlIl1uzqJOHorUVske0UPpLvgq9kX1nW21PJq8Zaz2qu8OzDQ8raxeGmbgMYY
idt6pu2SNyreyjaSnygbx+ZAhMmvJcizG09id4NuzT9mSdPeVr4uNa5Pavi+lOnwBV1z8dGqQzaI
YHamg+fqadh4qGTupjIiIiLt8K4j5Y+g2lEntABk3uU0QtgTPwvfCq+ydBEm3hADIZoO/vyHaW/G
7nRsBegC/HhOs/JUwE+mL+01RBHYkQn/xsIC9Z5ogAUHma62b5zJhJq9/zqd18RXZhV5OYZ1Cx8J
/yDoaq/rMQj7ZV+xdf5E+ScugM3IzomHxboEqMwPNCI0Kz1eqk8tZgn3WTLrqyyL7I/WGHmH9+/l
WR79+vEpNVk+XZLeYeKekgH7qfJVmNT1z2SmwcC5vYkfmn5Nx11nUpo6G8b7ZqgaBKZYLaXLjswp
/5hCh92Bk0QRvooW/uR9E8ivGUFCBvoFQq8tlV4XQaaOnefNN8GQolzzZSI2yPXcaaNQh6YgnHZF
HJYTNtsQL6n2zGJYDnmhrWtCMEd+YJLW1bPmeUFESVgqblmHZGL3JuQkK64q2rxUlB4+HZuyK2so
JeSd7Ueanvf+yNGUWkR91u5cn6dV6fU4g0GXYSbSLtoGoH4fvCirabnCqCP4baavpAPSkbe4GrXX
E7lDKJyyNoBXG7qNc27Eof0Z6bTuXyQQZ1+HetK/RIYZAwqnPP4T8PV2/WGm4BZC7Y7RDabEJ0vy
/7B3Jt1pK1kc/yo5by+O5mHRvWDGQ5JnO0nnbTjYJiAQGhFCfPr+lSQcwE76dSoLnT6tk1Vsl6RS
Dbfu/Q+GTiV0vS/Wc8T3VSh2hbd6BOVRUjXkk3Gmcp4PWT6d2KHyWO6w9AU9uos3vzBgEZYhbDZA
ruKMcDFgQUplmwye8Hy6scu8X30Q+5AvA0yk7C2k+533kKRhPoQTOx3E3nT/demmu5hxArvx5yP2
IkFXzR5BchGUE9j+rxC7+LMVuwgVvPnCUe37xNayOySPlb5DYveafTF/nwfJ9ipGymQS7A3tdhs6
bGROsN1jCLx0ASSHxe7GV3LjG8j5xOq6KBHe/4enfBUyODZ4V0gxOphpDpUXXYYsdLnxEjOfk/VO
Fp+ILCys6PBB7eYoSr7X7d2amlJ2sN2+m1rRtyUqXxBcp3pcjAwnyj5bXrC4UZ1i/UlPzZwKCbvA
MF2lAd29WDk9M6HcW3/o/7OzHsp4/o8/Zs9QrPrQ5lL/aXvKtGJoi3X/x0pV76N0u3zXn62j7Rnd
ovnDhm/h2R0LGSqQ5BhhkEbRSGAeKVqCvQXlwVO/61gdxaqEJQlJB34sFFVYjF8IF6bVwdQCRDN/
xgRUoVD8F1akLB1nex1oMhItmHToDph30vaXcSwBRkyo7+g3B9UyF4cRFk7lFtN1Xe1uyuyWyo2H
0iwzpbtzrVXSZR4evip6YGNJ7mvjbBcrN1PIIkjiKRskr5MIA+pDdhstwvEyNfIrSrpOn1QNnk55
qNxj7QVqL1zgeu27GkiijX2/c+P9pxU+amE3j5Dd1OIk6m6yVdKzYXhArT+A48IUIITJOjUo/XjY
kPI33aW1GFPwubXJSl1xzCccS6Z/FpiL7eEHk2tBEmMTa+Mk4xTKuXzdcwL7imM4CQ8q3MtF8pxb
WgGODz76BjJzL0WF/hZu1mJQbNU+9lhPgsUgWMfKYIok6xBG+GEE0wRJpoU+UkIr/OKxzA6AV/ok
Ec1BsE8/pHhtDpTFejtL9a0xDJwN0r0WMprGxub+G0zB6CkT+ILrjcss9++cxTJCoFs7jOM1nFsq
oNMuhTWctbarD2npqcidrw8DZJi0bk6SAfpqDGxCtYw+0CFENDb5njpzkF2tfed2qeHWqhmbO0/d
COtVZ+Rt8nFsiiRHoLMj4HPfM5GJ7etTdaT4K8yTl+Vna7sr0ZsSLxGvAVfkKLQGZQ5r2VJsPJ/z
xw24GWO/31zFMJivEU8AoqlDpD84Q8UPYrzokhDsia10fVK53cSyx97UQ1Uev3N3raMpeJgqn0vD
j7qGmluUU2OwOfl+P9RNiN5UfMuJHi1XD84KGlymubu+4xTJMNtrWLlmCsjmPcdpkEk2ONTFaJ/b
ZjfhUDHwtNVf8R7Jn0RxJ2U43UDJN5J+nqUFB6TFaGkgQ+iBe+0HgTJYr5IH6DSfAXDfrPTC6S52
tjlUQl8daAgKjJx4MyMN8tcq2ZojoBdpr2AnHeCzrVwllBFMSoVUQD043ysEZrH+tCHVo0W5+NOL
VviTi/qsjmx5DxXM3s4ltDARo+lqW2uSgNf4qzQPGs5e2fVeWT8eStwPsZWKBytEQMdWuECL9hDi
GA9iqucDAOg7i9gcLwG0DUyEdntqwP9hsPcvYBKb/trZT/s2ZqPEKGUyIhowBxGnuSEoW+BSxupT
qtuLW7Bym6HhPi68TL3aL5BhIQelPADi3GS93F6afSfw/bvNbo1Af2arXRxHylHse+mDGu5BBDje
+o7chtnPssMtS2owdFfrYqBPMQk7wBLvA8N1BiEsi+5WV9SPvp0eMFBEvAQxewQl8B7rL7cG7u7O
yp5oOm7C2MHvxrq+mGytnX6dKWreV/Rl/AmbTHoRcau+brKz2Quv6FsFTrSqFeGlYa3UT+UUrsxW
0QAY7GCAb5cxdpn5AanXwzq8XytG+RGGh3qlbbPC6nq2vfR7hYJ3nB27RR+3DruXYx48MMpsPeRR
8xs0i8gG2cpNGHGIjUBOKeb60cc9vLcK3WCCiA1GFu6OwOJAf8aHzEJdNFjB/1a/7af4s+2LyLqK
d2gFrOztPbzOSR7u7Cv34GDBkVp3AFUTCnBGNFh6uK8disDum6jKdPXEe8q3wZ2PivJUyz8G2DkA
+vE10DLKfGMeymGQHq7TrXPjF/x+5oSjAnR/NzTDcMhZLu1tkPvql9MdQviO4XY1058l0QIpe/dw
n0U6p0EhchusHeFlj08kAUqJrnWEokiYMKQWdnpb6s4w3+gzD+BA1/VXBhSAzLqfUm/tbRzU0kql
S758NdqbyXxHtA8ysZy+t9KVMVIDTbuawrUbrgKsLtZCw73cruM+Vu3ueInPbhTof9l2drMCBzTJ
rP1nt8jQBvVxNQxKw57kqh8+eN7uS0DurB/HztxGVqK3AxXXAwn2AGjw2qH8/z52dbyc0k3XwpTj
NnAooKrpxwDOHZk27NmmSfINxI7a9z1z2rUOeTQyCZj6U6tEUwJz0xugZenIhD/RxZfWGwc4P2YG
ln+l6z2UZjmOglC7Ptg4w5OHSIZbF0e5vcsdwwMOsTvT/wjI7GalsQntlSnOvwWAurW2CIZpbmFw
ubHu4zWHIBT4/esyySaLNIm7u52hYN+X62ias70sAWR8Ddb7fxXTHK5/6TxHuY5x6yJYDnMOxSNy
wKhWhVOr52CE84Gz1EcVzl83wfiFBy9uYzD+va2lQ0yZ3sGWiAYFwgL7xIfaYZvBRFsqX8i2r7qJ
sn82/FhnLczziQsmk7XGB5+CaNuY9de/Wu7MAkQcq1zhKlYvTyFUu6iZj/yDYYFmKYyhDq66h7yt
Nlo4qy8FWZ7JQXEfSPFdZ+sk7cbK4puhxA7ZwgDHQgCTXciW2hCYvzvQzI165cYI24IaC7sHVtUh
eaGoX5BMMcLHwM6EybUPDWTNmFUSLxzvC+jEQMq3CQyFz9spfBSmYmJnK1IrjL6N+2FqpV4Rd50l
0AsmWbTi8GqMExBWwFKd2Nann4y8ECJB3RLvcHcxoNLO6g3H4hAXHNJCVOjvEOVx7PQr0MrwEF5R
TsscD00Gl8oUahVoLC4DlB1SvMjrGsT/THjdvIigGQ8qevKf+Twt7+YZyZ7sGHiKn1Z+SQ/Rr/3S
zxt6Nz8hRj8RJW7FE6DDfSYSq4ui8Vm4Xj1S9bw/ayEA97DNnzkLGF7HEiVmcZKsLuOPdwGhaPNj
xSMqB2tCTghyqLjqG5500Y864efvV/fmz3/n7A1+eGjRwKrw0H+nFy7a+N4LptnhRK+S9ULAUlyc
PU57QdPMji3USjlsV7dq0/urquzrG3rHsW2Su6JkevreQnbYpFRK8rfuF05SdHSL3p7Ugq7Lf31U
GwSW5WLwow5gQ5ikfEldXlyt+/gcvEVaVWrwGxh+4vYpBJzrt7wYBI7X0YCfUN1CHldcpI7bNQhI
F5iycwBBbNQgyEI7AAPERbeeTgX0IMhoMBdcuqddr4+EcD0wa7b/y870ehv44QJomJ2qrEd17c0x
oCGtwwoBJoq8TtM77eoEMGHyvaB1ahwKwJfjW56OATZDsGfUPilbVBfbRLt6AUdz6eXA7OAhC4wW
lvrxJc86AckUA/0LCy3p6mrdomjx4LJrotPRLdMGAgVERlwXqwHo2A5ai6IW0UQMbRsJiBcL9AjD
89dXBcIiAj8P1YpmZ6BbT4eC62EtrQNFAXBdXfUi3KLwAFCEQbFIrhfUDhQAZFEgl781IVyiJ0Rq
UIf4HkK3a1Ug113v2b8+FAwXmTTXspA5rz/15YRQhW04stl268YAaj31Ov3rb29qHUsgbcCzvfn2
BIqkl4AL661bDIVouuxqaOIjwqszA8yXeX66DgBH6xAcaCALW3c8hMUsvSOKyhTQUV1AgqrrfBl0
LMIGF7IFdn3V1cJBgKiT7DJIXCDK8Egk1m95cUZ2LeYAKn6gpuqft+6YgNWIK3tMMJCLFGI0GM3V
b3mxJXoa0ZNg6bjNZtG6CYFikuyOKDYDGB94P/B2pwuBw0IBQsMDzF33TuvenoDAkx4DbHVQlk27
2Qwug0PPIacGPwsa/csYaVdAwPlGFL2lwiLd7ViEfkAk6z3hshcIi0yXoIg597JptKsXdBPnIcle
MA2gCVTRibBevvXpjIB71uGkpJGhaF/egFCunqC/HhmROgSNi2MK2J7quogLXQOBTZLLJjil6mpd
eAh2WqD9pOaCwYyH/elBBaxHwcXe6LgdIFSqJXxsqqt1vQCYTWCzpHrBVDswIEW1oEkiXeyNHBe5
DZgg93sc1a4VgcdzZddFKioiAkI19vuIP10RyKlzUGAckFWvrvZFiyKMkx0LRge6JkHS8cTEiD/t
BdKpgGEIFfB2qq6621uUOhA4c+le0DsqgGrKa28fnDyDSIFgUkP4t7paFzNDnZbuBREuwiPn9HQx
BmwSJxrx2LG22L5VEeNB2QiBt4fYSMbYadJDFzuk51J7pMZKFbbeG9oXJwjSpOR6IHZI8JZCqfXN
HZLTo1BPAJ7YRIutWxUJ8ER5VG6H1IXZACXFH+TWoSAQLWqmENuvu6m6YZtWRZwVZMcCcF6okCSM
Tkb86d5gex3UvkH5w3asrvadIkn7y8YJpk0vVAyzJk64XBfMDiwng4Na67ZGIjhTdlkkpyiEMuHX
NyExc+t0ENQHJ7HyQNYWV33DFk0FwOOq7CAQyAtkWpF3qEe6KFyd9gIhMxVXNmG4V9XVvgABLQ7p
scCyaHi4Rx9D4stg0erQB7Csj9Xp9vUCLFzpsUAggOT1y4AXg+t0LGD0bbJB4nrbpB5bt0Uiw63X
MdyvJxQ4RLrgkjktN9fFskiKEd8AKBwn1bh2HSLJ/QofEblAgeMRxWWDI1LdDZdjweuQUxIwhKaf
WjcWoBJJJxQInUGlsUVwSKiuiz3CVSnCU3iFQVr3UusOEFSfhQeU1FggoYB2BjHhEZ91kVxCgYxN
AoAWlgJVN7Rvp0RARzp0JrnEhwaM0HzrixnhgFVgG0X1q9lJ2xc0craR3iPMDnw69gBIctV1sVMi
2NOBw0BHue0bBQJjKjkXKMSjygXkpKkvXQJ1RVoJ1zJVQNWqq3UrArpDDUjg1/dIEJsudSw+crP6
X8wFUozCPUcAlOpR0rqxAFhPkLzl1kVKL4g9Mh++r/6n8RK7AyxtJgJgrepqXdQoekE66c6KAAjY
JJtav+XFHknfdNiFOGk2k69FJyiyAHr9USTmArsjsF1SyU019mIuVMhVh4K8bv8X3/9vdNILE6S3
9IPnigPiz7O3qCI/+oUjNO/1zxvmw+T5H38IisfZLwoOd33v7xSRf54Beyt8/skPj3j96j7Nnzcv
+PrWZ/c6vtXxP8f+PJ2lT0tUfiGQlM1jvp9tYJJgwvc428xO+eSMPdbf70/yinr+Mv//Q8Nvu/ud
MGTO3v9kXflpu6mPPMT5A1dIaukHTtdYZsyy46uLz1gDc2Vb7s0C/1uUhv7ZU9d4V+m2oyBKZ8/R
6VPXwEH5lhHheNr6kDnPGq9webKN9+fBrJil89OWa8yXdMuNQsK76Ns7fEvzzeN5t9dAGtm7DOl1
//nsezboDNmWR/MoXZw/Mkk1UfGXbXlMj/v+sZ1qeBukqY7/8abKxN+a6pPn2fJsADbkLtkHngSB
D3/5fEbWFW/ppsNnf3axitRVZOmWo+J8WNQFSdlmr1+vTXWVS7phGsif1uVxGFTjoi4dyTZ9E+V+
9qqbazifbNu3Mz88Wz3IuosSh3y7WLjPwudjS9VmXldT5ZvOstkTvvTz7fZsTDdEKOn2/SeUi2fn
VFOi6N8ww2999oLsUj6mLqfIP3aW+fyL47O1qcnT/47Wozy9bFqkfaWbjsLtxRrSwLZlW34/f0wv
vZGb/KR807vZ+b7VJLvkGy7ejWebOFv659s67Qtcyu9o/2qeZvOzlUqIPP+mxm/ne//pbBujcZH6
+R1P/jVK18eWqiWlrr9IN10pO/VmacROebbtNBTT33ODH0tHSQbzH5b+eY/XxB/Zp/6wDohIzk81
DYRYuul0vrhk81d4VNmGP87DMCuD3ezimNBUZ2Sbv1tGz/N3k+zV3lan92Sbv49yJMbeGohNzuj3
3OD1QGySMbLNP9D7c9SDz0KKJukn3/b+/FTZkF5l2/20nS1P15QmLyPb7Od5umFnO2u5putLt+xz
srkY3g2OV7bpLzP2HcxRz6dmg3iQbnyebd99fuvh62qZdPt+9hRh5nYWuTVMUOm2ywjZwMXZ16wh
UT9v+a1M04uExOv801EY5K0/O0+uid94Cuaz9J//BgAA//8=</cx:binary>
              </cx:geoCache>
            </cx:geography>
          </cx:layoutPr>
        </cx:series>
      </cx:plotAreaRegion>
    </cx:plotArea>
    <cx:legend pos="b"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plotArea>
      <cx:plotAreaRegion>
        <cx:series layoutId="regionMap" uniqueId="{EF36AA6B-A752-42E1-8C02-A8A151E83220}">
          <cx:tx>
            <cx:txData>
              <cx:f>_xlchart.v5.6</cx:f>
              <cx:v>Profit</cx:v>
            </cx:txData>
          </cx:tx>
          <cx:dataId val="0"/>
          <cx:layoutPr>
            <cx:geography cultureLanguage="en-US" cultureRegion="US" attribution="Powered by Bing">
              <cx:geoCache provider="{E9337A44-BEBE-4D9F-B70C-5C5E7DAFC167}">
                <cx:binary>7H1pc9w4su1fcfjzo5pYSAIT0xMxZK3abMuybM8XRrUkcydIgvuvf4dSyZbYZVsTVy9eKOJWu2Wr
qlBM4iATJw8SqH9e9/+4Tm931Zs+S3P9j+v+z7dhXRf/+OMPfR3eZjt9lEXXldLqW310rbI/1Ldv
0fXtHzfVrovy4A9qEv7Hdbir6tv+7b/+iU8LbtWput7Vkco/NLfVcHGrm7TWv3jt4EtvdjdZlC8i
XVfRdU3+fPvvdPfXLtu9fXOb11E9XA7F7Z9vn7zp7Zs/5h/1t8u+SWFZ3dygLaNHjm1zSqnz9k2q
8mD/vCHsI8FNxqhJ5f3j4aLnuwwNn2HJnR27m5vqVmvcyd3fjxo+MRvPn759c62avJ56K0DH/fn2
Ux7VtzdvPta7+la/fRNp5d2/wVOT7Z8+3t3sH0/7+1//nD2B25898wiSeV/97qW/IXKuqjp84+0q
lUb5SwJjHVlMMsdi5n33z/Bx5BERFhO2bZt3D/spPs+36zBM8/YztM69V4mWp1JV7W7UQ1+9gAOJ
IymFZZmc3uNAnvoRMQEkdwSz2cNF7x3oOaYchuZHyxko3rtXCcq7JN2F6kWjGvpcMM5t6x4TcwaK
dI4sUzDTdJyDwe05Fh3G5kfLGTbvTl4lNv+uolG9aFzjR1QySgXhB+MaIeQIE5Ilbes+sAG6+8lu
P+/83qDDyHy/kxkw//7PKwUm2eV6h2nxxagAPxIIZSYj1j0y4mkkk/SIM0ksyxL3XmU9XPsBmd9b
9DNoHlrOsbl4ldh8VA04wWKXqPoFGQHn6H+bcOshaM0YATHNI8pMLonNnyLzXHsOo/O09Qyhj4tX
idBZlOe3+mXhsY8Y+h4usneP+ZzDj4jEnIPY9xSdZ9lyGJpHTWe4nJ2/SlweUp036tsb0Jwm+yt6
QQ9i4GomuBhhcJDHyY7jHJnEptJmiIDTY+ZA/61Zh9E6/Ckz4BavlFjv0uibqvIXhcs5oha3bUnk
YWpN5JFNHOoQTu5he+pY3rNsOozV47YzhLx/v07Xuk133a66feijF0h95JFpCsembE8Y5MyrrCNu
C5szsveqGWFYPMOiw+j8aDnDZrF8ldi8v81zPaTt7kX9h5sgdHCf/XxkzrMgRD3BhJCOs5cYQPge
U+3nWnUYo6etZzi9f50+dBZpPf0piuihq17AjSDBUfiRePCimRsJRDnLphAY9grDTOl5plGHUXrS
eAbS2cdX6UyeAre7rqPrpn45kDg5shyLWIztJYUZu3MAIhPIauksyD3TmsPoPGk8Q8e7fJXoXEVV
EL1omGMQcwgVktl7MWeWtzriaIqBljT3r8+EuOdYdBieHy1n2Fy9zvC2gjga3exezmuoOLKkZSEp
OqzDCUgKwmGcTlrc9JhB8wyDDiPzveEMmNXrXGS4BD/AIsrtS5I3C+s7WNoxxZ4eICt9nBJh/Ydx
Rid+fQ8NAt5jcvAskw6D86jpDJ7L15m1rm8VgtoL+g1W5WyO2QR6wvfOfwIOO+KcM4ebe/BmfvMM
gw5D873hDJj16wxoZ9F1GAW7/GHo/s/JGkQ44XBHQkS4Tzlnk42wwANMiZlm//rfyNrvLToMzY97
mWFztn2VRGB7g0WfFwUG4o3p0ActYAYMIRw0GguqYAIPV73XrX9ryGE89s1mYGwXrxKMT/UufOiV
/7mTMHnEKHOgDOzJ8mxuuVvjcQSKDuyZe/zOjsNQ3LeaIfHpdfLj89t295IUbMLCsjn/XkfwN7+w
4RcoJHD2RGA2z//ensOYPLSboXJ+9Sr9Y5uiukNF+uV8BOIMQaxCXcB+HfTvWT/hwmbWd1ng4dr7
qPUMiw4j8+NeZthsXyc53uY30e5Fl6jl0TR7c/Gw0Al29YR92UdI9DHFozjq7jGfUH5v0E+QeWg4
B+Z10uKt6l6QE3N6ZDqo6HA4v+/1GSqSoabDNG1i7l+fTS2/s+YnkNzdwxyP18GGr39ZTfe4bODJ
O//bCkKJfmeAhTmHccEqwRTmmNwHOv40kM2K/H5u1mGAZs2f3MnrqCA820X5Cyb23ELiPlXQPKzK
zMoEbHlECcoI4Ez3GcwMj9+acxiHfbOZp5wtX+V0f/LSpTUCOhd36LTUcvcAyXo8o0hxxAS8BH50
jwkweyy2/N6ew6A8tJuhcvLxVaLyLoxeMmE0jziKmYh8tPr1GBNok3iFQZ38EdceY/I7aw4jct9q
hse7zavE4wTd0Vwnw8NYfYHEEVI+daiwrX3R+SxZgbpCheM4jOz14hnzeo5Fh3H50XKGzcnXV4nN
51tdv/mxPvF4Vn1yg//tZI+1FE4tqF97gGaTizBRkQGfkeZeuARJe+w0zzbrMEqz5k/u5M+3n19n
bvl5p0PsIqnVS8qUDoIbASsT+zWvGU6EmkcWZAFh8nugZln/82z6CUiP7meO0Osgzk+sxq6bU9VE
+oVzTPNICnS9be914ln6LwlqNwgkMrGvzZixtGeZdBifR02f3Cju83XCc7arhnSX3zyEmheYh1Ao
iIkIbOwpT3NscAKEvu+5zCy8PceSw6D8aDnD5GzxKuefs53Wu+uw0bd1rV8OGIgAWJDEwhcWWQ4R
aQebB0yko5AzHy56L5c9256fwfPkduYYvVK/QSmTaqrooadexG9QhQHZbD+rmDPhf9pCAPbmELqP
ejP+NlUj/c6inwD0veUcm9e5J+pM5fWLipocJc4oXkK6c1g+IybKzDgKaeypOPoxZ3uGKT/B5OEe
5pBcvsqQdn77V7XTye6hd/7n7jIVlaF6eVopu49mc3eRR+AIkA0eSjhn7vIciw5D86PlDJvz1ynY
nN92bza7rACTfskKZ86ObGGBoj1U/WG+f6wRYLrBbhxsHDD3FeoA8LHrPNusn6H05K7mUL1O1WDq
k+PbSt8OD331Ao6ExTTknNJi+7Rz5kgO1v5RX4t9+vfy2nx/x/Ns+jlID/czR+j4VQa6ixDb699s
9ctyagQ7mwoqrf1mADnTdiZfIliDnvZ+3j1m3Pq5Vh1G6WnrGU4X21eJ0zRqz2776PoFVVGGTYYU
MxLh+ylpFvGIaR8RbJ1G3SB58N97hv08aw6j87jtDJvzs1eLzVdVJQ999AIxjh4h76R8OpLj7jFD
xrHgX6aJ2Wq/rjNb/5z6+HcW/Ryd+5ZzbL6+SmzeVbfBi4ptDMgI7HRi9n56ecoS7sU2MDmcA/Ew
Hu595veWHEbkod0Mj3cXrxKPj3fbpf8fHKECXExINZT8EKMfszeI1UKihBblaPe4zTzm+XYdRmne
fobWR+9VonV527/oqQMEmwSZ4EDhPqxhWnkMkkT9GkIeVk5/LAk9pti/NecwNvtmM0guv7xKSK5u
qwy59kNseYG5hqPWxqL4bz7JoDDdpra0wQDuHrOM9BmWHMbje8MZIlevUyv4HOlrlevoJZd0kMOg
0y1m71cE5FNHwTZBB35iocb5Oz947CjPMukwOI+azuD5/DqZ8+dB4Vy14AUdBuRMSnjGT85OgYqD
9TaCMlxzj97Dte+JwDMM+gk0D3cyB+b/EzX7+Ulr30+hW+zq3fLu+LpHh639+tW7e8eZerOme63l
YLy7H/rbmz/fUkYIeNf3Y/GmD/mbSvOQwf+t2e1O13++NZyJS1DsMMS2GywL4Vy2t286rLFPL+Gw
KTwjsFHKweE50wbQfDoU7s+3SHlxYIuDSndLUujeHMoq9O3ppekoCnwc+LrEzl6C0ye+Hxz4XqUD
+On3Htn//iZvsvcqymuN1gw3VNy/b7pFi0usekB4xwkjgjooKzbx+vXuAoMcbyf/h5ZVnrHGqjay
NSLm5RWrl7hKlZyEfmud9GZVth8DS/vHyozCZtviQh/CwmizdRKTIfGqqk0zN0xk5Dl+w1y/qWKX
Fn3gBYHPow+y1ebaSXLmBrKMvbE3uvMgISFbkMH3L3uaW1/svN2lZPACfNRlW/rWxzpR4wddyUtV
BLGX5kXCXWWnvnYt4mi3YvF41nTcyl0RC3KhbcXcuqjNLzIhse0aRkQv8rxLjnXV1kuVicizCzTs
bMdY4qSc/jzrlV4Qg5ALf6TGMtOG/KZppUy3UKzv3DYbq23Qxlnl8j4pdqwl9XLstPRGrmP3rqOS
sRSLygn/Av6RZxgarTvSVlsrqUaxnoohlBdnzXZMYu45rEFDbXWaLmheDLFrZzKTn9t4LAMvT4X5
xcnq8cwuWumh0GXcZGY/bupOV9vWaHB1IrrOzWNjWOmoll4XKda4YS0ry+VRRBO302zcVLFosgUt
AuNr0zDro6jjLHPthpHTSmhprjuLpFdDkjpi0QYN+VJlwojcpDfxaWkW9u9EkRrfxrCTXs9K/zgJ
+/DGSHV/XlhCrO/s05NVGNnV4Mb4uaVpDTDybGw9x3bybmVWTb5umqH1lCjGVaTQyVoM9TIf2yZ0
nTqip4EgjR26TZ0k3alN/TDc+ClJxo2Ngy3ZKrScJFqzkSnlxv5ouLmhkuORq21b8Zq6ddw2qzoK
6JfCMIW9IsUgzDWGyrhp6gxjQRTJcdxovcDVI09qbUVL7ljWR5WN6VVlsPRjWFTDl7II9anImbyM
x1asQkYre1FmJTvOrSY48Usefo6HgrmpHKwTowDYwo4T201qK/JahZuMR8tYWiPV+doyJXcTq6w7
15a17fZxMX4d825YC67lOk0p+9bZrCs8v8oy5RI29uEioHGUrGRs1uF5kip8lmzSYmUrm3bU46wF
wm5bKSde1kGiL/xMDmfR2CUeU0m0GGvTP8vsLOq9NujEmtSSrKo0ZFdpI5J1JnpDuYkdynTR11Em
1gkx9cda8S9WnTanmWV+zkU/xN7Qll3oxs1ojMs2Sc+ywB9rTxPbXkVi9D1UKxZeYyb5ceBjo6gb
NaJ6N46peq/tMfugDWavumHI3lsRJ8dNkEuX0DJYZo7NN6Nj10sq+Xgc8jJJ3YR2zOtSi33qiW26
VjaI3vUrG47ad43LdQLHoHmEQdX5ySqv235JVc1T1/Tj0Ws6bazLgumzhsn4XS9YcpIbnfW+tgK6
bMO2xhsdbTZukKV+7ApD8tNUllGz6HrT+dKORnTmExJcD1UcI8SrbTUA+rGQySJH2t65MVFh7A4x
s3PPRJvdWEo4vRFXfb4JVFZ+LKVZxMuuJeGyCVsWuUaSj596azCXY1yG5y0rquPRLNSVYVvDmpaO
SZdsMFTtVkFhGst8GEnhtmnNFzTM9ZI1uUXgylZH3CbtzEVr28NJ5xfqQ9iP+rPE/bMt98c+3haZ
cvTCHoPquPHj0DMGuxndpBNJ7Wa5FeH+y6bxxtBRxHPyovKqlIaXthOYo9enVeLRKotP2jpOBq+t
otA1Y2pHLrML7VWy7dehGeReN2Q7NZrlsooGulV+6ZyroTEukyRF8G9oOK5k18cMl0jrwhvFWL2v
RJIcO3krFqpDMKd2i6ik7cb/ehdZyqT2v8k+S45TBQ+lZCTmvRcV2NzysR8Ro6ouEwvbMBFWW6pa
RI0BM0yl7HzdBwjPRZ5SDnfo6AWxpgvVYdUvcqphSdom41lndm3hhp0h83PM9sO5rhI1LJQa66Vu
8vGsEsTCAYzgAHuC8mSSvVbFUEVBuD+g9/uv/7pUGf7ctfnx5HS+74/fsC3z/mDgX74L+2onoqfn
b5qs+f5ZPw6qnSjKd1NnpOf+KOGfMKJfvvg8uuTAH37Fln6cPvqDK9232VMlYmKnBp9O0kKuQhi2
ynynStMiMxRK7OLA3iY51RE+5kqorAG1wmobitOxdfAHV7JBrjHHCpQWWJCmTfnfcCU+UaFHVGk6
aeWuKg60jIE4cdjwmCqZWViYvjEaJ6L2y1iuIA6JoflStZLn1XFsZk5UugmIVhivHV3bkXXKZJp1
yyCToBy1a6mBF8Exl75I2Flu4FA+e3CNOgzMuHBFWkV63SRx3fvrRERWFJ1aQdeWoTviWb/Z+OWI
a30yrbYrx8ANmqzpw1PSZtYwYu4XjuGGwug8o7VFnh2jGoY1XsK6NBrc0vdb8yvNK7/2lF1XxfAx
LkeUAi4FDzrngwj7JpTvoqhedrXkfupmghqZZzU5y920qUZjgPsZfuIFlipF4f6v1/z8qO0fHkAx
1DHOf5FkHDwn+j4/uWv6kGjg0CwLmQH2/lkONshacMZ9oiE4ttXicEcc5MRRugkX++49zMaBtzjX
btqyhgMG7/bVPmQaDAc9TEdwUSYtLIBC0nkIHk+CINKr/e+PMw1n2i392H2mIw4pY9LBkUSQtFHr
+9R9nKQvsyrV8aavRVi4RCahsxh1UHYL2layX9ZtYSpXmE5ob306BHyLqV8Kzx4Rqj3a2XG/AlXK
kqWyVFBujFSRrnKLNs9M1wyZxpnoljgd/JBvC1WTc2WlfFvzhlB3oHH5NcXMggSGYHB3cWqAfqQg
+tkoxakMffU116L4WpijXy3bGIc5uV1OxCkJKd/lVUvOwdaNHEfvBLbtNoqKYk1TJ6yWOjGmJszP
Mi+Jo+E9LWt5Bb6NC3eY4SO31qK/CHpLXmUR6S+qmLKtn2SZ77Kid6p3Ac0TdaysSoljWzr6RmPX
x2WaZ0ngkjA3PJIHaeQVfOjfD2k/uXUjcRuF5JXtUhpUG5MwcomM0do5tO/fK2U0G9aG7NPYif59
zlS10cxUGkmHJucBLXH/hRP4V7GNHaNeWUaFdh0Za70u5Khv4ipCD+Rc0ctIp8VX5pdm6/aswtt4
T9RJpixrNwRo5zYBDLBIB2u7FFczWUAvYx9nN3sNs8MRPLjHXfME10ToK76miJa+K1NrbN2mM9m5
zaPsJA+d8JwlRnwqWp+4VRf1Z7EftVumZLLNIwdtHGPqT7v348DN+sywFxjXeOYe0NQMkmoRRL68
os2EcDs0/XtAqvUXe1BDf9oV/kAWfULjbGHqNIk+GBnFLaghxqcUbYifQqfp6Flpg37pYgM2hr2R
+m43cMPyHMMJonVZZ1a7KZIsND+Dr3K2SrMRFLvtxm+h36AnzDaXV0PaXdSjtlZDHtrcS/3Iv0KS
EH9wWswwbtqXhleQjF7mHAOwD7tp1GYY6EnPG381FAE+afQpfjqhD9vCaRDVJuvfh3aH3526xWig
lQayktUOWyJFYVvBScPPUsepS68INAafQdNw4bcUrud0RX2DXV5dsDTrgpyHXQkndGQPgFUhTOoK
GWhkN3GRD8d5LJPISySY3rLFELXB53N5qgoJQu/EPtsacUuZN3QMdkdjE41ulvj9BQNz9N28Q/WN
65NG3/Q9xyXz0QB27TROBtkXX5sJIsFqts2spvgqiMaH1aUZrVFqK5cOz6P10LZyWXBSfK2K2L+6
G8KR4aB/E61O1OTs8TRIfbvtLzrWoEs6Ggzv+wCukI1UnfAwzpMVxabqK4ih6LhaFYx5RSowYBrH
VCdpbuPpO5dA4hWt7WhA5w1hA7BNBI6IROXX0amqTWkVWbiwG5tc8k75V0ZstoZb6DhEnloGmZdW
DpzTVoNcjlRE6zS0utbtogy3Y0Z8G+kegJbmgHfhoBYMMIPByXXSon/8ipPLlta4a3NEBMH58Wzr
hEqediqVp2NpA8I6GvAJqiDx6KaGqITXODpk7+OyDZyFUekB8TQY5cJMC2djW5W5MtNYnlplbyxY
FxqV26sE98v6KuhWox6acCnhFL6LhAAGjQwRK6OqCy8G3RdnQdzIZTSUyMcH+HIiEZ5FnhhymZEU
n8PtjG+TBCQ8rhEyTNMnl7VVNOjBjPcXBQZ65NIwKb8mpl9uJNHB2q9DeukwjHk7STt/BeJUjR81
+CHf9A1CJBtxw32SYEQZkgKolBrk0jfHsTgOlGP1S5ZnaXic+XG0js0xWjecJqPXdkApjXy+0xFF
aCb+gDGFdBUDfLBHwFrp1NqZnYSH9zkhl2UzkMvYGrphkVQZGE9mKowXomu5VDlGaQcdy3YzuyTn
kZLkMssI7ImzIvCXrZxGjkNSNRzzuMLH08DXN0GionUUWhjdEpeYNvRfVZFF4hNeNNWmIY5Zru7G
PKccjcwa9+zRchr/jWOT8yZq5RXUYQf3aU5hr+1IWX9oSyvpV2akEd8qXYsFsvxpPMpBC68ohbwy
2Agg70NarEmULQqnw1CyfFE121jo0nDLlnfVsoAC9p7b8K40TWSMjBrdy9J+dedxWSv4VZfXPfH6
0qrC1V1kVSok9roLRXlFIpbnV10QDMlnq2OIEymfohRpu2jNw9raybSTy7gpsw8kbKgngvwmD3u5
rYpimgxKcHt38ANEYJmO5LwbLQSyFPyh8QSEI+L2YZiT8B0dwmGD8MOybkGCBhTChRaKpNZWozzJ
cl2HLnX8PkCXRDL9MMbpbWxG0Li8tDaCK0yl1SavoTAc89yE1yRNj1gLn6wWIUKMco2OWrHHysq+
UXl2pQJSHUu/b8zOHUTXg4ew6pJysVVymoi0naeX0RAUJ5hjxHuSO6YP323ZqiohApSE1OcoOFcn
+IKXwGtFEH6KnNJK3SH3/1PWdGlQVZ5q1KZ5Ve14phPDB9wmI5nRbep62OqwKU6cWFaZ/94MufKk
rD/nZbMqCl2uDEiO7wveunHmXPgU6wefBzstDMwTKrP9LSEqQ1SN4eHY9LsYmdnQRWEWEAZtOuYe
EhQrcO2Sx16haLYhpAxCN+KF8AyesFWS01a6TjSuzKbvjq04TBLPcLqhdaFdhsNqsIfU2UgMy8oL
dGP16P5QntSMj+9EXzvHOpaY5qK+3ES9UUCO6MgnTlp1Zph2/i4aE3HsUB+jl3CQklCoZSDiAgJE
0VM3TpzmpOpb88xhgclcbVj9LuUq/jQ42SceO2V6mpaafyiTMF8ate6Ex8dKrkTL2m96qORfoYD6
oztJ3RGDbFlaTrQQkHdWgxHLjdmW7WLo62yZiaIPPc7jxG2Yjs9EFcbDGfrLvolrka/GpvMxj0fm
Moi6T1LGxSqJnGrt+N1/Wr/3rCh2/grKfrgIrSFfkLSkK5Y4EMFrq/qgTXSrLXN7afVZfx039NKI
Hd8lndZnIgrHD9k4WJ5ymmylBoOvfdk6p1AY+TIo9WUpGyN2KxvMaKmzUp3Vo48QlWTgJ11YLAPw
huMmq8gx1ZWxsaTS20Q2/FSx0fTQaTlEvBJyig0NtS9LsTQkcsUYEcvFCEne8zJeOGCdxpiQd5gE
BlC+Nl8FwrC3acWGD4FiHkMOuKGGrtZimiHYULSLPpDNxkoAmI4G46v2+3IRF5U8G2PrQxNldFHn
uXmRQI0+VUNaf6I9NU6HrEhL1xAO2nXgrn/VbSrBSygdj+s+L9dxVKsvMeg76F2TtRHGN00uaeWL
jdMx49y0S9PDzOssEsFXjWMNq1gl2bbDV3bsjCT70huTsEicNIOeVemV4WDYuIPTme4w1s3a9JPQ
s0RSegj+wWK0UkxEkHi2bW7dFGHAl7QmnUcKM52iFdkOccV2fmUW5cJXuv8CRrwEu67ABCMzXwyJ
mSzrktuXfomIgshfZctIEeiAEXU2pu7ZOgvTYaHpMAC0lHSnYWM4xC1YE8sGgURU6LvaMi/aLknJ
MrDSagAXLyHwXUQ+6RuXxBlPN86o2+AGwT9YhTEtF6MgxcI32rzwgtAfK1cFzF/XdmggMFWRvRFJ
010ZiaYC055PbYi1JFxURY0MJCyXjl0p7KyAX0Ss7q4KW6Tb0R5CV1ZDshrHeoSiaeLX2IlWNk3N
T13QCwxxliluHEfWRPwQSLNIXuPQk+A0KLNziK76sxHK5iSrxJmd5NrD5OV/zBoKRb7TduU2yF3q
46Qsh+iztovG3GYJlPJjoyQjbTaIWnKFrzhqym4ZEwPMKUDi5r/za9mBzbYKaYgVKfHVL1MEdT+O
uwIySjeY0sfyUDWytRPHarQ8mnLDdANtmB2WoyyzYV9FmGHWpU082J6IBAtWUJat7KQ0KzyfKFCu
hWlltcDoobJaWg04aFiFYFt5p0FE7HZSVaKySIdjk4z9xUA7cgkumnpZ2YGWSwP87FHGfyB5npSl
R8rTlDrjnAxBkUBPh5bTmfLUhH4aFXUUb3wl02qRKaxQfR752OgvfBjHcsUzCTaicivFokSXYPL9
tQEEddBzCwRDgSCZvpEIVmBB8rH21YU2USOtg43VSxG4fq6DaNFI4tNzYugwANn0i3XEojA4qQt/
zJeFrf3zIK/JpTAbcs5VAlb5a6sOdAuWT1FiD9puY3/QZPSjtcucNT7EeR5scgPUr+wx+y/7SIGT
tkiOPawwgfk02QhyZLRBgZXv7zLMAVCw0vq3PpnK96b/QcGhPc4uPzhJk7cj+mRIkQrFpBwKzDil
yGIAEg6WARbdCXaZOL6xJRP9znnKobbzsqDvuD1AonbNpA7CTT1l0EUZ5PE37VvIYXKGQPsbg/8O
IjYdEAu7rFHv6WA/3FODWxlEBjNEusn9Fsuacugb7YV2UoA04TjW0suLLF/avS53GU+Gi7KGVlGG
yOUj1VcXWV6iMu2XXThpPk8HNr5pCceFYu8Q9uZjGn5qkWGVxtiAN2DNEku2rm3Y/UUNSepKQ+LR
WK+Z0t+OUn3DicO2RYv8Iu9Ula4JtnZGntbFlIOhZ39tGDtk2FRQbtsCC0/WHfaPhpbTmkWVVWW4
KewADDXAEkbauLLrKqcHK2I6/1iEqeDbQYG2LnqmdHLcctpeNLyV2g3bTl6ZJhaTXH7Hi0mNNNaI
kEQFfAR9jwINzu2ricNPWk8uTXi2kflQSxKn6puzAcLgzX1SGmVdf9GMkwqQD0V/EfpRELtYN+7f
TzwO58QkGFujxoqLazkFMqBfd8f0nX5znPB1Cdwm0A24/TfpOyRGGQ2tY6xZaCEGUjXm4bFoplQn
72E9Ar88HahojY85HSGe9FkIs4aoGT/20kZvBYwgO7FGI/XilOOf6Cz87B3UNCzv5CFGiwnsKoZK
03RNEG1UAAXMi5yiDZZBW1abcchwdYsmEG/sZGgxQpAQ3Nzd7P+u3/yu3IVgE9+jcfG3cpf5Jss7
Dfq+0V6DRikZ8hWJJeDp4PkflS4Sh5s6El+TIqbyl4cil+nIBwLvotOUMhXAPF64MafvxUOSe7dn
QPD/RnrGUs/T4YtjVR2K+IwvoBLQnfENbk/DTEXsuGyQ3xyPltmXbpoGdlu7PIbK7BY2b7+aQeac
G5alLqJiyM/HTiJBFplJvFw28ZKA6X2M62QclhXtk3dILZAt2EYeuxKZQC8jdlznDXFBWEETLYGV
aFf5koeun3TOagit8KRNO3VqBpI4rqLpaRFWyXtHMbHOTBmufcd31jxJee0FmeEvdJPY6zEKq22C
8HnW6MFfjKMODY81Q10hmxL0xOlV958ks4dk0Tt+4LGwadexQetNmyv/QpWcd25kdP22Mf9KklHt
nCQVZ2PCfCyj9qJe4g0B1q5tCI5+b7/r/F4ES2LL1PSgiJtb1OjwTVJR4xpRt/zmFJF8x+IcSbCf
oVq+p37phVlB3kdh0axrxqoLrnl3jPwNWduQxEPmsZgiFVdY3bWQdxdpwZABDIF9Hph5cKKL0bjO
7aCqXYJM9Pz/svdlTXLiWNu/iAgWSaBbyLX2fey6UbhsNwKBQEIs4td/Dy7PvO3qCTvm/uvocEZl
ZSUgpKNznuUQrEaffWU+TXwxD/Ucs6OS2fQse+ceUQIvLQCv1b4RkZafbKAUL0ZKfM4YIKp81XzN
x0yfm1ClAJzCyp4l5Sot4jiyX4yHrKCIyfwvSPJiDLJu3prKuRNfK3eIILH4uoZjc1WF9jZYS3qh
rOsvrFjXy140U6FpOhzSJYOCxwIfRLHqxxh5d1yqT7zioOowSiO+rQ2GQzwkzaWPUlFYlOS40IVD
/hOJ8SpC6nyqaSiPixHNU6ehL1GukqqYdZ8AEFm6bt8yWke7QNAQDHacqCGvMPfOxpLxeiSA6Iux
CxOV+2gSBwklQ96UPhyKedBy16xJVOaUL/NfVR2PtuiXRFe5bob12NdS31UMFTsxPr0qbbfu6OpH
IH9Ze9074O9xkECOpdqZBHlHfOrBXfbli0hXFBF8LMmbWWbS56qn7Jg2Fp/qw/a09ivQxykl5a7L
dHSztpTfl8LLYs6CfS/bqZB+2jFLb6qGT191mqhzaAezweyB3E3D6I8E+NAlig82HGru9DPvavEp
aFkZXAgTm3rPdRp9M3M4QPsUzuPDtAKE3U9eRZ8db4QuSqAk99Gozav1YVzwfo6+KJvYqZi88w/D
nDbZiSRqhpAs492pilFu8TZZSA5IUlb5KKLkJZlCibJAkrcRNafOI4JJW6R2bU59qbPXOg3Ta0UX
H54XrvjTOqkuKDyK+zYnspmaHYD3DqCmbr/QUvJnW5E3VCL9jvU2uYbyyX+nUB8ZzImo03uRCf2p
LschAn5cuxQ3S9vPLiVWo3yt+3MmOrdrA8gocgdh4ZWMF7frnb3HzgouwVRYzzZEGuczS/ZZ069F
G6csh95q2C2kr3YEZRk0bM5cqC5KL2g4pMWayDrDOJD62I0jIhqK/rQIeB8ep4ZUD/EU0GNXhWrZ
BdwJAgGVBZGsJLBtgmA6xWHvC67bCqy365tz6RNzo4gYm5x3CUrNrCIY2LSt/6Wq2oCKjlwyI5iJ
8SzKRWcFOOv+dUp9b08kyIaTCXmJSi70wy0BqvG1oynS1SGqpztvfIDgskqed4BxkMQSMh2CTJpX
Nvv5u2nk/NkTHV0nQyXaPcRzmc8T6q0ouEjMrfRcqF0WAwhjchZnGQP3K6KwfyzV0O8yxedLy2xV
tI0yO6bTC9J7t5u0bu65HBoo5ipxrhXCZhcRc1zC9qmESuw42FnkVQKEKx9sZVPIgLwuuJvY3kDG
921NpgUESsTMDqq9dh92EsVzE2bQLYVRM42XpDFMu4LYua/+tQZIfk4e7IcKP2VeMRXn0iaRc58g
qhvqW7GIII95zW6jGtg55DL2gbVN+ABspLxDWFyOaabWM9RgL5Ro/WCgTHgYo0HEeViBRJkt05+S
wGZjriHYu5C+VC+ZZjGC1IxllVW9vgP4196hE5o5DGVLUVIpcsPLdii6aY33NbUlwjZ2OyR8vrpB
rTweTJYCU0qGtr2peYjTZSoAkN5IDEwT9FjqMKvlkR3YlYFW83ZdXHxNqRZrblcnHklm2RlauPmp
HIPMIJUW8nsC+cGtDiB5OLrAdFce3MkN7/r+ccUcP0PeFX7tK7OeZ2/pcXGASRfIJV4VqZeuWFFm
nMqoAVZEfJwvkRv3xolxD/0e4tFYRetl7Nb0LCvZFe1c3xkoHnJq4uRWdM1AEGSVeJhXce5YHV/b
pSu7Qq8kxVobu7tyTavjNp5PtluiK16v9oRwkR5rY4NbsCJTso/jmd43fJXfhCPVhonOQW7N0uM4
ofMXfk39PTiO+cg95+cJhNmLFQBxJ0ibTlhPkIrosbNgjFPe4haVAMdW78Odq7WcQbRycz8nYVvl
kD/xAo9vivbI1sNTbRpyO6pWXK/g+M4DNkbwXPF8A3L9a9gBvImGJO5yOlDzqRob+RpCbHceuqA/
6kQGWV5NCDWYfhKbNLRndEN00kM11epOcKQgfZrOO+Ui9jnuqgxYvcbKk1vQBMMSV8d1num6tzaO
u0ft+acq1httIqEDuDSDGaMi1Fksi6md+ecKGpNH9KMYzB0Dlj+ckpSDr1gZU7RoUWWHVzFzFfYx
HunQ5N7JCpIzzTHyXbz6R2vK3YKq3R8SydIDeMq0kFozUdTlfA9KrasvHZQILVSigfxE+4RWXyBP
07rwsQrp3s6rLUF/ssWs7DqKlmVyx65UVTheYMrGFrq2CWzh8MWI9TPS3uVfSgX6az0t8Qt3Y/oE
ML2/AKX+ZHTq921i2nNqhr5Ix6kt0m55YA0koWL8i1TyS+3Y5xQVzxuKSGQQxAKYH+j4OeVBfYI9
vbkzUbOfSRtc4eaAnLU92HDlzF/JSicN3bNB3TebJKsA8FXNyXbe3Sd0hqRvHIk0eW95WT5lbLR7
kKHrvVyR74ABnWkb5P+/evqbjufr31vj/tuK8aMQ2jT6/8E+/lE7feg2+zf9z/Z3P8snBr1amiTQ
76DtLaC28D8SHmA127OKYJ5GRwk82jBDBfOzjIL9HWq0FBAKZDVbzfVTvhPBKJDEWCdQwKXo3oKa
/n+Q73wARLYjwo0KjR0AyA3x+ghBNlFtNQQe9HsWCQcUI+4JCLwi7KdqBUc59uoLASY+HLTxgyc7
Fy9ULkXQifCt1JaA3u6QvqYXHCzJuFM80OY087YZrhva9hCXdWqh/RtVDhF7FzDWQMRZpvAsfEeZ
48eHRgIs+JJltBdfEywp1A8MMGySt9FGhRakp7a9lVHoZr0rG2oVVB2Y4e1VlHqzAS/gbP1lDHa3
/isYJkAvf4BJfi0zgYuE2Lk4ZIrbw/MwXB9A0jRqq1GCyfou5k7X5uQA2pNTQ6bBpiconVw1F2vV
44GYTShATB/+NqP+GyC5oWX/h6bh+FuLJGCzwERxp3Ayv5a5a51kAwtZ9a2O1MbFui6hCeB7Hgem
PthlRpG1s9KVqEsDEqzY32eS+AH5D1nZjBqWQX+s8q4ziY1u0JEBXPQfxuhX0BQtUWHKhEQND93a
0GRMy1/PcZFVECOPCb6xwE5hvMPWWabmACjNJSFcFY6xV0VD4WAg+89y+y+D8+HebMeFoAbCOKDF
eJrux+P2o+/SLkiyb6XHnGM5AL5m+CSJwFYE8RDi5q0W0jlsc7KDTu49LEKF+9/lb/zXW4PDA7+H
dhXadormfOk2LH/DE0s6VUG4yOQb6KjUJOCBQka/YCEF7tytVdrcVEHUIWtVxo+PaoAoBMSarBoM
yu8H4p9nAh3rpqRFg8DN5PwBtQaRKJrah/YbYTOW3MFHbI3Ugdp5HMi+ygRhrxbqthh1CUMPm9cu
9JDn7aeqC/v5D3flV00gZgMFdJ8Bl9nwIphGP8wGaGTD2istvgq+amqPnelb4feBaAfuj6hjFkyR
319/9Cu0ux0Tz/LFKsFChdYY7ZM/3AoOgpKjyn1DS6C0DSBHBOknISbr5NBBAFGTlRRVO/i4zxeI
IzEQyKLk+Nj2rPaFDiKrH3krW6t3hnY2fgDqo4e335/mr9wGSaG8DdGwHo218PRArJYPsQSccwZC
al3eFgsrDPSNowpxf8JlTsArLDYB1NrHymyLxs3d9lL15fiH+/OPwQI+B9gXOmQOLShBaPt1sDIT
D87DXfWmGxoghteIXivMUR4pK71MBEXcH8rRqi9tTTUiqu1BRtNTFtTBpHIjEW23yO8l/kpXazNd
bm4qCAN/P1zRx2kNKz46yEH/ChsblOLsA8S3JEBOuF6TN9Q3LGj3tRv6Zrwzq0MZU8zGQ+8I/UI7
4XedNy1cAKiOfPA49704D9w2dVm06xr6y1Ya7SBc4yGDWHqkYdCgsuLl2haQyi4IiXFQ+0hfhCuH
xrBQlYCA7g/LNIII+O/BHJcCngOGaeg2KQP78iFiYGZqM+mpf01pR2ta9CH6FJlciJFzW0RrGiC0
C/8ePRvonszGqyKc9JHI8Ktldgkzh3FO/ryGyMcojmZvSEYoZEsx2K9/TAu1qAFMRde/9haryOyT
AWz8dQxXn79MAOJgOLiYmvUFbjLv03yUdjbI70OoeB9Ks4rgZFtSr/BgjQO7ySq2JQgLmdqGH9VI
t9vTDQnHFALtQKeH3qLof1kbpmaVh02zbVqQ+QSbml1ziTcTMN7rS9YuC+5dQmuPl2ENS+ijejok
w4Gl43bvwJ5XSDDMj8ODywz8nGfdUuMroGsKceZVoLfcwPW0VV8W6HxMf+CTjaZHksA4cmWtEhYg
cmvjtghK0S6nkmBz/awzLcjLFE4RJlkK8UD912Q0dIZ/mBsfoyZGH9hSiocjkJTR5CM5lQivy4j3
zesatYMt8wVIOjSWc1d3zXmjzREofr+8PkYjcD8kjCPs2xv9848jDjYc5Nwm8+dkHbfJOI9kC3/x
kCps3gyKNPYq6mTFJJzj0Q3ldYrAgnn6+9PY0tlfFkWSoovApiCncQip1WY4+fs2CgxlNAFn7UtL
dOtg+exGGnzvjDSIRlINOtpbkXbV3TRkJSJOL6EUh67IxROU5ahSmyl3cWkuG5GxR4iZG6BDwxyx
6cFlQQgZNF0XSJuXBbKHOiQCujRU3tG22CV8Fw8wISG7OItauW3lT3iawi1k9SkECAkgxmU6/v6K
P8a1DB1Jw02Wv5Ek7J8ks2JC6tkM6fM06hBJLEUVjSQWzjXMWxB2hJxkNEPZky+KJ3gp3Y/MNmD9
NqUhMZlj8Qhsf5vSsanW1p6qPk62EGnWIYwOppn6ATU69Zs1SsztllNHPmuxOtMIMMkfZm/8IbJl
yIDgoIkR1XAHN4Ln15tooNlcu1rHz5mTCdaW68vtBFyQjNvS/bGOQWB7nJuA8BpLHLFyCym2N9ho
Agkj12W00O2tzih0XmygUCGnaoac2uTGzx272cQ4/rKCKwBf48sWaLIKUphK+wwavQFqZd3jcn9/
tz7wpLBWICTiqaQRlgqa9iDf+/XS3KIgPBo7/5yU0xapnDWYWiBEq+6rCzMVA8p1nVlf0lhv+2Mb
dBFuyALgrvT7tWWRKw88Ccb5GVmqxXDMaZ1g9iXTimiiq4BjipG56bfoNiJsArzuYSguHDISHLBy
IsRPqLEiDEVbEgyFc6kM3KZnr7EkJFS++Ol9fLZQuDWu/F2m/WGNZkgXkF2lMc1QdoLc+7BGo3mF
soGZ4Glq0w7R4T29jWW2TPCqAuaBn/D3R4w/bEfbIckmAwmxLaEP3MfCK6w7ZK0wUjwNY4QZ4jx6
C0MQsjqMD6l70tG9mINugc6wSTwGvJmERsqCoIdRmu3SuLuUDZmoDwDnMgQDLMjpwaLfDHaANsDC
hzgNG9XP2wbPisZQLk0GuibHKtpuR6mW7UYEdRXhhfuaTw9h13Y4E7pJmF8Uc1ud+vtrJzz5NSbi
4rdNAEECTypEFvSxskE6OARluPgnKaEAFbkb4bAoxAyH7A2knsT6vZGW9VnOY+DFMrfWVOYibMZk
oTmU7Ca4tOAcybVoZZoUZu6W8iuks+FpFiNhO5XqrvlG6maFBqRjrf0yA22eb8kUAdjeZbXmtC8M
8sdhPADpy6YbKCfE0uWsDdvoKgltxHdaWx4V9eJGC2nykpm1zqWeLFmKcgFCqvJptbNv8iWgNakP
PIaD4ZE1zpMSztsIABkQv1lGAvmbKN3ZyRSZWZGuzbyuKGsxFfvzorwYc0BtNTtMPC2THSCuZX2a
GRzgLyNpSrFL4B2PCo/6tANtWLqB73gVw0gN4V15QhdptzNdOK+XguswPEYzHECHMhgyGe571bXk
2dOpVAGYqXBZnha3JO46GJwOHrBjpOM3ahmzz2s6lbpDN4EuksM9X9ZGHUUFdOOwdiSD75urLgHo
CUYJmqG3qK0z/U3GfTctO0wVb77z0c1zWEAXDO7j5IQ2NNuhDqANO4o2UOwGZDIY0OPE+hgA+3cJ
D7vDKC8wfFlyDeP8hCm9Amvv5T36wzgW7rUmfZ+eIcGrZHOl6aJgzq6n0s3T1UyhxK4OgrTzSB+E
jhNzZjWRZXbAXGEgG/tpDbGtN0NWzTwvA8KM20lh19qfZwjtJHDwqsVuA8PITBBgp74a6SeYkRgd
zpgccyCKOUHaAnl7j6yL587DasBuGzTCwIt7fzOoKgjHczxnheBwazcQ87aOhsfTRc1sX8anaAmC
FPh7TdWYHhddR22TUzJt+2JIgwqXUyYUm8qXRXi0xgH7LDktb/3cz316V4ugnptDqpIg7s9q9Dyb
blkNKJjnhvMNk0ito1K9wCMF1+clIc2AkQq8Qci+RtQ2Eq0AEmHTBnyuqaLmDkLEOhP7uUYgAD1U
RQnOHSFrOyU/BQ1831ADg9vehb2qLaRMLgyo/hTD/oXjtXXD+fNYZgb+BJTeGNk4GyvsIEUETSe+
BOePlCU3BladGGzegKsvehlpeO5rOW8jljRO4aUbpIMWp023kE8mV2ZpwWfXYQKsGvnGEU0jALbD
QPbjUqHUXzF8psYzVFLsJYPA0RoZbXqeqNpuT9QTGdN/Rc2yjbMmHD6HXTAGFrci0CqT5DvUxRwV
B3xjyLTA+EY+NUWVSToGuINkNOMLqIqx0hivQK7dUY4riZbrrE63U65wp/v1kWFm4QgJfmXeRLBs
E4xZ2D+mC+oDvNfwdhuaCVRaVmGLzcyMc5jQVAnX+PN6rE0S8wbATeI9uvQde1SUCJ4UZOYAgPI+
hYch3P+cPWIdOL4yrYPt4oTzPwZjxKyxxc8cl9OVbj8lA1UQh1c2ePw51MH7x/89yO+fA1IQq2u0
SmhxApEO5PSmKtZX9ljpxOOiTQwnY5OXcVJCW4ICvOx4Tt9vVLdODlMNlfdoy7OOuBc0j5ScPLvl
7dhhlKa4bfCRGBwIzgowh4BaX4V+S3pB1EG5WjTw+Js3/j6CXY8VhLj2fk0yrlCjQfiv2RydYF/Y
qvPw/da+Tw8mVIPxgS0Pf7GnabNd/AJtMOYpjBHbYSSRDG/6zsCx+Qz9ARndBa402Yb3fSKt8Hbh
LHGR27dElR3wd3j4SILZBcPGdurvAxqs84ofuibpSLoPQqpVfV7hA1/6Y7mBSOF+rsYOa5rX5YZ8
DDPubzWlsXmLWKkxfQaKjBUXb6HJZ7fwVWwn18XT9kKmMsNLsxk/NsMn3c5fj6yU8/PYlE1ZHXS5
idekgWwiOanBp5G7TN7nSlUP3KXHn0PO68nidJYqUfgS7AAdDl73lcI+P0UgjMJnZG51Nu16E0D0
V4RDKXBwOCg6lEyu6YFtNgAMANngNqGlTtqV23Iesb/iPeVHVmcHhWRx8RcJH5qlOznShTCXNpw0
7ZSLoUSdDzv8iM9LZwa8IGmkzU1rRvzr2xm4HQ3nCFCRAZbf3EzotgBQAOo6HD2SZTe9MC0WVAHC
r9vcnzlCeX1YEhMjwmRWom3Ivmmxxbb7JdCCD2cKrdO6fA4ZGj2wQ9l0nVKnn3By7Rpp68MoG9S7
Xz00QElygtAEw3FMfqwZ02UNBmwQsxLrSwK/x+yeDaxoMzu590tf4DrEECX9sipckSrRA2PP1jBC
lHOWbMMXLf02a4BXbVP8HT/NBgXeM4/GeLteh0Y4eLGY4Pg8RBEUP1UN6MNXdHxUaEcCyMKz9jrp
I4tPMFC7mNQTHQfMq3eQZY0gwRcHKEisiM8liGR8x/oOvQmU5UANDSUKEKWIFErftkXtpAvXAJig
lxCzb+vJkbkCCF+qzCFUJkx47HmDR6SpD6j1tsEbq2SDCmJ0aAEWXze6xJ9D2Iqr/DwjPRPBxSwG
a6sbntQbSNmN2O6uUyUS5u4JYCwv9rDCBl4e2NzTZtgBuoATPE8BArFXAtUlSnJshhw3fw3gkBEH
pttt22ip2KabjS36MuzeRxLWPSDRSRVWyXQBK1Yr0nsF/0sATnV1QBXW3nD2iniL+QXRxooRqEm4
XYPodYDgj/JyQ6ngltkAZPA7HaQdcKZJE72RpWHNDWOm9+JA4m5wwV9zFdWL2GNHSxoKfQDw76DI
mii1L0AkZ+WewtLUZVkI6hMJXXSK3MZ841M1mRimkwzQxNEq0Kq8COJ1UC8rGWMYPkbsDguKfUhr
kFOmKeVjhK4vvIX6oJjwZpBOMMKCmYKu5f1K3u+l6WsAxAWlaNGCy/oRbppm2uIfh2gNL8j+t8Vb
De32Cf0DvRd1vL1HozDAJ3zptw+KBOgENB+j3riNqhE9lnKJbFHcrM5H/b7GQt1WJW+33/ycssgp
EYk4pNz41TsEv4XToCzs4m2Swn5rw+xulGk5d/kcagD2cAEIHp9no7dVXgbrBgcO4InwQpCWubNZ
Q8xvEoJ/uAFuuZ25qsA0vv48ELUcWxpMmrjZ7xWbruo1hVVI9yO5V+8BS70DjQYGf8yGoDEbCDlA
L0PIri3hTxK5NGwMHscKtHqYuxks3nRRxeWWxkmy4Bjp1GynNf5YcGjohH0kF3TcFnkfbzQjFN7L
NidTAcVzlVM56Lbdy7rBajy8Dwhw4C3oKbTWxfeSIQrqS2jk4Pb7A/D1gTYCloP4gBkcI7gx9Dj6
UNBLBw4BeHX8KDs0YjJ5WpYLVsOM1gI3JiDbCkKjmW11TZXZzv0P1d2vtd12eDyRExp5tGeMcPwP
8Lsdly6YhxRQ1XtorIEB4yxQB2Al/f5QHwB0rCZ0oQtxLEBW+JdtZf3fGCp0DDKZQCr57zkCwVfX
FaYXhNymHJwVIjKcx3gZqxp3uCOW4Jb9DI6/P5dfIQQaorUu/sezxRnocMzz+NdzEVMSA76ty0c8
lARhrKLRlo8PQwZ7+9ohdf7TOP/zgGgSC+CAodsFwEX+AbNQ0kKC1YbiwSwaGwWkYNydU68Q5n6u
7N9fYPSxl0y4YbchTSN0tseDhz8CmUsD24p2DXv4GTFmuW6gvWeJp/SwQCA/HWr4aOz9OCe+3rWj
3uI5NIzBYzCsBPvRH87o15mOMUcptT05DGoainaTH2kxDyfnnEK699C8L6oZeR3W+DIqgbheZVOF
WyDJCEXljifYHJBaBHI7kRqC3hGma4PK/kDbpKNhviC0+AKh3uDjWB8CtmmfoJ4s5nc+q38Ps7+/
iI+3ETeOhElIwZhAWZ59hJ6w78JYuwTTjURLDgzn+iMR6geqx3sfZLBF/u/HoyFu5PYfY+wDlZgu
yEZi2JsgdP2x7S2lNHUeoh8b7TYfcvk/QWto1BhlEZ50gIUBgRX5RzhIZvQq01NV37xvS0iSt7sB
TTfWhR7MtmH8/gK3+PJ/igLgs3geIybqJkoBU4yff12Is1+Xyq5UnVIdWMiv0rZNk1dmsWD+tAT/
eSjcOvTCZGgahyLzY6hrRdz6sWTl6T0VmSjQEcyj2LR4+f1V/ZRi/O3CgBXiUD8exL4R89nHuB6G
4GXSSg5Hu8ahHPYxXTY1wghXwtj9NawaHHrRDSWwVZ63YkW1CNFt6aL2Ers1JDhl0akeyM9VTIA9
hHetoGXZnTxyA9rdiKVS0eILEYNy+jwY9BIs97aOiTb7toGTxxUQxLOhhSOZAmq7StBRJWF3/J3P
UwzFCKSHuo3Mcq1KOXFIZsaJVREwkRpSjRMKjRTutiaA51bvfiYoaYA/kzl029tUQIaeYbOAOwBh
7L3UUHOI0D3LNkboRmm4pQHzhD5PwamLM9QJOh7xAaRYbExvEjRJwBcE77lND3IUqz3sswjiMTW4
NlpzPViuqx16azZQ3/8b8jDYNqGNf09kfmRQYNZmjC/6ZW6beGomIEuoLRSL933W4ZCtQlUxXYRg
K6qyaJZ2QD0FPL+pm+cEaS9HjxiPxlT9uWZhsIEBw2SBs/r3OozPfkjMTsKMCtgVCEwKliGvpcs6
UQRjV85hm0Mhh/3zjhuOdgiwV8MAZp6o59PaoWEFcGG9Qw4It+FNB0N5x56qHmhzuYMICXKCg7Qm
iuqijZB0/uVReg7ZBWXLHL9GUIG77AawmejvNSziCtpYDdspKmEEjsXB4o92CfFed1DyZmg+GK9o
nBkGQCamAqlZRLPCEy/mK8UHN0AJ29RzhWqaZxa8aCXD4UjCxs1vLGyVh2GaIOFGl4pUt/aTBvIS
jDmcbBvl9jMWGfDhJbvKWsTt+qBlw+IRWfSPPAvA95Yneu22Ted9ajQ/skGdwkGKjJpDEYOehDZk
LRrxDGi2gdOIFUTIswom/oQg3mWPveZBc0DXpZLmsiznR+orWu98NYtjRabkVIXJem7h4z8Byege
UsviYuFU3qSVg8XEkMk+CUzqE0FTsSHH6pNvte2bT2VYdRBxbq2asiZxRxS7gJTQK/Yy68PXTmE5
6rlnV2yu+l1KpMTdDQN7qNOF7OuuGm/RAMKFe2Tlbp95tLTAjGXtV7hUHmEV6i8tCcrLdhrcng6A
oKF9KdFeYuQ7yefsHvZ0A16/r75VgxFosAGLJFTlekcFNxfZGrcHLzRYYN1TNKNUGaTepNbpYcZX
njPUY2/QCI9H6B7EN8NVc1RL1Ky55zWFdzvsHnsCbB6OjdAMaP7Slc/zsmZfmkBTlPJj+wR7T7UP
YxdeENiDKqjdg+SKAKY7WDfo7wNsBvcADyvolVzCv0WgelDPRH30MMW1rA6wMQX7aGjdwzARAA4I
BbsBhs+LZIC5G5020TBBpFzI7BPUvdyfoUAYvw4xqaN9N8JVUJQVPKz5lNDse+Zo2sKKEtiLlkOO
sCORq++XKVGok9rukg4uMuivIrsvYT30VwueJXc5sGiboYJuHGo5zRcL0tnrMFXTGeg37OMqkfEu
Q/T7Fs0zWq6s8LNLlM198HnuDbT8QbAUMbTZX4ah7mIoCnrIBzcTVO5lA6stFFN23PXogbpcsLE0
6LkU9dUNLDcIxCip0AcmaZILPMy26S/gsbeHuB/jS9q0Sw6k94XO/ms4CnFDIiwfmE9gr0jReCgv
l3ZKd9R3CdwOTt/0ktjPMF4iJwtBb5dDPipoIBQ6AJS0z4MxIV/ATHd5Ejf62AEogPOodfdLpNX9
IL1ThXKufDbSm0926ds4N8u4FCJCO6O8xvmBcc2AuWHhLXItyJLNdzweZAOR+VR/QZsZdMApw/ZF
d+gx2PdTdM9BIpz7eOv8Y0NxQSqNbjcZW65q4P0TaAeCJmFOODRkDmAJKcfyimVBB5dQpPgXGyCp
2WXIz+qc1oO5YzNTBwR6xgperenJoe/pHXQ60HbM0j7Hne6PE1qmHOt+Yl9sIp5n1MnPq2nR6Nj0
MGDVpi2/ewzIUbp0HNGkLfSPznIqcksMGFsFr0Aop+nMuOqPBnlolJfpwJ+5dvwtWfrkqYbi/W1a
p/X7iAkOJ1EXXxMIC44hdoqdWYx7RH4Z5HTW0xW6HKnXFX16jkmDDj+FBpx8I31IsJctiEhhXWXA
g6hipxTETNEPuj4qOtpnaLsSnP8UX0ShTg41SwY0hxPmjmsJ5b5v+GPb2vWyHGqzX1KEXJTBbXWj
Segu7EjmOz0I+2SzjHxN1ITgEBs/3RDfYvEA07qNEjdeLjadz9UMbzBwm0wfBVok7VAeQ2EJ2IOf
18CKKyGkvUeTKPmcIYf8bNbMPWHDL09YbOn1GgUOGiZWHRou6BUY7gi9sVo08c1Wj5baIbRoh7UM
Ohg+MnlXLl2PvhZ9Ex7sjIZ3vRsJzPp0Xa8sJ+MlhEoK6EDbPZXJChOBLFu0FkpVdorA+RVTv5Lb
bCoTIPM2+BaIGBq0K0/JWnG0cVqQ6+7SEZB2dqVo8v/YO7PlupEri34RKoDE/NgA7sh5FKkXBClK
mIFEYsbX94JKbUuyuyr87jeHVSTvxZB58py91x7dHhOLKsoeLLKMLydNJrd0WcprzVrq57JXb/wM
UvY+M567igomH9z8GhMc8ktbGtkZ/4b4PGjxMIXYdvQrpD7DUybGsT2kojSt0E8N9wIwmvL2vl7V
/rlKPRkxx7VW+NzpFHk47dwgX3t/DCozrq8bjXn/xaK1Ltfa0adeXbb+yKDHmJUxnWqrrW7weWl3
bu3jGnBmlTa71JfqPk+ysdox8l3SiyoD3RRpqobXC6Tc0A7u2HXr/eLVakgPW+mhR347N2VTcNWa
KSnOBWdyVYaGS+US2tUQj1d0S3LoF4ORPE7u2ixho5fOJXK92IgmgxLxoucg3j/bYGAQ9Qeakr0N
DxtuGrKi49g7eLTErNf542ousQBeNbe6P5wFi50O442JwKEtlxqE0Yhj4MHHL5+jwElKnFFKi5MS
Zo/lzw+ZiWoG/JZV3jWLoa2HiYNmDnSoFfrl5OczfEVFH//KxTU2RQjkVmgSa3bO4ZCFOIqKc68t
M7ajctEcfzW5/LU+VxF9mqrYVFpS2NVN31u510eLA1NQ0GDvGt4Hj/FmOBiLqHaWgYHhskiZzkIn
ps0brv3c1oFZLQx+3CEvjnVm2ZCAGBReFRlt0iifs/loJqDrI8fTU5eWWK6MU5HgggjkYONNFBPT
b6cXPRZef3YxicQghVwwRrTi6Nk9G1JTH6NPaQK+cBGHpsHgh6U8FSCpKOFSrQmZzSNFm8DsOfdw
eBqXwmzwlqwMWUl7/oMG1BGZaixCrefsUnysgZ20xuzvigrYQrqTYgaJeGWAXx2eGOZWMdYbz3pL
xvHzuqbJU5LKz4kvbXjS7VQ9TGg7NtefOuhsHjqLhKMYf7nrRbmI8lqZ2bAfU+WHspUr1D5kmjKo
Krt6UHXpRErhCBow17G+jn31BQLHunebkjFeMsdXTBg9PTTmbgIUw2Zj3foA4h5cBEQqykZ6PTwP
PDABerjpw2hkcSdbCJi7znWTyw621sPQdn2yG+ZkjE90jRM8bRXorqrJWwD2bbkvNlQ/BjVj5/dp
c1HEtnYlitm6EJKhZZN0DK9xnjSREPH4Vg/ucFhnITYoN5twpPtj24Egc5pr9IMT0sXNQ+d3kz6H
bQH333I68M2+UcVoSBFEDqfO4cvtFprcD2A6s4+YuTfQIOZrkeKlnHBEFeqaXZ7NP4MqF2U59QUf
Ib5n18n2g+s74QDA6jnPEuMznbd5j2jHPzS6X+1d6ea30PwUTiQnfdHr6glSJScpDm57V8T5azOJ
HqcURPpXU4/VeRBmvBHL59wLM5qj51gKvnSi0+HO5jHksGvewM4azuNkZF+K1HQ/F3FivBSGOV2O
TG4jW7bNyaRl/EzzXeBN9NdZBmaut1dOjE+7YLI/bQ+h9cUqtsMw7qpt155F996MkPt3pZMxCKWZ
3Din2oZlFuJAxBvKWKWhWehOuRHCdMOOBacut69K2Yn3NE37IhAlnyHIwZh6YcHvDWl/8Uyki7RP
lTMIN+rJgSgVtVaRnCu4TJ8kp7Y0LKRp6p/ZeCGw+po3jUetL5yol7l2zFpbPG26gb2BKXYI4EPJ
G9ue8/dh9CTbAyfPfTPEqKGa2DYvGd2pCwkFHRZGQklzOXeDfC9EP0P4oM04YkAr5y99v/Cu8FJy
ThskXcwPIBv8IxO5cVfno3mmSY1xdMpmoCybbPSrhYQ03ldu2l9YC+c3MIJ23Edl3Gr2TmsrNL/Q
F+3nHuLnqyvHOSw6s4tKXWv162FyjQema56PKogaLnD6KS0PE0XVmdWvnnZzmwKHb2ef0hMVh9Zc
mxA8tXDAaYoxrdJtuVPwaWE9dmgWrNBKK4A1xbhPRodRSlWEeUGRpnbbMXYMY/iKgpraxAz5UuNO
L24EjNsu4lQRYwDn4W1WGSpjSMrloOkir60bgh1iLyiMNjPfSmSjIGpHzZvzeM/AjFCHqyJtnMYP
OW1jAg6GNa26IXTZcO0lSplfeSUJDOzyS1SPS1wVF4sXC1MPu4EDmLwtR7pDZjAj88bdqQbZZi9J
UlhNEk28KoxRcOOYtQrGuYUsvU+o1erTkA5a9a1ru3m0d7DjMsgydsus7SHWBbOXg0Qo1deRWkA0
5bf5IAvug6UhlxpylMzMAMA8Kb7+10rzXZ3r2OX1EvkSAuqLTbstffizWavJbeDQ4yenNSqMeJYX
RO5so3v0AtschPdwdT8SK9ZnzOoVgIHm1Bqdn70OEhJmGtQejS6Nk22cTw5bBMtx/zykNBS8y56C
cr7WcbIuVjgAumsLsAy64G6x5eVN/m56UICqyC77YakvzIGvtwZZg8qiCxG9wPF5MHtbZs7OQagK
KUIfhnZp0CFlPTUOZ4ek3UvpAYxDptdEBSqkK4GYi9Jd+qyYi4+ls/esQ9a71bJIurDwVtssRFJF
PgCguHq2snInJxQ34A9U3XiXK6Wft4u10omZgo2xL6GIWa1v7dxlNa0Dc7/qWXpD+aShrukD0WA+
C6yBd2eH2qT60GtyNJjS6HAqdo3TQWmDiFWDv1nBG99hGBqW7yr7s58l462NOvZIHzi7bPTYDAvh
DFe5QQ7ETpoVYq2R3BFTauVDDpPAPbWUcG5gkoJiBTM5LfVB9Vj1+9mTU405Zyw+5AqqjaXVAoTk
sI8OUW+uuPc3ngUFglbuqEA5Ica5tO2Dcqy+imJyLt61NZ4XANPJ1Br3XpEVdjRldf1FwQnBRp6P
HA2A0EIA0VVOagPlhOqOQ2oX40eizVvHhYpa1OFapMken9YYa/tqMDzEOaL16zDWLfgM1qJ3R6Nr
3Fe8/pbREX8jcAXTUMxsTqju0l1XnqMPkdDtoX9B+oBsIlASlV2IpqMdKZAMga6I5tZ1wskbbEBL
HX41M3CbA6hB7s4tnPKsgRFAyj4AipRo62SFdEMsePq92vYZSQGQP+Bb4Ma4c6IFJtq6I3gywnYG
GmbvK4IFno3YvxtIUuB7rqSKGHK+XbjZ0Qaj3wCdzfRVQ7xE8zCXyaXGMtx95nA5pXduXuFm79Ax
ZUcqGOesiFDJ3lkizeVgjlZ+30xmfIVMMvlIlMGV96Z1Rq62EQCKdc3mQGb69OTN9nA7KXzg1xIb
G9Nht2pYTd0Ks0Jh+/cG7UM38vNmOhk0LbJoQhvzaTItfIR20VnH2spz5InKfmjjpNn3otZfHNUZ
QFjQIaaqXFHod+sSYDlarvFUiiwSQzdi6iJBCMQDPNXxlEC9Y5mvV+SgSTzNfFy/3KQRnIZDiV9X
7JkQMWfVTYyFUTKaI0vvRmbCMivJOArMZPPpJvXSXZmDHC4TYcCl0u1EunuEEPJxmt0e1XFf8y1R
A7ifLZVCTasowG9abat4O4INce5qywL1qoh95ChFm6URG3qO8op2ye1a0QHA9iylsytGBHaRibl7
t0KapENhI6dDNlLJaDTlt6mDginibg6n3l5eXVaL8WLuayWjsh29+85W/cCfs6FDaGh6ziZo3yuz
jMWFl5aFi0woXqpAGbF/AYhDvAPXKs5gO7tbtHp5iAZMvOGKGWrmDK6/hJnd5YpQFitbomFacpit
ilgEeIGZV7L+KtAnuSEWe987k/2sxamcr+lcFXBnrKZaglJWxmvmo3gIwMeoa2g5nb5zJ6IMwtUX
uBraGA7frjLy9BHKhppC9k2qOurzKDVV623XDWKNOdGGxr4eX3tlZb60qCygSw/lKwSC5kX1cC/T
rKb3iKISoVQy8siX6jXRJj2htpo1MlNW40oN2Hs6+i6f62TQTirfAB4qK9ybfuibc2+3eD2UW1zS
F3CPWqx7z3SMM5fHIHHepVjN3Wzp3f2oCEgBSt2LMB+9DTpZ6xXSmZoWj9t1HhD2tIbH6msUToAT
50Nti7G8xy2bRYrmVqR41K2wNe1hR/liXNRLk6INnIyXNF7mF9CJoCO7Qcc6aRfQS8v4G7JiPbJs
q3/yKPcPhhUb7w0K9BedH7EDbebCIfkn6MnyrmaG/Ac59rx13vCGQLm/lQM4hcDrG93gPVhv/UQD
xaUMqzqwH8AfGbzOjIA7gWRttcupFYo8pMqIvJmDSkv42Aqn1yDhxiuthzw1rSq06OqfpKwNRmEo
LQvT/LIMdP/VrpD0g9Q7G1RRjREzcFxML5xom0reK6trLPumB0/JKt953qZNUi3+Z0QCxBNVMDkk
A8fmxlqQ0iyHCdg9gwWz0ec+PelDWuUrpBTsP09xNk/2FxuEfXHMG6/qrTC2lN5rkTfawI9ZvArU
LMy00EfkvpE5RO30MCgpGz19yUJVOEqHnbTMdDEDR8z23rLqyfvs1HXPotJKAgTIEnDtVLcj6jx0
ChEJPEmCoMVCY4UcmTIeVdWCF5qXBhm7ZSMFTWXzVW+1ZYvuoa3vovWT01KkTCwzAPZQXZJ4E5Hz
DLaMQZI8WfX2bjS9niNMZs6OUs+NN8VjHjGI9Tj3YRnK5vwa7GU3NFE3ETps7HQIo137PkBeNJaA
3yKzJZwai5IsWMHXteMxxiaZA4vQSBUo8ZMkul8e0mQe3fbToCWrsIOMtBL+DS2868wXoHY5MF/k
SxeXTjjrvueO+78Zz/1qEGH4h4Eaxhw1JlNpIl9+m8bXRGDF+Sz9L2QRoa76c+otwD8wflJmlaD2
nLwRNJxeWUq4gQvMAaVKyRylC3uznt2n/Pug668/16/TZT4WeSkOdlWf+Ssq8M2D/7NCIrMXrElJ
5n4UjdwGLdWfwo8KND4PotYwLvubQeWvM/ntL2Lj5mps3mFGvhsq4Oe/SNPQ63X8El+rP//i+Keq
xrRrxWi+c1MLslM/6rOG5SPLGVb+eSv+y8L7GxaeAYSBp+4ftpd/4Tkc36a3LPsZAPHjR/4vy8i2
/iCpRKeQQY1g2I74RxoLuuI/BLxS3Br4hfhPePx/sByE+IPQSQbTjPotBkAeIh1myVvu44ZzQAXk
6bwVm2rEN/4TnIO9Pav/nH9b33VNmwMa5SxNauqhX58s9JMlKrdEPEDQ5GQgV/zOAa2AhvlhCctR
Wom6w36uvki3EFhLCu1e+O1yqC1tkWGJrBITwOzUBLGVE7gGA9W4JneM0eUr7nV+D30EkQTaiBuP
sDSadRpn9lOTzsUetypzXwNsp8AVDzK3nmjUFMsBo3BxD8dgPSJLh6LJXOYrpTpo49SarBuNSejN
XJfEmqVdP735iVze2BqWLEpSLluYIg7OAkX64t4t9XZTjMt34snyN0LClluQTAaa+nx5XdSKno90
DTc0wUJ/HVViBEKSF5MI3bhLUufO6DEhBNB/xBNSzLWIfnpebv+81j8H4nwXMf12C9CTudxVVjne
720V/ElwVa0gx7W4cx6Q/fonG63g1kFU8NWaWcO5xynLBflW+beNK8VlPQm+Gozmxg6zQh8PK5jy
HcLG5uSvw3i1xoxVxWA1H0ZWaIDi7e4+XbR5B588vxrsntmal/blc4n38ZCkSu6Hjn3U89RTD9Pn
aMvpEkmheBSpOIBy/8hbp33/6y/t/7qi8dyhMtseYFQsLGf274ISiRIjiXWJyqyp4ldju/sJBpkX
AxnFLTMpdRpyU50od2ATQk4TWOT6dd+Z5H3SxNTfZWFwGXx7mm9gnxdnrO/2Q7zwv1ryjb5inzEu
yDqZbtLBMS7NpJ1v2SCfMeiKg4+p5LmopzGkM6gfs3qqD6mmtEMx0mjeeKu7Va94ps1eHy/01fyo
neFyUsI49kNsH+ERcFJmdB5l81LsZnvC0CH9dG9njI/8/GxZzfQFhBRBkSDOvkhFOIq7lOqoerBg
xFvSNPgeWTnN97yUxbU7AsQquyI7FuYH1X2uAmeLP4yKfGXUbZElwvY7D1HGHDog+9E/6KvCgJ4N
jGLqer6Hme60ATrz/KpKzfZy8UrxiZOH/OqVLdS0elLbuIWD4nFeXQMhQNcdiV3JLsq+16/ilEQh
UH3jlV3Q7Q1Q6hPz0qZrflzg4G9hp4m417J+vmHGywUVGUdi8v2Ok729m1qx3lXj1H3CjNK+++B6
Ly2LlrVO8MrfCBR/W7M2VSAoJZIfTHwz3MvvRrifXhhBGzpOgNDep72+3vU++aIaXLHnZZ62FNbB
DzHP8ezAM/wyCW8NUVKAprOmJf2AKE96KRGj57bX209ua3EySkv90HryZfatYrNGVE/o531cvYqY
BvqJ9aHk3l82zOgCvU/WXWdvzeeqEfezrkikdRe+KjmIy5UFkjdkuVr2WILFtqCSVKps2Rs7PEhi
Bzqq5XdSiF+TQLjefX9sZd76YZY5y5VqbeMS/GX8rdliYD2t6j75udF9gmzdXmddRqZuBT8xjei0
Ze+1XhzaRmnEK80+YarmMDgHNMB0DBgDejee3jbL7q9fXfFvJIvsOy5BqigkbSw8v65XNFPwGSIg
vxdKOlrUG64RLKrVHnLkxFcKLpaO4K/THvMlI6oR140vr2YFzfHAkJ/txeQdBDJZkijrMTR9K0YH
EYzfTjIJOQLGr8oigCDQRWmciOjU/qas/HdfgG47H8sR7Mtii6j/ecGt1wLXWZq496VD/OOcG/N1
K5Nk3zoxDe6uZp2JOXXc2gAkQGWmBLo6GDzfdA6iF8bkxN9490wW5qV5M2fXQHwyF2ccewQ1taUX
P0J2oVeVEtXl/U0h+H0//udmsT37yPAsqCBCANJFovvrZ58qkIKrNdn3GN7J2Z26Lv7G00wqgupU
+Ywia73K526+KSGTHfrvgb4C5tnJk9l4/p5/TBKGOpX2pE64crXHHqTFAY8e8z3VDvXN6nXZpcso
7XZivky4bjd13xg/4WwnjAKsxjScCN7xxrBo4U4zBKdp544uaNHc5vjH/BDr6RB/EilmRc3TvHOX
IXmKkWnuyw7QvoTg9Aokbz2oiYkS+FSFGc0FANkLMX81ko71SlSWNoadFMZuNSU5AE2BNZLsstSs
Wzz2Up4AKsWvoEPViZpgvv3+6sVMsj5UzBxo5xT8n7TO4/NK//i+FGQbRRXistAXbfqhy25FxpHG
rzx5TAjKaltBtkuD4uCMO229svSNpmpx0LjHscURXlTFo84ZP6FD52SkNOdfTA7OJ5DC86mYaPQq
JUY6K6W4TDH/RRim5uvcWNlL/votpEjkTv/yJPhYHnWEuqzZWzn4W9nAWl0NXTG292lpkBuz6Lxg
tIdZm0swAIyr4Wz8iApj5rinFJNvDnBDwHesSUCwulPKeDxKUdad26zs8CZWesYcm4Z8FSRJve8x
1fO6kk/0vkw6HWIIue9issavQ+ZaWsSZrXKjDgtPdqgpx65GgnV2lasvPAdWjdaqpLVU7lFlkNzK
iH44wtmYo2XFeDpb1dM8NegYXPyLMFngA/qto93hKl+miMbG8EHAEUtkAcdWNW1znI0V+Rtv7dEt
s63k3O6rnLL+EzlaR1srxiWaRbbufHP5ZNBzoB3g0W7RF2Rh9HvrA2lVPKy56KwQ0pn7BVFoxcBw
LM6NketHOC6LFjjm2h7WVqTNlZg5GIdyKJgTEun73Gk5c9VVTqaHyBGSKf07Ou0gQhGsptQtcwgd
Yy5ANkmiskEv3mvjtBU4yMDOujezVXUVM1vmYUkAprnf9XNa6XzdgiWPBFwuVDchLsB9SJwLAidB
1rLn0AqC5WvUjwk+5RONZ3ad1cjN99SMOcwnhiMLzuT9Vv74hLX0xB/sVtQB71UJsTfsWxJ0FzAM
hMHUq3GZQAUENdkUXoB7pLlAqgHx0jZM84WAhwwVoj6sdzi6aXMabj7fK2rLY6/VPkKObl2/cQz3
Tt6wartyoLUZoFqi36arddpZI7nlEMiyNHSgcNBJ2pj+GfY0omcSFfW+XSDdkbFO3shafgPHcQ8M
AYy/TdnK3A6jeVhORXXt0hO+FZU7hWwGPlfGX9a77y/Sf0+2f3eypQZn5/7/T7anZnr75Vz75w/8
ONf6+h8ESLiQLSxzY7n/SBj1nT8cS2BQEe5GIPh+eP5xprXMP2wdlhHNE+y//BxNjB9nWkv/w0SS
yirGS7ehbJz/5ExL8/O3pdE3ISGajtgWSIFm/bdNcqn6fqzdzDvrbUWnCiViNBWiuJ9Nu/ioiOo4
TeAd3BA3a0Lvd4mLa9Os1GueO52EUNxptxhNaAunchlvLXxaz8UqYuuizeb5S0oAS3JC3tXGYVwP
pha2zJn3Az3zXTyX7vNi99PdoKQJVhqPcXwGrFx+jONiX45MrZ/TuaG+X2mUA3D2aI5j1psrGlbT
KfWt7DTaY7mjedoOgQNSgRKkMp0PVL3l11qHcUsoJUTdefzUZ611X8TasEbDKONvzMWqm0T7LjhK
IYxwGAAuarZvFvXypzmhdQ3hOv2mmSZSNT+xGU6r2b1FpOFX0byY3S29gBk8LBqpwKcM+8aYVLsD
Ykj4jjtWyfWoCTQglgQnnXQe4UYUsNYlB+sCFRGKQx/e1JC+rZCxj4wcu50NtffVWMxkDk2PuPnO
tRmp+JVTPixGmt5g/zrZDcLsDduSHBJCWNE6WeNBb2ZpRmtVOQ9VmpDrQtRE6QYLK+IcNIYg3jwt
aiOJ6Ov6H4uhz3IDXrsA6zeIMr47eDFx0ZKHXuS7vANvx3CzccKSOf3FtgAjeFy2XcSXSLaXxgd4
gPDsfnSr9piwHB4LTe/eUy32erSQrKMkiznyoS2n/my43neQJReHQMyenkZd3oB4d/UA4FB+QzHf
DIAk3PGlpKkeOIPVexdG2rhpkK4kJwZx4vpn/N7IEBJIw7uyq9VNjeAuRF0EHdtEGBBZ00yWJFVz
f+7zit63k87JrdfLbx2/ZTjq/doiUPPM5hvas9IKMOSQHpdZa/+lVqajHSkNy+d4ICKec0y7o0TP
yU+pnfENA62H3FONUSNre+9rJuO93GzNvdEQ4hTMmTHdrDCc8udWJxVgvFs1L2vKnbGy0RxcY8zu
p8VNbytkw0b5wd2lNiAFQGVcW/b/VOsuqZSXJiOti6g8hputH1UGEl7D6sfXyZ6oSxdDPCUefyPu
CA7bRncd8T1TbRqYfQ1jrI9xbcg9ANEqqHlDw9EX7nnprWLfVUXF672pu+gz0cRBtVUbKgAA2eyA
sVRh2xsxRISCWCiXqL2MUxLSEhO/RGFAevaNK0YdbjA3FsgO/1iihbhcJRpRwIh4u/V6OTpzy3Uf
sPhUwYg0P6o9xROIg0NHZtYsTtR1A9FoKvb3OCX7s6i24K98cU/m7E+Xg7kywWwrTmr2MPRBU63t
hdO1qPfyobqHH2fVyAQc++DkdX+v+d3dmvJiFk3+DS/Y0yZJdkgn/fBUY0W5gy6wyfLuURsYuVDq
uWFXM4XMZtt4IFmXVcurapDrnYVFxMmZixcChtWUeOEorJ6RWHFrWvUzicFlmKy82HSsj3mf3DtO
ne4qCiGgQDCQ80xnPjB3MPLV6lThXDjb1W6mR47maaSPi49l3Vp3onTGgydycU+GF6KZci12i6Xs
k2tb1c6hfJ2DBCbMFfkL+q6d85n4N3v9ZJaWRQ2NGi8t8JrPMk3P7tC7jzSzhgs5OeXMItWxprjE
Y1RBZsfaFx0uFzkIRbLebPqSIKuT/HYdWRuLRHrHhm7acdD8/BL9DVnSSZfM+1isQ9gzfwsnTu4I
2ov2uhrG7OCqyrsolHijD4qGDuUntPCKZBmmTbuqG3Xab1yUu6lMi128mnUZOknJ1RZmzovqab7/
JcsWNhHPxPfJTehn8jK0+pLRf3eTd970MWKW2Y11sR6qXug73aMszS0XBU3nVS+44b1bSKz0JxJu
/wvGTqbOg3ZNult9Y4xDFi2YAx6FL0riDK3+1TUS68FF8nLXEsm0g++k70tpDVfj2nunXLeQFZeF
Vuzgj5Ysumk2PGQA684eQpY3AouWI0yM6RJHVX3lGbI7Atoxbjp4FuF3XnpXTctDYlSOR8/NyK6R
bPSXRKqN6LPK+KinpGMSi11ECM9ZMsvkxvBJ887I+6SxOrhokEZgF+D/k8jMOdJtYQornCHJ+JLE
nutMlPFTCjgJ2CZIvs8L+VwFrvQxuxSM2I8dYSIMvI35vYJhRDCBXB9NrKChjHOEG6RUEwoIRvup
pUt5uaa4ZdapGZMAUkXO89am93gYjAcaRQLGTi6jZWp7XIgQwj+hoWSWvTp0m7smJvlyW+3Z0ee3
tGjLRzO16DfTMpx3eBEK6k5rDXOeyjOT8zuUPUhfE2Vu+H29RUlIRocz4RV6Wb5z+pvZVdknOj8x
AH8oKwM7UbGh/dfvlP96A/4PBuj/xRxJAZBwkz68nmiAeAsJwODPEszUlCah2iSQQGKGw0SywDRz
pAOFjwpzix3gVpbRsEURmFsogU06wZBoMmq3wIL/1sc/cbzfPqqsjtg/Vfal/6XcBdD7V+Xx/0CR
bOpfK+TvP/J/gx+dDCQLiyZTOxP63tap+VEkGwYzIfiJf9p+fX2bCf0okk33D/rhOmA808VzSYPt
H0WyafwB2RtYr2tiiebc/5/UyHRJf6+RPZvPRdQDYww+3u/G46pFhMCKPsHgkdjrOMBNfVXWBGk5
jX7RyNEDapm3br8OhwLITKV/wiTGMLkgHK57pD3TM43ZppViR0yJklMe0nJqpffA0Vx2DsTUvM6M
IZQTtcDeAsxaoVTzl2OuTZOG9gkLezWekK6x0vK+Iyrp5VVdLnkdjWPmodNhrby0GQGfG60adcIg
aJEuVhw/UqZIXHHOi9Y144GX393YYPC77Fxe5hWzcrLTyWGy7W1o5WQE3WYp/AoKzy2cHvSfv4Mc
Q9p5qdYEQFnpzPcrysM32juozeq+G6+A/aLIFGk/UTSwEq84shK9pNUxlod5hBkZkbOanZwqad1r
IonGPOwWHeCcpqE2cXg1D70qxiHQNjxsSpbeUcZq2hML4a7otWp+MVomsmOrMR5vhB3Xr/20GPcT
/O3x0PQ5TK2OrE+CLxeUzF1CY6UrSCrO7XZ8AYWyPMdr4zqhSlo5n+YGRgFKOZsvispxEC8gnlto
XkZ56ISj0N0X9MUS2RpBZyhyxBuCQ2k3Tjsdo6YMWGHsE1W7++xv6Wuin/zukOUQg/Zpp3Axjjzq
EXzGRb9rnWInaAhUB7Mv49Bp7BkzxpZXk3V5roX2iHeKtoClmkgfkDtwyqiOkCFSImPHwduLaZp2
U58TtJGIMdkvmNy26kxKO6SdP31z40x/W/H87wubt5FkqkztwFwsbxW0e7GHXGUfBo4JD0at0gtY
aeVLgys2iPWR5FYykHsAf2miR0K5N7BZCHgXabzD6gGQCt2DwUNjzMa4S9jUSbqmqZ+6yr+Z7RZf
UqyGcEC+cU5Jfyary6wKMHQmPi87HcoPPdeaE3ACceorTHHA/OPPvA1YrkCQ+e9xNXI6Wrp+LA5J
34pHojuH06Qqd4/WmlOAX8fdA/KsLzoTlGhcvDUC9Yz4ijcgozWLXBK31kwrJSGb8JIDk3UuUtt7
9VDgHcYudYjG6VbDiOyR+WonKs2Murh9xIiorltPX9/LvoojwEvL85DJ6hivGIlDTdOJn5IaQqVR
at3N0sz1dWvDLAv6JicnWoxZHNoI8SOD6K8nJ2n7YNL8+oRTJvnUt5trDolXeV9YUoTdiocL28Gh
b3BKk3dvDQFIHP3OTtshXHBG+3tyrcTEyhIb8cV3gStTSHlDnrW/h1PPqdYollPrQ92eN9/8OC9+
UMf9F3K7rQhG1BTa2BuOGxYN/bt4m6flE2AeO6yLxJ8jfxSuYnBjcprn8CPbVA7O7dThe+HPwuUZ
FvVn+/W/XaO/6xrpOvvY/980+p/y7f2t+nVX/P4jP3ZFj52P2S+bn8GgG00T4oofu6Ln/cFcQ5jM
hGkgbZPhf+6KNruia7u+p4MkoVNE4+pH68hEQ0HQgY+EwcGkgQ7uP9kWNx3NTz11i9+yzVcMgbqC
2dDvyp7ckMLqTEs7+ppm5QGHuPU4+Fb3+NM1+Tcjfzbxf/kzLspRchBNhpm/Z2isRqcWzI3aEYCH
8QhJEknnoHs31QSV/G8GBVzQ3/8WdG4TGK0JueZfBkbcC6hloxkfF071N7qjxiuUVphhV0bu0qmy
v0NFcA7/lz9Jsqxj2DrdQQNCtcG//zSfnQvygwxXxUfCp6mw47bpLzHoss2yjaNa8PzJf2a8aIq9
PiCrRTJPEsHBwVNTc0hOBvaO0Zo4cxOVKvNMHTclBIupr/T3GhAFVr7OZ4FO/MO0KvZ6ZxEhFLP6
jOizuisL4OGlpvono3fqM8hu2gcxts146bNrKwFQH5lJnR6WFklmlnSAUfuuuhNwsb5ieF+f08JS
z65MrvRhyXbExNXhgJnyuBK/d2XRAPXCNDeHO9EN1bfVXJsbAn7zJ1IG86BGCLPnDFIjliXnbmjq
6ag3MaRxRgoHb9QhgoAm3hkp7h7kAd2Fa/TNtZIeCzDyyDe9TDR6Z5tdS2nTsV3QBQbW7Mf/y96Z
LceNZNn2V+4PIA2zA69AzEGGSIqjXmAkJWIGHKMD+Pq7wKzsltTdWVXvZZaWllKSMWBwHD9n77UJ
qtbM+p1tY3nlLuWE9XdJhkBvFJpigtt2eme2L4g+fEUOZNIKpAJiVtDTXnzHdObuKqlkthOVQLuu
Iq7zUE8Ic0DgXFZvQyvkSwZ18iljW3PnowAkrk/v0H94YFQDcGsCGzdDTxQ8WTrt2tGj2cDAMnnL
icBFjUKq8Re9wNoTQkuorwSo1vOMg+PRmxcg2Ty+N5i+uPayBeu0jQXpC+Czu2RK9TCasvkugSq2
7Qy9fQEZPO7qSe933uhqtCHgzX5vyzLZJ1XyPrds6mKQTefY9wYk/ouTlNuOg5NUUXHNI2p5IvqB
WRJRA/SgwIMF3WTkuNdGXdsQPxfptD3gYLmpc4wACaMkrLqtNaf5lU723veYAvYtN+asYIrC+G6r
9al/4hB0myRy35u+CBWWp0tV6NhTBOWANSmUyPY50vopyPP4we/Q1zaRLPaa9FB04plDWKwqYIS2
Tghd6gZC9udMa21cNX3MBpWd4itd8ogfFt+saLA2Se3OOI/d5i5SDBXdpLtxJqWMgOmVzaXN3TOh
GyYvxAY1YYw/plJoO6fV+msg08tbT2QOT2XpvEl86l8QWoPhWfr+rkGOEMJ9uGsaP90OzvKsDa11
MZfE3Jrz0l00sSxb5bvqK0U7rUzDH3dzad9WqnwSVlSbhxSv3mgHPf7JmeTOlM1wNA7ITt0BiEcR
zJ4kQ25h8LbJ4zIH4WcOcx7OxNstV54q5unIUIccFuRaja4HkYau4DHvGDDSfUSwr2IORN1sBhJ+
s3sbmGLcFwGgOG9U94Ld/NY3OhFvHCbIGFwjcDuB0+gop3qvqvZqXFzxPGk22FoYTiZONk91DJ0K
bfZ2XcZY2gaS2cMwzNUS3425swJuGZTHF7dZZ3A1KBB1E6NgY4woETUkZz9alWwrvtB5MSXtWjg/
FfPmrWoJCXnM2GQ4OzrMjvguJkxgQdJDYD3lM6Ec7VfC1zDXQbHo8hfNkflXfyzTfatXLMN1KZzD
qKPMEtGsrdQ4M5oDNbjWCTUdc0G1jGwYHC3x905v4XKjT3JlTJNzoPbT6WLmMyr8cvENpFs1wdBd
s/61iNzo6zwP6t01KxxilVHJHZ5YNHgFOrpgsLFT5QOSN9np1QmxtL/ty4EtU9lE7IUw9dXnxrZx
7zLmN3aG29Vsm1J8XNLvw6pjrEmOa0JpGUX+N5zUa99Vq74uHejpwKm0AXPCqMrbybLlDxSR3hUf
BP1QDqAPv59fMr+gr5ZsW5DtRygI/pfCSd3XosQKAcl2BADfifJWYzIIQQG+ZxXCtef/OVpffuBO
Lx4tvZ9uijxzAVEvZf01LkmDY1RZswuEbe4O3LfF5j+9kX+tN+LwTP+bKhC2etW9dr/2U9bf+asM
9BkTOi5dVWiiaFh/KgN9+w/XIO7EBR2PuogQ6f8uA911gkh3fx3rAXpf545/lYHWH7Qx+GkIt5SJ
ayzZvxFyRif01xKGMAL+ASCG0Absn/M7hAouusnmZrCPTuEB1nBAibVVj9aSIIJTETfOgYWJEKBa
qfk7xBpx5eQ25k/PMNRdXQ/A8TqpvRaIT4mGtf3LApDx3mV7RcdRuuSSdba4MKjq7uZsTO9LWqvk
nYzpsYxd41stI6CrmchO1MpbgneaN1bAjE6t1zJJz9SETmmQyzv8aA1lYAxOJ5py8yussfyEx6Q6
R8Iq9gMjSAv7z3XtmGlIJi62hKxMTsbYwUBIS1CypeZaG1OLxQnNGyyVqJi+1NIr9rLwiHLv4jHD
cT6Zt5M2+OB6cv3amFP9egaLOQZjbTU7ZsHFnqlO/GyQfXwxtPzGmLD9RaZxjx+t3hguKoKqwe5L
sSKtD4shXqDKmYKG+Y4ZtmXbg7wySAPNIJiRP4Qlq2W/vHcKXX6nEdvsrBbqeJO2tF+GOn9o7Ay5
41SQVivLKTv4XQ+71laYycWMBpn54FPtpRGunUTd9nW6vPuzmp9xSlq3MZyeA9yD9uJa2XTruBwc
OKXpDhv7cMYd2ryV1jBtMOwSGzkWI8OunK+BljGw86o4jIhwgya3ByQeVpC2zhxavjwTIXa0QVVv
CV8ESgmRZNM50XWZy/KIEOqIwSrf4G+hOBnbZt80o/MR43NDm9KnMCBstQc1HR1NQqVuSPZZ6HFo
GdIyTBba1loypiL2nD3Gc+q/iMYlugOWNFZzHtJyVM29H9np9aK7+jXPOXyzPNHTJ0bd3VU26AVa
W1vusf6YfqAg2x8cptVZkBeWdbvMIr2OY3vZzUIgcaFkEXckSdGJrvrGo4NqjStkSb/xW66VOu7X
GM3FLt7XydglIqbvAFXIOrtE/+5L6WKq9UT63EAlv1SxdG4xKC2HCZnpRddG62wqZyWd1vEXmMbd
fbYQVQrsqziW2sB8MloBAJXjXcxGmi+Vb7jXTWznR/Dq8pBlBSbJEkP8TtmJ86WQ6mwmyuZybNqD
pvfYz+L+NRlw74DKyI2tKSPxCpDlh9NM5TGeJZgQZlBM8SN7JzyJNkZU5qNl5++zYjgearFtvgiv
uq9Ha3ns0I9iraz02zphSobHCSKvA2KENg4WoUsyGo4RKsC3r/BgshsRM0sIbMtiPAQNaV+N/BIz
7OLBS5lCjZZGI2tkeJnFnERlWTQRB1AOHiq0r8LqeszEbFuCPjfu+7pCi67cU42jq4L+GFLVlAy+
iiy/tQyjuHOi4uDODKXdaKmOmKkw/iBZwqzlWy89c20GcWW0w1rebERHdRpVU3bHw97+sWDVDq08
S8IlgQaVSSd/Bsc2PYhKarfSLOuQE8pQu01yuDvYRW9QMu1U4Tbnhg1AFvr+zmE0vY86wC3YtApA
JLcIdMdnjfRDAgws4zbTYWlXRKV0yHr08VLpY/tu9ThVKb03Sp/EHnf7tB0LY9BowVnecy/mRgZS
XwokBmKuwevO8Zelq/O9NvVw5+bZEWE7Tu5qWoJ/S7r4dqiWjkZyPSCK9v3xIV5mdvFF7qPxpUPK
MtfhGADyop/pgcrruYqgkRvac0beLkKomJ4YeeRUUm5Dhd5WiAW09IkyVydHHlsi3cUmMLO8fitA
O5+jOvFvHcy9R6ZnUxkA4Olv017LIcVVoUMX/NUFRLbPaPjf6J1b9qEE3HAZvVoPPQaNRQCT292C
MvIffZ4alwWC2RNbufSqXMZvPsElB56IS4ixcrx0sY3OblTZVZe5UKZnzb8qB7u96bOouc501eCv
TAsYGqUklLqLd4aPOX8xE/wYXWM95ao0D27Pt2wjr94lU2b+IHZxuFaOL19tq1kfLsCTnpOySB8I
xxiLgLIe8WXmx3uAARjA51iFmhElN4ZB/QV3wQlGxPVf9YFDj1Z22cxzL7fdZHro1lfUylTUyRdL
ZIoLjbasr9kO6CrkZfs5toZ9xdD0mPuLfCgGaHGGzLYocpYbtPj2Vo7kMxKVoy+YmLXKhrQy7dym
Hi/GGJsn34jzb7gQ841iT45vhcdtyi1+JvxNHugxkT2SN63/krtuuikrpT8XEY0JVqbkGPXmZkbC
dLMMmfYuoXueJOFPO/gm3RcjrYqjY2tgsuEm3xaz8h5i5UU7Q2/0r8mYYpIfBTiSGQ7OzqJtfCHB
/a3CdcyIemD5H9p+wQ072fGeUDpjswDzDMxOOzuVbuI5r0BzQD+u1Zq9a1QDuLGSZOHbtYfMsz/L
4vvBoRAJMhTjQK0sv79t4qY41Am3NNNyQdjv0rXY5EXkNR+EJuTHcc0FJoNMu8IwsgVTRGw0s+dD
7wwvsBLoI3xGC3vszN/y3n2BOISsefgQxBB7xBFXBu5XIPyS9yOruF1Ti0mJuTfXHGOZCHE/ytx8
zDNVvdMDmp5ago+98TMD2U1nph0nZBiI3E+y6RrSkpmrgK26ptTCHgsxICdWOTXr3gaCkCYMoR2B
b3gavJumb2b3uUNdPUCI9ejcK04c+wqT7g3dshAN6Z4cAckgHd/kdSobrX6RLKDUXv4IET7Kd01O
xNPJ0/IW72Nmbijy8rMRz9VpaFPx4sxO800XEZKBaEqKs0gco73HCZ9Ee1QLBfsKODlwEEjPcrLv
XjJ12oPTRJNDu4aoIBpYEKGOjUitTaXp877162o3ut0T21CFliouNuRV4Q+P7SfMeOrgphJtLnNs
QsqraedDpg5hH53S1r4afJPGja7VTpDD4XqEhqEdqEUeqiUptgkauxNPEMIItDQGpVcYYVwZ84WJ
RnNpOZunpadllKTqdUXQn1rf1YLO1oa9UU1rRvhabhHFNuCSsdpzmh7zaAcClCyWOuoP4BRtJNxe
uu9orIZzZN+WS9JtskaLj7g9+iNEvOjUlmZ66nWgcUZBzK8w5BUNENhOsWi+DZZbhPj5533ajCme
987fgqdjxJIW9VZFtkSqhbgj6CMJDIvTfBgYsNHnMss94a76hz1g0Q1lLhE9Me+zjO9I7V3vqdOH
SnTvgy2a3HmIGigjfZiiESVU4j+buH9lE4cDYrWi/d+7uMsP9f+uf0Cyqn/ex/3j1/5rys3GS7fJ
nfKRqv3SzzfWAbhDmJD9JzQdUecvU26A3r5nGkII6ycp6OeUm2qOMw3MxaSD/G9t5H5r6OvwXWyY
qWzhcA/7ANx/bUU3mU3WBPmLV63JqvJKAezwlLIF648O9IoQCEtByJsPqVV3pXaseVY6GAIdUR1q
qt094e7z99aKB5ZFncEkXcpxOU+VK340bSE2KaFc7dIcqj52AYtSTKvZhswNyG1Y8QOmKbvvhajQ
N+kz4TvOFhJGltCJT7Ve3EIaHSGQSbfHX/EVeA4hd64ae/2lsFSRzsFia+BamVjCoDqBMVTh5AmN
GV0JIAGGH9b/Kbkis34dvCcmdDnm8PRkmcobf47o4fYzr+8+Z/deZluF/pT+Odav5OeQv4Oop59T
3IIDtrfmHdleuxOEM2CAKSoRLjPcqK3nztryTSJATa//cwP+Kzcgvg1EGf/3/Re+EgAOmin9ZZz2
52/9dfuhJDEs3MMoRVYvlsML/iUyMe0/EJLoawzeZ1wn3Ze/lNgmzRK41R73BnPyz0nbX30U4uUt
XlB42IFXCcq/NU77LbvWIRjWNUxuZvD9TO6wK/16+1FpwqEchulSKYvkaAX9gzk6MU9hLtR4S2N/
PuGFq/Ktruc9exV7fMjRf5JZ4VfN009H73+ZuhmrMe2n6d76aWzC0FlxaOivQ8ZfPw1tTpn7yTCy
p6yMS5zTkwkGUQMxm0a2ScGo7OFFMBTHOVx6fRMS5IBYhFAoYTO0EtV3v+/1L7xGAsynKIyHxdE8
Yz+7TvTDIJNq+mdOtd+Xr/UTs4AQRsCKw6Twt+XLTsGxoUzsL9bEbHvjkh33MKLTt3bsjygbxnky
sk1K/QfzxwUHM+e6tS9hjxi4Wur+OwVMZ4QpjusN+M0aAlSZMLAQrZMTx1RnyU0+QNME6tRtBPbk
xy5pzqxhzrRNO829TttkLPd/fx7+52nAAqDjXhMu1wYRkb+eBoFSDkRo0V0IV/Yf6xgFPF0VFt5A
VgOus6n1v8rIKJ7//m1/m0pSmWBXIBiCpG7GxMyZf31bAH+xLbu4ulTeYlxI0RouQMvJJYuSx79/
p1899Vj2eSc6lFj3gWv4wvvtOpMoVJaGJfviSd1+JUaRplXUe7MZ5DLZ6g0BT6Glz14dAh9W5T+7
aH73Z/ItmV+jkV9n5awOv709z9sUVATjzrV0ei2zwXnNi/UzEO3WbYEe1cGsc+r3qmg+21i1+AE1
jVQ+f7avJtdq9ZBpJkTTTAA+tFppMofy5vmH1Ea50bWlJEvNJ/fjwON/Gf7JwPr38TGHDycgywZR
A/SAafb+eqJ0d3AqB6nvtTFE5WvaokAP6Cn27P5oHFbxSSVp/hZ7PnzppSHwCJBJGrJZFR89M6s6
nPF2hnadjT/S1hLfR4eNy+nvT7H9P0zIVC0WFxEdbN9gGyuQRfw85HZbOjlt0lvXqKNk5Hu4mpJl
v2ZA+rueKRghPY1+O5azMwQgFulVGBUirFbui1U2k2PKvpOFg5ZGFCp+Uhk2QtRCfSARHz3ABvY2
qLAj5serJgdCHPqcKOuqi1pFO80q34mZyWUBlDNUPeaYlAcYssWdmcU3bHisKSgG0Vx6FEH9pzbI
XWVCRjqbrA32sCyBrrzsqlglRWjF7FOyyoyWT8WR0hPIPaytKX3LVZOkVnmSsQqVlmx6l13Tfx10
DRWTKnvBcKYZaHya5n2TGIp0S4FuOKBdEL1RNqKISqtG+zasMikpO7BIQKSPRuMX39NRutz3q7Qq
/VRZjavgql2lV2zV5N6wTf9Lo6ATw+lpdsanWqugbQ+kGEV7g6QdQVfZWUi7pP+FthxqL6Ke+gOP
GlOFBL2hbOxF8TyVenI2W19+daDw7Qc/00zUR+Xy6rl1u6Vdmi27MffinQZI6BWcqPog9oGSb/nU
pVWfGrVplatZq3BtjlcNW7vK2Rjil4eKHyUYZ1W7oXND+ZZ9quBEpJjAfWrj7FUmZ30q5lq0c7G9
qujUKqhLP7V12afOzvrU3E2WmK5cSsUiIvil6csygEA7V+33JEpMc3nplDZhjsOkw1Jev5tzmfVW
Gww4b6V+6fOeHAWAfM2yJzKijzDDp4zDMrOov+pCs47ZbFmrvI2ZABBa3Qcal8Bz3lRRxPMQHYJq
MNCqWA/bAg/Fl4SxKjT1fBYq2cxTgSTc7XqLK0pFtJpUOPAs3LlakkVfaNxYbhziqGd7a1h5V+5A
dbR+AGgIzNx2gsjKrNA3fBhIEYK+sO4iRhGJP6iI3qKAPNBFVAU7mgblEnqLw4pZmfTbwzJpNWSI
3Rx3N12qkQdVx6n3oQ2jSPWNXps9gQPe4F0c1F/RqbJEL9CrV1PXLPOhQ+bYAuiNE0GkVzcuDSLC
rkp3c+GW80HvulKGjgn0LBTsaot9S6CnFnJazSdNlouxAYGZI/bLS137AhJWQyveV9VTVpZ+ebRa
vy+2OWFRd8vAhHaHRNA0zolKOqQTIjGTfh+1I9QLHsbWCZqTCQNF8gm2dV/AFfCMaaGfmc1SXZce
mQFbjVulJY3CGE6t5TjFJo7YjIB8GDmdqeioT6qVk/ID5YhPA5kPUCKZI8z3aKCeO4Apyt2QwIYG
WEWdRpsFOxQkMNVKn+xTldmhRWDVghI/W7Qz2hV7Z8gIajrkDyG3xkxA5zHBChRvc99OkNfxc4hB
UBJw+cQE+UwqBXQJo1X71sIow0CL/8czL8aC+CINvNHWrPu5UOZwcaXPOKjCXXHtDOyJ9jG8Jn7B
Bxxq7QiiNaoX6K9Vcmowzk27TjlLeiYLu7+3QUC9Orgz4JNhJ7MI5SPbY9u5ON4DoIwZnh4Lv3II
DmvLZqZ5KZSissjibPzaOa56k21iHUah4mjr5Y4Ol9qLeB2nqInirdrRuMDbtezbrneMe6OHqhoo
tn+40gkwpTltlll6aCfTZHQm4DR+STXhP1Z6s16cWdZ0e1F06DOmGatXiCqHc5Ooig9Ww5k3zjzB
/EemBVzdJatku/EMf0JC2vmRCRmHJIE706t8G2d0pobrfurX4nPlcmCXdadtTfdWHet6WVCcmGW/
AMMX65dfP7pifeJzAdO72E7Ftxgaev74ZOp8Cf185NaRBZ2524qcWkDRA1VBzP9jTTX7KvnSGPYM
382Sic7pRsswXJdaIrtgBVaARl4RR9t5bNiM8mekAHwjFhDAsGud3FflI6hY/0Q6VOqBlwEiEk4Q
t1/xcfExphZxj9VPeneOKXMz9OVkFn31eFrsu0o3Lo0fNy82iSvNGieamqfai/3hHCFjGDdzKxqA
zoRS7aXJYaUL1czveZE7N9PQgbJs9HnMnxQ67O4AIrr8IMpyXUPoFyUb9gEebX1zTrodejf/SdOj
clcCm0AdZbPMza1K7lKSXs5weDNn45itScZe4dgigAzuP7aZNsbbwqy4TRYtAtJjV7XR/ChZkOeT
Z3BJbaH7c41kDpiOHZjZcctDRjVnox1MN4z8oh950lqjTundZN9an+gUbaZMPy1+3xrfifKYu6A0
DDGSFGDyUlNprAEQiiSko+S00HUHUoedZRz762kWAFRH9F2e6A52CcjtsKg12CUHfbYwu83r+rpy
J/tK64GUbpOmKsdzPCuZhJ7Tlck9lUj3XSezh3QXkXZjkCeAHgJfjV7DU2BuvjLmNtLVDW55I24c
mEkPsocfz4sx5GJMAxvwpEVSvSGxhtVQiM5lQEeS1C1t0wi6wwC0bpsuq3I+NfvMuplosTqX0pUr
nFyOunttGwmpKzPVTbdVsNSZhnkVQ/J2ESVrR9dhN5ysqd2MBTKP/eI1XP2AHWKxmSPAqyGNRbd5
Ahdp3GcJkmJuh9R/5Fovu5vKR1m8G0yQPDuvTFwVTMMLUcrKM1BojeLBgV6uNoo8J5t4icIb73Ah
+lCYY67orcSd3uzYOCCFT60+R9HWysS6gcRfuEdyzX2+1zRp8XXealJtyg6kMcO1cuivgSvx+Vuy
S3fwEfKEqB9dP86NzX0/I3EFKxEl4j+dlB//SieF7RZ7sL/ppNRV9eO9T9+H/udW5p+/9o9WijD+
WB03hgvRj00pm87/aqUI6w8oMWx/aYjYBqpddiQ/tVKAV5nYGP7SnfwlScHUjhrFdTweyyiK/81W
ir32RH/uXthsXdm24jdjQXF0tpe/bjioSlDN1Ol4qKsYeBlMtm2yVH7oYEWb3fzN01FqyBqiDbto
4EV42YMJPBULVC5DvffuvdHLTxq54BC0iqvRW7MRNJduCDAbSOdUKBlug3mFDoOyXrDsAKZg8GMF
idf4O+lraEhcwEjs7W9lNFJvJcxEMgBWW6MBCA2FAkBurI9hhsYs1BmVbbK8ex4Ln1lWWnPP12bo
Otmbq0l9U5T8eG4w2sG/0x7l2D4bXiLDxRktsjywTZI7+wif9S6zjLex5e1dRz4XNW2zuEczSXJb
SJPh1kjQd5oV38eVE2EkbfPsApUL+lWxqjS+XsXzGnlBBdhTE8e29Y6kLvaUgByakZI07ksrWLL8
w8y1KXBdDmXttd1Gb3jRYuQQ2Cg6+QocBt07lmnXbajk8CrQDyX5w2ZsTQRBMCRmfchsBMc1cdIb
F0pMOOb2rfIgfay/mdn0alIftPlirpqAmUMgCbbawmVbbuO6uPXnYsQMzltSETpnx274+Moyt0PD
B7Kkm2/0JX4gmZLxuVgn3XX1MVfgURoLIpgTzUxD85nK3C/i96jQDI6Dfw98rt9iYJVhp0NPXvGo
O+oUL6j1EQVO5nf3RFDkSKsRdsDnXnZwt6F7eRw9i4WdVVIcPUO7/7xIMKgjmbCbbiMF1wEFGfQv
D4KQ7pNYZYxUnPyr1J3bMeVDxVluHxE9+DsjwyFcEzdzEj6G7JGHwEbv+Vl8b/CtDGwcdWduxZhk
oRu5bEt4GAZYxGRYOs6F6/lj8oEHI6r3gkKlb8j5OfcLf8oifMajoVUb1XtQuMea3yk5Sp2BvsMU
crkmZMsPASU9f57vMga9PDLhD4mnXXYxmLMAnienHmctHlCvOOlG/MFNzlXNWIq6hqvTE1wq9Xov
xJhKH4qEP7oe+HdjNY5OPnNhmaeXgcOFs+p+ZiewVQ33iRAqOinEi9cJ6orQF92zIAIldAVn2Bu4
mDzuxs+DUUluCqXxozIv38hOBp9E0XOCYeRs7YiLtsi76DSji7kDyyxDE/sdnJV5ZIMpJenLcBXh
i+mbsl2RZvrIZ4iT7ux12rSP6ctdQa9IKdwWc5sTrhSieiFVKKsYG9ZcZcgzqeur/NozuVHhTZMR
NTKUZLxabHXuE2Te6e2YOJfP2wsq33LQjcGEfYwrbsCHRooJwiYdRtHGTvz8BJex2k+MY7fQJbkN
c9pfn+dWK/n6WlQxxCBBIza4BCoJD424KQmee92ZinzZ1bL19yggsJaXhb/DrlZsYL/L8PMCWK9w
bvFbwAekQM0sY/7I/W0v/nL4PM39QBZX33IZIZPrt2NmRK8ydbSDswLbFkpdYqMMcAk+fKjMSd+Y
QXMKjPwDKY+Fyoe7R9e4m0ur90OzMqKT3g7VFbvO6eJMzt5T2ZsWM7HRCJO+wnOfb5n1puyLde0Q
O9ynNVa2K3gJ/o6RET6B0qquNNIHwqVi+YKujqaSxYFtE1WFvfeTgiA8beLFDEiF+FLcUPS6Rd4L
M6zG7NqjcruV/gdzfEpLHZeBY5HFHLMoxgaLm+LUaSL399Fg3iaW7+0Xo5r3FHFAN+1xDHEpyDAa
+QhqMLiLhKwPQBz4l4BS/bk2mf7EJGm9adm0Q7aKtXteO7lxWi6J1rFvzXm1bkSaFzj00HnsKC6m
ZpL0VshVymuA1PQOKvqK9nQZRP6BYoRDM3MHfB5rpnb5Ji95ycHgvNoVrRF76jugFg5L4KoVEYUW
3ZgoEzYEJxR7L2o+GsFflwNcjwg/Hgl108nWinRntO27p5PpUWm0iOpGPJY15W+uJTeaGi4CSyUT
Py8+zemEQForusJArj4TEJgrJNbVpKEUXorlG+kL5Yg73LPdLdTOjtz3pc3ezKyeNmhUfOwOunnv
AN3Y4PKX2TUdieGUKp1TaOn0HgB8GPawXbnPQVKn/U0S2+5qODcKVIUteRhZOOdEE+J2a7styh9p
wM1rtJOMhlcCIOrvGHfe7VSvhyC2pvzDayxtoZ2lQQcPuTHUAbB7vWPXMvmSmKfGAsFGIFWZ2aMG
CNUkb8fwomtf1Yu2K6xKdRf67J7AyWd35aGfl157nmN7DBN8OMVVlPhWj/O8MNywmfMmvTija87b
GLm2dleRTn9KhHv/Uyn2v4xlfuuWr3WN7aJ9oejVmXR84lF/cgsVPnHtNvagg0hnBBVL8pHmPFys
yrsfWgiaTs9dZ6dc6X//voyff6+nkJojOkMZtLJIf6un6HWbs9/L4WCoz8WOe9BK8++VgrkKpfbj
79/tt+nDn9+StjayZgNqm/fbuzGEBre/VMOhmLlA1krAB9yzjdEQ/vm9/mNN/CfWRPjKq0z7/94F
PKZtnP42Tf3HL/21B3BWIDOvY1LTU9T/tAfwrD9cZhFMI/5UpVtcxn959v0/kBfYhs4GAdk6uof/
lqWjWGc3wfXFQmGapvtvga2EsQ4VfppgAs3C/c8Ax0X7zh7A4/v+PHTAClXXKPCMg0fQKFbXsfbW
kosedTU3PL/JHqiib3PlwS0dvDh50Ae0rLZu1WdmQsPFql1UNu1I10tgxt22AmFiMsfEoLpVcV9X
KCIDNBnHJurviTuZ4MANzatuybwllYAD/NC1WvVo9vAzJCm3tGJNItUwrtfnOon9K3uenNc/e2IT
xcor9So/ZLq2/9i7tfYjn8T0kANNnH74wvdRuKedrS44srdtSfMunrIz9YX09pQD1b0iFIclO9YG
+zIgSFw3PrV2j4RQ9nSsq3FLXs4KA2lB7pX4eTZs76aL0U6ENuSJ9w0voGeecWF7HJbaNA/GpOKr
TMIlGHKXMk83rRo2pVLODpKKHbAleLMxmJxjEmUDx1vsjUMN9dwye9k6RoT9HYBZWESWejRN2lo4
Gg1k392Q7mtZypvIX3Sxn6LEPiLB1l6IlEo3QzdND4neJav3DEwTXQyeTbJLx54dzERTZWHlkwFp
TXqzi/x47UAvdm9+Ic2JJoTmuMY9WRf26yDtZIFXoOSLHeOkcXF/3hM0uh7l3OBYoA407v3PBuds
KuM+Tnv0bIV0ePke9Qdokbo3Lh2YRdKf+k6y7gGvKreeM9Iv9YBwo3VpG9rvimKQFlZhWuHnfxYG
fCY6Lm7rBqBC+TlcP/yOY825uJLVJF9MKI8le9Iyelz3hSvSzyU8iR4wgaNgvIxNPDn+o1fndA8/
B8BIfsG5tN7IdBrkGN4lw+FrfPJ5lKiRiU69bx2tpHde5UQOwp5tC0LVduqWs1+BjwpIoKjPZmzQ
6szshS8k1oPCvtbOzn2+ILfTvJkPoIwGtJSIM44uxAVJi7ikYxRHSLExkbVWRpCFKGwSLmrXvJB3
xjyi6yM9PvZypIvFxLz/TrYCnot87Tvb0/qyCarzYo9kk1ZorVUjzTRXIySQ+Bmy/xATr1/eW/q1
fWjSAQtbtdpZl0ZYR9stafhO61B+6Xr54hI6EtoaYzLyWk39xktH9+rzHV2Bq243Ytc4kv7JtdmM
JscXsFP0qNqcljO+CdpitjJHem+tYb/qRGN4oU0a6NnVW/nSUESNQUOICnOBjOItzgZSC60mqY+p
lVKFRO5gWWFjrsOi2Cr4WvOa8ol1yn2y+2zWHj8/JVL+IeZRRthsiD+YD+tIl6tMQz128duiWhFE
HVG+nas4z8R7NMvXXtGMZl+8nlJTX48Pgw69u/SzX5/ZY9Xnua35sz+nlGYktCCn0mBR7vNa44Lw
MYPthSpYoUSGzN8udWPepQQcfSyLwxWZuYApwspgxkUsjuaVe8RVWNeEUU5DmMh8CieR94pJrblg
vXbVHRPQ6WZk3PJicaVZZLEPBttKeONkCdkMmHtvCGvpeHPgmFozQllA4TiUVWyFc9uJi4uY9Jz5
s//IyXRXKjPEz4zILpigbSdfenvoiDnPzOnryFW8z9j/7RbLMEN9jJ3bIe2790xDqRdgoPUfC7+Y
vnquVobCbLmwzVa1fBkOwBU6O41vV+aUREvtVARcqLbAO+1Xazee6C3cFcypDwpJwnsjVyMNGH9a
33bEPgnlMVvwOM7Yh9Nf/f/sndl23EiWbL8IuQC4Y3oNxDyQjOAgki9YFCVhnhwzvv5uqLOzlbpd
VV3v9ZIrV6YoMhgBwI8ds200T5JheFGOwx2EwuKeb5gP94NhSfCd8Po3WiuGlVkH0LeYIStYZrHY
AaWOItxoU3iFyVbcsr5ExOjTjFGPWdZ8JpHsbFkuTd8lY/IxUG28T3rX+MbOdn5xw250tjq3wHOt
7Pi7qMcBYciaDlWO3krYNvDLWHtGcFcvEVH8dVGn1CxmHi5V6kppRhu1jMhjQTWSNxZb3c2nTRHq
83cgXClXwJAx41r0aUIicagUy8Efvk1p0pwoWwX6gSnFOHSzSi85iei1NdDFRZ9Mi0gfBzMprsVa
a6v8OzasSG5oY8UCP071dCyoJAO3pt2MXDPHjU6GXhFF7Bt4u/Sq1NdZiujQ694OnNO4nXvRr5s6
rS5DV2BC17rgoegVd5PJWRUYcrobrdivIhyYU1qvmcMdhBlxrlLc4c8BxTYvdAyqR2rdHiILyu9k
sg0aoKHdWAY6j4VDb0/Wja17X9NrvY8pbN3oDNmv7IFGunLdpzk07S8dqyeKqK1S7ehKZkDjfSNB
0xNW5cIf9sC5gYdX5kNDt/vKhi1ubTI9ogy2JLINRLjVr01Ey9lo0r2XJQpyDMC9cRVRHFRtiHMw
zLOTHt6DasypvZWdlWwZ+7t8P9VZ1hEWkDS0CXImLnHuJ7NI3bfY9HTY9rHQ77sEYAjb1OrQ24JP
9SCS95HH+2nIuu4OYtr7Ush1AdZMDx4hkYopGDbImcVfsmadbD5OJApOExjva2rY7Y9ejup98sKy
/hhbZIprDIQ2PLVqTkFnpoVf1eqVhHNwjSIjIKCSBqQwjPHct7CIGQjZh9gUejZCu1eqJY9uCsqp
Jif/nrXDeK7nmLZWazKv9Bb2b25sBwAcI/vBqzzrfuwG6lEhFuf1inhhdecQS77oQW0W6wjLxFWm
1KY7sqM0Mgdn2Ut7PFZNXrzHHb1EVlk9B2zwj6muXloeiZuIvee6SfQ3wwwPyZA0Z42KxtdhgGLI
NTcp3wgag4K/KDohj4T3wi27S+eoPXuOdpU6Js3wSDPcNcuKfdAQteSkMC35lJAJ9snEHCGITdqd
Lfmo6JjyqYQv98DXvwQJK7CQ1fiK/kXpF0Ob4kHLMgbgns+BWclNRACHJ4UXzOtQ1vaqsHmEbz0M
YCMaXSWuLlPvg+up9rHEdcKDvuiJJyVR66fzuIXK2F/ojoYO1IXPtl5Tc4XOuzZoAcftTm2Yh/fh
MU7KHqGZ48cW6SVe0zaVUBhL3w3rd4BvcHYiOJSjEtsUZ9WTrlR/mhqhf9EUX9jbYXnhDtTv47Gh
yo3i7OtS7bDDcIbxrSXreRJgGW+RlWe9PxXNsIHbQL4lGkrj2Mmku4LnR/AIAFa2iXsu03B61pss
oFIh716iLnpNWE37lsXATW18Hz731dLJ14wtT9xGHG1iivtRD/G6eZG7tTub96FVyUADcq4T8XGd
zlZbyp8sroScpvgKDBHlsR1PxywCu1w7OanMQbovlccL76tRPQZJ6WzxSwbJhsfhsHcJta/rzEtX
bhCs9FFBVwjsgjRlEsk1EarmVMpJUhgOWY5iclluB9McBdx6b7w4+Ri54Litns6Pzv7hUji7iVPb
mvcRxgIqYJx67yn08mw5WuErhsbXTzUuZYOkWJYn9ibW6mqTYE/wcWGQLKoMcx1MWeuzPIYD4Djm
CQZgfzc3biWeeb6ll5ZONBoxkGrzB4KQwm9Sq7x1dIbbN+QBMfuWRo913yYcC4pBfk0NUw+3Hu1b
XEA6Z8HUNtL7kIcsKsZ4LtKm2Uxd6o1+0rjBteEYcDGzquLOO4kQ5GRflORxEs5Y0nsLO6O8zVgh
KFUOIyIk3XS2GsTmuohqSm2RZFA0re4oyqw9jUY97VhRjg+G1TZP0ZAfaxa9lTuP6xqw/H3elA1J
e0ff0SGmiNpawU6F7gsHtWHrNGwyHSWvST+xA7X6NE23yZiH2RHL+GBsY2+mt3Bgg5DgvypK6h5M
e751Qq++jmmekeCBBNljlSQIIYqOX4gI5nPaUQLxOfVj86DByL7XIrgoG3q+rO4rtNinikrS1Fmp
uMOmtcs1bm4sMO1dHQnnVhrZl4pe4OhUZLUTnEWhf+BCqi6jxUEudvksALePA97nhLoTl7igc8O7
Z+Ekz/k3NdC0UwQPJb4wKlAo74V2RovMlzmSMHOFckPnITSr+oGnH7QsnqDD/pdJ/n8RkX4Xczxd
sGjzDAFTyKAxaRGZfhGRQm/o2HhwrnWUkgf6Ir0z0SbziVhr881TRvwvPKzW73oOuQJB3hyTpaNL
jgpsC3/9hpRX4vrVm3Jf5MqjHJaje8ON+SMFSIDnoOw+KRWR8i7s3U6wcLIpt/MbQ4vyS2IlWFs0
LuyNXRdS3f80cJDDnqsjNSPeSx+1mKVTGMcr5OyAYxuLsm96iK2VgR7u3qNpa2zg6zFV+xjD1xtt
y9ZHafVD+9jgqmq2c0sQvfEpcRbynQxBlfoB8PncD+lZ5qwfMovgYTKeckdUb6A4mm98ZIof7twX
j4I6pWbV1g1/ngqN6o16tXE8h8xG1H3kPLpXjqEF11lrumYLMEc1Ozcs1X5aetjuZUmT905FBp6V
xnDLt5+zcG7Xxr8oglnUjl/VEA8mlC1Rash36Igzv73pKSfkwF78HxZbCSbNOFkM3WQAw8M//3Qt
f9H/940WkxfURlegF/79zXYVE1yd8Y1oiuEtrgDwbNqi5v3h2pMfTczWktlw6Wyaecq+/bvfHeyV
6wGLkronQFT9/btX2mTQYDCSlk4q88keKLnBlTZxfqRQCDAS39VuHYYAbcgZ2/75NzcWt/DfXzsx
AVPHgm4s3unfX/uApSUoA1Xu2aLxt+O67OTFSWvzqYABm68lJcH8Z/jZJyi2nFF1VXQMfkTns30o
R+Pp5w/0H3nzX8ib3E6XwMI/ljfv1fewLH71N/z5JX9lRew/JHblpVZuURAX6tgvWRELmXK5kJCm
+VN/iZvS/sO0qVtCilssXkS5/hI3pfEH5mcc2gL3gwPO1Pt3olpcRn//pOkg+y3b4V6K5AbkyPxN
Ik+bbk6HzqMlLvUIHCMs6ARBVJja915QSXmVQHkaZlC9UFtIM4t9dFispGnQlwMdPtBJK47ENVJg
G6etuEUu3M3xi+X2WkonUaryVbWkYcO50IeHNqv1b7leDfrAOa2g84JWIFdfmZwHQnA8kcl4tys9
GW6wUybHPCmMHws3rASuXbtftUV+GekxOzqwP1ZlGc4AlB3y+FgQAdmX81p4GXmRlOAFeVq761jb
qZzUblYpmjeF1J4dXfvqjigHucV4S8gXTYF08SEmJXYeU9oAnN7q3oeE3arUK8/mAG1HN+UsnqKm
HKeHvpsDb43ZOVcbAbhDY5cMCXrT1Fm19nTGgppgbNjHzJnhYH+Nh759bno7Su4sxul1Q0L1nnYb
Sf9LPEaxn9kT5HUH0/oq8EYP0UNv4+nRwWhSrHknptdgKosVGEnIptMYhI/kPQJv1ZQUKfgTP/6B
mSg6zUCLX2UcG5DN5ajjuBD9xiMlV0DdTHJj67R2hHYbi+rLpEblh2GdIAHTM3DUcAWWK81yKyy/
wUyTVTo4FC5nko9EMsdwpaArNTMg1IYjlZ0501vbTbX9wCuhf4pa9hwwJEVDawyM2ER17pK5lkQ/
HJUxtYAA3zex7LaMUfaamHXHES9yrvWMtYwYexquzaktryDP1XEqJWfpvDaumuUNG0re7WMgybGw
KrPsb0PlGeuRgNWdg74Gm3wq84ho3sTacFsXWnWWoZ5MF52Mt1MdsTEPLut/JBzXZbWaS2wKPWS2
B5kuQhyuWUAoukDRKDDeML2uurxhcAtoO0BshKPgpqvKIP4B64nf3rVrwqUx1uidx7wq4mHtaCwE
XzLVsyUFTqOvpwhXx0pBe8t9MY5L3axJmfgx4c7unW380N8AAtPnmGQOx8TMnXLt3FtxiL+ODP1d
A/j/TLlPdLKDYviAT4JrH1BXt5k4iE6HkboEy2/oSlfsVG092qPlsEfmFJVhPzGmFjrGQkfY6wsA
tQjj+IHqPGP2oxqnx6pUQc6VTUVUgBg9xVT9JmUHwjUAAHCmOrxb4A1S+GXEu7muMNgbvl5oal4l
SyXNg13QkQBHhozBZZzz4S5rLH2nUgfsU8j4zidOYlFMHJwgmebEdwB6s34Lp4LGb8sAi7jOM3d4
NeOm3LXeWIfHpcR5xu8/X71O+9Rmr+Ca0uxyxECZTNZdW1IxTkVSlLfbsJvK15GAuly5VJc9UY9l
ljsZVKrY8R8X9VLDb7TnTjQ9ynqx/ZqWjVwcZ5lp7xBcMO86SYDMjc/hx6DJ55+6uYghvD72qdlX
+yGlWPmgqH5eu5VmnETT6JQ9JuZVFgPXI6NMAhAm5G5mdXpBrUmd7OZRuMcE9TtduwPBhvNoLIoo
FPh5zXdKd65LRwcg3ABJm/eq3IYVugobWXHVqknvt6LDaGF7iXlC6vM2wk1YVmjgZCN8HTzdq5mC
dl1kJu9zClvxq6qd5COhXZnkUNa/NSxB1IbqAsm1RuMwACKiK7lh07WsAM74meiY5QHbherEH0AN
MjT8RwiudjWxLndngEWy0Sx41JN0rEpfJRPVX+uxI6lgNjYQQstWIS4p3ER7DTcbC502H0K6FhjO
5QULfYcpGTLgkwFy4qUfAPDwEW4hFY+cWDwkt73tDs7VtmIWFG0woQngoIeTiOhVzBiVMs0KMBSM
FDbC7ZV3WW52MGSUkxsXNNryMreznezcuhSvdTu+ggrqMaBBnjbWRoy11Idk0WIQ6uFSX/LFpz1P
RnPLE7pg/JLnV3g1xj5QONZlNpFVyP+MLsCgIMhQsyVz79ioGNv/nKf+L55RBsVlCf+Pz1MnrKfd
Zzr9eqL684v+PFG5HIDYJJkWYFUYUZyM/jxPud4fWD4lkzioWtei9fev85Tw/lgyS/9gWczpaznh
Gxya9eWr/g2GmfH7dLSA3WGrWR62UeJ0vx+nOAFGyp2D8Ngb9C/4An/aFbF53gJiJyRTO96x17/C
Yh8PVS15+lON7t2QHNs9n+p+J2qj3vHk13X/l1/j/zKrW7+z5/HL8uIsfbFeYIfQf+ffjg0cjhRP
7XK2qcp7z0v1e3e2O34GLbDSldGVjzwENbmJVQBLQ3jwqPrGz6lvCb6BdjSuDan/Wm0qZFnny1xp
4d1EU3zry6gx3vKICA4Qlb6aEeJtjXu+RSsl0oyFAW4t7VZzuZ+iWUo95am2NpDZ03FdSidVzxEg
8GWuonuWp3RW37hFZtManyGKq5YWpBxUZ2yoKE42ZFWfareLVLfxBlc8zIbdsQSBo0ZcDf8QBYpI
Nt2QQBSjXe9GZyySTv9T3qEfFjwVUZTR4EFkRtmxRWFKt/FPaSjpBKxNDJaEsAbiKcELJy2NQNKs
jnWYGLsOuNsniHp17+XWuLbZcRhheaxKu3lyfupT3jjtnKZrT/SW9sdRwxQUOyRT2Z0k9l0txXQu
ELw0Gpc5tSwqmIYcpi+6mMZzEIkszaJXyiURzvTOGi5aWGrX+aew5sAk2wxxjyzgzMB/wuxeTR1Y
Gp6TzoreeajtbqrJr6rJE5BLEWZkTBSzj5IV2zfdTatbHxeC052bP1j97KAACmWkFzyqjXhOQhWt
Rip+7+e53lC7Y27Jqg1Pk46wXESiOIx2Ze2yLC+2FbuQ1DeU3flIvvbSJWnsRxFUG2eGgSJmvabK
pyoPtCINvlGH9pXfen1ymQi2CYi+Y2iQXVmoFMfIAL+7Dgo9e61ao3kqHWp46gFLtp92WvVIomG+
E4U5nglzON9CJ7K3MmjrDfQ8dtIm+/xs4oFnEigBRB/1cjvX9DGuQJxEHykf+5Uw1cj5GirK3ITs
IJ1+uENN60/W0HSbTMbeTtZ4LVsNJ6A5xIIXtAwzba62nT6bq1DFER9pTlKk5ShMmfy5lvarxV/i
ayMDQOB63YajqvFhhqC98oTsLgSf4FLnqMDuiE4mMQAOPoqq/dawDIE26kTGweztRK3LQUwAwVoH
s2CPZ4KzNqdsl21g7mAw9moWrGhR0xqLc4gXATjdE8Q+UKN48NqDh+p88iqrtHCj6Nmhd2a1ZFuy
6MwsV5ygovLbA/xCvKVfmrn6aJtNpsX44wbyM4fiZ0M3G9QTHKLi7EF959c31+nFspKAIlAv8E0X
tvIKIb2G4JrJoN/RAMQ2g0qn4epwGLR2Tlrah7RVz140zF+dfh5xRDby4NksKymSoPGsMrTyjjvh
8AbB1lWrCsiFjgg8FwbLKZWC3h+KYVqVjXLei8DxOkYFNXJeNQy3vxN5xe7eoHtmlVO2ByKZnVh+
nkqnNVfe1PeHMqQWAQYgYV8/oYjr3qKADCU7Ds37JpPD1Sa7BbGsiPqRurYmu+cJX+0oLeZQPJR9
qWEUNKp+XdHAdGdzOzjlkQcSrQsyEldoULe4Ey3bOTwalwAh+qzV2D3Wjqj1e5Tb8glzr8bCpoOk
r0OQO9t8Rr2NItd37FmbXwaTzUlsDukzZ5LiycWHTnVPl6/zaqBDqCq5+VIGkH4mIdHVVczKHySs
UDbxyynTXitBh5Q/QhG+mTgr442j5yFvSsUadSv13PuuZlEfsWgMb6EbZX4/Gf3NaHt6qMtqPWu2
plYhw9deNxPyURyo5SnyejjVQ68I65ZzsgoQma4GfSFfSni5N2ciHbVvVBM+kKOokJ+mNs18kyLR
95Ii1HwlyR9YO8UUslga0g/A0jVtIJywLq2b9+zUCTNHKzhTacZJuY2olF+4bVbf8O2ysO1/cH/3
bp4WDdvasZt3W/P4FqGnz2fWQUQ7ySwdVMoquB6sesO9YTwkThq89mlv8A8+dNznucgB7aZL4J5O
LghqhEn13KRcy6qdsxFa7HWcyWRc1BujPuLppN2HvUF3al3b/vm27TU3OuW60rCkC15kbzibJrI/
E6ETXXKZHtN6FC+x0VaHhA3Ngyci4k0i/zRxu/NBtFJxPzKFAonjlmNl53Byg08G1oPndPnKtrQR
unOurV29qDZVJZO7ySqdnSy1ii+YR/OeJmPe0yF2hzsLV4pvmp25ziOIBp3iHzGW2/dkSOurwn11
klYtM7+pouJNWlhYe8FWPhWQvlRejrvlXPI100gt8ym1hC9BT3LrSJze3RB5jc5UutAbzeNUnYRL
2HBlicgRPsE2R266SZvkGrHDE9uJVWG5HudOf7ET1IlNbde4t1rwi5vJWyLwLETNYJ0gzZNQpQ6D
ZEvkDBitcbDssOn3mt+xQXqLmyh9we/H2xV9gP7v7zUqVm+Tbj+mY2DtkiQP842Q9LYAPI7EpYkH
5geDg9c9c7kEJheV7xNcrW3baSQ+W533K2DsR8UQSfEurDrn74z7b6ax4E7sgNibQ2Dt4tZYCBpu
Z1xFzTRTydabcDpwF4OHp2eDD4hjph+4OtgwGIgVkwG4a0i86pi4geYsfmZtQSMgs4MWCwZY5SVw
gSHS2zvgARO6mRE/jlmPd9xuDJr9cHRp265pbuxNeFhbrnWJrJJeFjCxJuQ427DW3tg0bONljIvH
ytHAEFP6NbAu53NIxvqr69UVVrJZ846ObIblgGmZasM8420Y7FlustubD25CbHwF29A+t7k+y1UV
Z525GrV5cXAnSX+ugbdXq4H7SOKrQi7eOi9RX0z8G9qVKHkudx0PffIl5TysdD4DwcYrM/vYJ2wi
cQYDF9incDzH9QhgJuDRKjl/lZlwH8eRdD0ucGLakq7Hk0sbD9YFT1Q7t7Sz5IKVBVsQt/b8Linc
8UWZXn0zxOC814Gb7Eo7VOzQQep/SgPkp0txDBUFjaKuUwtznWSUMfPIqJ2o28V5ZTyYcRgBoKti
7z7snOoHs6VEUmN5c8CpmOl+UfZQ2kTHNnnsWL+1JxsySGn/1yH7PzL5v5DJoRb9U5V8/T37GD7U
91+nuv/6mv/xANP0iD8BCBJhwJ9hvz/HOsciIsio9xOnpP8c+P7HAoyBnYwgndwEBZHJ/1LJBbUm
Eoq0Tj2JyfKI/pR/Z6rzfrcAezp7AINVkEGRCuDs31XyBL3MmL16P9lT9EpDVFGt7UoMHUdvdvCj
o9Cjqnp6yEqTBzMXLTk8B99PoFdbUNMFyTMxG69B3IGPKAroAER2h+9ja/MEWGJXpOKx74XtQ+Fq
SJxd9i41hSGfDiGUO6/ZTUIPNxiIbKYX6cT7gGTWY9ISexlBs95lidXS9sNRde+QFJZ+kCCi2oae
orES8dEcNLc2oiaewVWdxpowjJ1TFq6NVrIb+OE4Iyu7OjgzD8NSU+0NiU8eYVu/J06tvcZZTgql
LuyVpAYRlAd2tWqJKVZuU93PI1GBfGyuvRt+oxOcFxnwSo0Iocyc0i3TJgQLS2igARiE9TD9USkR
c2vxWtgEOgFKq6JtyqzbalvPfPeoN6+2GHV4C+2Fomqx6kyiRoaLRbq7UPuLTjsWj0NNr/ZIFATv
Y9HjKaJa03TzcznlZ+lWrwH9j/5stCNlAOE7guxhAZlSkS6u6ZS+1xYJMKcsH8dEm9/SDF9VJSIM
w2jgnPuJdnGn8/kIPjHabAIHsEka2MuPUPMM56/2OAbsnNnR70WqaUBoUij4jZe9lEQ6X0hRk4xa
8n8MAmJLKJ45qm3J2+v5j2auHnRbzvtAasdWTvVHKQ31VHmYV6KYZL8vqoxktlk9wIbaB+6Mnma1
9f3UR+pVpu6T3cQlPjPKWAzYHGc7SJ3NjHiy92rb3ajMfc6Y0uuVFMNzSB3xUeZlQwNzuPSuUDL+
qem1Knyn1sW1pSPkDjN3ZIB1jUYiilE9b3BlPgoYWxuhaPtixS5uTdbSIOUG1LmIiJg9V84qifuY
TnvEXjYAtbdTNeb1Q1gZBjEhnsYJwgGtyzjp70xj7E4hqjRrAKVZz9AA4pPMbf1d8sLXDW0xfh4n
ZsyxkDz91nAB06zEOOmnYaqt9lAmOoUTVtJOP7TCmrUdFa1l8GPynOGSmYra2LAgsJYh0lOVl4XQ
fxPj8T/63f9FvzMRybjL/mP97hIT+m7K9uPXW/2fX/XfAh7JDRdLLsKDtzhHfq0hcP4wWbqTSLKx
liBX8b3+O/Pt/QEhj+Mqvg824pbDIvVPfJ4Uf0jPExZGFH1R3hzr37rZo9L9thNlW4tKxlPH5AfU
yZb8ffcvotTLWwmesQATuxSqGZLb9GgUlCu1xlhtUsn4xxzTV2o7LkbijV214vsI2Z2Ze44LjHVT
AzCC9QD5a4KaX4DISe4HXiYI9TYGJC0zfMYi7fhxaFtfeinbS61z/58HD/5xXNIJziWoOZdw4H/6
2Fu9ascuLd2rNilOTjISshyta6Za8VUbZDCd9KbmupW22Z77xJPFs0iDzjk3cz3rHFLtgcFDwtj/
lsx0sxVmQ02xTf7OSwivTs2A9NRQiqV04XP0796wIQwROeA+1y4pW5F5VSN/VOBsefSEDMO2L8yi
TDdVFsTPRoQnLYyGAqt9nPQ2Lnur+eaosn60ZWceGgSjnTkm37LamzaxE8eEomu6m/reNHdc8E9T
KtIHO3GCZM8fEZeJ5Uy+Bu4Vk7kTrVopSdayNbQPdrQMFXqSDwcM4RpJHE9sMIJhPutdTsxz5NQW
6T6tuSEtWZeeNuSN0XaLDxlhA9fE7AUvc+46j5VjBU+qnUyXNQ+kDeaWyspOWSMxd9Cnlbz2A/Qi
TZiOn5JW4nfAEbzu6L2yORGf2op23KLLBzr8EGVoIJim4dR2LdXPWgh6zomxktUFGHF9F4S52mOY
TTEhTji924Gd3TAXa8flpu7LoIaZMQXBXpa5+VrNMIXQq7T5CYQxARZWyTz5paa7GbkrcAF0eANe
1GGwS7bK9DpClGt2Zpdg8T9EocVQnie0uhgfYTMrul/gGXPvzDzoXdI360rezVaAK1YPio0NuOMQ
9/PNxb24wYlNe1RaQjaNLfzakvHGj2yPqGLXoktlsyZo5LHMYZPNQQ95za1WheY8paPFXt080Lxz
sSaXkw9DuROXd5IuLlo90p0c84D1fbEldto8a1p0HdHJV9CVw23I9m+V99OboQ/z1nHigH746VHH
enoA7xdtZrvGyE71zqGi8XALaQ0iOXs+NqNGw64QDQfjVHyUXYbN0i3jk8Zm56DXS2LdznDLT+Y7
FUzSr40QYFhEIxMhC3qvcHdTOCxQGJgzvyrgfUcVy/BUEwJZz3Oub8DF7krN8xvJ6YDMC78frV7H
uVYQS9dQPSsD5Y+98Hdrrl8dMJErL6A42651akylwiwPI3NYex1P68IacezEE6WXCTmNmHHJKGOD
bJfFgKUS44GfPjkluITV4pYH3iZE9x0j+bR2I8Evh4ttzzyIv5NjWBHO7Z4M/aEYrMdaUBTJ9ng2
gp2nOt1PzPkptlv2og2jIwIoEehDQWId/YGoacJvP2SxBzbquanrnTuNl8TUaAK3unGrqozwNkRO
QjvyxaZafTUUebM28ux7JnW1MovBpkU+ovNao966Ngzfa8nv163FTTB2L7LK1SrJx3GF58nggGbK
q95FxQb3MOcPj54isiKNgd04sndmQyiNwqVuT8fQJwiiGAuH7h1tbpcgxQXpnkAkd7hjk31HE9qa
q8K4hlF9pSF7o7m8KFqE70ZXJh/ZcjdLu8CpCL7Aga8qU95is6bZoWJBwxumthV+fJo9olddI0WU
meMPZF9jD5EebRucEelhd8IOG3hHmunwNXBbv5LUwH42294hTZxbYKsrFg99y23CPZUseGiIT+32
C/cVsKVA63GPija5S9hgQgBIOQPzRm31su7urNCKbjgEvIsa9Rv9c+1aJvlbE5qmn3jdPcLbtljo
CCNSE7plc2vsgrvL4hXp9GSbiFTw45XyI5LxXSoing51QObe8OiRbZ9IBtlbk1TG45AOFw6Eyh+N
Nnl2tOTZCsHac3D7aGbv1Q7Ng9lZNp/jrtrmGVXw7Mi3zaAOJXtWz0zggCW15BAX1jsoFZ8FS6WN
peZmr7fmE30fKR/gtGQWiDK09XqgpsMQt45UD5iuFzs155WZzRsdQzSwvmqDwsfBD9ckM56fLvfS
SnMf3EbsGurBbyNv3eIfCtna27P7npLvfs0YFtdAJrnUNEwiptNfnKnf9HV6dFyz3VoQs8hWJu6q
7qu4JvJeRn46Ze4uG7v5EAEqxLt5pHE13bWZDlPC0+C69dqWh1nm4+yhQneQXr4qZSc/sSG23LBL
zb2bZl1eqRQml+6o+pJ1cOqmoS83WEGjrxWhMx/i2nmMEf2KIXs2ZL8vgvLi9TMP1sTzNiae/H5q
7urYyT/7sdh77vSKhElag9djj6S1fKbd+NRP4mAoDDsyClxgHpY13420zPYrK6irNaqmcbJiiwZf
TUyrpgvFW1B21U3oRopPSDGiYhrmztSDPHgItZ6G+lJxYG95rlXxUOxh2SZrwzAYMLuqO5sh4MuY
+MDeW2oRAqE9R9qwPJ6HcF0SOIANcDfojvmiUXV0r4dVP64lpoAQAi4tObcCy8OBjrX5OPbiGfNR
9ZUggBYyqhYdWEFnEKQeM2NQKynLqd/znAVG0nqfudY/GBFMl1YO7a2xioeh0DS/TrVrPkXdfTrG
Xxol2MSMdnmsZ/uL28jsaaR2ydSALhi8vLWJj/qd26skjDUFH8lsqM1gBYoQlUZLX9lHOwqnyb+5
+HLzVPJim/7NC8NmU+iudgn7IX1h+BpWXt+4P+zOCtedVRG0jET2UboObizKZlZp576J1MI/5ObO
i8O8vNYCG3nWiZKnIiz01Tjozc4DqLgSYkQqlctFxBsGBWEU1CUAMeW65scL2dMh3n3DE/J1gux5
87yi/yKafqN7XXSX6am1nnoe2Q7Z2dx36S9gRVQpBD1dZacG7uo+6TrJGaEIL2Tw9m2KG0wjArPp
iDDc3JwNFLfbqLsCKnD38IrrL7hq9iU9ME890ZXtAhWEMDSn8ZnJ9Fudup/cnTMWf7a37lTQPceJ
cbIxye0qT02kt7R4QxqVB0QM+7A1IXZElqlTDlcm5l0hREzXolWfE6TjVdY20zmXg7cn0zGunaj+
BBJm+N2YxcZDRaLlkRtkw3yJzO5iqSV/tZOAg7ZIkCkPr0Yr3tiai1OIQW6bcRZ80QclKAFzMxdZ
Q07iMY8gFRWZZX9lTxIR821Djy1gvdJYf23mjt+5CT4aGR5gjcz7o9NBU4w7fV0IlGQGlUXbpaQq
oHU6W+ecPHw8YH3IFi8w8iE6qW5wtgQqw0eSEa0yLhy0/LzoX5Q3H2xz+FbSxbSrK2de521FFRXl
YAfi2eZqHi0QnFLf8a4drUS2Kw/86jor2Uhju3nvW9n65lxR1VUFBAuzEstYUPP8S8t9JAt6WAJS
15VrZHtBZmYV/T/2zmQ5biTN1q9S1nukYR7Mbt9FBGJkkEGGOIjcwCiKxAx3zHA8fX+gMm+nVNVZ
1Wa9uWZdq1KpSMUAOP7hnO802XBESbmJGusmIxD1IbXdZldI18duXoqrjHXYOveCL2pmxTfUzaVh
IbrTjW9EYFAwZZHYZGX0YMQoM4saowgarxA9sWRn1qz8ISN/wlXVxquLPUs50soa1gGLVnkx2kok
S0Pok17PcUL0o+27iBVxafpznryMC6KUAh+TIB9xGciHSVRi4+kBtu60vBrJKwkzwy9DWhVmNp1m
F6vYkzwTCwFm0b4EI7NnN7beiqp/EFI5ZzT6d11Jn2J2jtpOI+jSRnahtMkzsyTbNMKRhi1DcfOR
/SUa+qIsH4CZwOc1kfngFrYZQDTspEWxzhKmUyuAIuKUl/NDWctpK1pqulRE6fe8QTg0efPdnHKV
T4XLDonQK3fyowfy1k51giW+YVABj7H6oPgFpZW06AkBICcaa+bJHs5IJJPtXPTlA36dNCwwYG1r
GxmXbVPsmLUPgFXLius85nBRY15uGT/WN64ffdPbJg6DHI9IMubTXa2IFQ1a11gTR0vVY0Db1WV2
Q9JIf2PqZLiLelzPLT78xNbVjZkFRw34xnp2hbX2hgHoOGORkw+QWdBvFIb2bPrzayxdwtXa/kSb
q/gwMJ0X8yHyyamfNW1XJB+aXyMJQ+d/MiAd7eu8ucUTf1VNsEiDpCZOhTCerZS0twMzl51FTJ+J
J39lZdnVkk9MnaAf9dx/cLwEllU6v05e/xb18Tchcq4fYd0B7PNE9CCGuVtSh+MXTTOJ7rWLQ4cQ
dx1b3mkO/K++FGETBGKX83BcmbFP8FnEelwDYXliEXmHvVetNdx6666fW3xJfqzf5JEYKc+0296t
Bx/bxTTzSMjI9jR5EtQwfmSyVb7fHhqu4BfVJO9WPnKNRKyeEwvQD34gAJIr3GnPwEpLsUFUW97w
yLJnIGhWQYEnGg80QlPdjZ3Z7Qdtqtegj/Ndlmpxs5Ym2s+1yHGpgARY0E6DQ5Mj64ex99nQD2h2
qapzNoJJtbODyt5KNcdXo967W/T896qZMaARIE3cbnaLf9X4cNK2v5qT1D1Ky2/wC4KaY76rtg7u
pXtg+yL0G/OVHj67ZkNGgx/riDliBnOtiE/WxEqvR1x1jfrS3tTzxGZQTH6YDXRLg2czwURcBXQC
g65FmusA1RR4ACrpEv0L0r0uDpltaIim9XNs9/7alZm1QUcTnV2Cn/deob75ZY9/2fRevbjgE6Oo
va76osJKoQ5OM8wsqYiSKknJEm3i8SwOXgClYaHzPSskKXFAeORUlEHNDFSNX98GoI65d2J3otyj
69/aZlYxGTARB07ZFk1PcaBuPBDRlq2Rpwxbjitnw2mu+OqdalPk6S5L5Jlmyr+QPGXvaIWZuFhT
9jzkQUAljSrpmkc1TyFMy/JGtcFV1VZgY/LMDs3Ic1Z9zgKKVG+UCGZ95alWXxGgmu4xeRvrBvPY
Ku9aHfhB3R1bYX3Uc3+tgqKBlIGiZ05vDE73zTTHOO4avkYCUldZkIN6KgpIoyPQOFiDXUg+kHY1
2hkKgRJ8vSivY9d7RCjWoq8wYLwuCb/tBD/X0HfxyLyj6Bx6GSdR2z5P+VU+27407d5nIe9c0V0r
qbJVowARx4s1vabPMi2iZjUi7UakWGZUMK6xWqKpJ05lQoL2iSiazZzD12b2eoQJARU9AmKr9x1n
pGM0mFiHb4OXfUs95+Db9e3UiemQYn0OaSGvOKIfwRVWW7ufNrRaXMkQfdfd0I4gIVJS14yeZO5p
ZIwy89C1Oxxb0rioTGN/SSjK4ObrujaALS4mqafa1hibjBhxtrhk7zk7L6aKFe8IzFrujnRe/riO
mf+GUITZoEvSQA2a1CgdjwnUmZVjV98qcFl3WYzXn2p2h3QjwVtrzQ++Yd+iW+rCSWKdtFp927UO
+/Gmydw1hbL2qXZf0eBk92WUvPtGfdPOuCp995XF1FYWr51R7vrO/2gGRbi3n+KRNwhQa8sgrDNy
yTOZhXM9fMiO2GQ28S9JTYBxbQMEaaW2zk0iAorZZ1YyZ0EcVijSl0UnZUsWvSBYvW1Amg7rtm/c
aU3GgXeG1mEeNWp6ECZxATh5oCkfatzJbc+TXALYWAW6rDdVO1VNmHTeaqxdHKTGVaM7axcLJIVY
XvRbpjjxkUcWmViz4dU8oVXdn+BANDu7NQsIfTDWD2lRR7c+pxoa39ZonJLSuE781RI21t1rUDXa
bYnWT20bLR+btWUkjNpwOHMXlkCMyaqyA6OGAc1n5ETQs+BuKP3Uw/v61gKpyTuwawEs2N/jDf6n
F7O7d3HzWr63/2f5xW8UF5xzSfd/f/5j++PP8bsIX7vXn/6w+Zyh3/Xvjbq8t33Bj/KLfv9//qt/
+bf3f2kSTydDmMZfTOJfG1W8Vt9/GsT/+KE/L12ZDrqubutIx/40iPeY0VN0oIolWIN7A5Xtfy5d
PRPMox8wvoVWw2b1jzm85f3mc0IbLGthNi3Gpf/OHP4XYxL/PGsAHbkq4C4ccJ9k1j+ZSyu9zxoc
HawzY4PJczTY1SnG8vBQoifCteI4P5b3P76Af6CQ/VW6yz/owZrVHVzCrBp+9dxR0TMKnF2154nS
3MFWHtYu2av/xMOKqesXZx8TLnBINs4ydim/CoQ7p9WH2kmmveogq4zmVN/lomHNiH5io2sjSeuk
C4Z2nWmXdgTb9Kdr4B+8SZYif/cCkDmbpNUgCOZDDpblx58+175XdDbKY1ZYuDhipzGZt4WX6PuB
OA6iAZPmOGUTli+FPsPgxLMijOySephxveV8EUiv2UxEvrpGgII5MQY1QfE/5ltoGfx/C1avGF4K
bSGmywxUiRO1i7mJMJMP4J35xcr8PJwnH4O77RAxSFN6LAEKsB7H5h2xbkhXMjaYfbP2rVm0mh6g
y3oy7jHYyZtmzOEMTcN021m0bPAY5SvmUJpqNEzqg+qbTImqGB6LHi1lm33CHDFHN1EKgGHELwNa
RxcvCbPXZyPW+cFxSoMT2xMexa4bXYLBK7twaCVYdj6qxcFr6Pxs5Nu2tTPjgbepey3EVExR99D3
AUJO5G069VydhA2Lh1W+WayklzZ3WF5Q/wweOums8/xVS4jp9QzZZR/p5RhaUdoc896s79qyi45z
T3SpWxvF4RMTalBYP2Z6OTwyJHa/8O2Ym7klZ6wynWLdk/P4pgSgytiD5spQRz0kXSSekQHwzdSy
0vfuCI3TG5voaIHCJ1BQS/fMEtXH2Ev1gG9UPSi9aZ9c4funaIrtQx13xj1xOe3TD3mBECSeMuzo
woDZX0YHDSR15cLYJHgNAEoro4L2eTA3glDQi3STAENw7DJ0Fs0bxG1YFbkB5iNmCh3vtQnoX2X3
NWo4bmdf60BZpn1xEGy6b5QH03vqGSaHoIyaCtFWS22Ha2vVEbsGxAOWKlGo+QWIS751/aS+wae8
6Jfi4T0nB3JZsOcML3WdQ8MQLwR+Do+MAOfroB74VVYCjRMB9MqYeMcBqUg3Ub7c7FpNr7lwlO2A
9+LaC8s4oJcGF8CliFlseDfyVO1UatrUvnwTUDwZKFQM5EsNzVRYUBp/kEAgX70CPhzKqCyjStXS
KhRJFF1ckCRvDmrG62pM1APuQaJlBTdD0dT5FpV7953+wbhH7zlioQKPi+MbUR9DJeY8y0e9XKJF
NQ3vCtX2dv4kDtcz34TtCrWzDa5/1FYwtmIvOhZt/jxiFz8maVOeY/9D7wOdXBitdJMV4R/mIWmd
F91U9aI37x9jk2tzZWrUyjSXfmjbqFAib3jvbApiRpxclBMt2pTwRbme1m2j2pZn0nXtM3Mz59yr
yLivUhBMDJHFi9bZXK0LR7YxI/FilY66yizN+TL5imWRlvnEbmCjemWLhT8xJdwcGFmQkz3AmyOn
oDiAddAuE343KrM0m69p9don2WqoBOGpQf1lDbk2yEo5TkWGcX7U2RUK0zPWUzSlO2dKmzeJN26Z
++QsWxXi5a+E7gWnTFfAmlzTIq0HX55vPvl5YOTu8yBArrylTW8/pwbop3hPGHVls/qdtWpj6Tox
EaoeI+eIjbG3LxYLv1UNlOyBLUG3Fi57jZUB7iusqYu2XIcOAlvTRLAiUOpsh7666QUa0Y4r7GiT
297prXZHC3PRnP7GxqbEe/ecu7lxODu9ySJ3NP4SOdFNyRAv1D1uotick0Np5g+tYxsbBIj9prfV
t5TWa2MP/XewUKSfV/EbKpTkkMwu/kpm+ieB4nFTOMO0bqO4+26kbb2J0/Zq6upoy/TEOE5zHoQG
6Q9ECzABjWWc3tizra61QA5q3czRkcn6Ucslm6+iruaVDKL6gJsdIbg2sVbTyTEp0xy9LxuED6xt
HXBWp/J2fWurNXvpi6q8dEM8UnCVJbG8bt1s3LoJN2yNQ/UqVRETtMAnEFXxRZrGoB+wHQ4AcgWp
pZ3lk8qhmWs6YG7Lysh2ie5BY9ZKJCJOGuz72PhilRG8YuwjJzoIq9iYfPZvrRxHd+3UAdEpkGdI
O49p8femTD20OeNLhTPz1FPwknuj94d4xGNKXUDf4URuTfZB+2aJsd/FTswzjwe4vx0SHnOJCQA9
q9z6gtnaWBld3uL97dmdJzmtc+BPL/4iNBqtfGKGEjMsK/L8mUW/8Jj5u2rHUJC+zXNxSgaOnzC7
sYlvkVZ9R3Xm00M5lneQnK/YSjlEGHLmkuGT5L66tuGWX41zNOOO0VngTBKWdJJwV7WkVeX1qhJc
gbhBnSMQwelhhvYEe7wc1n5b7ccitAZNHI3GnV9loTsHYo3me5lJEaP+DfbT7ASHso/UbZpbczhE
fX3MEeFDqSiIq3JzVmYj2t+WKeqd19qsGSJlQM9txnKlS39ba0O50YJiXo0wC0NUIdlXz2VrwOqR
Tj5Sw6oPWL5gvxCrPi7vGFPxLE/18ZCmTMxXUJPDWIshtfmxsStSrnjXEsnBHyZUqQTeXguC0Rj8
jNqlXIhhBrFDR7wFYMTQQoMUqxe6mA1mLFl4Y8Enesz+xJAVC5GstJN8gV0ZB5mUAMvSBIkcW23r
uUcQa+PEWOBm5sI5g8LGFhcokv4uy7IscCiR+BHqmT4cZvT4qI20ZgcPwwHw0acpmgrAa3YXt2+l
lbn6tdHaA2Mdo0KH/hwMur4fk5ypFVr1lqHWBAFyYQF9E5kh1l0xLnWBrO8Q+S1kexg6Gx81/hWW
kyJfRUgkPC6/Mjk01tCcgroFGcW4FqDWKJx0P+HuaNdZKpyzMqN0D71TfjOlr+Hblejy+G502GKU
SBlbxJB4xXmPuxsDiBk5HM6y++6nMK3xZJhwBPW8BXEvOYU/qgLmuFRadJG5t9wDOWWCh94RMNcC
3vaStFyDunbOc5pqF01IydtNrWQZUZCzFqPlWZcUeVha3QnOjuxnuUkWFpwx83RWDO6OP4qvOjWN
e1rS9juAvcwPTSfh/RnlMo6YlDI3lKHulwk5MitnCsZqY2ICCLPELA6EyVWnooGUjrWYtBAxchg3
5BOtSgloL0yclod7UApQy4TfPKZwx85xSaVROa68YcG7vIqg/mrhmWArVtfLoTyX6gMi1RIq4FGe
QCtimRFE1XfIqwK3bQy1u6VMPDLI/kxH4eWoFvVAYmiAq1Kd786oNR9TftmoHagZ1DtDxvuHmhTG
Mc9yQbH1THRiuW7VUv4SQ/HsdVNxMFveghXbxr1fTurDVzLdTTND/YqFDFFzYws3zVlCUQR8oUOO
uPrur5sI4x/1EMh0Tfolzyfr8JceAr12LhYJ3z7WzPoYBRyGlMNeRXZn3dwVS0WD/cQPB76Yl1ah
Y63Gig+775x/1tAYf4+J+fFKkH0xVkY6/Es/IyxBilbd7e2Uyn9NNKJz9tzOJF0C8r+yKQgTBE6b
LtanWy8WuLVbx9rPnXiJo4oLk8z1Y2sN6qoaZf2VbZp9HlJzehipuH/Yfv/LFvPvUMIB7lCm36bl
IlQD7/HLi/UBSHiDZrV7DQrfamgr94uS3GigGTDDoI0JeRRxgRkDVzzDRD/UeU4d82oSrxlC25Vn
UwT99bf52XL+DJtBVmeiyeNFef8A49TXXCNQB/ZladXWGqldFLZ+X5/mURt2TdMnIUfzvCH/iwdP
1FNBZXLBgrKYXil7yC/ZaNdHq3DnfR854jtuA+/Od2O5CboaeauGBmzRgmjhX79y5x9ciB5jPYYX
NNUWKPNfGEFOryGRVWOznxDZrbG0yGxTl4HaCsVQW6YVWpvE8j4Gk3Vz6lvkDBrmq5/JJ6K7yKfC
qb7RHPbbvSzF9dCY9vMgZXWdziTY63ppvZh2nkzXCJ2r4Qr5kX+IoJ6F2AvmbTpxQ5ccJXs0FM5Z
N0Az4lGgXi3K4EQBOW+ryVJXRGuNYVP3IxEcnDCm3WuXIW7cL+xp1UfJtsJBQWMjKrBazljXdql7
R1Ec+p4DLAFwQCMNIwqmbL4oD7DjV4zOSk7iz1p9qub6juX3cqYES9meU9BjT8V+gevzi23lcmNO
kUQZYvinrK+pQQ1GDjELiEdWJGBXAscsXhoLOPOxK2YPf0g0xnxIKXsAbWq7aQNzP0FEKEEea3s0
Uj0gTsfstJbZuN1X5qOIbOiE9aL79dy5iA/4fNIwmpf/IaKgj0K99UHcRylqGkQMVNxXkCpQCBYL
dtCGAH9hX8JYH+Ms7ziuAhx2HMIQNydKedRU+kpTFPm00/qe7psjljSdJz2j1QRQ6KxbNDANRDs5
X08NjZuf2PKbytAeNGmX7vqB6krPR67IuaOhSCq3f+zS4sWDyL2e2a49+2NhgdxW6UBTyWcX5Jjr
jjPhb2seOtqlYWx+MHhw3OXWkO6inFARyBQdKyvHF6+sGsWrrQxqQ7MwmXNOfJ8W4ORbOlH/ROQj
drSRpt8tqvYJhkf7hFnGOuiMzl+6pberWFkQE9PhS7LnYhpWqhj7rcHKAKFjRtdSeQSfkC94V1pN
/6gzQ9+YlSlenRYVONA0dSUNuuewqWaeAB0pkZh6GCjVgGluOjxfy6aD06SLKtwFfkdnFKE99dbC
mblHWr2vDBaN/GWnz/WbWPDSpKcUK9RIeMKI+thXCc/EWtZM5TDKBqspWB6hn9k2jkJlB6Wh/joq
ILfGyJgFS1pwig3ZHFPlETgCFIfAgVLtAEA4rPHZokNgp70fVbrzlwkQtk55U+bMh7yUNtlHUvoB
X5aoxtSf5TN4mNth8uQ3RJa027oTn40lhohFvYtUl19aaUvhvLzqCRWPsfJTwYUhiuU7gFZ7MJZb
dVrOdz3Px1AyLHlx6qnfTg00xVWmE/3CgpPJyNK8ppNOA59Mdn0HBIlvRmSUIp/PYoneI1pmPQqr
nc+lStHLXMdC+8ZglXcHIudqRrpwTVicf/q8DM3FYM3lXev7ifH3tR0z8bBaVd99Tnwqi8unHL1i
7RpMTmosvIcCBs0ej3K5LnzA3n2EX+tzPEAyCB+DXdPZMnDko18GeXPqq20uGQiNSfIBjkBdz9xu
FZvwmGIEDHax9mOmV7qc8gsa0AlZMJpn+hRKsl54023dAzZOqo6vOB7ZrU0z70gnOpghzswtKLA5
38OBSxj/5awSZK+JDQYyxhkM7qD1lNwx8VQ6ZxOQ5RcKHlSCrTu0T10G9J4zLK+/zpbNoAzbSv0W
Z0xcIB6pByJEmNuYTXHQluGKheJp0V6Z0fFzUgNURSegzquadTWn/KbSZNhTs6faWAb//Of85vMh
OQFPZLgCEB4q+Luuz0u57Gl8fUVJsVS3er79cWmmjC6lzWiIfMHoopOEeZLCJMCHvIKTj1zqqzCY
oRltzEytX2rlsbSS82DTaa1jHbZ1o5ntd1EE4mWKKXYavQ5Oo8c5K8aEjzDBv/ymA2Jaj3kOxACC
G6McsCd7rODBabme62Y5httItCiPCyaSQepR8+YNP85DVF2lFgUfil5nTV2yPAVo0F4Mn0vCnvv2
e19H4hWybnz2evgLBnmToLdsGgBOolXh8naiZfr1Wd76hCZv47zKLyVO9u0MyiZ0SVO7/3w2EDQD
iJccgzNw6WXutBjSNcc+e7GGezcYA5+8KsoQwkrM+3GJPwpK0kxcQSUMJh85kJuBqGGdiMaGLzJg
QHxQAMROs0V4D/yr4gABnnxEysPnFnWhRL0hKM5Hg9PMjodHNVImy5z5nC4K8541JYct59hXAcD0
OXGL6Mj8Ai3bMhIcOoaWvimjI5iwMcwmys+W04TUKK0FwuVPXCECuXzf0eywNEt3xMQyBQWsXa2V
PogXrJkMqEdmxhZE6j27SDoHl5RCJN1yw8Oei+fzmJ0Wez6TI3UFXCd+oqtn2afMcukn2okpVGNN
tw1DmwdMwfNew6auWL0PfJg6x1sycB8BWuOp5Q6SHs/iWiMa8zKNzMvMYipR5eLkPY7IfFmf81LR
8y2pUlZ+Bm+ERcxFczPEWruxIBrRdjEy4Z5smE5Xnaeucf8Y91bt9e8Am6cdSopiBc+bGzcNaEJk
IeS3tmT9Bx93Lg5ZxU2WyjQ5m171MgwOn9q8RBWjGeNWGXI+AySSdEPDWH+lKslstBoq4qGsi4C6
hYQ50qh0Dll2qcMjThwqSDWocOj5wpWfz9e5yUj984+fNyahyTxiNKNv3rAXaBfJQwUpcjfdTiar
wzLJyHQYBTd0SlUZe0uEAjjX+GwjrwLg5qTztXTRV2MYRQ7U5h+9PQt3k7Q0sJ+DYq+VL7ZJZ4pw
H3zRhOELVNvc7xgk8I6BPhXZiHLYfkYTn4TzsonpGKhsesQqILZE7x+7CIfHZ7n6P72EvE7fGtGK
j+7ntePnKvE/d5L/H60qF1/Onwr7ZWv6+45zWbb++7+RtN016Vv3N/HxN56Iffkt/ck+9OPn/1ha
ur+xtHIDH1UOpf/navIPp6j3GxB2tms6edAcKss+84+tpQ81EZMQXQKgNtsjEub/bS3939gxWiZ/
yd7S/G+mxXy2vj83U4xzodQCqV1CaJZ3/uf1mjKqHCPMpO/zCXlW/FHE2pn75cCwYGmC96ypjq3O
2Crqvxo5dkir/Sdd0ZLCKX99CZbr4gbgPUM9+qUpEo7rSp+uYi8apd9E9leF+rodcp7KnPom4gRQ
B2EgId3ZRXQtZZzt6A+rzWg+28QSzklYwfa51heRpPBRBEG+84gLTsDZsbBbkcQVEs5LjIt8W4qH
VEBJQHiJpiGjrFj+q7LtlU0B1c4Ci3a7arWNcgJsLZAmKBncE+l4lVrNekfOlta0FnPtnPh5q3rk
zCDC1bD2UB5XJasz20T9iQBzxQLgziY7hekphxaSXVyAlAid1fJIPZHUcIddsadpWBqjoLtzg2fD
0jZt7L3OLa8AHyBh8bAPXERHdQCOO4E4XoQDOgiSoC+TFt1n9dhsCE9HlyxfMLnqO6zzt3HrXZGu
+W2O+3WXoUtxx2JHl4NWqOsWJHT1Vk6IPPOM0Aqlj2+Vzejc7dsTVHOHs1Kupdvyj1FNAoaI6Rp/
bK//93D5J9ZzC0fiX54uX0TfJX9bvzaiSKufzpXff/SPg8X/jVWJztHgLhSwRfLw+7lCChVje7zk
hBr+jhz741ghukrHp+ibnDg0Fn8yJVrmb4gtCBtwmPhjWUS/8IcY5PbHzYqO5L8cHDmfa/mfbmri
ZzlY4C3zOjhQfzlX+tTMq4Y57n4aPArsIMmtcY1GKNglVS23bkUXvq7izL8LyC7CA00o183oIj8f
ioSzh+aeejJKrSe3TdQtSTvVl6F1o5fANkiVmnGzsCWenT22bJoEBlnOVaqRGoBPC/riOFGlIqya
wFQxUAmsE8zT5CY3BGpa8gKtYz/XRY0HLwVO1GCBM3DduJBA5yFDKVviY0eLquxtzsjgnBjZdJsn
2NQ1MQ3aRq816whlEb8aX0HF8WIlZnKArM6zXyj32tSaSK47E1hjX1rWcZx9C+ZRqleodOsBWDYv
KqzLqHvnXzFgZCC4ZWHfVy0xn0yrEn5xoTaBgsQ9RQQmYObrsC6mGtbqdNFsbEBWlR8pX/jeIdQU
uiUt58bADv99dh1kCDlw7yc5a+ykIl7Zky0dmvhRzy+g1KZb9o3JeezJz6IIEeeuReSEz36KnRD7
o07fnXhM8IqyMCIGfjWCZsKn/DsEWIoFheSDJB8TtwsUUgz7djZ5yJBnqvzY92+jgpoI2kCjGyH+
FBsobDGKredzuDqzd5hIwTojDgxunTYhTgKllbNv+fy2g6AboWysd3OSjKeEQ207JQMajdSpxBfD
qP07zeZqyXKqpUD5zr40GDuXUWPcR4IAmxSLCRHGlGkYsMQ5b+pB+zLbpMC4XmYcAZGMyLfz3g5T
tintftbQCti9YW1Jvam/jXNZPze9MJ+kTgoCXoPaYQsX4w41tBKfOiB3AhZHFdxNQFFXStnBFxNp
FrbAmego0Fbos52BYVzEZoPTHyxl2GFOeUVz7hNXagQnKS0v3pIpicl9yiqacI92mhGaMtUujXrt
ZEZL8zeaHkgZffJ5SLVWkHWHxMkdpMKj7C8edOP8lFhTcMuKxLBWLMXch8pQ9nXSavoYI2vBfYm2
OSNXlAa9ma1djDU9iNhmZ6MkiJQPotkrQov95xqu30oDjlVjboNFz/ejgSdgAdbX44ZhsL+NG2M2
+30kMH0dO1f2+qGoa5U+mbINcCPyn8VdaupfPUB0Xxh1tmB2I0IjSJZPh659SuryhkzP+ERhlQZv
kMPppVemRQSndoSW4mEuNQv9wQEBt01nNPPAFmbcA2x/dGgWq86iwa/neHxMO1z3WpCIa6JCanQd
3SXrjYQ1rzRdPCgmC/eca+gRjUzs7rm9NQwvVrQD4TMDzHVgc63RycgQ/34duvnEvLUzW4gQFa9h
r/R06ldDb/ah6qbpSsPBexC9jsklqC5i9k9d1lIqQedaB76YjmOKENSbCN22O/wbNHE7KK3ad9yV
m7qImnVN4P3kswFGk2GslOy8m1ZNXzoYbyEuxx2xIc6j0TR4zXpA0LPqxXn0dWAzlrka2GWvyIJN
lhAVFDoFikRfuvE2IhGnzZzqCjRT+54p7wYAXPRM3B3RPWNdfKncwT9ng2jJEkUNzgIW/1IP4KEW
MFRHhlY7252BnPlqh/ejWycsrLbKwBw3afyUAXpinTYNKC6mXM8CcfGi8D9j7bkmsIsoaBOCCIF9
zY4MY3B5rqZfN000nhHDUPq04hs8uHqHRNTfpJGKtgJTOLQRp10v2uT9LAT8m2HQjlmZGlcIMNmx
evGLSM02jA1407mnqtAMejSnnWieYCWOexhi3UPWNx0Xxqjt4mb6QGxKGlmSqU3XMPIhqy56wfyE
/uczX8DNbECDOC71Q++KMd9bpe1cVTXQkiCAE4WMS6Q72ef2EWpSsZ40zbvrGQju0plHU1a2dF6O
XXJVuLOH5rqulmSrJezHr9PuErR19BjUDresU0YbgADJDZ6A+htGPQHSGwfYV4nRamv0AybZlFV5
2XbBTsxoYOQY6U9BE2ubDs3FWjBGvKlABF+h3mj2pVX6dxZ/gfxg0s6tHz96cV3qayOo+y12afcG
1YqB/X3qcuPoTFl8CvLSR8xUOfW66FKGbvTVAnMqwNnQHkvyyjqyN9jdWDcWU+wVEN0JNjN46B36
aX/nSY8s+IaM8kbGcMm1XnvspN4+ccVVyCn6UV7pVnNxSZi5m+ZOv7GyvAr9zj64fcFlYI9bfTJb
7JuJvTdNOJ1Da2sY173s3Wrt8r0vGwJ7E3J11kMXUXo2tkuMFnsza52BzwgX2O6DYM14IR/a/z75
PRiXoGakE5kvWtB/wDuJv7omIeCaqljD284DEwntmnsqX5sW2/7B4JybVR09xI29m4iOgvb25pu1
s5sFBieUCFAlU/WVMUDA9ECYoec1r3XJEGWw9AMLlRwWninfY8RFqzzTiMz1rWw/mKR2YYZSZIC5
kXFbtO5Si4/5XWW4N1XcVadyBvoJ0gWGJzK8tGPE2YwM04xyvolVF22Ix/neZwmivJBSivqCVQ6z
CWso9p6RzeGyGK1ByXO45k69FDOYWTq7gZTJU26TkMH9aub5vWa6IrTGWn9JTDz3IvW998ZoLv1g
fETETPkNxtJA856rwtAZFbJfmHLdOwaKYBhJYMgKztozdHrQCkF/JNU74uyUcjMwjQn9eLD22aTK
AwyJg6MY1aP7ekhHleOTrSPCylyDKV4b7Ez8XMi9sx1qBnkU3fTFnpOWlQAqo2JgXptk8/eO+nON
GlJ8gRyOEJDRDtPOErUFmc/DBjFWt5AOy+3UC3KlNP8tis2vQDmjZx0a3BkCfrEufeeuNjquK+et
NEtYAEwWN5Ih3RXbL3HV1+a7V45r6oLvrQ82Pex5SWuDFmfvywhLgk02FQQZPKPMwndULN7F0FQM
GWYknozq8WxWXnTbROLY8KXjMNilCQ5hBYwAzyKXqOHHcNMnM2yMzLixZPYw5dK9RBOoLzmmTr/y
IE5c+qQXxAxpK29weXeEqNk80sEwtm5IRtljxwxpKTaxD5wBQ5LGOgZXphT4Z+J9bZLik2j6GTLl
eYbrWCQdcogWGIAsX5oCodbcTvdj299KozsDYLymWkP+6s6K+z6a1oqcI2rAPl6rjNvcIbJpCB0r
ddAjADA5VXT7J7esK0ahuOMVJE+a43K+NZsqv/rfqdK/JICn7f/Lxu+cpOIn8fuPH/iDQqP/5hiL
yNxkD0NZtwDM/uj37N98w4MehrbhlznSkr7hOabLGMnjDOTH/jxH4i4BEGZbpsuP+/5/p+EzaDd/
GuIQw2v4pgPRetFX4Fr+eY5EeiTr2cohlgwfdRSa2ZxfkoIZt2Mza7cUrQc6qnkrYRNvjZHRs19g
NAtafXpwKobkNmziJ51wv6d4Qi/8pwHd7/3p34CW3Iq06tp//7dfR0y8OpN1D9U8rS2jpl8EIEEP
lMkYA5tazWb3+B/sncly3EiWtV+l7d8jzTE4hkVvYmRwCjJIUZQ2MColYp7hjuHp+wMzq1sKqcU/
e12LqjKrTAkRCMD9+r3nfCd2GBmJuFyYFmz6TZIzxKtR0nY154e/2qj/61kYtcTZvYEeJDHkcBbH
nOA6Syr09z22EF1P7aqkOcBofy4aOs5qUElwkwVt5cJlk961JfwSOs3keleMAIHTMJv6PM7l/NVT
mFUZ+U32JXzNDuuQyqEA0P/Ztk3l3nuxX09rDjryEA5Ff23Wdr1zRI3JGoPwCs8M50pHd8Uxtib6
OgivSUXwKdqxNXneRilmmyvo1HC37J5tVKeuBYQVgGtFWc3S4pMF0DkzeP5cnWJ2ftQKDuwyo7d9
xhUNbrR1EMKEowG+ZOm1xhbZyKPi8Jcz7WmA5yMULPGhcjgyOAZx2q1sfTEZZOFlxmyT1dErtmhv
0BB5mNKtoYLiZbbG6ZmlqZBL1WteyyENN2479R+JTmFuiyoJZREyBsYK/ADuhY+0dYch292PgZWs
Dccalimg1ZwIZ0jvRYcjcpNGjcAgKdwNABXRgiYh5HJAHpDstI3Qd5XwKp3G0I/GRT3l5gz/4v4R
2niMY8Yb1IGuLfTn0ir705goxI+gILsQWrApdoWZITIhejKzMRC7tWlsnWhejKgtkQtRBEOXbTVQ
q7SdsSXXOPsuJDwhg6YES+8g5bOXTj66Mre8o4My7rqosZazCnnOzkJSWqELMncihQPSomG+m5gF
7WcLjF0TW3qXcWoKegSIvKkBVm+vOM2ISWxmkiq9nFOf9GLZey+x19cXMGJmkJ11fzElLb2+3urp
hnBwmtx1o52xX+umJLarx1EfGv54SVhJ+GSnnAD9IYYnguQ2/uYMQh9N7PJylZQEYFoe8ZUra27s
VSMTWiQB9A2YC5CE0QJ4gC42vHsPcWSk9i3iOgXZE3CSOzzAj0CkAigT/uUaI0cTrVOaHwzE6z77
WqYxjohFDbfIvYevGfEtC70jJhiFqLtai5uuCdrkRROYARWiZOJ5JPhlMSnM9iGHWa6f3TGJgutJ
IkEACNQrYBuKVBkPdVv/Zxm+SREYYCLM6pFobntsnMb2zT0Ckric8JR4PQJmbczJw2RX03QxQe8g
wDRcUpyrsi2iDQqkiIlOMDAuhmiB+oU2DhPgaMiYdjdMKuOE2rCNh6TewLKrXrqKlGcTgxSP+riY
OLIuO4ETXxZDslxwuSXlMcVrcWsp2iNrwwq4Wrt8N2C48qENZ5psjexQFGKeZ2ydcNQhyU/z6Ufg
6wwPGSgmFYHgHZKnT4O2gg4ZDWEYm3jgRWaarZagTDGqLyJtlQCX0EpxG4QDeck1tchL22ES2JC6
Me/elnLGZtwnOMfWFm0h6yixdvp2TKz5CTg70N11Bqcx64g5x69JKQsCc3qRSrWivvTxY/M/WcRM
gOdoMiOcGhWYbP1cRsAWKEAMWb6oqS94dAC2XFUL3RoMLp+YPgXQ60H10LjATkIk8q38OL0BsnGk
IvzoaNjdqwSCtvMG005CuNqtzGFClW+4bfhV+jC+QbjFG5AbGSya2YFPwLO7MLtLAJvIapoWh+ls
y1BtyoXwbegF9s3NAfwN2BwIeOW7DPlVvMDB44UTXi3E8Nhd4OH+whEPKewPkYVcJhs4Cndm/8Fm
gHrQQZDKvUnD5V69gckNKB9676P5d1bLrJy26MIxdxaiuanw+8a2DsFEcNK5pkZtH60MwsgKrqz8
U+rSpZDFw8gUP9viZTHmdY6u/9ohePkKyHyMcXGBrPeNj0Ki8Wu59Uco7PYbj92yZg+GN5T27A3Y
Pi/sdodje4Xyc0G6Q0cDo0VbDDPv9IZ9L4cFAW++4eBZx6OlR+bsxpAFvyuYGf+7cPz/KhzJuMCV
9787J2+/fWlfuuyHWQGWx+UP/V08BvIPhgcoamiiukI6yz/6u3g0hfMHXf/FvAiRcGER/msGCaYQ
oaKFDIjT9hJQ8j8zSEf8k1oROtaPBRHUXIYDprPUn7bLa39WLBLmYwhm8vqac3+g45s5axl0Zisb
GyGPtvYSZ6qLQ6JxLscKtsNCVx4eJRmLh27uw4e88MN5VfLxbzh4uUer7dzrMSXbAJqGgbei44RD
U7EFkUQu1LPTFcVt63sNadA0kdgh/eTWGn1QW0DcwJXo2drWZtyt4UPZtz2Camx+otkJ7Rd3WSbK
u34Y1CkoXZ7+JUb8CR7egBum9WHqIhF6FtgznpSIDWvV+FVwYopRnFqrf3LRFByQEo4gLLzozkWH
toh22tNIK3JHS9c9ziGKRWOwOePXhPyO+C7W2oVi6sQ4QlZJ1uSPCrzUi+cVzQXtNHjfzuxSxDZ1
d+d6bvyxwS5EgFWV1hs70tYuiD3zwZNNfJKjm261ILCdNLZyvG6Rxl/DE/9Q5EmPsN+0gFg52iZt
3q7nR/JuMtr945eMBAj4R0RHXGAuTa4bqMAZ1BfZfU7KeaC9yW/4ISen99YfSGcw+ni+bAtMpISb
2dEm1763Tgny9tndjeSODSe9MPLoCCIBbn86IrqOJYZzdMcXYqiGa7Y6dY2gKoHBVTBM7YthesB3
qnbZGGTrHhrX0ccscDFZTXkDBXa4drpyukCmab+kjk1UWWD2Dy6bwQilwWCCbFE4rNoYWCJLurqZ
zUZwyCahlJyn8t7ohf3QT07/CYRn/jpZnXi0SFhfWsHlEgRj3NpYbSIp+mfuFXU2KOHgrun84pmC
Ue9Mvy43Je2dLQ2TeY+2z4C82I5fm6HrjmZfV9fp2I/rAPUlkXQ8OEvIVxD8uShSaQe3JuNlKuCS
ViOwm63jlvF92WmRrdyg6bdTWOD8ERV8CFyiMG2cF7jv/lW5iIIcW9a3Tks0vCoFgAAUI2sCsvDI
mkYwbrURpNf17DgXeVT7F4Lsi28pE7c7UdMxSLJoPmYyJRchlaHxJ4AT3Ekh0fFo+Aactivfk+qK
vo7HxDOOL5OMaoZRW7pJjVw+wxYRH9kax2uXadI2djp1k3i1HFHxN/oeedj8CQmnRUGT1+MVopno
EUGPPC57W+vXJNlrr7xLRNefLB2zNUq7n1bo+IAAmCbxMBLUHFq0Hjyj25GEsuqG0hiYo8NEhtoS
HpAStPSiUrwVIPzoa4dMr9TKJSbuiWWkvpvKHPUn9f5Wq0IyOqvFjReb5bBIazkJ4YfatlBAj2D7
o2MbOxaOFdf+nCdLNjbv9vixYwgWoWZW04PrZjZw3jI3tnNqxhfSDQumiJoOcGF4Q7jWGDL1Dnel
OBLSBlOQAiYrbg34Lk+eydSTY1DFVNBpGiy7ZVLPG2DcX+nHIWpVbjHe2LPHWSzJZIIbZNLGU6S7
LthCI6YKyI1o3NiJmVbrOS0bhmJwDGDN+fV4z8DE/Nh2YanWgCbautnlZIqI8YZZsM88Av9FoUZr
1+o6KpbAksn1IyiaqhMPmJ2p9z9EXsH8pLdptYJlLHjbL+faguWJERoSYr1BapEND206Rv6fKLvD
mG4RsTiD/FDodGi8LQWFgStUqT79ii22NgmO4ydq2bjY3P6tHHhHOWCabGe/qwN2OQCrrz+UAX//
mf/pIfFXsPMKuhDL9P+7HpL3h0sfSNLFsUzkRd/VAbZJHWCiRoItbIMZttmtGVz08X/+P8v5Y+mn
oLMVbDJLf+mf1AXnTRqkLAu5zJRwHNxFJvhjmyQaRjEDT1I0dFVEQhJUY9SiFmpsR9mcVjzZlohP
FeLmINb+OzKkswaWFDSt0Gdxf1jYXOqnH6/eNBGlCDDX/aAsvfWmwt2aiZVvMGkUF9/9LL/oRv3y
UoEvATg4iz7i7FIt51DTLGSP/xkJMKGIA04KFN501pr/w7fiVi5mE3NpPZ0ZeGaTdjTaph6SJJ4E
5tPNpsVuvu6hWx1+/62oIb/vAL7dQJvv5Aibh4J15ccbOGoKh1xyA4OEnFc9WfcQ6tzXUbsbROfp
2qug6TchvD9gMNU/g2H8ffFF8LJ0M6lyf7x4P2JXt+u+30MVdVcc/mjWmE5z/fuv+PMPJy2eSwbd
DkZr3zu7Shf5sA6bUO1baCMtz2bZ9Ss5Np7e0ooHu/D7y8FHObujkhG1LyyIPDwm52WybLRFSk+P
f3ciRibO2m+4i159PGFw4gtSVtP3gryXwvs71Q63kewWC9SUQ78SpNaZaieMM+BkdqX2qUC5XYaY
O2qBr+X332u5TT9dBaUfvggRoLVZbvN3SA9CvVAdNpna25A9VrZhXKMPPk7QR9ajoNv3+6v96i5a
313t7EdzHRE1kczV3teDuQqZf0a6oORf8uyqYOFDZ9mX31/SYiH96Ruih4A4wzGMB/JsKZvijKTQ
gdfOjF2HFoSTP0VCkeWAaOBCVREhF83J05OPDgVLkYut5bLG5aeittpr3MVbduth1Q5e/ec42sZh
cp1gZREh9zAjDsA2gdc5w6v2+899Hge5/P42oi1cfxKa/E9PnN9FrlX1vEbJoDBGO8ZA0O84Sr01
DAyACfFT69pH+s6cF5NWPjqfxYz/QlEI33r9jN2ijoKjiXPtnXdB/uLRxDWHZZI3XPKf5Z9/99Ck
Qe5m5FL1+7GPt1YYy03SxuO68d0ezETUfRgTLHVicCFiVvlcXo5l2l5DjdDZphgB4+kl7tbBs9ww
J17ZJlMKPEXgN6xoQq9ptbeWOxsH4sWrTaP7Hkoz0NSmb4MnNSQMvrUfUsgzRm0dw9uhyEhot7Q+
Ksnxss84Kw1GjtwyBKA55vIqdrIPavC72wzmJ/D9GVsX8SibweiPVbC05BJvRnia22gT8vBaxNPS
PW/0nkOTQU7F9JpN9qn3OcEEhFVd9G7cH/mby93vf/WfXxAfbJLNmNRxAg77Zw8rVBNJbuPyo3cx
1aqK10R1HcxkfCQ0fAGz0mX9P1xRLupEWg/LevPjbxnAv/QhuPb7NgwPGMyXbOE/4QletzawzCxw
n39/vZ/XbZyirDZmYOJhdc4hRl0U0AfNVb9Pp7xeYbYeDhH5hVvfAhD7+0v9/Jj6yCvdZdoULLru
s8c0UnATBl2xC/paXlVGYx4gMHjv3MBfXgXkE2WKzXDp/CcrRIhkbeAGGm6LUwngrHGhmsi/+/2X
Ofersh7wbXwanVSLpsfm8OMPlSUGWaU1HD9sf8y/YWvu3JEOt9uVjLDDzqOk4MEXnh1dtv7H1or2
lZMl7y1LZwO0t49BCcNhxWTwiVL+x4/RNJUzJ9rrIPHn3nZognwXDmm/g76c+Gsb3MfBLBnjtKL6
9jbFz/p0gHoh9E0xz/alzKDU/v7WnA/1/vpMnkf8h28H1Kxn20rkGIYRxna3LyNVHkQrt4FQA7Tz
vrkNOxLpY5xNn3LJq5w3xnRUdTKt3URYm8AvkamWsOghg91mPprTefgM5NFaoyGqH6aSkNC6T9B1
RvFwWU75rSH694qLX38B3DVEm9j045aB8vcLami2QTH5Azc1nk5RS06GGpzoQ8wqtq6J596EnSnW
hef27FhtwaBhfvET77FrYcirOgTYDrFiG+Orua9mr3r0nfkb6Qzlpe3HwW6ogR3S6jHYK/ocR2tT
v7MlLLrps10WV/p33+Ds6RygTTigB0B/GWl0GRIqe4lhv6RBITZ90rLIK9Kn0lQQmI7rq6tB4/7+
KbB/+WQGOLolLyODwbPXnSmCM0xSdfvUiHvcdrkvv1BW3Xk0pkjQFV+haY0fPcuM/+xaeK+aiVZl
kddkI4fRYKMt0YGLBfyCDM8EQOJZql7HXHBPzlXKdCUyv02MIlgqvQfPJmxTpNXGNYKPtZ+2F6aW
4tqQwJaR0L14Wjy4ExeCtsDQZgi696BzP5duRN0IeslUCOjOlwPp9w+NtHzSK1MWhCbNP5bh3tN4
d40ZtTACU/udOvEXyzboN5rW1PX8xedu+S4nCLZl0dlj/XgNEj9k14ZK4xAf/M6VlrPJjxUpX8uC
sRrAE/DEeWHfhJGqPdSI+6mNHjPSDz+m4FTwtU6cJuQENmwlSIi+xEwfv/MI/WL3dYVjuZ5tszFR
eP94R/soaawwFd1eedOnsPfvRq85CSd8zb3+C0ded/P7R/bc8bMsXMwAIOqZFgdu93xNh1zTjUnC
I8sxvDwx+L61Jkjey/Rsbev5mwiLxyrJx0001RQ3jp+sAa+3C8fpna/+y4dJghWEL+g5KFt+/OqJ
6rWMCRfYExzSb0TtkdVGtOeK0SGzpDh9/f03/8Wm6QoqR5pOnL055P94OTdIs6ULxo88teM+qpG1
z4zv3zkj/vL+mnQyeJK4vT8pYdKOgG3Tqbs9Z+R2DfMn3ugyDdZu6BuHoYNDEGlHbYypISyNgJ01
3YB8i6vgap7d99bInw/lPuIeqmXBO+TL8/d1mJREfccM1tY9XdoIzXnXzjcoHaM1XHtjXXdFuUcM
AH0lU+Kd1+pcFfT2rFENcbOp25n6nC0XPUgZuL2i3U+mQ96E1xpyNTBwOXaJCY4VE6nrron9JBXa
mAJGyNptcgmdqIZNXjQeid2DMQ03OrYjSMp9r8y/hPi/fzJ+sdD4AUYa1hiPOmeZdH2/qsUG9FsJ
DmsPr5nQBmfWWwcpwZZaPnnnlvziUnhRHC8QHm043O8/Xopsgq5uWq/Z93NYvJKujmmijEmbMVzR
ff3HX4saVGIsXFpqP61qSCLmvvadZi+tpL0PmPCh3PHCq7Rd8tD+e+B499dK+b2+6heLGFeiLUKJ
6NHUOtsGrTmM0kpxJTAxBKP3Zf1QoFvZsrvNKzEWmOuqeHpn+fjlreR8TTKta8LFOvvVokiU8A5l
s58s2AHE2zMcSEkIaoXVvXOpN6Hc+Q5BpQHadZmFoqY7e5L9zKlUxPho7zrY5XfuNPUt3C1nQNdQ
hMxv3LZjfEBNnq8bWw/gwfoWkvQ8enZxj1SVlyshBTs40G/Pn6wamxPQi4y0nTpfYj4IhopfqgHl
MmQGCY8tzjFpd5AUyKbkK8HHd0FebgItB3M32AJSiyR0aJ/AvgOl5rToWIGeAB1V1myC8R+ltUvN
YnS3dlDH1jMMhKT45qY0S2BicYKJSVknnQh6etbGH7q8MqcF3RDIfcx4x9kaojYvC5jrxr5Tme5u
JcEohCMh1grvCQnOScRSvjHsiqEFh7xSToD6u8y0E934XkmUMxaLKt0piQeBcZRLUENpVBdmm0Gh
mKIWYVMQJ09Fh5VtNSqnSg+4ICKM8Arq/m6CXhlti3oq2+tUc5xM1m5Q42TsugHqIoiKadyAUA3F
VWEQZUbfoaitTV3IpbhKfN968TqMIyuP+ep69p2qfWAQZXj7qu/S6Q4VmX4oE2RV28loAu8kKug2
WzXpSB0oYkeiT8Yg2ZHvAbLaqSMo/x1Uk32JVaDa5qjge8D80KVWTSf9D5hQljleQZZB58SamMm6
xpzkq3v6vDulZf0xrK38OcdIcupLd0DynI4XQGLyxR1/VPlEblKH28krTwTJr7QTR9tsRo4P1mfY
ZOj5d5HSl9CfhjWOm5c0c52VVKRXw3mwdzjNvjq2MSDanrCEOK23d6FvbQMncQH2z5gnBuZkmOij
K8TP4xevxy/vKGDrpadf5saVwCPHeaVHvAFJ/oRsYOsabnMng6LdmqJM7vDxzWsCd8wrv8jjG3vg
9+C0QLRaEj6NCGX20jDvkwRjOr7i8ABtK1uPaaYoKsjyzNklNl1HZEWWjzBj0d9j8kE5NmeLHYzZ
twNedkRRPYus2Y49U0d0X7hLvIw4DmjpYHqwl/nOqTBiQvIGn/CKuZ3XExGdm9CarP1M6XoKo7z+
XPokQpT42DDwNO5mFH37CjeV7JeeUBOfhjVGh0oeEFGjewNAcMB1ZB0gmDEZHPWlZY67RNbmLpPT
cyFU81wm4YUnnYdETc8Sbdp2EAGNOoWw0yVEgTew8A9aeeWOcSD8eomeJvAX/AOgHoTf/lYsOAw4
eej50mDexJwbTklLolATtf6pUxiUCR667uEZQxIiu2wyiLBs8Dv6dp8w/S+Ki7Lw9avT9Wo1JcNM
hyvDW4DaG3FYOdsczS3RRuG2SoL+kXQrRscWD8/HAjz2uPEazhFspiwSKT7lT+TYZrfNwFOWTmG5
8jPzIFQ0ERDeVzvXnMkH6yvYRrwQ2xCJ7dRd+9MQDd2nKW69roEnEToD0/zOaj/hQkOcGPmIDSw+
894zrOpPEkqy+sLOcpxUhd9iopgqnPHXhuH2hBB4fhshAdPSuKQ9KzqatE1y0ZIJgZwjK/PN7Bf6
8c2DaeWp9Ug+U5YchhS3hQwS+HsDPpoq0QNBF+jcwMd24gvsWupJ+rs11GORX0FKbP/ssc2423yK
UOOD3rTJIu4gTuksfA1o7qs1VQB6M3IAxGae/PEDc6bita0XBsxUdObnkujkDUc0eQzQFnxKAlAk
XdxN+56K5dGfHOIZOv6eycjHbdVDm5uxWK2TkfR3y0ETRRduCRVemM+4fHgSYjtonuPIb/6EbJOh
dDCaZ6+xkouUeEeoHrh5dsmE54Z5ONgirxqAn4QSx6KaO16ONxRIJmBlRC6YnZSC66CahTxMCxm5
bR+0O0BaurgoaiICyYyP9NOCy5q3Pt4afxVEQ0gEknDQFRaMBg91GRMFNbCOXEZBGj8IstFWldcq
a4cNpTaeSpKx1dqrsyC+AuzKRwWq+aStUQ03UQj5IvGB6VUCrlXV4yxAxcLfasP9e4NU6d6CEkMl
0ly6KAuO6QD/gtadtaVxJo+EqTfutqyKeTcrUChDNTrF3vO86IisU3vrWsbyyEsEBi/k16UJvwA+
A4AvcVx/aUGV3TszXtAu4X4naTbt5wkKih9zU43Wma7IbWnuCeKpv8jlhLku3XlJJWwwYXBnkws5
wrtxDTXemS1IDzL3gutZd5CLprp91tg9oAR7wKaIJGpWs4q5rQ3yz8s3EKIK+u5rMHTyiPYZwYKu
gug4JhJD8eAWxfR1TmGdj+zAgw2I0B7McLo22ZbrzRDgszeQ/yGDLhe0mK/UwoishPlYm0QLJZIA
GoDV0a0rVfXZjdxs06uY0AXLmEPEsD5FpFT2QhP0AUG2ArqloUDBFXx5J4Dz4huAeMoItibsRwAk
woiOivxlpBa+pAInW4yJhd3khzYLEZmiTszSDfIrwqaKnn/hDSIdRUPeb9KZce1q5j2njYVyf5po
WvuehjYVEY8XhhPsqrZfnnIVExlVp5Z8SAhMeQKsgB1tqPiQpHdkJ79v6xebMMUHA7stJHKA08fJ
LdC+dk7ZPudEv9z5bgdCbIFAJcvPjZ3Mv5Z4kE/NQkOCTjHtAvID4JgRg3t0Ou6an2IeF5ExvYoZ
Zx+8X9S4NO3Dk1WkoMMXE4BrD/yNFYYFSvbxwxvkDR0qdtS5pSW+NQro4x4GuBJ/Nni7Ff2WDper
awwlFO7Kg0uRzoWxTgzAMQ5iTBjDqPanQ6E1jK1Y8STNpBiy9LoOTxprVnxEOFWZAEXn6s6wU5q4
esoXTHsHyOYALhbUT9D1rxXx6gB0RJGum2JoXgktM5/eEFx66Mxvrk6VwsE3NvesFvNrZaV1u8Ys
j2GzTaX6ZvkKCE2IpO7CqGtui8tO3u0FTPoWjZFpPs5WbpyCXrCaea7+NtZ+cw9tjcZ/Aza710Dn
xzRs7s3ej45ghXFA4qcAkuLbB9axoN1OeEwOpRH1HxvceALxD8QrzYGykIcK2vwrFbV3w5k43NUq
JMULLYFH37S38RSGtv8Zj0F/GxaLKCjP9QXBHPw0bJvXdutkaiW9KLlzHbzhNdy0D22t0T7P8Wsf
VfxfXU0SWKhr+4sMIrlz6nxe1w5+OsseiULXtrs3o5rkdnLTNhlklxoLcTGdTGLC7ihCBuDuafhk
5ZGDxqZ66APnhvxL8o+WjJ+wb9vNoIL0FvzppVCxxqJKjHJNWuZRDIV5G3tQ0ZeQ0T3cNeNmdI36
WAI0fXBDq1o8/ypi0UXHBdi5J1RGioNM+ks9Tfkm4d28EdHQXpeRV15GMYwRSn1KwIDxHy3Ul4DI
kkPmleMpq7T9VefOZZMIkyXN579scNila9brsXeuyIFwPlJvw04WI47bYZkzVf0uprN8gLflMS2L
KUh1Wk0fCbKJTgL+1M4b6wu3ypsNwDLwiUlTIe6fX+j/FZ+ygqh49hxukmU4EQs9J5y1h+M9XqdZ
1h0yQ9grHWJOywqn3nVKMfgC3L2hQh3uHD8Te7Ra3YNqSCK0hyA6qY6LKBl6d0qgQ6MxDYHEC50X
cv3cJ5Re+UWSeE8jIQLItBbckaCUWxVLLHuVDPENoQjh4ho+hPZsfolFOOy0b4h9b5nzxk+UvRlI
ZKDbG/erIaNVGE2Te0Vx4XxMHbnH8lPteJ1YgKuU02nkkv8e5EHwqjNlfRxrx7wNimBGtVA4j3U8
pqDZA2cnWbuuirDLnzBiefdYKrqd1N3Y7DzqwlXbt9E2Gsf628yoCdh31Ce3DdK6h6TMYUcDSq5Z
1moM7FiQccTWRL0xQFgFc2+tledS0DtR+pJOY3YZAd4hlSlPV9IxrqsJLTt0xI9k7hY7XsUdxAyM
IEz1KMg8dYuHeRFiVpQZDg4QlsAUWVifnHxBIlVW2P5VNyWsXiLGWILTMrNbeSxqWZECBzOcoQVx
atNU6RsXO35JjQblHa5neVlHY3rMUzsmFjyd4Re3LRJCAlhTXiNmaPomCPv0ubAcd49trWTLGSt2
rLmmpaESY7wLQru5nmhmc6rzdJKtVJtmwPEScYLuetmm3ngRapwmfpfd5PzKV10JO6dzqpzh6NCT
S9rhatLptHIRkJqjETyTSr7inANDBcFbEct53dQQjFOvjEHs6958Hifyf+DqfzFn91sIz/UzFWv+
Oe+KikWrMz54uTR22Kmjbe+p4n5yqVjyCY4/uIOeMDfs4iRmihGTb6GTSwOOurPRnui8Cy9DM8ui
4VZHA5A4pPoJygTtmyXyz08xd6o8ZxGqTJl+LqCH3VuNX9yTJJjlaIdZQFMsF1/zzhJfYGjHX5tQ
zAsPnr+wQQVwKdu0epgc8qGeWyoefreEQ04BRo5dwnCxstQ+O0oA6pLdkt7ZnJtYUCIakgdSAa1H
6mNOplkRO5dRNnZfi6zqv3aqo4nQTap4zcBngJNASf1ZdKn5JYvbxbziTONd14zhZytrOYQ7YQLH
op7D7qshayz01qzBjsyZLB/yZmRh6OJxYXpEva52TjDQ0VBjzOMRW4oCpyrz6iF2VSapMavwM2Aa
/kxQj3m78cgRgzNSCh6j0p56qHgdn3KbgrUBPIVKizAra+SiaeKU3VUyy55zoyi1Ga8HnLXRjuKV
v3nGllQdnIH24yZ2gsnYG9NSAvRMSMMVhykYpLEAPwJRnaI1fwuQx7zjuWvCdcPPutWQGiLseNi9
Ilm8WkpxVdXYk7kZkLB//utmSoJhFTYzm2C8uRMo0zwTJMCK80S1J5cI1Ebj4jinF8StR41fPkj0
YyX495R2D8qChAMmkYAXtUkX6Ij7HBsXwEp5NbV99YC5LYPO6DBvXQ9hw/cjtZ5+SFuLLL3qUDHo
fQFzISabt9ev2qU3ulKWrOMb1zDjx2zS1r5UZfmxMAPvnjxNEpXr2hePQ1x3E3AqxwyPhIyP6Os0
qlta7Q6fOilDfjx3GkuD+V9FSAu/Ce8uvf942tCX4S5qo+ffn0ugkQmnl2TFh8VD1enuW5J2ab4P
VNswwAiKJN2LDBj1Ohe8P6uBnxMFLv0/0BgASUDV9VR0+C/r9CDcliZKy2wFi0xDZjuvusOBm02Y
/WtdKBEiNyc0nlzMeZzzY6xtAbGbEjL3SqvHMWfFGCUxi2JSEZfMpNuLoVD2fQFC8RotU/I0z/Hw
YbBwoL71O/+tQX1Hg4oSzWVO/N+t4Z/YeLffhv/4VLXZD0bmv/7Qv7hV5h++RM9GRpoJ/dxflKb/
AuIFf3iM4dDW8bZSjS02lb/JVY78QzD+R16IkHGxpNB//VuE6giyvwLMK1CmmAcv0tUzUtVvyVX0
37+bBDo+2iKA1IgqhISwd66Aw8zUaCGi6kBNkYEdKSN5tEE23M758J7kdGlQn1+LYRSCU4T7iCzO
ZgG6E8bc+GZ58DgE3s4YDG9TlK5PE3fgmjCWfzjlXL6bw6iRvDAPPZztn83bWsO2PFYErodNNVoN
glghDMKzeduPSwXfh669xQNrPg4uu8h3z8H7I4Ll4gzdXMjI/HqoC8++bGOIjsqgLQ9zS2xzkdP0
Jd9VQzhmHcVvOwdPoSXe+8q/uMWSu2Wz9S3P2nnbnnULmLTvQaMmho1qP+6/6rJIgNQmVP+RmP7x
BVGpoIHlIXKX2cv5kDEVxohqvg0uYsJSrjwfhPdED2Zb+Lbx2Q61++n3t9U8G72QqkeJjPgAJQQ3
1zo33k+INOYoHDUijbFhS3DDziJBFV4hiCqHxXNSiXnr5zSgvCkzT42W5VNZ196wjlHU4Sf2Ou/U
T5alVq2WSlOkxqTQjMH4PFn+O08BpfD5Q+9JyiPefXqQAS/72aioLAjKSYteXUhEQw6oXEuGV12U
M1SJKoowclvN4dJkXJRjI+yl+cg7OJ3IYyE+VsSue/l28iymWr5ENmKUFXURz1LHaeuqmH0TB2pc
xJdaWHmxhX9t3tL25D40maTjqcA7QQBqE+InJ2v2dzX78C3eT6PdKk9UV7UxjScTI/xdmARIAOaW
ptQXX9ukZrntPGrM7Y2VXrW2hLnGKuFuEp9I1gsSVQxkA3FAP4LJBo9cmDZ2ufK6yaAmJADJNL/x
lGJAXpkJbq6bnuAu534sp+G6FHHOdEOm9IvQKIBXWRaCdiLOaTVyyrgzhp5aOmtan+NIQ2AV/SJw
sMI+uDrr6ZtrvYDPbX0nuq6CiwZjejnCpot9pJUvfivGE/0/KtdCh/UnG2PNyWgM81H2y2l+TuSL
BKBQHsopGD8BYKGipGagmMcwPJ6U0/JN68wZSEnquCAGFg7NHALbjfIH+ZIr7iPUf+5bC/pZBfxo
s98ET3S65QtDhPFEZkOwbexB2ruJ3Fh/HYwGVUKnw/H017Map0RUrWMb+elNslSu1AbUGwyWySSe
NEP1btCU1gY0sPgy4JReHLLGaNDzuige1LanJvgICTh48kl/Ig2JEK1xi4yD5wSDrPPyF5A5qnn5
CV64DibknXUO35JctIQnA728QXDBWF212Ntoz9UV8lY1wTzXUKkTrNDEhXHUpgKMqmz+L/bOazl2
5Nq2P3ShgDevBZRlsUgW3SZfENwONuGBBPD1ZyS7pdu9dW/r9LtCoVYommQZAJm51ppzzHY3jR0X
KUgN+q6wgDn1NOqzSjvAl5TU3eHz+8dM74QWDN9tSoGGBkzDbNhWgX75/Jkhjom3XfScdWNNGQlN
zQNT+SmSGKR3Y9tzA6fq8XCHgkkAU6g4vjEwijWIM+RI83L2g6vF0LnD6u9b+ogRElzZhV5q3zgb
XxTm/Ni4zOJJSq7neNqVJIoRmqzxCxXh9vpRGoM3zZtEaFV66nuqzf1CqiUsfvpnxOY0lQOHpnaw
61fpOMRncw2WN/TP8vvE/AxaOPV0di8XzZSvPV9/uu+ratr3ZlohjNOBAmj+pNFqLqiHHVhAdtI/
NVacbueMujiuCMIg+4ouRTsfpdWSL+2DCCCpgBbXJA9xsMw3NH3mJ1fA00mbOOOya8vFpo8b9li7
vvTQkqImXdzNsMwGUezpcJVp29OCiSfnfbCLwOb+6iVK5SCbbyYI6wfbrxOO/LpJyanX68XvRmgK
SBQuDAO8E7WSe2n0CmjeSLAYAV1ScMFnra/Juk0UQ34dvgdZyiyt18Yki7i5SUpj6IhTxZ56Um48
D24ClUEVGZr9PMA+gKfWflSGl1/yElnQoWWkC6rWI7Bi0+kTt9RSQBxMDf4PPOlxvrLNcS+bcZVm
B1cjuU7Sn9wvPRgVBxP5i1jSMd94iQJmONM0X1dcES8koBsXmhrN28KMtoSXID/mGktaDmXpRgCO
f0Ivl78CpODB+uRNxpAy9hmCpaPfBEi7ApKCIrbR+smFbAbsrIp6PkayM2CSOSenXPXgde0b4110
mrYe19Qe/aMloA3K0Gj6eWeBoipOLlhSkLST426ZfJ/KoInPxBkm90RFpMfED57o4Lcv5dB9LGJW
q39mvPQiGKN85Huag5x1nmlcdgrqxnwftXiEjp9K/bYJpPdo4rT1GA/Ko4PBeIqgYRkhz6V3Y8Mr
9HdMbKq7eWRMAULefBGAU6J6hmyymQQcdhtXKTIU4KDTRlhxdak8zf5aGhY/37Bjdc9OSsrU18CX
GZLbtonr3eqjlNqYCSxJsI6FdsZTO/LVCdB86+AkXxgk1gcqWJ/hhKVHOR9p75EtUYQMzfo3osw5
izSEcZwtNOZhAZzlCX0rTdWs7G0WC7tMOpzL/XJciCG9aPPCtiDId4+00u2/6yWVGPhPlrfCXblp
WprN1z7RCawCD8ytNDJJiJK0hk5lKoVNi8K/3+QBf2cyeTfugMGql1wagsiZPwCcz3lPHiM+QOvo
DzGeVNyCswU3wy2bTESJWbDedxPcyFRxOScn6fs9phz/HDSlFuZ+zSvnbCbkqnq0KhqLl3cdUIR7
b2Efh/4HKD5e7Y91yVnwP5dAKAZxt/U01VFZCHFI7wdZ+dVmbKR9luOo7+nZQIrtCHH5XlnAyTYG
4mOXnbV1CLBkf+yZ1YLlZ3LdRQu4/FQFjXucGBZKlP1vb8uonI6JdUor8xRrGtuXR8vqpi277jAt
dOoH0pSehC8DWKpltZxMabpVvxkXYeOndBOaKHoXgNAw2ya9M52Jd52Jhs8qp5WXrDpyQ65225Q9
u4ULYU9A7Epamj+gHCfPo7lku6ex6HOS21pneYy12nlzU4OFdem0/CybboamUY70CcHgJk/SW+uF
dbN0z/Zq+T3romc8lrWmnxrAPT+Hjh5mOkp6GLxnTjloHIIXc5bcFn7ZsZO3wWA8WR2gQyI/ZjLb
OiAtqs2VqW8UWthKijozchJzfLqKjAiGighHrmjOtOpjHQV3XNlzGTVoEEyFzFXv9MghCTzbInqN
9RfIaQAI+J44Wj66Fq3tx8mdSyRtdG2T1L+WBSIstios7sBx/ARsqJJ4aInxDD4krpP9LAdn48Gs
uELrx7CLDBJuWSmyiKwDkkBchvukMHIG8cxUPxVoXi6WGADIaSnzaqy8EQOe4FQymLrl8rfXmgHQ
sZhS7Qt9Q9p4AzKyqU/ZehZfkEpJ+uEye9quHKXD50AjUNG52OhecGMvfczMxXpgmJ1FFtnfO0NP
jKhbDZB0mG+PNUkOm2QojStpSMyFOIZ0m3zqso1RcCIZXFH81DLb2flTHR+QXwhkPkBWI55AGbIq
/Kw6JjrlchfMWBK4rzkYjK1OOGmj3zligXSCsdslroboFafdcjaOH2d3XHY5m2iUt6nczuR/gey0
b2dohA9cbfblai5P7HxiT4gozDk4N6GPnzEJylvQlpj6+aru9KVJnhvNHd+62rQu9SRwFhNVxAFy
bvdlUNIzm+4tYVw5+RFRp0n9J55n52RZk51lJJkEOZaaypN27B+0fP3htC4XxB55hHco0mQa0cSB
H8KJYGqQXMRTT0zepFYQ2va0d9OR1XCATsKoSWPotbSEaxYlN6lIWW0yl1FwuE4qNy/GH9/fL4XM
kaNy7I7+uoxSVcefSnGSwCk4HBoLBi2IX8v+dTLzgB2vOTRYrTn0QzEzN506+P716/xb9eMrOwWO
TGXCRZT5i2YNTNYw5jXopZLxYbYZkSM+tX0HhdXGYUH2vCpdPpfDv35dVV3/8vkQN6JSd6lMcfn8
UnVRkpdWXjPpmfPS/Rg0AVC0n8nTlqSiddtaVMvVhcPJSoHNO/sPSv1fVKg2HxptNVUxDzhv4ld9
5dIzOpCGWx+kE1OArH6HVkKturnXs9pDVuCfetNRlqiTN05dFvfPL+C/Hbv/0LEzTLoRf7hX/q1j
RzBHl/w5wOL33/m/rnHuVAzgtM1p23zi6/5JHnT+4eLgpBmPK085jLnt/oWa/1eDztLh0Xv0QxxM
hTTxzL/TnyPr4pdbGQWmy38YBGBDwAqoZKF/MAIGZk1GaO2XB8tP3iRw1s3QMzlA1v+l0tzHbtIO
lVJq+cL4whDS2CGs3/WIuQal6mIObx4t2LdHaFYgZAzpHAOlA+uA40We0oYNU9D9XGjVEIKNcqxW
GjJNqcl4vPSr9qkwU1ozq0QJ1/hZtou1at6OiXfNlTZNrhmY5EEQ0EhGLiofJfJo4VNrphktSt+G
DI3nTNwtPXyMRmngcsRwED3XBwhMTlR70guNRY5PZgb4JFE6OiDpaBCR1kmlseuH5NW12U9Mpb/z
lBJvUJq8XKnzdKXTM9weeZTS7lE2bG3EfOTgbEal7luUzk8g+KtHQyGjiPDslBowU7rAQikELaUV
bMqWoZ7SD3ZKSUhYex9KG11TicxwUHpDOPEx0hA0iIwhP0xmvkpYB4UFnaLIKIdypV0kvA4oOnJG
qXSNAoHjgNBxrbW7WCkfR62dD42Fim72auMaKIXkoLSSOOl2AjbWagziWuBTO2clpdkmx4PCsWAs
b7vGSuTW9CfmAmBqv4xoPEi6I0PL6rUhtKyKwXWTTN1ja2nxI10p58YuFqZQmnC6QzK4LXOCJruA
NpRf4oABB6fY4GUWVkH6dU0EolujU0unQGzh+qJKwOHz4EnJZKK0WLRKc3IO4NOaNy/LmSnl3lS+
VEXl3Dh0gvb0oIyLTbQdMzqjRNKasMqdkXepsEeLjMEsMEcDhQiKn95sqhMMD8C0a61Xp1ZbmSu3
fuW1m6wkK3hjcIC4kEACERqJ8s6UXv7umUwEozlOqi0q7/glNxm6+VYstmQzQcsvOLJZxCrc2Gpm
w4A6f28acDxA+TyGTFmxGjuRa/N2QBp4vzhTdhmHgqiVMbHnbZ9RCa6S3cIinZTwMwzbUdf69ker
W+XLgjDtazfCrtMsa8zDhOCcAxZmfialEcQXqIVISTlcAjY1nmikYcsd+JO4nJYx0mns3ZsJt6ZD
XHNxcOgEKXsunSPAIrxHUdO0gvjATLh23AI+Jteh8Uv+oIHlv92WXVZtl0ks0TwIgrZ4/vYZjVll
WqarRcQB9YGXDuVLY5AYsLSYrbN2nfbGaDU/yDynWzXWzd3nO8vx0xOQPRrqMEwX/SFZU8p0p4P+
T5PCf7BnJWbTBvGzVKNVwH7jU5/bBOy5Cz4GEIpL9CktwXUxPHuz4AfLODePzsQiEmGsX7Z60GPw
lXb+/nmn5YCY182KQXXcGAsKg2ym8PDtAO57EzCZZJyKKhFJ1AsDVvMVBA5Ds0HY3gMh6/axLuid
GUxho65DR2Amo2cfoFmx6o12ddKEcjGZBCITli6G7wMpx5dKr907mEnLTctufI313L/KVhPblDsS
SHngkLJhomyTjkgRhMUzf2jyeUUY7MWuTFLtsV7xKa/A7R7bhNqjLlWLW10tIUX9mCVL74d9EVdD
aOCbJoGQb25RqGGj7e14434SiN2EPz9KrCheqSB7K/9Atf3mI9ILzU+Ecb5e+iq9TO1yP2r909TS
SZ2c+r0CBKlSiOHu35rDiBInuU8VNqkc0oPIu58OAOXAqtE7MsOuTO8698Q7TOl+ALecUDZGjiIw
u0hykXs62wI4s9ksdegrXvPAPjbCD4OEYGSGe2Ve+QxSkCIWVmdUGFCfXQ/+s+HhV87EcsnmIJJz
HpGId7IUM9oYoEcbs5nvaC6hr5aKMO3WRQ7EabK3SwPmyMMJcpgUk3qgp5xGGqBq4IdAN80frSJY
t4plDfaxB2QF39oCdN0BvK585wEtXxkW02gxSYaKrYHH7jX/G4EBgkkt5OxyKgf8a9C0NQFXm9Yc
wg+zI4W0cd36ceSYGE6KxS1oxNGcVinRcLobgN1VPjY0VwukO7C8HWflAiu+99wqoKxifhfAv4Ee
mkSkoE5SXHCdzJkDoclkzfojYZWKH64DEkc03+y0un5rdRjjc1Xr50VxxztufPTGLjXkBNTbEG2o
gSkfjeWntTTXRvHLM0UytyVMcw+ZXWSAOR+wIH8sn+TznGois6ChEwGKZFgR0u0gttvNtK6sB4qg
nuSrxbgZ/GK4UnUF8WMLbj1V3HW98pcL9gdg7PDSALMriteyqVZ47VQD1bkG4V4qlju3VbfVFd/d
UqR3+Ql9FwBlDyQSgkXqtQncJHT43jGL7SrM4yJg/VtN8zEqlnzr90GUG9MXXXHmdUWcD5j+Y90e
vwFTeWtTi4Q+6PRSceotRayndirCWlHsO9t5JmZGD10eQ7QQsO590jzDqreigRLjLBUQn0OC/52p
5nT1UEU8k6erzhCKod/b7nKSn2T9yYS1jvcsf869EZmLwu/3CsQ/dF15Cjrhbaqkj6N60hARuaD7
i57fTYS1XRTa31OQf8u2MAamLScrC10inQr/0kyNfK/0pXyXJkkCquMROipdoFM5AyVPESv5Z/wA
gOg2jD9DCVyVTzAhbjZO/WdsQdqv7oXs73FHZ4BYA9SGL0xhtDvXYOZRWEgcuYi1Ds6dhISpyMez
53T0G4wKGl7dOo0JE0+yDc5jfakhZp9slcEQqzSG+Ldchoxm8GdYw9qr4IYhqDRYf75z5KRQ7A29
brfZXILakk5N7408iUqY5p2hciZkl8lDk3rtq9sStUdQahUh5ECN4sk+0uwmC3FIHguVX4HuUzvp
KtOiMUi3qFXORaMSL/LP7AtU17wt8jCAP3wlj93fAHKVd8VnaobKzyg/kzRUpsao0jU4M9zO+Giw
nO8TkxjJkhCO/DOOI68mLCey7cJVpXUQKV7uBO2AkBm9TbwBycIq3aNTOR+mSvxwVPbHqlJACpUH
UlNK3y0qI6TNFRbfKrQ3awguhkoSkR7QutZdhl2gYkZGFThCUm2CCCzLolHFkYBAIJgEOws7aH1X
efDXmgCWc69L58VqZlo6cxL11vq4uJan4LAG4wmfAJTK2LuIQkCUUn5OdfKjnZe9pWJTJjp320lF
qcz6PJ+yiXgVWmHxUbbxOUvaqx07TuTFfn5cVne+iXP85oiRtbQwtggxiTdidTVuvFFzM0XmSUuj
2RdC5smD5eZtxCPcywQRvlRQxECDVfeSJK2OPiXQkwVpjyyX+Thz/l2J/xzR0uaJKJwthewUzX4D
A9IZC0rpDfv2WEfCzfAr9hDQl29p4aMd3hCfU5sHdsNX1C8Pmh5MO1EFSqQ1ysfYW9etsaz9Jcmd
epdPjn2LFOhLu1rZdm3caxbUtFHXYSD1ojIjuLv5Xes1zldm6EuYm9X61eiN4VYKeleZMf3okgX5
vGNOt/40WZHnI62zZ6ofxDb9PdIsk4BXt70mHFUYISCSXDTvHThVTNdqzD/kkCx00TqbYVAcn4SW
uZsk1/WwYPTE8CWbwxhFEFtlU0Jgsclupl0faMO8cQr7ZrU4aCPk+e6Z0L3tVnQXYsfDsra/pSUR
LvGQBaclWekj5YY69CeInr7qyPu+e4VDx1NWPef43j5YboYdJw8edTA4+qblLKPhbhmK47rGxFGt
agJj45d5YGq3vpadXt72qfhGAZqIbW22IwM4YlZvliquo6xKv7VCsOszI/zuTa5as+Jh2I0V9MbO
0Ls3ji/u1kQrfB1i2Jucga5WliP6yNek3xhmaZ10MLiRt6w8aWMlX9xRjjdtQxTqCuMSRMwylHdF
1apQbt9Kv2Lh0hmy5dkMDjxlK9CDDo04pWHNOaAM/O+EHbJwTIljXFEH+69D5zHMtQSBfSm2CQS1
lq2x5HtBFY66rIByYsBxlBUnVqacnoVx6xsrSVcYdhpl3aGDW1yyBDuPoYw9bqs8Pg6jImTguWT8
zIvfMcib7/JPPxBJbMMTMjtlExp+dw1xelYmovk3S5Gl7EXouqafqbIcecp81CH1P8z4kQplTOqV
RQkd7LnoRkCECfYlV+jTfaIsTZYyNxXK5rQqw5OjrE+dMkHlyg7FG3um8Isjj/imnZZjmio//VP/
7fr8b5jBGIwNUBX/f53W8ftH+qe0id9/4/eej2EA/YPFB43PtnSXOf+/RFqG4f2DYZDhICH6Tb31
T4lWACcQSQfd00/xlmoG/VOiRQxFgEEX6bqDiADq799qAdm/dFF19RdQggEeVJmI/yZkKoy4HR0v
di8oCbVjEldze1OhSsfv5GOTUcROUxQWxSbRrOUjcelO8BWu248USsWj7RWWExq19URSxPxaeFp2
g399RlFo+rSam8oFhRqsfVCT67cuwxVBd9JSiknZPutVG2ubCsa8JW6KIOv3nODz/MJEIqBkakt/
h2mkOop4wbKbjy1jfYO4AFHaERowZ4e31jS3eTA+MAlRAwNdxueS4+K5H81hv7hTezKDTn6nY/Bu
i4GTXdATWSBrb683WfPeiUKHCS5cOub9h9XlBp8XtSazX7NLb4hMmw96U9s7LpR2qXItxnjiTbsU
vFYXh11AEhHE+2Y0xLRz+pLH3Mxkfqelqfk6LQDDKY4j+E9N2BN3c12A/VyHsa1IrtZfSycLnmdn
Xu7marb2jRm8zrPvQhheQPZP4sHOtfZgj5156YTojiPNiFDPs+wspprRrJtmt4FWfgRDS4mFR33r
4EO6gV8ckMCjTV/7wouPS4xIpKiM8gcT1Q7gqo92BlVhG/p9Vx+Id/gxjma3RUc+f3EMX6JjyphV
to2fhCQ3+e/omYCleCRYzH79KjLx2mq8NBhWHOmpnGBtaM6Wg1+9hVjkhU7jCcQ6sqKsKKmJjI2V
BeLRWxnWbVDON0d1Rz63hFDucCCgn6YDVRzoZJBtkHoeiMV68qJKY//d67hOFozds4RHWxjJ1S6M
4n5Z+pUQn1QP0xU2YWqZmkqxmB1exappkXn23s5LDMtCs7JHSXja2cH+fEbPYN2C0YK+lMbyXnZt
t6v6fv42+HZZbeB2DuFYaM3PAGHIuEmkbeyFl8szR7TsMDtVfx5in5be7MrkO3EkMIkanCDABcme
XcbGuzHoNtSbbPD0C40+feN2AUncXYV0KmzdiRQxvx9frHmBcYQ22sRTWLTsFbqXRWaSTjsYvk5Y
aEID489o6IbBMOX80NjYpjjRdbtAzues5U15hEee+nXpyePyiIeYCjP9WdO72/p+GRw8GornztG+
u6sDwidNc/Ra5Pdh29KkSaQkyAwLN+HOy5Ed0JAipavzbpqYpqfwEcqXgJ++gs8udya1+7eC0L3T
OhMSEbpT6u5lxyGAMlp+CWrbuteK2INt4se7ccCpF1aFXG5qYvuYmdFnPvkugptIxFq6XTDW32P+
rbdry87suug7htnCL4xgnpGl4+z9Uo4v+BNrHNAVxIM8VgO4IMlutAaji4P6TYR+wEdya05fG7MM
ehhLEhthNy1MnKec41W8bDPpr8/T3JLHgoxhlzpM9NNg4ZIMdnyb+lV377ptZMR+95QVmnslpPHQ
VdZKpKdOR2r2Ts7IY01n2ZyPWSw43Eu3vgeQoGGaNnoAz42/PBZ92dyKfjKfTLPN37EWtZHmUryP
spNHf8nS+Fjpgfc4560ZBpQM1tzot5w7KaFr+UAUYXde8iYPWTz1Sz+q5DrOHSEqS4tFoQ2ixJL6
cW2N7/TaEdLYbXUE2GAeRT+6pK30IsQbQ1Q8F3lPhF0axVnzpHnNAiPAtIZHiqzlh9AhNpNluhyW
nAO1t7Q0vzuDHCsqEEIIMqfY43glyjFmIdfNdbjJ0nF+rkqdWK2mSkLXn9xbHZ07jV0WogC2VhRj
Mnuzaj09IPAqQ20ugYjZw6LRL3HcNzbB9YD4WPth5K22mWVqhYtrjz8BmteojrL62reugd1MkK/S
6h/JKpJta5QlI96JJIep17qwgezwZq7JcO5Eee3pip7SwK1Cq+uaG2xnw/1aUQXI2V/vdSML7vq0
K9rNMMYr4TFutxc2lSQnVD/qC3+KRi+1fySqsyO9+dsI6T4sWDPLTVzINOyw8JxTjT5I3TjytQFg
EKL+Wa8QKUm3s2r3DegNz4blNtjTiYIwUNrdoujSWLASXGfk278X5YTByGuzixFX1X7Va+MD1ZNN
n3V9pnyIQxP5JNE1bkMArBY7j2TrzFEDwfcogvK66saR04O+CTqkF9tCX7jAFSLWyMumB8m871Wb
Hdg3I3mwC9Tz+7zsl4o40kS+6InbngKr9U4Jg0CfFTQODqybmLoG/dwzz76u63iP0go/XYm3Gwdu
ETrce0/5YgplIieLxEWYFRjYO9ckJbNHuxZ0j6mVu5oMbismY61K/EPGOH2X+EO57a1RhLofnzFi
FPsar+lRtUZpCWEDlA2WRB6odDcKfKQJU9yNSYGIKz4W58TpWL5lLD/STG/22qS7N+vUe98Mryy/
dogkLk7fPfSWcB7BUDzriw0WMohbCh/LO6JoWff+6I3b1vGm516k4wn33Ue+qrjXHGZPW2SKC0qP
fFxLzyWVM+lPGXUcg53ERu9T1feoYAjqY+eaQJ49YHk03zCoyjMGLPJxaO1Or8hOtUO5Ts5ZNFl+
MjNnV1uoUHQT/55rv8yatDc6XIdtVlkxUrKpfEKu2+xH3MR3WMqMkIReDP5t/MNnSBDSwU339Leo
ueg8HHrAm+fUtiW89yL5MgU9ppcewUOz4i+0XWf9CQrkKRVVFZpF7j0WMW9hMApmNbigN25u3aIZ
qQjxM97jnrKBVFgM4mD0S6kteCvn8xIb9nPZFgxIUKZsobRPe0igwS6bi/i9G5d5b89Z906VQgkb
jAHdBXM6ejIfgaL379JgXQl0YewSStVCVY3lmH5oo8PUYgFy6vn5egoCqCEEodzMw41Xg5QEYCOm
i11CpoLOhvhQ98rnHGHEI4eqgghRn63eMSiIMln4+V1dD8YebGdzwVe6E67V7P1Z727xfINImR1t
n+a22OmpmZw9gBzbzszHQ0LViNsXtME9Da35iPyLtqs/ImfKc4fpm3zvSbMPceM7zZ7yfr1rmAKp
FAvjVK9dtXN8OX+MPnE3m77FFx4XveugJUraauMy/4icep2/Vain3l2YeDrH3A+RBHHEG/kpRtHu
cvoUdbhUWndcet0PRV5oh2TtkFh6bUF8qmEX1W0zm8xjCtvFtC+IAUIO+B2vrImna5VsaUg3Nk7A
QKAo8jvOveFAXNcOKdW60+OGHVTGxmllHaDPyWkz9X39gBhV/4lZwkG8WRIAOzDWqN2BUGvlSOLo
0W1hwj040CQsOkyIQeO4V6M/EzcRl/odVlxyMOc43nrV2PQbxhAFI7WxD5lZ9FErS3rQrRd7X9oU
DdfOIDUN8oj+4DVsSOhUkhyYxGB8mwlpvQN8w4IwmSXTn8IkZRc5mPHoz4REgY6d/LT+lo1iYvop
qjIQT96cFoV9ih0/K24G9Lj1k1wmvjXMdzOZPZug4qRM8hdMDYvRoeFNYSVzJwJigXBxSZMqQiST
D4ABl/lHAxzhuyTeb8MZwfnC79TvGqyG3WKSwUkjkahWY4Ieqfd+dhonv71tG3667t36zeLJIw2t
IyTAhygU0MAYaREhTXSaepM0c/W9i3Xjts5m/+jinOUJppi7eKP7ROw2GVxMvb7bZUOw2eqtzQ1U
W7llEtBdO0GwV+6KjulSIx50maYRfvWFJmwqx4NdDr5aDZaIU58Z1TZHGFP2QoWfFQe3K+0tOj6T
rOIe96eOQi1zdFCsJdnrjrsIC70Sr6cXTQ3Sd7Jfe2x+M3SZhgY1slPiVfSShBK+uauElBRm5bC8
ISy5I0yer1Uvg/mRIVoSTWhz43AYV/0WqZMZ5kPfR51VzsxaiYsb8fs1PoEiXcMQnNkGxlDc+Jse
Kd9pFnn+lBBR+DZw9KRm6qfLUq3Jo3DWHj0XX3Ys0nyvoatLNo4p0osWT7LD9IhDwB0b/bjkfftI
Pro+RFnNj44M1o4FDpjrkASAYlqjfenSzvhi4Lj/UtXJSyw8/WybuBsZ4ejawTIboAloxAFLTvqN
F4jmEfpEX0Vx3FTeLWZL+6FK2w+PpL1i06wzaeRaqq+hD5UmC7M1QSqn43m8I7O9fM11xlh+LuO9
T3YGYaCjYe4phYZnGjiIuGG3IG+3YQOJpIl4R9Uu72geRXNXrXTzB4eefot/f2iBFkYwmOXXlVMf
J36NxNCunpf71vMLNJBBmV27BL+73q5MEqEUmNueiPKt6YHAYpKeHdN1zc/w/7KjICjogh+XAnZ2
uZl07Wvp1+tzmtDp3biGy4djKFRvdadYXgmUYfBkTFInB8Nb77SlZsoAkBQH+FReK3VOslbuKxL2
ho3RkrAefwr3OfmGGZ3VQ5XHBvZ1OH3Un+ogazjd2bE4XEMvUK7UFb0CocseHtksF+2XepC+uDOK
vLeAxyCxum0NdgHQHn3qk2jr0u7Gqu2u31UGsbw3AqZDbsooLqsmbXkdqrmZn1apMfglNpGCd7gf
9d7yzO04eqbXbAKrm+UNX0lHyHqdtCkj596omdP8H4GCPLUZJ17WZN7Hmtc+laWYX/7Q/vl/2LOM
XxRiuq/jW8JhR2tYp7vzq3GpaWeZl5YhL7DYnUgLzJTm58QVEUcN7FicvJvC2k+5ebIKZ6fZ3c5J
DULh49tmXEm6HrZ81H2w5ngRsv1fv7lfSG+/vTcX9D5wTrjKv7K/hUEMoR6b8tI03cVrOCvGh2y6
/P0XUSFZHuNAFAK/fgFOPswUvZO8ZCakc/7rauWu8urd58v8V4j2n4RoUPD/0jp681H1H/0fjaN4
TdWv/N6TDAgb8emBUOkqULlpIAz7V4iZSYgZOjQYk1gLiRT4lw7NxuT4exfSculC0uNiebBc9A00
Nf+GUZR7789CNFBIAYYaWpAK82/+m1W0BdZa5sns3giz8Y3QRCCHXsiQjNPCsdeaoaUht+JRwIlv
1fGlrhbDCTtH17ogWgd6r0i4W10TmG1cnv+tts6dHR/8eMQEPloTa6rXlitwnRRppbcT3SRseRnw
z6B6W0xP2iHjZ05Iu6EvhXue7Lb/ViTygQGNF4eGqXmhnbrerqSIRQTXJlFDXPmj5q+rcV4H5AUo
w41Kbzequ7TuTaNTwLTZKCFJ9XpH76JDA3QoW39s7+kkFo9dGwdvfblalJp9C4+z66a8uYGjlAIc
W4IvGlD0mpdY3HU7B6WZ7RuIFFB3lkpsmQX7d0VbuW+t50mWmVq+s8nn96szeLt6XNjP2RQRxMG0
GTa1BZuT0lpjfreK8phT7b67vdN+MXvLJJkQwtm3OvC/lfNygXYBhm4q0Pbxj/h2Gl0LYlKmH6A6
Gtsht4JwtnT6BhPMrYcxh34S6ssCLFoiAdjYDTvspgZ2jbU8hhwtDWc6VNoq7kdj7HHSCEKnukXu
19VbHoLeXE5akLeY5bG8a5sYWdUhLfPsO/eD85AXdAK3U21qdxQ8Pjxnt6NCmo0zE6jqKV09pFWA
Du/r1faQSeHRCG1/MG8xoJivWo3/Y+O2pnVX28kYYayoaRR53nHKjPUGXwPq8Gy0x61hViPad3V+
pdO7s8jcPJR2PnOGj9v1XVtEs/OzUtuzaa9HOzXXb7owvWNKJfG4YnK7MIipzzV8AwTjK6jyeVxd
Emp282QPJrF8//zfoTBt0vo03HjwzTNdfM6H8StW3Slv+kRWJwApsoRuDs0yD3Zmp13Z9DmNUNMg
pli3ehob+rf/rqj/uyGPr5DYfzHkKcusgqr4pzWVriK/9Pua6nt45z2TYCHs88qNz7/6fU0NjH9g
gScVEsB9YHIsYCX+56TH5F+hosPB73r8PTWf+cMa63oE5CDRBbRMuPLfWWOxp/95jWU1J3AKrS8q
Y0z5sFf/LPbN3IyGuNGnp7lFr4jepMbbhmzopmk9mud4/Gz4lYyLm6IFG6aAvUwbJjwsEWLEuj10
hoBU79ele+KpteNtOdWr3Ay6Pv8Pe2e2HTdyNd0nghYSM/7LKtTMmRIp8gaLoiQMiTExJp7+35Da
bUuf3bbvfdPuZTVVZBEF5DkRseMeD1TpHETua+Nehrl6boG6uFtQUknOh4foyma0upHdQ0kFZRGz
/9kMVCZjd4VZfEVzo8+4MCkSb2LpnU2V1+GO/YytduNaQbS1pxryYxc3aOKB0X4Jc+2//7C+9UEI
Lmih73yTNkXfbXXgWm4kWN1bV6HVp1EXlt715GBlLMfhoQPzt/c7yOQbRmPTZlQS2WOT5/p+Ts3+
RiVW+bD6OKudP9cGdKZgTtxN5ZoJ+7O8eSjcBtdjMrXsmGt9TOhJOVuUsV84yB6wZXCrT+us3rsV
bkerS0kr9ZMlRTS7AIec3reeKcWzcFyp4lFYQGXD1HlNRt3cutz1I7CT9t1g5eo00g4epcK6S72l
iwAq+jtDYyeYaQ6+s32juLGr6cE12RK4RQE6r5n99B1YVnNw6IjaognIiyhL6Fje3D6MimMy7bpZ
cs0g79xMaWXzvQ3LcGVSeWzV9U3cqPJ7PnrhfqRrZd+5lEIgLXQPlhe+uzE+ABHDjPKMtN14Hf+A
GPQc4qXeKDSfbVO453EiM+2Dc3zMVWc/2KTfL3bjT3dZZ8IKlOmXnC6mN7f2pohj+IVlv45cUEYE
UGMKDb3GuB/ruXwslKRiWBbdjUVEbdvzjlAxLe9Vkfek9yT3TT6xn9DPYyxY1nyjAXpGDazenXD5
Tg24XJE5xsnHJfAB0ZBJIr6VVzW7y4rS7x17cCp709Y8E879WvDf3yaDU9z7Y0X4DKd4+OATg7sP
uFcjKsQ5gibg2htnTQHlDWd0CR3ssBhD9WBaXNG+N/RXlnScC1Xim0bZzp5lSHddz/bygrICAtvo
+/Ts5KmIQFQWLevT0YlaKSlSzONkb7TDBf5Cdyaefz2OHTFKnB4wEUlfbYN8ZpKtipECR65BGKxQ
LIcYe7a39E8GZ2ycXw8AuM197F+ckQwb5iz8ZUN+l9rq1sC8K0hpR2HhPDDNFbsqaN47zhQnAktP
ei1SwGLyWvqq2MOe6fW2zKyL67DPx0x5KfRXI8G4VNPGuVkG89kZQiyWOoyPzTQa11MQhrt4aJIo
N50XbobdrdWU895AZ6SDLnFPGsvqkwPtD4yt3yEFKRMblMXHyjj7DMEbkEsvEOPa3eCX6lBg72aV
cF767Kove3pSeyz3uI+rmKUMMQnoA05JJ1Fe7qapyfZkmuatw3D5EMR2cc/ZITlRqwBXlT3XCezD
fF/OxXKoeP5GDSPQYZGzd+2oEdqWPZ2UJiYXIelM95PTP2GhNI5Gq90bZMC04gNWd85k4uo0nCKM
WsGm8U5T611ewfu5KVXwpW5J23neEn7MmbP39JpJaJBZfKftILvFQfRWOQ37b2ohN0sm3rxmdCkk
U2b/2il+ZAihTaSawrokRcVS03K5pM2k2HJeLZiY0+JOc9vdpDP3O1oM4Y75lX5dhpCzWMz9GRdV
f5XpWb8S8YaPUGZm+9gqrKimBwszqMrbGss1ROSQSf8uIUZ0shu2TOjPDuNz4Y4mPKu8PjVyJImX
VT0tUE0VPvS5/72pUcQSC97SlAYFa9pAYGzj3BxsSMSXNQ3bWTnMrCIHF/m0yTxjLxYIrYHVl3tN
Gp2PeIVANA9PaQFxwznqserPJdQGwquU/LxLI6/1JnVyMN8kri02LorY+obMVXCUAyvlqxkGwf3M
A/vRVjEfETlx6bH7H93PncjUOV1KTTk36Y4vPVd/thU0+qBsGbHvEH1s/IcWcDRrF1xL59qiMazV
sbHvQ0pdj3Hbn3RmJ7dpMRSPMD5tf0MSxj+kMubCDenrfWkCp9uNllMeRZakbwF7lHADjpeakUT3
zlVCSpt9Pcdgb7NMtJWNDbvDyR7HcUNsBMcVt/bvlXRYdtBlMV33Y0ckb7ZaM/IhSCkyDlWDr84l
ZbKhpWN4NoG/vbXKzF54JhMqAM90jRmwvCWMH34353QAgFzE9oMB3+rZkMVyU5r+yWfl860sbe+r
W4Vuhq3RbgeggSPGMVjWJ7ceTyV3223H+UFHRIpXw0bMu4j0kQZPw6jdK5b9xVcjN3PsbIMFEt5r
suk+bh3viedIuGtQkvcDphGIBL7fMC5JkSYnlc3zu2RP5HAzSuInkObj3eyzRsJNnRp3WQ5QYWOR
bn8Blyxv7KJJEq7inkO8FZYLaaJWfnX6Vj5gzHosumKy2MRV8QkLQImJOeXD2tR9e7u0NoyubuoC
vbGgZ5c7bYVk2Um0v7hMkd/iIG1fAwemX2XkrAyNJEzoFmu1cab1eryrXO43Gxgoxrtjahr0YPPR
kQJ980jmqVFH35ia1zCZq2CrGURPjehtQjlZ3rKM9sv8uQ0yx9nQ/ds/5A5+BjCFdouDtylOfOag
eQ2WSeuxdtiZ8p2HO9tX5ksc9rGzqzJTzpEYDfcwFE72EIeNecAa4G8rRGByHIGDzdNOkdBcMaLZ
S8u/0lPfnkXae5HXOGakx6HDIcwF5xcNxdc4/3etiUkYHG6/A+MeOhvRNfeMX33U4S26KowRr5mP
DS6a/bw5db6jKOAtKvUiVd4jvyRDJ7bUfNSfpSZSAxKEXR7o2Xb5BrPevo5N9Hzb8r44SRp+8tOq
fKuTrt7bKZb5iFt8XG70KDFgApnnjojVxTxlvulfhwxqryPxcXzADakFK3Hh52hb21/8CedNHwv7
KcTCmsHbsGekBoWZpKqt+giRjH+VyyCDIzRF/RDIGGLGbKXibQxHeJGV27yy7+zv3RBf8jafLfNl
WDhA7hJzGriWzG7YEAYSX8MWpX4Xl15inHH1xZ+x8lWf8Gh73d6u0vkydINmU2cYwDOZ0RkbbXnK
E3lnLkP2ua38m4ThsU7LEeqiscNCjlyv+/De6eGRDDgpoyRkuEOYaKxbqIPGJhCJf2jxZjYbV43O
F/rrLNpa6iZ5qhztY3QoJ+Q6YdhCb0WXmSA1k+SmIye+m1iCnKy8IDDiuH20NHaxH0xzuBJ4KrxB
ld/S3KINOxs8n3oC5n8i2kALpAdzIcHn9YWFQrwfaxNLI7/NZTVTO8N1as3ylHDMwv0fuyzJM5Xk
DgR2J//aYLitNqzzsEcaacGtxZ6ua4T454Ik8Uckh/RgZq7BfBAPVwqVHF2L0saLVCX9yCxE0nJK
zsFCscCelPZwDLKQrm7KAuXnLgCzssGJg66aZi5pgqaxvB0+k+UiDdGcJ3ZPV/yExZVFUvo9XrKe
PFzfH8umHfdJaFentkjsyJLLc6MxCbGqEQqcUevf2W2L3cDM1Ol/U/J/MiVblPmyDvzXU/Ldt6qi
cmN8q35Nwf7xhX9Myr7zAZJNQMVX4IMw49/+nJQD84MLnlxQ9MlA4dprI9DfJ2X+L4+6LsumhBdI
3d8n5fCDL9x1KRgIqE9rT9B/sY38mVD/JeFN7QpVbsLkwCMEi9BfJ+WitLulbEwNV6uSOhpYjYnI
LSb7xopn5lL2e8g7ZZmpcj/1QG955ih1gn0jzP3SqinfpoTuwm0LgtfFa+R6xoZ09hCp8L0Z+/h2
8oiMYWY0IycD9rRZgL8IrGpdt5q6nWjxCmsNCCDSgdzXTb+x2PZYO5Wny8EQVv2kOq3OGmzBjSBy
DOtjwUxi4XXbOJAtdwqlK98hm7SPiYRSccQ9BPJIYDJ7A5qOZUbCBUNtIoyMrtXQAcKxje6LtDrS
pZl9MwQ9khOozeuZr/ns6jpncwYw4iotCeJthN8BRmLhQGX84CbWrjYm9w6HQ3FhJZjfotP113C1
jYOI8wXuagygve5HzNZTLPc4MfIRnwmi9bw6+wzlrV7BkpEFlA07rsK1PwWKt1kYPgM0dhHzXHnJ
sKt8zzlisEp2JFzCjZM54jwtYXnXsy3dE0lDR10K3FlDoG5Tyi0IVZhYHGh+bBjll3iLtcffs6Ql
2sFh55rnQGLutO9NKf21zZJvGfWfwQz1V0PtfO7cpH8UXcfaMVC0+EYWDXlQFYZAUl4y2E9zgaIN
Yyw4QN1m/BiXOL52aplFWCCgmNbVcu26Y/fgewxxzAYr92ElQLBurnYOUAh/vMPoAwloovbHARvh
DENWb7uVJSGMbngRK19C8Ry8HTu8C6wzdgac7637g0mRQqcgnkvwaCVWhA2UXHelWEjHeoad5UVy
JVxoD9ZFtVIviFS2O+z75XECiYEdqcf0lOcP8QAvg2igT9hzrfWExipzO9ixKAdwN5h1FP/gboQr
giMPY3c/rFiOcJreRRwa+/oHuYOEqHjgIoc5tII9ugXEx1KE9g7DLr0r9GtFXuXe11xtW/Zol3qF
hLAU8iIwXp+XEtMGRT/GPrU8EhcrWmRaISPJwHlMECg9FyuCxKHD4MTxrn1wsV9eawdUiR907Rpd
0Tsl5nFb/ECajEz31Q/OybwiT4BG48fDMr+OqGt/tje42P+BU3Ccwi6SZA7wFOLgGpRKEBdztu9C
MQFZccXigFzJfwJYpp84Fm1ASnu0gPhMj25HVxwVMi3FQU8Q2pMckTXPLp4y/fs+oI3teXYWYCYk
xQt7jzOEWC51RZrXJyocBtp6DmGkmZsCzNm4xeGfqh3YOMP9PPOcy08TdYcMaPUC2m7OWZ5VaxpJ
jY9jljnTYy+zgUNFkjCy3EjbHPMXKXu1VBG1JhWVc6nbWVvdeKQJRvYl3NmGLEleSmaYYstKIuP3
Y9Qll+dUa4YvvQhUcNzLK2Nm0n4SFXkVBDtILuSajxrL7MtQV1P/7suQRz7srCUcxg31sPU56yuw
fkRgZM8IU3kx5yZINAZbOnPo44+VHMicmi3Hx62F2yXmgyXm3f+e1P/Jk1rACeHR+a+f1Kfqa/ZW
vf22zl6/5m/rbOeDH7rwDCgTJLzg/x0tGwQfCCSxK+ER+WMtzR/97RktPvhuCBwFaRGRb30Q/7nN
9j8gTVH6xfbq5xL8v3lGIyX/n222Lfgu1kOCBbLTWjX4f0BXDOxVsyWdjRVdP0d0bBRvLiA/ePiZ
yaMzJXhKNU6nqZkajHHaysQSV16qyuvFi515K+hN30EDH7/6mPdvF5LZr6GZQ8ZPQglknq8qo7mO
OW1WS/VaurENZllYt2QXvVVTU/Y1qYJg2cq8xPjWhYVHXj549MEwP6h5GG/N8a2sFadbVsBPPdHX
Fx4KQPuWsagWVofN/EZioJzpAjf0wtM+4UMwh7guNnZPS/Wu8Vr5JeW8nWDYLiEqano6CGbpjKBw
O3NWL8LhekVa2EwBMMAiV0E13RV14LP85TFMbxbYv0Mbrr0mIOzSKzv3x2DHaJlBbqgKz8ZoLuv3
pmual7o3l5uh0yaKadFdkrCb3nFBVi9On0GzZu2gL1jy2nvd5MmblVrssHOkw5KkKaNks6UuzSTz
FEw3C9UAd/hAalAVwbzqeuXkH7idypvALud7qrqXfaP7SHf1CfmSYgda7LdjNVCl4ejDZGX+nWi7
EHynXb7PXSFYnJTBnecKHFt93j/amrBo1nFkciZtH+OlEcWmMtZHfZ/4Ua6X4RLMUxafFrrWzytQ
jPxY4oYUM7itfxUg3VVbZejiyS6b4ZGWdnYeg6D6iIY28TmjnvVzb2AdbCYemFUVGlfTQl6xr1jB
1wSYtxOs3aslEcNzIXXTbtdqLyRJ1V4w4Y3fQ4z/FMnp3pBRV+C+HJ2q2DUY3vOomkJshALj2jWL
ZyU2IXT3t/ZHoA9olHtIshLTi5VP3WueA8FfUeZts5GtndxVQViJI0fa7CFtpP1sJWV2Hy4ur4bM
rh4FsUpIl6lzEVbOOi8d6vTI0poUnq6byOrH9jhpMT4kHOa2Hg0OL0aVqDOKbvgNs7qv9p6JRXkj
7CnIdlPbhg9INMuEazipjc+gRb271MnYbdLkzi097Bb57jS1HSIvEN1OzKWMQheTa1uK6iO/R0km
u0vv/Dnvrjuh07NPfj7ciXoivRFXDk55nZQRlyvtxzYHEbqLasLALX8u6sS5bkdnqNcTbXOTYyXJ
6Igv+ZR/niuRO9QoAPd0eHtmTFQk7sfM5H/qSiR9v5nDUecedvFwNgv4sDjXOVCDNVlIleIpiEeK
MTgAjLY+p5SlApD07kSQs1xy/GVr26xRwZ6Gj3PBp2fXzUPxEkPQ3IgiZs/hD6SKtrKxapz6nftI
cccAfi7jXNU7ut2mrHduHBbhVz2RnYNDlcWmqzuYA5JOvjAe5S6w8forPi8Pccdxe5MRhPo0/1gs
IymY+Z2fAR0II6dh7f7oLB0ckQK5oXJvLNEax2lQT06RTvcGYDjq/NZdts1Se0wq77pe99zluvEu
1t13M5T6Hj3BOg3rZrxed+SB7or7SdlEL/7YoEPiscNi5zf8Im0W7ajRsNgYN8qcz8e6izdZyo/5
GYsdf5NttIdh3duHLPC9dZPvstLPc+QmKpc2DG4df826918VgJS0HOWNqAJi1QeYErtbCHUv4aod
AOXBaLzqCfkiYny83K01YkO1qg7xqj9I/VV146VfeA/j3rzkP6QKEUpzb3bpp/mHjoGgEfgaZQOJ
gxw7tbCZ9WCu6gftPk8saG+9Kc/vegQSrHEYK/XFX5WT0qw5T9nlppz9fjutEgsNP2Nk/dBdiEUE
R+ioQCdXWWb4qdCg1bSkL87K7i79KuNoKusP1irtiE4TQHAAiUd+CGhXJb6T8eM1ywv2w+46nCdn
7xEutriMLt4qIJmJsggCrKISHWwHw62Mg8NOattjz7vRP3Qo8IFAqVdxqtUaWi2eYtCUWV/cy1XG
8kL11a9Xrl+WiMtShi0DA8a7bePO1FmPFYwS2ul08tEnthpRJ1FH7SqcLauElniJvqEvj9DIKNQn
WJjD1nDx2Vthdu8qo+UjgSCn0KfQPBDpCGOUj2MRx/fuKuGRWCPVXZs6svk1hWwJI7lKfsUcv6Wr
CGitcqC1CoPZKhF6q1hIY0K57W3v3K1C4gyUeQNM9dldRUZ3lRvTnIkh9PhOLem/TywBMUSEPsXD
s97beoHtO/nFd6+DN7pMu26VNafeQeFUq9jJPca4yvsMBbRNy3VuSIuoXQVSe5VK3VU0DecufXd+
KKlh3XVbXw4PXITFTQgw8o4GGiyUqwibrXKsEObaTe5EqzB5KlfRtgjsMDLANt66k3h1R8UmSxjy
sVzlXlw59M5g4t2DCEUN5na4KsMEHLYkSqs9zhe2g+7asbSKyQYi7NntJg2jJJtPXs8jcpaLdzIK
zF7R/87J/8k52XZN6y/PyU/fIMBW/T+ek//4mr8ts8QHx7fZOgEi/Lmy+nOZ5dsfuI+xzWZFScE7
y7O/H5R/dDBwarV8juo/j9d/2D4c64OPZTgMHBhvgonR/68Oyr8eky1AcQJLFt8hL+I45m+rLCbL
Ycm4xR+DgN6RMqXUJ08wnf/D7PBPHK/rYfuXhZknsNh5FBLQjcw78dthPB7A7Nh1Eh8xglFKMpph
sMHcD1uIhc9dSWH7qVha+LD10jcvf/3a6+/r/7w4tDgUNt426Hm//Ygg64vZ5rF3TEA9yT0uO/ji
MxUF5dqGl7Mse2MF34QUAGd2RFgy+zYbfVXtPOXZUaEEkjKc3gNwJeIJrdHCk6XcrQvyCnAEVhXu
u6rZdUmyXA+dHz+UXjH9/Py9z/8v+YbrbG3BrP6x9Pmf/hC+ww9AkMPlQvrtHTSBxkFfXcJju1CJ
ODv1si8NclKZP+lPLbP8NhbStwEQkTQR5ty8TCFULhcgEt8fjTt3XmWBCeuCYGOOFKiFHPn3YyCL
E6cfic1+Eh/LbOj3WO8pCjVKQAd//Yv4zVns0I5uB3iKBWqn42Mx/nUi6xwbtrs/hccMOTlSLOFw
uylNK+y/a5//zS3685UCkzruAJc1K+RfX8mFYlI2glcaYayyhlh79DzqD1Vvt/emS6j1r3+y9Qr6
/fLGxsyqkEucto/1CvyHWdMSsNdLgzwt6yF1zx0FdsYAVPWvX+WfvH8Otmz4jhjFmLl/e/9Cxe2C
aFZwVNaUHVCjvkPyy46y+3fFET9m499+HtcSTOl88GBT/X5TyBNhhejqwdHi2XZa/M7apSHXjCa5
GekSW9JGYMQn3NnLB7pkg6umoN/SWfsh06FaLqXrtvdKr9hVb7XWwhE3IasL7JLAHeNzDez5kHFt
fhrp4tNbezFRtJIcyvrmR+Hi3DiYdAKKNDvL654nj+bTv343f5ILfvkpkQrgw7LX9bHQhe5vfrfY
igmjLWo+TjnkqpKGtZOfxN2J9ki5r2WH68Suv9OgZUSupA6Mizc/Ul/ALCuafi8bpW4amZEgYZMV
tfD+nwXhhxs31M6rP5Xls0u5qqIx91GEJY45NRVYeL24+GiZMtynS0ammZAJ4QvAM1WS6YME9J6P
ySu3MwI8vUtF62BRI5gBIuTpAm+tiS0oWl52NED4E//NYMkBWzx01Fh+hKKbn3IQH1HFUZzEZhK/
pzx4tiWL9BPDwXjbFIIE9Ig/74qlanEYY8/dNVgVaKDAaeoN9BNuCdrUR6lq1hIgaYqWk2xVauMW
kVJ/1WTrQV2n/S5hdXdwYycHcu6l1naRDVtaf3HuXQjsHynmLJ/9JJXfG9gs80aaoYYip1IayScU
RgI86fzZDyoKdEtLHaldwXZMA98VmW8PMVQGUR9AytzYZTbdDn3Vfqnywn0z225nICNu0fe/GdII
rtlUGJGTZMnO8NW5LNEvCk+0O2mFp3k0qps6bmJSpOwigXJzjDL8CsJDTjgzJjhV0JjHWgoRpp4A
0ZT2i5siezj4/U6JLMsrJ270J6OQPWkYXIk3AiA+UOUxtcCVMXsjydoHC3f0idoC+03FXneX8z5V
p94c0Hn8zv4onX2VNlwRIxmbobXtt7pV9V6mlhGBb8JWUVuV+gT6c9jWcp741ZDqh0KUMIsP+zS1
7624HHbc28ZTX+CB0caMr0al1lfIFGWkPNHca1VcZ7FLSnCiq3pMiiEaYhYXFMoOW2VCMbdgN5gJ
XoQ8nBOsSsk1savXFOn9mPY9bd5i0btcec9Uxb1Z5EejidKArZF74VPvxsHeVkpcgZ+awDLKcFOP
CxViJkuoYU1uc2AlzhoahFWBem5FWeVbB2/OxQiS8CA7ikK1EYDRozqCb2aO2eRLiiKkXdcbZbZo
9zyMoDssaxtzEngVO/WVgZV41kF1nXFxYZNd9QZ8MjW7+o0NiHk/ZJ1PfliDxCWRnje3cD35DYlO
tBethXNKEUCOwsah7td8XDyiTCAM0fcXOezgziMv+wwRGPXjtcqlekd6Tz6TXhq+en6nP9ujms4l
WxsQ52StxqRxrpSJWb7twYYBZR9PA0gBIlKSCFmhdWJvTDxs4gT+x1/AB7ReuStN2i9mwgefnNGs
9rZppSdTJs2OtKuzzTXQP+AC2UF4bXWVzbQHVCaKAH3U1VVeDTDwVqPmGfuHBJeK9cDwADW1nSn3
cT7q72OvpvrG1EkRxQ2HgmWEL6EoniCMUFI9k/DkEMCdNpYJOdAcJya6PlVn3+thWtH0EqGj6QsM
uu55CSfn1uKDim/SbIHJxz0Nu9BORiL6asIkSOEcWVn1nvpzsvdqqkRTtvpXeGXER8PkfFHUYPvx
LnI6GTnywQIg6kPRNd8d0cAVQUij3Gx68oHkbvsZ/j316uYyAdXnXEgToj4UkrIXdC+5b4idPtWk
L0402HVfF9J3xyIHsZ7DE4ZGwvHLKzABLyEkAa3t5sZOl/jsd2tzB9lvsfVsYtt5DQclVCM/OdmO
W+LJE+5SapzxDlo7sPrJ7YJFCQeJs/A1Vlh0z4mHV3lQtHRMElTWYRwB4ceGRx6xt/0l2fYyB3AS
UpaNh6zYQoUkioEh42jmXrEN/SE+c1Zx4ROwKuEcqc60Cgasz6g75gw8PmWj4r4OU+uco59DMSaC
cxBm2R7iynAvPTrOg+YFIFdittossQ/y19Wp+zrRSAECa21fMWlOJoWcDA/KpJtFrS0tZuBeOiny
g09G9NDl1rJCRUz74s70uLbcFAQi5c34owIG+92J9hpvC2YnJa9OXQy1nx9FbFjbqe9pI5Sw+/3M
vFNxFRLpTpPxoH7Uz/D2+/JdOUGbXqmuxHCTa4yL9LKAqOtLCgyUzXaaiHyJBuXMuqPME+NsejNP
1oyX68fj/X/Rr38T/bKhNHFw/NfCzsdvqAa/jKs/v+KPcTW0yRuEls2ASbbA5/T357gqTO+DZwPj
JddFwRO+jD/HVeJegO75Iw7AHBetNTvwx7hquR8CSFQMsaZJnpzx778ZVznu/jbOCWFx6RNO41DD
KMlr/XrYNnvD4EquzdPUWup5NByiyoV+D2aruFmE0e5SQ3SbGS7ogz8F113XjJ+p7m4fm9p4bE3V
nQfNfawN/AUVfjDgH9lefBjrPL0b2Hu9URRQs22vTdBKQUww1XWtpLurfFfb944DfrBclRHhE0VQ
gXXD7casP3VFawGqMORSQ2qSPaJz0KDs5lvussTb4R2OfUmcIZa5s1+WxKS2u5mUaj8VQdWzYITP
UwhwJbPHBsrC+LfzU9Pp9mnhWM2553SDZzyvJMdamFts9ahCYfl09mttPTk66aikW2pRM+858Ywb
wfK1e8Io4PJAljrz84+xNmjBxpshxzaiXqp+y6s4+Jp4OYLIYnUzHdcKLB5J+qDjY/44Lypvop5v
oTvIubYuTF14wgaOorAged5xW/Ddbj+aeT7uljrXQcRkcuQ0TXNXlfW46iu7P5KWCHYT96IXxgVc
kHaSHuFdPyYFsfcNy7zrFhbwMbemp7zO7EPeT1hIyjA5yilJF8CJSfqcQctLQFBnJ4purmtHXQjB
D89dwj5wKDr6M2jEBRcGImNMvPee/TirvellyWGCWm24lbN9Smb5NI89XsJQ5Gcm1S9JVqsd2IEB
XsjAA3cxaMPmLTXgVW1cv5kO1F35GJSrgxWGDwzPT7hvvtdF1l8WDowb9MCbJW39bTn0L3XZnaFv
VUfZZ0Du2SjMcGo3HbL6pWlMsVftcpcmZb2RlnxqQG9HgzLqnSzHb17GNr70lvhuCmtq9kySbuHA
maCz40jqQR6c0RFgmcZbC49OhFsYyqzggePgj7vCVKquA6IkO8BJ5gkNJNtXM5X0tISkNOm2wZds
sOi2Hd3sC37X+TwrrdGbXOMhafQaqkm+xcA0b12jfwQajCecHlzOyeT4qqzJjpX0vFVABRBVaxc0
mzvseyKkJ+4L6V4pK9wnpets3dQID6M3fatdWZ76tMcawr1jw6Np7caesy+1DbmWesRylyQ8vngK
d1Fds1XvKlIF7kKFuWviQcbegsPTmj8Kt+IkU8gno0CwW2g5K7uGzW9vPLsaQ5ANI/Sctm64NRon
+24PrnodFn+bC8RYOTlEIsYWfsSgTQkeTRKjoI7pbhhU0EY2Wbzvde9VFKxTKgLYgeRyEql8hNFI
P5ZxtKQ5PKCITf5j4cjmzjM5GW/aWGU3TWB5+zVsSUF47HdbQZnQx84r2cebYkkOWV5b52pIFP2Q
ds+rcWHJZRNjixiKloajeBzv8kmK7ThyWcAnR8sM5ll/bfHtmjsEAX0e+qw6Wj1W5fDQc2nNW0N7
VPfSaepKUgdT/120LbMo1Ipm783DkH6HioCnFxQRYEjHbJvpxgrc7qUjr0GCMXU4oGEWNi9Yf8vD
lIHXTFvDAqRf85NJpmFEsYOf1twleEZvaxMYsEuP98ZuFkaIprV3YDwpeEooh7OC5TMJsfDJz5r5
psiNNz5Sz9aSmeD76Ywo2/4MGdS5yU1Oo6qg1hG++te4C1SUWU32VKqc/hqvcbNrgp8jE/mw2BHu
IHFHC9KntrBkQD2aHV41HJbPIuz3tm+PV+OQNQ+OHRqP1O34DCxuFiUyhGBchsgMQ5LyMZ5mOIAx
wIi9LrR57cUasnvcdxHyXw97Oq13/D3VnponCL7rp1YSS70vl9HeQzUmL9wWKaVY412BrLnLdHec
BECZTdwjnLfBEmx07FX3k61fqqF2j85Yhu/K6u792UknzH32SIlG/9kDqQWHzjR2qD8nkDNBJAdh
UyTITuF7jEVqlxu9ccGDlbKUGwQlSZTT0oyYbXQSJPvYEdwPAGpnUyBvF8Mcr3WGo7bSA4Vs1Qy1
raNcaASWt6OhMTmkoTOjUFlUQOZr4kKoAyWZintwf41/Hn3E1ljUWWttTU5rp146qBiTcjeJmB6G
YLE2MqjlrqbgaMPPxgpyng+GbglUEJ7a1ngGURrD8h1sxLgz1+zTIAwjajqJ3aqswTyGgdV9DLM8
jGxEpahdwzEUW57wC0I4BqY3t/4n+v9g1YTTgEgH4XnSIGINBwIcoxssqKGcz4Zsv45yuS76eLiI
uaA9COkdHJpf3VqcTK4wLdU7+Nj5fsp6SGiwF46G64eMB6sWXVUZBWioKkSmKeiQUIWBV3K/a73X
hXwuJ1LSy6nsX61ayovbxHjKNNuP2J70ptE5c28x0oyZOcCopfw+eEW4n5vllVqdAs95yL2Mc298
HdcixlgIAo4Hf/JlXUduTdr27sDbxNuUDSWRoQBQ5Orj9MzkhQb7703YfsNKUewLlwPDODvPpcIv
XsqOpr6Av2pRjto0w9x/V4MDZaVDgna4iW787v+zd15bciPXtv0iaMBGAK8JpK3M8pYvGFUkC96b
APD1Z4It3dFdrUNdvR89tZrNNEggIvbea82l4lsSxdM7MlvAJ7rmciarlMsgs29DEeoBi2nFqp2M
L+5Mh8fuLTBitEnGCI50ClVyM4gk/zBLog0Kc66Og10IcMly9hE2lDtyhYqzaZhq288LOHtr/uhi
OFIjstuN8vgMCiQPmQuN+9zpwPsyq6NFUUJiITZWDpT9Kqv5+PCF0zce+6y/rKFzj410+LuWPj+0
+GAEHEefVmp0N+DmuEXwnb7JVDw4QkDay6Nr26y6gzW4keVPcQrRkhQPFrMktp88qhN/tX5vUJ5t
7SUUJgpbGfFLj2oOlgZOegJf0SBN1MTuMpVOMPM7E0ZgVDcjvtKDjrTwICfH/aayDlOAPn1P67C/
wT2qpdtxjMdDWvcWgWFi3BpLOpWsrHUPRj6ms4VgAQqU43BH6MV943rOvZp1sEmsmhpHDLM2fcak
+WfXWi6E/i6N+E1RRVWbWbZij93Q4ZEpRV8d2s5bBn8ArxDQSniok3nwJUg2nETpa4dj+KOMmlOu
4nChpI0hcUbWD0pD56EkUPq7EaVa4aNI9ID9ISFGo1IBh0myGJkuXZPpu567OeaYoXtYgFweQxbP
C8pJEuZLcYunEPyx7GUwsh1MB0NbmLcSBiZ/hJEkH9XsJNFpTvLi1K19MYbECdpC5VuH5r5fV0DI
yC6RUKKh4N3jc2wTH/d/dz1lJmhrPcRbLPt6iHBNuH3BPKabb5hj5vvIaFPciarfGRJBc83n2vet
0PYp8q1i38g8eWE1y17Y4obXXE36Q5b2IYW2TI66ozjxho04kekA4ybROlI2ZqEY6JtJOl9BiFlx
s3Q8PI30FqSGChlVkmPQxUDix8Vk4MG3yzoQI6LfRQcl1y9T/6K7y/DDwcV4cJGJXFVp2t9gammf
KstpM56/Ku1RmaGlLRw0mJyulmev7UmPpHzo1GOEpN3zqZMGeBRebWHoyOt53CYpz8MVw76i2CIn
FU8KeKh4jTINnj/EKXZWF/kID2ILo2FuxRTBULXFtWDCjhNSoRyv5PCQLxAvAmC42iUvp+SNKrvc
taFb2EGxTPkRmxCRmG4auRvbpmO66VZeuh5O4d3If3qYQIie8GM8qIKzcVc2w0dZlHhkYwkJtV+i
q7bkSJqXY0NRX4zFoxGjh0ZNZO7RDWTntOqa3YzuIwCpk/u1tuQd/pXa2SlCXO+I+mzbwFkw/IC+
zrZjagxnlHMD0oe0xEM1Rbcm+bS4dWTaVjcgGiYnwE+lN4TRMFYyOSwUNVjOzt0MeMzq7gfHzYRI
hk1GL8R+qPpIAGDjgIe6re0QIMcF4rJ0HkE4TCvju0uNLYiPskV2ELOOTm4+cXQS1qGPhfNiujgT
g0VFtTyg866ND9wGYaBrCDbOCG7wMXILt+nWdCPgI+ZA0F6mScXqQ3vmPCIFOwyIge+npqcWQHaz
X9DzQPLFRNaotj7iEkyDobeSc506iR+ag/wsWsDtOk4/qE8JuQX7qagfO4CFyZth2INfkEVz6Xke
N263LE4gmOD9rNw6Ooih4Ahu9LAam6SVz6h+dZQHrM5bRPfZrjO75V3nYH2lZmKJc+rjSuIbq3jZ
02I2/V0N4vg1nuziHrydc1ow7flmYdcBuCEkvUZMHkWUMReml8rpoMm6/YTyzW/bFCQn6PnA4jM+
dZwit/00efS9jHQbsddxOG/m7WS2/XbI5VGrS0xQFO7wuBJv12a6+e7Yk30oshbNTsbKRKvQ3Uhc
Afskssagrdac1gTj1SbrYvWRe9q4z037xppi74detje4GDGV9zp+LtOcD5BAG45SQ3TOKGmnDSFr
CmSSaHa1NznbZs6ob7gp0RqlSbxVIMW22JxjqhEt+9Zxpt9U+PQOWhJagabYSUolSsbUKzFA07WZ
JrZl7aoQ/mjpSe2mt5YZq1h8GKYsv0wZAi0nKi1oY0r7ZcSNf9a1sC9hmCQstA3G0Urj2e1Y+Ae4
gjP6Eh+YWLFts35k01HzXdzr3jV4kmyboiE8ZJjAtmZOLLAOyvQEMPbWRW+5QdMIcgQt1HsnV6lg
Raeeg13jXmcMr/yp0LMt0jM6/Ojq3yKm4htLrbHWRRIXNN67t8aS2I5Hd2+j99HBl44/cKp3OK/0
hUyVdcBH4YljmMRykmSQf88o8ze4MnATLkhpPSsmN6KKNwRgvtYuRUTkBvPS/GBA80p0w3q/4QjY
MrQhi3qyrC3OHXOTk/N+SpPOeWcQEDJ0Q9zCmdnQfWLdyCpY81PXNKzmXIl0pbd1ki5oht2ztZMz
Nrfslv6DrgeDPQ3udqTHjfGN83aqj8S/rO2fye3qowehAu7hyLwxdfWfqqRES/t0PBQ2aXJKa8w7
DIx0BOr2ex9P/UniwNwwdJMn+lpBHM81gcwCuJCpZSdTFuPdQrNzFyXNB/UaRzFc5nNgL2lxBH84
Ehw3dvML1p2O8bq6WFYRPnOUeky0pvFl28urWFjKb6aFg2MVH0O1NB26S60NynH45hnNRRmzhYjJ
fCZajxSM0SaTW5DHokAivcQTNgmraUm51t3RJ1/EeVyqDBndkplX5RyfE61862vZHeYufmAU9Mkw
nvPfzOmojOryIa7MNytmnmuNpf2jc8jtRUhmBbVWPE+MnD/rutCWXVS6yJfpenD4nki8BS9Q3Ltz
jye3ilJS3ms3/DbqKGCZ3o9M0rxZ3TfGSvPL3TCk7dQrtXM6e8ZCUZCkRIqds88Gy7svWbD6TW1B
duDrhRKPZRv3Gk9CsRV61p7MkqPkkkQAl6Iw4Keq5YXGOplhwuZgbWA+IIE4S4yNMAFEbmmkG912
ABiOylG4R/6BP8pK99OMzHuGTiwebhL/GpecZofNFb3q9zCrh2aPqjnaAqS1N1IyO3Py6bSg6OVR
N55x7TM/XOWEg7n2Alek8ewNciMNsQaEI24ME8PZmw4n4ajD5r0RUzuqQ1oNB/rs3yJ3OU3c8D75
qvoxi7RL6HWcdXJ0wimsXRCY/U5ZmdzKTOSn2qH913g6WUMc9X1OpqYfQi1vo/HOS0mexqPPFG92
tt5U3jV2Dda0QLpY2sjGpNbHQINnGog4KG+Uab8kho3OMNRqJnci8aPcKvexXhNeVBXGYcKtGrTO
0B3LPtLpXBCxo2fOj1qF3t2g6bThQpX4cTV/yyLyYMx+tnYyI2o37a2PEHXFg3IZpIhpVi1U4Ur9
dDo5PrD2MTIXDrx7xkUn6IUXVzdSn+mBfcE2rtFnSRI8anqWHTxRXuw+7/xwsewhMBPkKlsZGYAn
Uz3OTg37o0EyIpiJuX4Hz1e9OeikCgwoy/I9w+2GRH/OtPdKFO2N1HPtkLLhYdGWcjq4WUr0H/4m
H+loGgdwDk4t2NStVczzB+csHq2oLt6T1HBvKmWFF6Zgw3eSWD6jFjPVxoNhempoQ9/BpGe8h8wG
eEmiqyd3coZb04zt5bqFdg/LUxbVni5oQXh7D151WTyxWx2BMhBZAqfZTEoMt5j0dknNmNHWQ+0a
+7yDvY3N4JCE4+McOU+cEJyHJoyqXUTKyYHnYN6KtjMortxnBRp9U8el+RDpZJh1sUWqXBe+F9Oq
QSpCF6uUaSZBvqYQXymTQ805J1cIIMYYX3GG6KcdeOuKhJJEDCe7ZP3ZiJ4J+D4K1bQ2ifJ4o+iF
caYpMFaVFDcc7xRgax9fWvvcAhO/ahoGoMBrpKdvBgyMe4T+oQ/K1XgTFR6ka4Xb93HkBUTgNsPy
MmQ9EsZahjSNaFDHm4jx9sUaahKluHvAIdeq36umTM5LjQyZ+B0k4n07RJyYcFxtDBOuB9v8ehJi
lXkrMkGWThu7PNpD2h8IyiEMWpvQyncA64gm0PIRtpc1PSCy7mk+QTcV4GZhutem5j3DL4l+OET9
kRMRhdEEkGye7+dsnGDs8qBtl4YURQ70FN5YxnNyu/WiDkar/sRnVm4ZEdzNGsf6pRMM0zFOB049
KOT4YXM3RaP5ghq/hK9qr7621jFuu6aC9ZA3o3vfOS37KWtZdZsvGhQG3J0nK27oyxQL8XrtrPUv
Wa3p10wl570J6w7B/NhZd1BU5b2nhZQv2Ki9Kwzn5secJ9mp79wRh5lFM3TC2p2gqmBZ3RSOW5qc
GZkYMi2FjAPBjh1rUHQFN1brgd+lw9+zn4ANz6+Qwc3goYVy+KULLO89Bu9gyrpbonmQz4u5Zj5J
G+pRX2R0Sgn28IHgzJ95XRhvodFxUFugfAR0Otrr2POQxEdp0rwMCHJ3SmPXjaDws9nDOKXYSbZ6
1KX7WlOwPWmNXrXhBG9N6f227kR2JkOSpLlMGvq5Wir11Kcl+UdiItA61mDxCeh9LCc9pIysqa+d
WbmHIjaibTcu0Jo7YuisOuMu0VrVX1wsu690bzU2MVU/6pzvzm3VqN3Qc/qnnSnp0mjx/UyqJZEB
EegcZhl+VHfFZei979poGFsWpxDSKLZ63DjGxRt5NKzUjLdJYx2r2HBvy0lMR0Ww50mgglEbpD6B
3VN1DJwYyTDo21MX48jRWpmd0SR9lO5kbMcQVXnqzu/EYcW+SUKGHwIxwVgXErbZtPOzllghukUj
3oIUROPHjb6Px7rzkc+ZcG4rejZVVs4mjTYgH9ZEKJGBS6B3Ks6y+tK+JTkxj5QKDMbbSSxsZN1w
68qKPrDhgdAvnZXnOjn4Hme46kHqZIQpZfgCz0BQA+UwvqHHanDSqOKdkbnEjKI1d7KFf6+Hdx1p
FTcK48vGHLNncH2vVsRijZtvm9jWEtApeffKVmy8iIGHwiMZdFquByBhq51pZPZB2RDxovR+cQEX
VWhffW/QF8yKy40VJxaex+al7pr0Fo/vgXk02J2m34+LPX7TJsYgpqW9IsFF4b9wQp4ajQH8yEYN
0fu98NLmTg3N3VCZ+bzRK5et3VgLwTjXbtCsEqeyKjEgn5pne9R+2JocLqsaZ9Oy/m8SxmA0ejz7
tVcOmR84NcYa30+bNy//N7b+/9FZ0/1wf0sOOFcoeP7mSPzjb/3Lkej+A9IoIzib5pkUziqn/hdg
zyZiiZGNI1cRKkAB/uiflkTL+oeOzJpwIleYkibMn0bXvKAHc49ZMzAYndv7vxldW19UogZaQxvZ
puGs3kfpfCXrJnOrBo4F7dEpQ7Ku01Qz7nX6RMTIJfWualIXoU8t9Y9Ok+GjjD2g8EUZnrQ2gWyH
G4roVmmcK12Ue9oFFAGjkePScDPt0a2Zn8mY4cm20nvPNzBD3BilNvxMW3yNzEXzZ5uSf1sXLgdC
6JqXSrfBgBPXSrHdWK2Pyb1V+54a4FA1hXgYymH6D9jfL7pcroBtCxMJDfoCaVpfsb8Mh9ux4sk5
4mdDkEyO6D6akceZfb9+Lz73n5QN/0Y1/UUx++v9PLQsdP5BSRhfZef4hXVq6aw+Kq21NlOUf0TU
hH4Scg1+/06rVvRPWtL1naRlGhLiLXRHmrJ/FSUsA5z5DqX5ERNeF5iwAqmLCB4gkCl5AGtv79la
wvvfv+m/+XoSpKRuCG4mpv7rn/9JdswgDZtXiR5qEDHJPNrqqqH1Lp1gmBySjf77d+PQAu0CYATi
pC+i6shzVVIWKRkmunKyS9kWy24SyFtvhtx7/P17GV9YlOv1hLbPm0gLHCUWiL9+tYk4iJjoreTY
xFNu+VYcdphxmqIKYD5gVCd362ZoB/iuXTYe4ED29Zb86e6//s7OqlrB4yzxSLCo/PVjUF3KuRis
9NgMWUEZ0c1dIKIwfPTE6sP//Zf++z3koEd2UHE7yA7sr/r4tvFyi053CjpqWe4qt+0CtC7DTwBI
WXycu8RJA1kSP/sf3vfvt5GD0humiiGEJ8VXtXeG7DqJRJ0eS9WMSCf4NZU1KMXIH0HL77/jl/ey
GfZA/PbQlvPzGvqqLvrzLWsnmjLG2EuOiQEgmZM2bahab+erCIXe0+/f68t6++u9sEpwKcGs247x
5cdLi15orcY9tMyLMoIqlMUpT6zxn96o/9WbsQqO/vTs//E+UK49wSLD7Wr+9TsxAuxaqp+ECBtn
5MysUr6UPXP6DkfLeYiThApmwq1K1AD5B+QhI2a5/P67frl31s+AI4iFDkosvJqv9844G1nSoNg4
hiN9BtoLjbmJFg1przUXpypynYCScP4P6/mvS/jlq5ssQVD4V0sCkNq/fnVUNqAGQwYvMTjFlzYV
xQnJ1nwNYiTet1bNER6dLkMyNU+R9EM1zOORtur0A+pc036vR684EV2Oi1OHzR0CZjuFS6rd/f7q
/LvPuaraMDpxOvB08cU6kTkW9a7UtINuSfExz4Pd+mOTe/xEuVDiAPOtlps51SQA1UplF7qJRBRY
5LMeMfvYV3DCwiPGdeva00Qnd2KMqxSslyfH/e8/69/vWlfnaqKxcziRiK8fVffIH2XymRDtpBOG
m0Ezo9Lqun77+/f5+5PoItRbFzcMzzwgX1bYRDO5KIhrjpWqljsvgeSzoVXrXMHCdh5+/15fl3Nu
T1eHVGyyO2LH8dwv1392OxqCU8pyTlZyELnhGNDGGHzs0giXzTrya9rfV8YwyTecR9F+qpz+P1xY
rHHrk/jX29W1mEjpMCH4oX8JGP+8+uRtrZk8GeFBDmidj/KXpKT3wJcco6Fe7gAE6R9OHBLnQdoM
Y+Q6TiP+Gb7kRhQ6QtpoDE80xufbfvTMYUM9Urd+Q6wjoWFZgTAh7sJTnDTm/ZJb4eeIr/jZnfPl
suSETiA3b8WDbCZaygCdrkYEFPU6iTPvyTgWDyKu9UOPF/ocQ3obAiIoNdLZ1HJHP9QamL7F4w1S
2v49p2b8QKgWXoDfw4agLxh+Fi6K6VNZNMWCCq4OD3AN0A+mMqaNa0nU3Rutymx6Io1pv8dAHL/T
krWelPWreUBbm9Qv+Juf+djbKijI24tJEknjC3b+gohvlhbAM8nHELN4V13kfEYVmExc7Rwb/TLU
CYRUiReh4IiFvVeIjjpKvKn74UpCSUpan28ufS73vjJS7jee/ijbZZVH74Lmj3bnMlaGwdAN8m3B
dE3/wYsucv27nVPxMWaHGKomUZ1iVJRrj15lzRf2mfy5aWZ18+vyhkL1W7OM9bvaaugkVovM6bcb
kbBOJvTUS4bbj/ivZVUPIIBltQLjetUy45S+a0zat7LKuCMrncmIn+fGckBhxLXDW0CGNhaK+JHU
K/tlaOk6AibUy9uVt4hNweZ1FFKEC1RHCtxGJh+t7pGXGbbtHBHY4eUosRw2BQAJ4KtKRN8bzeTa
FpaZfORRYe4M5oHvqdMQIs5Dg+0oTIrlzlFYPVCZt9OtPjbTTTJDhw+kbSTfctGzNGHUAt2rg4C1
1vuwWGnY7pAqGtex2yfBwvwgDowC3yAx5txLEjfhJVIz6pyQ0guNNp2TOyaKBFGvdFRIXx04ypQv
0G0KnFngM7nBthjo6/dY4asDt8rdSyT1hBo8nqrDEFMx0O7RHkWcccEwmcwX+nHpKXPzrbdAuSB0
YbohIL3ZAYs1QGOTRNl0WChpqbV3ESkJaFfa8koB5/YT8kiZs3b6xbDK5TQ0ujgAogkfo15uK3vF
YYgyu6DmzXyohPKmWOQ+SxaCFspwgjmYWm8uhI9NTW9BZ0iGOpc0bl2bFh8ps+kbggB4b8JXDtiS
oCOuqvnsJeNNQpvylBp4tOLG2qkhrsjIYyIaa4AbSDdHT1TwtTAotRhXshy4Jn09s7NDei72W4vd
5wJy44aZvbshmmAKxtm1fTYcUuGb5EmEeEHmrjavcrgpDFNwBvSl2mdeQQz4YmBGWXQReDVT4cSL
77t4/oAP+V5D30IfVhApLuySWQjRjpruvjarqX1Dj5I53YQDJhxq81th2acFHD0SneQ6Fiu8yRaP
4xheVaWMXnt6SdvYnqdTnBcswPZ6RkL5cy0Sy2Li3DV3RpJ3J22k178s4syYfXaR7he4WjykYA2q
6J8N7dXDbAB/g+Q0hozIIys9GZVdGZtQi+R5cHI+UJXbxL2Ns7k8MTOxdpPKCdTrR8JLe8Nobjgo
2XGgBOtFRjP/qYX5+QQsRj3MlcP5oeoIm90QUD5fMgJcVyKn3NkZgb0plD3i42m8xY1X8Kacoi9t
pN+7jlIowBG4WsuAa4r9x9lMTDpjP6mb4rbrQXdInrT8aGvYOjdmBp24nTmLZMyPy6wUnS/IXGUp
Qm0a2SE7gow8eahTSh/iIEDicczbeZgX94Ma7dpva7O46fT+WWJnDgxFcI7dLJC5I5A7adALeJk7
JzWLK4aw2a5MM+dWh5+6E3KIXvo0UlfWQEs6CdUpVYMOhYTO/DcrncgGc0rItRDzW+1YYqI7Wcg9
o42p3O6wjAU3ZsrZgRIh1+7yuZXbYm6JuiIFGQfR+DbYjMV6e8qI/isN8xGdpHyZAOMte91JGMIN
jAFg7XMeI+L5UDPGuJ60RkBT7zBoVlXta30jSafDV+tN9OWZOA/tz9oE+FUjszg1vXWRha1fvBCn
o297xhnqGiDBqJSwP3LvLg8bWG4ojC2K/zS2aVO0OIUSgjuNHg0OPyoMFQdQMZtw3jOvH+3vEyKc
O4m44kiTv0NdThyWK7gFGBBDUQkjZ68kaHPh9qR0uon9lMEMuo36zgJKYqTHMG3MC1cwCSworM0Y
GvsRTQ55IuVF0D7ww8IzbxGtOAenkdbZi8DgtPXiPIROYwSFq6o9Vqd6ly+d+047uPRZaBp/7FRi
+W5f0XPPSKKjJVuaGCUV9oOoC6G16pN1PehudaOD/EMaRyDopu60tNwyuaroK6ZjjsGplG9OJmji
VE10NWmOi1oaGuIReNz8s6ccP4MSHu56GxE92ltvRJCQlezpSENav6xG55qKndgWMksoAIzqlBtz
z9PV1xeVFvltLZz+xgW3d7AaGtB+4tEsp6d5VC4RrSPBtlcV4O1LOgAxtKOx+MjKRhIliiDxxY6c
ZidECsjPKUh8qGVdHYGP0EsiP/lZdvW3gpfetk1lY3VyFkL8unAZ3/XaTmHnaB2x4fXAWdY1ICo2
Mao7O4W9RAplAl0w3fKLJ+jfze9K8zC4DTWaLQQG3baMovkivaH6kEY5nhYml4HrsQc2sbXsZ3Tf
gY2O8NbQx+4jbTPW7CZn12ARaLOo90ebFEXnCQtmKbvvAlsJkZs2atLPGP0qtviOoVdk9yVlUq99
NiIuL5NTm2hrneEJlP34gXDNfYsGj/7vCngCWkzsKgYmZy5ydHB0RMqDJhBom2ZKzASyQGyTRnKt
ZwVCb3eVcqdNCiV91XdzioquZ3OWQb8Kvy2zCeFrQyfgU/XTwS5T/WIr1CJ5ptgzAHnNhZ8Pg4CA
B3JgQLrSoMVDOX4yWpBUAQLfiuVsJizPZRRBRrRjDkfHQwEC5pZTUgYBjNWnW7RHRG76zssID6vZ
FPYWssVTvSTD95raiAoD2klJpPRn07rJt9Bcb2U6SvollrVJWLeJUVroVvg8O6b1rpm19mmKQZ1D
F0iMU0LFNCpedrIn78kok3Fjrgr8cNXiE6Kxok6TJw7GIbJrAXAqa+6F9Ux3HyPGKuYPUfVrQ/Gs
rzJ/nQRZyUAOvUm5+Bjvd+jzCZlbrQF2puOg5HASSBkzIykRBrjU2JtydRR4WAuy3IxLX1v9BsPq
PJhFdDAnzdwNGBJgvnt7annbb1a3Qma4ch14nsyuIKc+QVJU4GnAqRr5WEm1QIbczno6GVezgy1k
Md6XmheOq8HdmzOOm2J1SCDanR4aQTiyiTL1kpbjp1ZjcG4WTAJiHM1TQmN3ywB0OiXtnB88nfaA
OY0zz3M77GuEPx9Zz7CPGp9dh4PQCZqVDTUuaXaF6rsz2uz0nBnTPiMIdoMzb0IhPQnGlxO0WN1A
zz+Jg9OSD6oXI/q+piapD60lDs7wdjI6fdNjc965ffezXw0ntVYte0MkK57N+8bksdi1q0mlr+kd
YE864qsltkV7T4SN7Al9K07mawBWp0Jr3lSx3AxZeOor8VS34YUll4bRaokR7fKZNtEz2JF7iWem
5jRNnAYp9HpCnBPkcJSf3ofhIHdY2jVuSTOcJ9w05G1U5se02nJyLWKRj81jLto+gMQKP7W+mmKp
0POL78Vq8TF/uX0cjYogWm1Ai7V8n/AGiXQwd6tMVKHZmKMXve4itHWtm53stob5h/KbXBALH+x2
bJJXhkcw3Pv47DRPOor7x8ZtvG2MOUmuLiWpvMxvm3F41czW3U5EOB5GapgzzhGQ1kR185jP+smx
EvkqOpCbSdEIFymmao9JI2iPqnQtJ6QXT/tKAewFOI0YbTHEcu5HR2t3yE7vHez9P3Qh0QpqdU5D
h4lk5+p7czSVddW7BXHzgImwxeZmu76e2WTpO1offOro0sP+GBU9d7REZd1u6GraKYmQBPrsCGpl
Rp5xHjpIa5DadT/0AMc7htgkM3g0TUWnKDkzYizbwQzf3CgLP7tQ8ADyrowYMH1TiJguhVRgrhBj
P+K2H4KK5YU+0zrTmKshfBsiCoRQa6gxKtMBu7VM1w173LPbhPNFI8TbB9unoSBvhH6dak4ybntv
puwYJMuS6lLLL421OoEpOv5MF1PdpGKG721keFWiNjvFmQrfokKjyR3Z0rg3OqffojmhEomWUf/A
YiycSx+Pa8nr9dXsx07dkTY0cnTINaHva8Nqj5zteWn4uhrEOAp0rLTRspOGpL5Sov8m8sIMkpbj
38aO61unBeNojOWRzIXUX9jyj2bWsZFizGJ+79AUIKbt4g6SHsE6qfn1fmNta9u5Eu0xFChwqBPG
vS7t4vXXf0I6PbwxQdlfydTbS8dZDgDWEbsUPTXY1Jp0CVxL3SjcxIFGscmsZynFg5dxMZM2djZ6
3De7X43iOkd9aU6VGwwZfeO8QHe0SZLY22seH7GIVXYSS1/uReF0L1XS8wWSlFdkHVnuOhovt06S
G68FineO9pnOZ1ZTe2zRIt1m2HN3v+zWeOWXy1TPc49Hnu9lE/j0WDuUfc0Y15XvAJzec1Sjth/Q
fbbBmIUqI/aXrgjNSxaDwaA60YGsVfboNMcs1IuC+19ftLNXRTXsaQa3epbSUXSXK69twXAYudfT
kiEEMEbKhiaoz5Syz3nT69eOoRzU2Pi8O8weV3m4ZOgLue+0pIRvk/ILWAs8N8KPFuSVHTracdLW
zxfX4afGAJ6mCGXWHUxarkk+MGUz+L/8VhNy2ZHLRpPSt0l1v5ilUe7BfvXbDsjJRRLscrPkysW4
liw7YXMH9DaGvo03ri+YY1uITE8jvWlEfJJDK+xl7QZTKfXXQuevZKXdHmW5/mnVc7UMMXHDGpac
LyMvtJ2X1nOCRmn6a2w4NnGffebtIR0Y9xjsjLNBmjVP5FrwG5oZfi54g6/GlLvJWnhR0oCqd1qJ
0EnYzsennliWM7Di8DTGYfUexvpEOA1CAoJseYTh8zCbVH14CvFDvGey69FRTpoFJnXM9RH3XWjc
UxzwDdFT0v4K0WNyAg5ViWkgMc/ULe1L762XtyA4+AT7d7mMYKrvFV4UTlp8cLPL4h8F+PR3AjF4
62noxhOxwuGxp+VKXJGrde8LiQ+RTkcOg3pKrj0hzyy+H4PTodE3EkqPvv5eQqH1PYZ5+25sw5Pe
8+v0CDBfmoknMBxmj45FiV2uHUGVVGK+WLTAL3Uxhm+tcuAiLWIxrvLING5KLMAnJ7f45D2VjxOU
LId73XJofjAWBaS03gUKPc7ZqR1aCsRmjn6GdaFFnzVwl8hF/4j0tH5nFKmRuRPXPNNV64RBRXUK
fpX1EUlyuQeepz0uFASfMqz5wl6/3oOtDrdJYjg6JZFZhJwD5uWACsENCJGl7HNFPP50BXUyumRj
eu1Ik/42jS5TqI4DeUsrFX1fzLGCnZEAjrPRjeV1rPrhEdWa+6Me7fAzQaN1Gp0YDUSk2JnsRKHZ
d+SMAbPkDhi9JnxLheMgpmqtNgwkkugxyOukmv9oP/+fP/8/+fMZgDOI+t/9+U/9e/wXe/4ff+Gf
GgdD90hf1SFo6YJRIWvm/9M4MDL9B5MNiG7M1Wixw4X7l8YBZByTRdIPVkrzP335lvyHzv8s3THW
QSuu+v9G3PBr0vOn1jrHCRpgTNr/sOSLrwNwUq0SBKPufPHwTy/UeopdYlcI5T0XhW3BI4ZNiNks
qq/wn3Y/jHlOyMITrEBN2R7aRgE4Ql4Gln/wtkViTPfxPDu3yMm6lRQEGTh0iaZW+oCoG8CPHap7
Tc5TiUbbGznQPyEJBeN2GAoTuVqkRtSG5HFrNx6pzszA2hRLlW8alCmfVi3nZDhwVNCn8RhBeIYC
HMpJS0+edJvxoR65yA9aWREbXZPjyRkzJXzwimtpI73MUJ9yGiaTJKoxQ9O3jYjOspe5v28Lu/AH
lSfXYVHE+JVQbPkKvPljWZjxI2cH68CXqoJ8GbQPFRfJo5vaKCFrMs7vmHtc9xN2rMVJol1chcM7
w9Rk03YFmQoMIhJaUpySvGqcc0m5s3DEPqVEqjoSAV6Gz3WrFC3iK8K/i5LobXa46zjKRu04qQoX
XJZp0fygzQZZ7QjAs3S1lNaOKfdmQkbU/7B3JsuRI9nVfhWZ9mgD4BgX2sSICM5JJpnJDYzMJDHP
jvHp/w+saokMhjGU9W+1UZupq8sJBOC4fu853wE6pBay8jQ18Gn/LTJIAcnwzUopWi9Kkn5yfoWM
IXbW/R+x4+V/J30CjfHVjnDxFOUv77eEmf3I/+LvLcEiallYJJ4LnYkhX6T/2RJsDRI7FSVbwr/f
/n+D2AkjRTFKye6qFJG6ivjq743BQBBl2kQ/Iyxx/2J5/EFYyuGYkfkiLTT+PUynXWS/BxPi0RWG
wP+EpshfQ6wwxwsnvnp3N06rfJjuI/uaWZiMd6FoagdLMFSej4vu5HW+QLLoLAiGXzgWt/S/d+F/
sMp8oe/ENiR7DMgjWcXOHxvlsRhepHlCRPT5Xn28kAPBAuYng2YeS7TTja3eYKCopuevr0JT33bi
dzs14H8NAQ9jX50nA5rKwe1qUgU4e1eBW1Py+leBIKRfUyIAjehZ2vSh06ODpp5KgRaJRm03A+rO
tUUPZDsOXb+NAN/d6+EkNFTtTbzC3HJDCmFHkE039OculgP6BQB/hBw6CAO+fxupOucxOwOMMM7N
dTu247MGNymJfrQPnRJrotPApdc6r0WrbJL/RPAjihX0/nZ4QYTHCNm8hQ8Q1QUthpYDgpraZ9gy
LSbGNlDREBrShVopFhVdOi4nlVFJqJjdmQyyFvzKQEwhmWDteUty3HcSotJVWIaYqO3ql6VnNuoD
7G64FLpVw965NfTmHH+F/D7ko3HTExS+VehirwtYaxx8gIelrWZsmsSpFvZQapgdkmwdC9z2A52d
b8ImdsWgRDy3p3hcF5Oj45Ym0RBHGBzEgnYhPuQ2vAHc1f9yJdDtbhIt3R+U0Esbg+QWDyjWJcv/
EZZou1ZkwEzfkSuYAga29lLXg5IuGazLV7gKROBioJL3rh45IcIsadx0ncq/aL7B6LouAHbQs2dS
C4Z/NC2E2r4kuI/O5yIyCCjwzdwul/x9CU1cDIwtDIfLODBeZKMQijjK9nc8c8sm/cUlKfDnoJvB
0miV6IcEvbFTR0ZBizqstG3eGy/zGdldhH01eXGlDjjRsK3TSJgIzVT592UDf0c82Mk+c83mPlJG
ewkSzD7LnDakRu/9NcZabdtibL/poUXs8NZ1K7cu6w0sA1yMOk6gBbbwYOn6o7924NdxNE+dYG8y
xvNor7CAPlnLqoqxGGQAFbEQd7dJMbW3svT5h2u34cGAkn2TBgQ7UC0ke4QuAKqVol13aEmuHCym
AB6Ehh+J6c5KZ++8lD0ohV3M4HZTpkR9IzeOCL1ta85HRusHjOsj9XbmtQ0gfiLzSk8BcIVBoG41
o/afffKXCRfUFf9Sh/RC4lDIkHthaDlWfFr/V2NY69i+R2tJcKKxH8u6Oq+Uud0BkWJnuaV17StC
2TZlKK5tLQvOe8O897OKE5MdNrMLvlOZx9KS3FU1Foy2HdJhCe/Mf5ZoErA09YVcCKVVtgUD4lcj
TpxXGt5y2cABP6ttzX0OXRXRe1tBnIEGpQIIly4TIne+H76aWCttGn6nTG/jZdMN6TqkFvK0Rhu9
jICP2axn3NFNmNb+CGaYxUxt69h5vTV7o//h6H73mAMqvAFypkK41FNrZbQDB3076hjdMPf4pWE+
3VdZm10Sc9k/AWDLLyCpuFeDNok72gJMmZuGptNQaSa2l2C8FvAhNkFZO9ek2+VPENL6m3och+sh
DuXl0FTWuTZwwG4q1zxLSvoyWoUVh6gJ67Ykg3UlkYsB+Kd3vwQOzQKVNm9eqU5eYD2pdr4gDCCx
SayxzBWKoGLT+YQ1GZEF7ChMi/AWJ3n825ysxsNx0KwTJWu2PBrIGUgr2ZRjiaO96AkzAHPRYMYP
DTxsuGtSMKcxreWKMpEzIAaKjvgPXprQWsWu7TO0ZgzOXxvc6Vox7cdkrM6YJo7L1PSjahlbuYrd
PIvdnUPFsMGkbqERCNyd2bh0TegurImKVbZ1mES4WC3BM8HcgMaXi+8C9n29+6vPFFbOuPFDn3Ax
v/Xrta6m7pLcTe7DUEyw8Kkqr/O0rp77Skq2sS65AWDICCxWx6VkF3gk1XNaF51te+DPuxdbpR2j
o0M7e+ui9EWU4q1FdvXUJIX2LG1y4xYpp/nXxkUzMzZA6ql8aYHNTRc9t8xbQmnpMw4U24vJtOe+
GBpnSCgSH2DCAZVn+C0yxFkZWjDPauclUQPQa6Uv2y1hOnGaF+ncak9k82AP8F84DfOPGrVQ1uAw
xou3Bh8WIf0bcyIOw0ZY3HdRlm2l2+ZbenT+OppwzMYK0Vh9xWBDHebjf9E+Oa6QOxzHFMhBG5sr
x09UD65PwuZZd5cuYyj6V6GprGvNjS6sZOho20hiRpmfD17BtA/DDu3JXQ0bBsCOw7ElbjS6A3Zh
YaBhajZ5Mi/5g1VMHJ4b0TzUhkb98abdiCBLZIs3gbdZOvl2ZgMgOSxBAXFyoOszTLAitZoWV2FX
yh3Zu4g8lYGf3hETAmybxmibivD3W48omftXWW2ZZ75WINS2GoTNVcCZp/IVZ0s1Wu9EqST3vRu5
2zyv6ExWFoQggjCYitJrhMJDR3n+2OGKbxZKTHe1t+j/Co1mSuEyoA3pMl8LUpWfNAi567zkASd+
J9lPPNH4CA1Jupiav8R8w3coQRqs8dZ0z4MUXFuhElzJuHVhmDLYtQzk5FFd5sSwCeuHpCAlSivS
fTLl82D8qxek+8pwLWUy3UyK2r10ua98z6A90tPFp7NyFOvv3ymBHvY6qvyxgyH6jWqU2iUdUuUu
8BM2GTHPGnE4rxUT2ELeNs4NRzKSrNXWfBDtaDxgjTUe8K6Ol3yprE1YhcpqjCJlRbeRqQJJ6RdT
oNTfiAbN13oNCIscn+Hy7a5LE61OgdH/CuzURs3hMLggWM/MGlVFVYTkiLRkrRQ8iJuBHIUzm6nq
OndjuctGKdYloSo0kFUC2n3bBR5FZ+3Kd7RghwiIQezbszw5Gro/xcCyxXnjbCJE4NJucn/NYDNY
aobsoGuZeXKlVpicyRy2fri+322lj9iWaAk+hiSM8fNPWBjwINGDrDhgB70rCI0b6fKZkzY3KhFB
JeNwyaYw7vTSz6/seppWUWGCbkADM97jPDdNSDF9vJ7asaENnxA+647AmxI7vgJ0oWwAdDK/wUB8
hhRpuNbsnklDXQ5XoHX5dBMtK7d2VdCsBLdmgzHV6hmdoZGjy7ep2wHmwZAFTISRuEw5GOd2Xty1
aFM3LRsONRAj4jPN0OVVxSCBQYjV4ZOgpTv2pIxWqMo2GACUETJWrtxhQafnhhefitkQJBN2zAVw
tPFqSrOczYGzWtvpIOlXZUdfUsvTe5Xhyzor6VULN9Ke3+RRRobkxeDI/kwkCC3VISrEQjFmFSE6
kjUuY525NwrAOrHtvdUbpMGBmyeQRad5KsYO6VzmWt0Adxdt3yIn8vlGhf8VkhcFIxhjkzXcGUoV
SFKbw+68lUq89PlHr6Few0Qqpsr3Gi02tpEqpl3s+BZ+zGg7X9GVHQ5QnV2TEMkp0uH+RdmtPiT1
GjVLvp7KUNniMZO4bs1Rfxzz0Yn5NlS3ohPIZ5NIOWOGft2Wo70oDCaTfay8ONAxNpqR/xAtw/GU
YOdzLiNZpdiyKOiCpt44Tt2vgf3oW+AJHT1/X54hB6wRjFaqvaZCDBldm8SBhOM17LBiCfgj+2Xn
yi+mAFeD3oiNPvTZXLdVOyck0oPIyjt899MSH3LgsVttuREzKd/IVwHKHibjzg8FC/NSxjOIOGoq
f+X0xE0nghGk6khUN2ZJdpZdcr15aRJX2YK9Y8dGNFD6F2UOhCchUGcNRwmtdwEpbTvhon0M2s70
kkFD/De2QwehYCpuS/p+E6lESCQXNIbOwtgqr/M8KX8oQZIv+KpnP9F2Mp7vbDSjGsK5VeqUya7t
xmmvRy4wwDRsPSVMTKQCQWVcG049XcfYfG/LYEasMFVDETDUGcgGy1oPdu0v/ToMtymxUxv6OhzJ
1TTaY98dGbnJ6tmtp+xMcxXhTUlquvWqLwLRMzSGcZGcNfkz5b32c4CLcQEfQgJg1s3ipqtiOAB6
0fbX/gQ5So7MnWLSGjfSQSSlZxmBwbO/EtZXza+4Gnzz2QiNql924TReGZqMb3JTFpsWk9RPq6a+
WgxaqF+Ojit/Jmlo7xPCpB780QZlWeWEaqrzF9LSspIhmBN6Q563Z2HkGBdh1siHXArTG2TV71Mz
6M56oMy/pBEjPgpxki+KVvrXnV1mv7PGVpedpRlPjFcL/JN+ae+1RIftLBmwWTiIGH8ATOCs2xjt
Gn+u8V3kgI1Q/IAKAgsTXhbK+JJ0tvNDL+wcmc/kLIMgnYAgpDGgA6hT1HgTn8IwQ8PRkr+zssaa
nSxOY3BS0H5Ly1b5efna7kdOFQjLxbToYcMFTTmtmii7U1Im1bmky8guj2cTOzP8dw7FWvlQixhe
HaETEToSG1KzSWW8LVwruyuSDFT2lOq7ukbTQT2foZgSqChKp1U80fRK5nFcspSXUaZoyPra3Gmt
5dzD6iOJsUTmwCmmX4Df8b8zH5HnfBTTa0rF+GnQRPE9rpLqR9mWg42Z12RsjQ86SsCpzmE4BFjp
HKZkfmMIDQf929QiqS29W7Sk4O47vX0JeoepPu2d88F18jNBZfsrp6u6HIEpriwluZyKmV3WCNhU
EhHikjlxcZ50sFcQVJcSJJgTXMYUQ4vYSONm7ThmhQTQQrFax/o33v/fMgei0vJNw05t6/SR4fbt
3QITbIK9CnJ8Gt4PdQPkZgQAp+UZltZSFM9CKR/B2/eP6CRvpxaF58ZmErNSGMJsiTlnZy8VseRV
S29h1vZyiWK0/maqaZMtgcBvLHJRN1MHNBGBo+EpTmFsw9Cyz/WEPLNFUrf2LiT+x4tjPXhmKAWA
lJ1wYQolQIYy2HccdfieoFl+9DNCoqBgP0DO6c/UUtO3/FvAngyVvDUi47edOnBxCjnic/O7TZcg
h+O+jfGF607w5AFCY9t1HIiN8UDGvctNEb79YHehcRd1RY3MIuKFrcGY9Tk11Rha7sYkdV6KUL/m
DHLPhpxcAbyDsIXodCF7aa3LNPefCpf+fsqoDGOuiC8tku/yhalwitFrqtuhgdMXdH3+LZ+agApX
ucmyTO6kM2Y3fqRY13YFcdOKLf1SCzvxqgV5vizivlzXhJDu/Txsr3JzCM9TMzFvjRKxI9rmyVfa
n+SwMMcGTpSx3a67coYwyEG98f3W8tIenwE5FcV27ER6K9lxF8DoQIC7nbqt0/YuaAmyGmzV2oug
GLeyrx9DN7e9OAj5YlEI7tlIFS8TbndOKWfvsSoTtx5UCfVvkb+2cGUgL8jyWWAH+Nk4skUXFKA9
fy7A4qpnWtn6Z6Qaw35SUOEaEEPu4MoM41JxddO9jNI6wMCdV9WAMx/iwqYC28rRLKwR3AD0Z3Tg
5nTdR3cbRrO/hxbWHcLol2FAdqxOlCp1Jeq9OvW/bJNTg5nqGdkQJoekCo3RpDFQzyJXW3Oc8BSk
anvef/OHnVn3GRq7peETMkBVmK5od/xq9Ahthzr6CJ/4vo59D+PIerI5ggzxdG7W6g01FAwXmzaR
0jraL8NN+zOjMKH8VGKmicBnYn7gdRALXgHfmNemqug3zeC+VqC47gNeve/gpOtwZTZFxcS8Jlu6
cQAVKblZbFV3AMofVfnKkgE5ZtgUTliX5l7qxy4oll7btFzDIZBGP3T2WUOqQ4hzanzn9O86OJSo
ggueyWrLeTw74T351Nl15tVcDVsPvmTr0PYGUHCgTrJrbywCZBs4JxZRZg/rNCjT1dcd3mNLYUCF
a2LqJk7bA1+P2lgl7UeNC4ORcTfEBp+MuNMuVNklJ8x8DBQ/3UNNx8hrYOljxYN+tZaY6pgKlsrr
vD1PUklkSR1TcvLwEj0yZNui4+H68+vTNaEJ+nAmjq6DRc3I13SFdEdvTLiLOurUhVXTsuNMapy4
vkNjH4hzlxeaEYbNXNM4zFxK2PyBkii1l42h8BfMEmM2NyfeJTodTVLgquty1OggplN40abDcGL9
uRN/+IzqQjC/sZx5RnPQqR8DowwJh4DKlSk04HMu0Kr671/fz/l5OFxE6DyYs9MVk5bOf/9urjFo
fC6kS/qKlLRu7T6cGcK28C9TnXiHadQBkbbusC5qiuSvlz72/Agd8zJxX7hP55nW+6Vd0xi0QBf1
3CQZUaWaZILHcyPYVlSCJ1HfmYsxlP7662WPvfoMqqnN+WV1eAAflxUNbHcIv7VnV3G617Luu4UG
zQssnlrX5vn9erljLyToAAbyMPAd6AMflwvqStVQCLJcI827Sq+2HP6HdeXb6old5pPNbn5ghYsZ
nBM4G416eEOn6e/f0pra/lfz9myOfvt7AM63UIjIxUGFAs5yJvUJbijNpJ5W/NeXe+yhJSrHImdN
4Er/9NLYQoJQVGucOoFxYxIse1EGbLFfr3LspvITzuMrFAef/PYGLjX4tGw9b7tAB6ERvwEILM0g
yefrpY5dkIGUCLoUXXlsyx9/v2Roc2btPRtqX6Ur1LSPllM8/v+tcbCpRabULT7Utafpkvzpems4
2SkP7PzjH77oPH8aPw6Ph/3p4XBjp691WXsltetF0Kr6HtA3g7Kuj36ECjsMokWVWF3GLKVA/4ul
99SO9vnVE2AKGKHw/rm0Lg52NANSklAKt/ICDcSghLi+7LWkOk+VGC1g6earP72vrEfohEsdBZ3h
8N2rOFY5IzZAL8sHChRrvCESxT5RSnx+FgUzdCJQae3qSOcPXnA30CTpqmnlRZIc1KYsoiUuo3M7
Zpbx9eUcWYmLcEzbQPwjPuEI3CYCIzY6hcfWho5Rac7I6b4r6/j+63WO/EyabejQcsy5OpqVRO83
ZqvMEuHWduFBb1/X6ZNC8GGc5LMEc//1Sm9pHR+fSvFhqYNyhR6VNXu5MA8SELQyciNYEAT+VyYz
Js0un76PJvUYqfJ+vaoMCFNqjUoNlRU64kmX65jp71ZvaKNlgKyI5TWQgJpOTGSGIP496MPpwk85
BxoVeP83iTLnKrlOdRnDfezS4bIvWjrYI07+JW22eNFb0XTiQg3t0+vHF5y5Hpork9C5w49dCu9L
uODTMeWG8sHNcvVSgwg2Wlb0lE2tvW9TYsGQWP6soV/A24NClwzWzsIpiLinXGpVmWAv+J75HIyk
FWL8yeCPOheTT2OJuJNq3WAbWVSRsDGcxuA6g75Atdnp9l6JlXY5GIXhMdvuV1Li2mWdeEULzz5P
DLQMMcxZYnWLEOpuvwTyNawI7E7dtRPoCudGsJvP9iz1/PoJOPKs6RA+UHDwzaLkP3jW/KyrqD5G
7kusNOed5oodv/oAtxPI7ILk+t77esHPBY8QQAsME08fTJ/DggeXUtf1ZVZ4riMNPP1Ftq6CWp5b
opRb3wnkeUjr9c7Ax3z29cpHXl+qOdWy8MHjPrfnW/Gu1KqDsVPC1oJ2HI3jD+IxtMeKec8d6Ir4
5euljlwkAg92I3ods1jwYKNlLsp5c2xzL+tqpiJYvGratS068jivd1aTRM6yYcA+Lnqdpv3Xix+5
TuoqQcInKlgq6IMyxCblg7ZTnnuNX0Tbqs/vgpn+4MRj/cdlgDFvUhqWfo5XwPw/3lF6QE2AlTz1
MCE+jGPer3QHnH2dCvHHjynlBoIphFGcPj4RJEr4u23QtSm6grZfTRaNVxFf9b1pbWg8/f7TG2gg
zNSobwyYLObhZ4ugnzI30orLMjPhYfCfEyxGZjpNKpJTjJvPLyCLUdpQGpgMtA8/XxXakBCUNFem
GHehUB4wrP6OB3GHRPhEDTK/yx83e5biWGpxaXxe3vgM716ADJDbmCsIMTAqrwW9UpfIgoWddtNi
mv198J1PPCDHV4QIBtdrfukOPy9GaTsgChKv0rp94pZPxajdiToheg5aE/xd/U9DWpHmUXhDmaDq
YMWDJ9KEv4Qf3048pW33Y9p50NavIks9scz8/h7eSROGBagzkDP6YUOhc9QhivhXe52iz4iI3NiV
A1/Er5/Dz7sIF0PKlsbOrFqfsB145oY8jrXEqwUdLTo9qMzbVzu3bmK4okuyQZZiLE7skvrnLyWr
snHgeCHs+BMBxc8mPEEhzQTXhGzRp4TeLfOS1A8Ao8p6yhliN6OL8QgLLSnz9oQZLG9UeyuHKtil
zJGhHtt302hW35DmwxspS4qDuSyoZlsSsjjru6uDfcEjbJ7464/+MKCAeOI0RMeHPwyShJCEGF5d
utP5Oh7deK8M9Dm//mE+77DcInSVtJRcfRZvf9z3MqPiMxIUqZdLOyVWsfPURLtzbHmqajn2mLkW
tS37kMUZ9uM6pg05uCT9Ff9kKRCy+OFuIHVo8/XVHNuBLEoAgCwcyrl3H1eZAJkNQaskiIfwuHU2
nykswbhsmvQZB8+fV9GcGZGJ8smYqWmHJ1RoGFaH4Crh7Oj/nu9dHZH0U/sPX1/VsZcHpLllI8nl
YHAI8hmaBIZuwcuTRqZznSC4Buhp/mbYUmzqwHR+9SnMLbqFzYlP1bE9DyGpQV3tHjn00DpVQ2F0
iRcE+pXMFTxVwaaM78t4umWTObHasQeeYw8oZIOT5acmGXgUJKTADDyAysk2s0z7ptfxaX99Mz8R
nCCiqdxEW+dzJJA5H+yrbqsPrUnL3XPaXr2PQrXYKCiOF34supTZnN1/h+UMFL+Q3VU15smlmdpi
GzpoOkEvkyYWEGSnVVAncGyhx2jb+NTpVjt6521O2LyZ0A0PC5/ab1SzzzK+NoPBmEBWT5p0C1K/
nIagduehHehO2GXIECMX0X3Sd83Od4vHEEXHZM1+7D4zdnSR3IU1KjOFmuv4+kYeedeYaVOC2raA
NnL4QUxt/oZooNzu8+l3OWlyo86REH6KfmV8+nqtI7dDe9MYE5BIg/iwjNHh0agGfARv8rXfKg2H
VWaqT82Y5p7t5jG2TUueqDCOvHSaxsSOioYv1qcSu6vTcYCuzOXF5o8wCuDzoNphjlFPC4Ff+3tV
99UKNUbn/fm1Qi10544UBeLhTmkoLnJDpyk8zmqXuH5rutLpDd34AK97cD86ZnCitDn2S1Ky0QbQ
NU6/h4hE3hVs4UZVeIoaVEvgxqgSiFq86cGgePhjTq135JvDBVJDCT5sFIsHb2Dm10ZIDHnhDV3A
5MIgAVitCpjuKGJPXNrRpVx4GI5FwQjA7+MHobSNSGY5RzTNLfJrMyW/rraldRa1mnZi+zr2jApe
qNmHMHf6D76kHZK4fKIz4DVZewfn58U0q7u04feLgurGAXPxx4cjNjBMFzpoQp0KcX6C39XAGjj5
gmCW3Jv0OUTP7r/Vbb0q6QOcWOjIxkxLXTWxZVGGYAv7uFA54d9VfY6AaWA+BMOwdabq7uuH3hT8
Ow7K0A9rHDwTrhITZmqwBoJ+bWFEUbkHWmV+01sLrFRKlnoUqJgl+7pcNYSMfi/6miwSuPfb1qkT
mn8tasicTMjCGFDAEScDwgU+QiRgZU+GEd7oZAAt8xHPJoHW+TZrEGdxuiUjsgv8XWg6DCnUAfuy
NvPNYsb33yY3Q2yVaxB2SOOst9ihfJKAkI5exalKdUgwJh7nqL4KBzvcanUz7lIs5IQgh9lFp9Qd
AQLuXVQkzZI7nGwyekVzgrpdeogTyWnvp3Ltt6GJWDjpzwtDEFcXxe3m69t77NnkK25rPCdi5hZ/
/AWBIVVytHg2kQk/VYN8csLyyhDKRmQFNvu++AevHTU3xR7tewZCB+sRYZZXIhhzT1ZAzdnHej3Z
AfU+Ubx+HqvNDGQGW/QyadO5B8uAIApFPbi5h4j8hgiiGs2g86tKvjOEvkCQsmxN/TGo8xNHJnF8
Xbq03FEO14cFmVsCxit7k55IMU7EHqm4hGpDucHoohJclrqccSozg1CC522V5ogEwdywkVd6tzNR
+Ztxr+yE2iobTRrEmCIM5YErt8w7mWC78bOpdXPUJFJAIFXBypWaRe/FnlZktN4Sct8sncmsFnih
iSOVE4bdmL8HGEz5gudDu46ddNpCQqw2OLr4/2eTuQwbGa9taCb3lTBP/RTHNloLJDXca9oMQptv
2bvNKFIbM8uTLvdACo5MlxZjr24TjTy7r5/kY3vRu3UOC6Ou7LK0AITnOWaqLnP6DcssDNdfL3Ls
g2jB75x9sTiDDmGkaoV/tALk5jF0cpbjbGJW9YeCxLtFSLrcP1iMfiVnFhd32+EhwqrZjPKUd0UJ
LeKgQanA/9qgAEVLTU7614sd2wgs2v58LbDsfSp+U8LsLVJBcw8P6w2IRItMlfGhSOsXGaFZCK0T
d1I79lzMM28OsEgI7MM5zdSUKfeXOi0eUvhCk67tnanud2REGKtCKKFnlBUMiNIV3yLVD70xwNQQ
FFF+4QROsnELY/xuYwnCnuHjiz1xP47+eWyItJHo37qHG2M/+I2ShJQ5fVW+CDe4D/XuNhXoSL6+
70fXsbE2U1Fas2Xu4+vRkBYYlujxPE6iJd0c+ZSPSr8q2vrEh/RY2TrDrmmxzP/HPngPBekrpo/2
0pN4RsIGiWuf3xCBto8d7SotqrssdU80Ko69Le+WPCxY48lI0eipBJ71wzZoixfXSBG3W/u66E6c
OcSx53dG89OLBsBPL+njfZS9Y5TTYGdsM/r4KEOiVCLXWgLHcoiPBbE6E0OWGTsyWRqz10DRZmVm
jegP2NmDQVPlwa/g3LU6jgVcbfiMQlnfBpMLEDxP02XmN85msHvn3jHZNUHcNQimlGZYTcnc2iz0
V7XXsbNASCGc8zEu2kukOOVaUvJFTkdg3SiidZuNOlGbmsnHXjdPPE3H7oI7O3VpcfDcHg5g56Tz
Jsef4E3ltJvkpC2kajyAkzijZ/ogo7E/seCxn3h2ZiGUsWm2Ht72MtaCsaIY8qIKCklXtnW5eeOV
iADc1qKZNelfvzBv2omDghDFjM4F8rpwzDz4pQMFV7rlpJlnkWezJJ7dujVCrVvmYjTPwiJN7yEk
QiYxUE6+2QWcEDgLSc/g6pD0bZUe2OaJ23DkvlNszBZo4iI4ThxU3K41OpCRROoBkzXWYT1aF3lI
2TjGRfMQg5P30EU+n7gRR5qYqBLo+sy7tv3p7BsM5lT6HW90QwwtHYDAIH/JF5vGr5stFHax4ElB
OWkCRg3qcDkyk8F5YZyCk4sje9jsC0eOAUWfQZv+8d1TkUYQRR5l+JZjwEpvvoZIAMNBW52bZ9wZ
eydj1MhYrOAWpjSRNSVjjgphqLvuAS5sRvLVfxB4ReKEnNQflMXEifU8UjimiJkcXHOLJP9lRIzN
lt2tDSsO12iFjVWt5NILrcpegxawV05wRq6yuE1EPlzx2mJCG3kRHkKndfepav9UwQSeOJgfu34m
YHjQ7XlCf9g4ot0Wp40UXH+aDLeAi9GiEiNERpoSbr7+0Y8thfAarQFudD4bcxX0rppi6ERCwfxZ
AkscrkpSwak8hjLZu2EaPHy91tvvdvimzd1fwemVz+Dh8Z+MwLTts4jDQQeeayEZGGP2mgxt6xPD
DXU51c40cjuv5aAT/K4rwY0uFUhGIi23ZQ7g6e0P+j+gywmgyzzk5Fj83yiB1ZN8+o+/wA+XT9nL
f/3nBdaBp19hC1ZPNu8xDn//L/+NcXD/xfZEDANjD8EB5T3GQfzLROVEF80x0Y6ags3m3xwH/V+U
DTwC/M/opVGN/g/HQfsX/T2KUzo21qyus/4E8PL52Z6HrHQ1NZPFPoUcuGJEiV+ScEtG82tYBGzV
TuEvIofj/bu7c/3XI/wfCHavqQZl81//eWwlncYgPVSUXZ9OvWmOCARaNSvpOLawjjyWeTEsej9s
T3RIjq3EGnRr6aGhzpv/+3fvayAVn0AG+MWyT1qAUepV02WwY4hu/uNLQvOEVG3egNRP5XTHu+gW
9QQouUlekzR59ZXoNeY//8kyxCDOB2vaZwdbPZoQtCXmUBKP1btr16mqxZxJs0yG6B/cOp5Vdh2m
7syfDpuBQalmBm6qEuZGVp8PEKxxhuvOeZ3HJy7K4kf4uM/RjaBTxplOMNQ4PNXZHdBx6falF/aQ
5Kx2/DYGwz1GvPuyg3H29R38XIezmGDUhTzDct1DPQEgyoJ3syg9t2ogb2Hn82LYhYtCiZ6A28N7
xSm80EZ88l8vfORRpNc5CwzfyqbDn45kxlZPw7z0yioqblvU/AvTxVuLLk6ceL8+n8W5Rvov7ArU
oLzVH5/6qY3bEdFLyYQaCAjc6HEd66p/+w8u6N0qc3307t1yKEU6pU1ZhfTlM70e7rusz/d5/c9u
3buVDp76nmCeostZKUzbcWUN8dMEYH75v3i91M+/EhMux+HJsF0DrdL8rL67qIJQdScryoxvrl6s
SrVTSAUo5XA9Gdm4diEnrTS31jagBUxPrYdiFafCXYvKyPddxaiP6F9U/w7TzmVd5Jg1wiiDQe6L
3Yy22bR28jqiQ90Fk9ZdkOXrL+BQk2muu0W1KEr+kTH0s7Wa9Pqy5Yvh2UOV3Yy1qz8ktl7sTD8m
nDfrxlWfDabn2yAyihEGXh/zPCf2AC2jGVslWwD5dlZdFRg7KRlUtwlxupSC+S32UGOPh63/RRap
u9Wkxd+O0e5mjI3iDNh4Fy9Dm9TN9Wik6nOMOZfxG3+PQpHylPlcdAJ4elO4QXkV6FOxkii/OOwJ
H4KVRlYU3gAhgfBi391UJNCTiAvmTqlLZZmpXN2UsXEBmZdLW+YE4dpsLmEQ4avETIVvd9A2HCEL
8M60TfdG1kVbxjvFmaYC+3UyvKuOSxyFndL9CcLOPBsCLSaSt0jvrT5BkNSI8mdlZfqDz7WXCxuD
788yM9qJv6nzUYXYpSuXQoy864NlYKJXjDq9b3roBdAJsxsAh/LR59bg2qzKK6uNX1WN37TFvfRA
wNrr0PT+rbSmYgevjL++aYqzMaX23dQpin7ebTcNAVRYwzdUosaOHV0uyd+Ith1hvQvKgGgmTrQ5
NEDEtAujDaLLQJQuONQgf7Ug41zC3OcmtikNRJ0UTWfx9tinDbwQABXOOcT/fJ1E3AQ61cBODAi+
WVUGd86EmQ+Nf5Q8uliLwf8SyQmIgxTkFBPxhK+8ttJtlOtqeaG1XemurNDvfoR+qbhrXesaB+0h
OQsLixz2c8wY04ODbeduyJPsVbcJS+AaxzVuRX8G0VaeAW71vkCKfycAHMVLHESgYGvDxJKCuqPD
+Dlk7nmNyIA+qs5PIP2BbOuBZJhigR9WYYJnufdNVfPaGcBCl53BJ27CM401rZzddfi8wnum3UHH
aCGPn1yO+xuoht0F6lItWEQurPWm84dvfe12P6Z6SrbIkSXjAKXWo02M/2BaT7GDNqhugr4lbDTR
nhGXNL/1iXfLIHxVW6W92fw/9s5kSW4ky7K/0tJ7UDArsOiNwSY383ngtIE4J8wKKEYFvr4OPCKy
gu6ZpESvU6qkhClZJMxggOrT9+4992kkbuxTkgPbFHPJGqrXIO52MJwT6VdrLPgEUN8q+CUImi0+
qwRGm45xBre6syMIyD/sIA0vY4tIEj4IiF5smVtj7tS0TSs/vYacoHdDUq42Wn6hwWHrQzldRmnQ
wqIkuuUhH1u8tWmj0++yCb2jLIimJgoDqLBrDR+bbh4PzAkwpIcDD8IC6h3jWgbXl062MvDudlZ5
wBb/vR9asU07/UCiw7Gvxy9DOmenSvr2bogBQrMVirt04KW0JB/LtMrxauzbcJcUvOcMeGOIk6L4
EMBIPePc2kPHJzZ30U0fVVPRkSOa5dnG6UsealZFfZuWzbyVQx7eOBSVe2Xw1hdDOW9HUms2Tgcu
aWlZ3QBfjwdr3Xcbl+9tV/lz1hnBTcB097nUQBecsbdo5EzWY+7GzkkPPFEoeOPPQxgz9i3nejsy
Xtp53cJrVEF2RhGxeiOMFqIx7lojSmE03Vl+qzauSbC9x0LZtqwf4CXE3ZJB37BJb9nGglARbJlD
cId7vr20JlwxuI54DKHDKxICqmGbEyEVVfZQb/2JS7d13R4zDIErdnD6mtK/b2RJRnHY4TpGcLhr
s/IG3Wm9TyfQM2lXNTfEBVNX13Z9Lq2Gh2lS6QBP1XIZKnB3sjgkmscfLPLuWHWJm/nUF4H13ZxY
rcb1GfHMxbou4j67zj2d7EeSB1njqCQ2htF7IJ28PYm+wBjr1o48Z2FF7GsdjYtfP2WaO7SIWMK5
F23kAgNC5tWzcpdm2yKY8uXj2CQxPFIpieoaqrtuYO0xElaPKeSlL0ZC+sawHvYO2RrkPY/ZtRPb
5pfQGvrzaJB3UtQDCMWuPHa+OR7ylI5fRS7sVd9mNw4BbR+NPO9uZp32V3G+fIBLMH0IijnYBjN6
UnexvONCYNVOpqq6wZ8V35bFJ6HwuWdO+qMm1TkCyP7E+/y+HU3g70gAoRNVEP9Nhwna3MG2rwnk
YXH/Yng1yS2CTW9tD10YWUqYkGTlbSUrjlkFFgBVC7bxwk/a/LHIghqhk8ZvsOfsBWTfB9jFvi0j
jCJ6ONI6dNuDTMONbaXNtOm7MAdzX5YsZjmHPMUjkofVmrhZXBC6Z4J9b8Q6ksRjRZSMWtpN2Th0
R5xE9SYAoEmtYBf7qavs6jQpB5yl6M0mqoNBnZyyG7aDReuy3MZKI8c5z5MNs5nNp2xZ/yoxxffK
nvCeQlaG2eBmY5Wepjx04EZAGhqDkzsC693E/uAIJ6IWp0+0WfAA/OjmPIXUMxbV98ZDzWBlibjQ
gWgs+PNQSahuPJMMH826PgdrFwL+T9/fSh8gZZu70DWiLkhy+ntp624hnFljxdrTfQ4Ks+gj6LgP
U+5oTPCWn1AhzLGbbRoxjydZ5sUWkPUXNxgIXclzyH5OtXE9Oje2z/vFwjHeeV5urAFBBvkqosLn
5NrzgffUhhqaAxUayqA/2go9mVbxc5F6BaQ7u4BpRC8YEA7Qa8DI1wN7tLXRCdw66dqDEZEjs1zz
uiZfk1Ig3iqsztiUAs52XhrGRabBtO5FUrG+uT7Lt5tQnXBacqfNhB/W2zZ84WNBk6aKAjKhD78u
sN82gIik5exvmqSZ2Q5K4Z+L0W6BDDZ0ZnkECs96Y0/jFf4TgOVBS50ABiy7npnUEACwUFcUIdw8
XnjvTC8sySAI/O6g9qbNun4eOgTIzhATv5GkigT6FiKu8thWFow3ErUK1tRJEOpbDvfxzDb36zvw
5mTIWAaND1eyqMdpvL26Ae7oVcnUlOD4KcIkoCo2KLZjKdP6bLiAKH59vbdTsfWCggA7IoEd/Kev
Tk6ypcBx/WJVm8MHWzkU9TbrSFrb5m31TNBhuCtIx7rxvWC6fdl2iNZjBJzak7VPLcLCgCt6zxBX
xoMGcPWbg93bVi+fD1UJyjOBy+DNobzBy4AJdiiOKcjdE7Hx1Y/aweq/mXoC0SsAtRTbJVxy2pK5
1V+PPrWmVfCJSVu3o4wvQSkjT4Gtgu1sc/LsskaSQDIP3tkFOXIpGUBeFn4XEi6jsmbTD7F3TFaV
vwMCr965ooof8H65z45Pv3gT8n8OgWGJuzm22IDjWaPMyLL888uuKCXO0GhaCvt3Pf+3Vsj1XlBR
ou/0PeIHXz0cyYDdnt2rOPbITuAQdPWGAA3i6Rz3oyKDAPk+WRBBntp7D8h6hAPkn2pnsWIy60LC
zE/CY/rqE6DcmHxGSdkx5Lx98IykPjfu9Ltl4E3HgqvQqMBugWELYcOrI+mQDWPsyzo7+i7FM9no
5PA1PjE7dsg5wy+gCc05hwdw5uPHX78P9vq8/9SaCSlRnLX/g+ztrR2NzFEXwd3EMLibkvhYunV4
acRx+LkaKI0JBPHmm9DwwveEGb4vwlkRiuJNu34eIUf2tUyzdb1t+40iqMTZJX1DOekW0KC7JLzM
a9l9U/GabGHE6Oj+6Lj8t1/9m341cjBQ37/oVz9+l/J7133//vde9Z9/689edWC9o4MkGCi55O39
i0Aemu8cBImCQS8dSHrR/9undvx3Pm1jRAPY2FHfrJ21v0Dk7jtQbC89FebDq4b4n/Spid1+/VSu
UABakyaaKTNksf55WxCc2o0UWc2FMRad1RxGEQNAWPVSk73pK5NAvDVEd7pkFs2JuFPz1uq0cxBJ
LI6qoviIvbirdjaTvetOuf6jplAB6mRCioKC50VU2rsq8fXHSmultjNtvecwkRZ0M7OERu5NpFwx
ahSx+DbIpr8YnS45eJmEb8LxEvEGtgW82gNIEtPcAFB2a4otYuA8KtqoBLFdIiyqPyKyCJ4l7O+L
QRNPYmbkCHRCbGE5cH7Is+QGyllwlHNWPtqpM5Ko2bmY6DHd1yRGDOpgj8ZyIr0hTLeJ7ftfYgo3
GI5Vg7++apPkqm7n/qnI++AStId5Ty6qvZWluBsHK7yCNK7oqCTJZ3JNsQA6a9a2GMYtYcPo+3Kz
PbScFY5TxuGkdea7uqnFRSttuWdaAHdkGIlWEOEpkcXWq3VxawSxsSFTqaDOmwL4F6zLQ6G8h9Z0
5G5SrhkBlXMvQ/LaLgZiq+hlL9YJn4dxKjuoLYWtlig1cqhIuVlfEdkl0p0KDINdbhoerQxEF3pZ
cQnUyztA7av2bGQe/2q33NG2665EZsSbYrAffV3pr3Mx+LtuyomlE0V3txQcdabZJ04ONhysPj3f
u1kuvgwQ3xs5fzarrDtYjZNjWIVPhu8ofj8GWb3P89j/FjAQna8ATeZXiVdBCA44n4Pg6qtdUJXj
NkuDgFNP2+6Vb2fbma1jR2QuTs0ASGtLI+8L6ZfTj4TSer+Y9OgiFcMH5L1x79x56srLOW+e0sHK
nwKNYNtgB3RA53nmFdGuI+0pk7BFhiYgH8O02WG9J97HjjlbLkVwAgYnb6Av1lflZD2l2mjIxHRc
haq+LoDPK+MUgNm9sas2PLuK/tSmKV2AzExLK3EcDJyL+7Yr1q19cIsiWgY9nXDL7nMCRsLNoltn
n7pNwIFXEVOF3wa81EAAooQiBwrIHUwZ0diqts5EeOU2V4nYdlbFTkCZemsYHq4fVEPpIEE4+fZz
XSoRXypIpem5scoP8J/FfVV7B3gflnHRZYMb24eyd3KQrCMSs/Dr4s4q2yVUnDcL2U633WAH1ddQ
OjGtEQi7EkDPk9do57ZlbN1iCCjEoxt3+Y5TD4SsUoYn+rQ20Rykzs9YZP3mvtEGIahErY3JsXFF
0T7Z5eQWeusBu+nTLcedWpxk5wWdgcydjvoNCyX3vRqbZb9mFfpQ85LY/LSkCkyU2RjJtZpFJT5g
wrZVu+uAZ91JHQ7xtzxWXeRlCzYAzoapRT7lzhzqB55cr9jQ3RyIEm5dSM16LCnDzB7xoaA/ZRzJ
lDXpA9clBSqnQ1pE40AW3iZmAO9eAZ0lj2FuvOcCYDxPijmvUMi0N6HsqQmmay9cLCpOXxzsWI/N
UcyKZNvRgDe36S029530Ci65lEnrQ3E26ekRyVNB4CupNM2pyQAdu1yxL2IaeSBXYVly4sjpTmSh
rG8E6MIaScRAiF9/LmiomQTojAYdSS2SnZlK/0aPvt577sR/NMsx3xBD1KeRj+rtEfeGfW59o2s3
Rd2qNaw2nA456u4rGbpQBDLkCK4md8UrSpfOCyfaA6lD6UGKMTjUaVvckm13CVEL2lDLxOdSp156
jptG7Oupd2m8MvbipRqJCd0OckCnQ1/3FAjIxYYkxiboc9avxM92WA2Q45IRaj4I3Dw7H2U3MX+T
Z2x8Q8prkQ71fQDA77qH7/DJy2MY4Jyuz1hCnA0J6Na20G5y4MS8dEzvh9IkcmuZv6pZfWGPaq9R
Vfr7ScQ02cfMDDa2qUx0T1a812YePHnApO5cWpNsDrK8KBPR3dR9YOxLg0yyUZrx1wXp5y3l9xbd
YHLB0hljCs7Mj4WwCAGD/flptOga0HK1GwjZSp/FIpYr4DsBECtdbJtpzj+nHEFPnkIb5iZ63xvS
3ejeJPUPMphF9OhIDBsox+XWB429o9o8dKVsnhZR9xezPw6orOVygE1FTyi3JgzmHfjFCVzyDTYm
WJmttoNzht1sxyiQw3PrkBrP9R90CG7UtugdJnac3hIMCzZwSQt4v2Fy8PkCe+xHQPSsyU1ZGhf3
I0IMMjlHD7/nGEDUsAS49HHAeOWR/7crLNBUfqecD8YKAmO4AlKLlLR9njXgxmRfXhfmpN4PvIdX
Q9u3t4imw8uAEMpoSSUxfKmmaeak4zWB6Uvkga4+lsuIm9vNLmc3Ra1WD+Z1HNP2HvLOpxKoFnCR
pPVEdeWY151Oqz7KePNvPai4B+S57TNs7Eh1frF19NLftZ2n6XVUgU8SfBfeFUx3z1Ze1F8m0GOb
RlfmrphrEw5+8iGmWRVBrSOvWgoYWvRJdpm9xpbDnoEbGJs7t02aKy/LzLND6jvBHm2itoQ7NVv8
v24Ob7F/MuwBvsLQJV23cRlUhavGHLa3T3wjeRGQQANEJjKxOV9Uq8Ed0pdvYVfmvQ+IGualJmtp
W8eZ92zrgJrCTfMFEHPOStC2pBvzVvlzKh5g6OO0L0lOyZL0sfPnJrt7KVr/W9//pr6nk7wysX6h
R8m+Ynx6ln8v7//8S3+V9/Y7dGL0VAgFQorm+YxUp+9d///+L0TAd/jwLNBMDMdRvvgoVf+SogTv
MAYhRSIzF/8VjtF/lfgu54VwtSuv0gQOxZwZ/kGkyGubHZNrC9UT2yfKJxeD0Kszr9Jkoauys86y
cceeIF6eIn1sPQaBZJpJ9Nh1OsO9zAvLmGhpY44msy4lFrEL2frAy0vbovjCOkgkQe4vcAnw27v5
ObHX3PUwluxfhA0j1fvbnf432pb1k/3txEy+LB8YSBPuCkRitAV+PpsEHcFA6HzbM3wdfW+l0og8
2rCX8yjMayilvCa/viCnrjeX5CS09uTQ7fj8mq9EaUZWAuke6uTs++ElKXPQf8uR3hFbppsok1QN
g7Sf1mw+hTjHlI4GdxTuMfRpLOy9BF4qwUjZChIfATtsSKNgTmr3YLsDmQlnV0uyA/GbWo+lDQjn
4MayPoMZBDjBzJZC0SpiKgXVqoqVEphSsU8myb02/FHfE5PNXMdavGe45nW3ySnl8VIwbkx2HC3W
oYIH8A0ii8HU0ecXoXned8OwRwI+E/2e2Y+t5fAQTA6ttdah1TljxoN20UPsbgPmlJFIsjnZITmm
nmBoq2/N1C2ByaSJ/WhZhGxsMtHx3aCFqk9GSlZA4k98DE2UhiaGwm4+2eME3tIndDO9Ye3mE4Wz
51zQ1Ez1U6tWvCtDNdt6tPPU6lA5oji6xhskjD2Rnn7z0XYGmZ56VvVnkZAVybgcUuP9wmHpEQiO
rT80gaWNz47dc+eyDgbMZmYsU1+0TUAHeYQwtEAUNbh02Yz8t81AksoOtj4dOr0oKjgD2mR6SwA0
ioEaonjKINLh+4Pu8Z5zWjTvh5mZxh8FYTgRIbylxL/DjcE/bXIQTnbZ7PIr+C5Sto/pRGvz6C4k
NO64j85ASboG5GVGyZxSe71aHmZKPyZJK33pjBq7TE/L+pOI9eaEcGD5/cConkNF4NQ2K3uDTQT8
ylWagLQ2AjMlGUTz8qKPhXariNHA9k0WbUkWAAPUTYvLUWzr0S53biySbUkiN4jpSc+Pfm/313SX
mL1UOWBvQgGG+jnJe+9qnhP/vTFyfp/GpryF1p482ww/jwhD3CDKbCmeJZlYHxqHaN+9tfDIphNp
iOM09kGU5mvPviINhFhn7Xt6B7sxfG9gyOrv7Gwx/K03Ch6bsRXc3imr/PbG7LWHvNdLDIkcfVCO
Be3ZDdLFYSroGoRbV5rfLnNoAv6Y83loPvHHKv+B30ffZxWFdO4jiY3qhGeks6U9REzGrMfZXn/5
sjCUvzHiid+2mJYSmQTJLp+4M7xcxEDyUhZNPcX7ziRa/mMXe/qebj0vgrEIbnBmY2Q4FKBlz569
oHqIdcc8b8zRJFCV6lvESeo4gGPWlw7BJQmZAwNXYQjODm7xtoU7rXPuC+0K8gkHWPRnQhLt9rFY
FsN4bwxiUfRUWqO9nXXIJykZP0xPS8VZ9ilzzaq4j8e8PerKIO0sHh3nYiEnc9wsc8W9ZGbEvdTm
xOEiDBNuBBqz9hiXQanpCsJ/PTUKV1n08iAX2uCHIzKB99gf15eib13+FT05rKHSre3HbDAswimt
IPU/6jIY7Js8DlkogsQq6q/Cmazr1A9oDiNX55pGkeQaLn/S5p9bq50SMr6HpP/mxEFffGhZISxO
8vHitTd1JaUf0Ls0OA6JEor/zi6wMWzAguSnTgl+875sreucalN/CIZYFd89IW2bGfOsEhD75mjb
NxX7z6I29gCz+yKWnFI5kdW+SU1nO8wA4d6g3zGwUH7ONOeDLEuCa4nS+aM3DvGK/38QeHGnyKrq
4WmuZ2NHrkVKamPTRc6QpBdOGcZbhDcZmW0ZJgfLsWZimkTlHZns+qt1MSfOE5kMo6S9y4CP803d
zLFkkakvmiYw33cEokdOZX42OBFtegmlqpglwPx00sERVnbypexi8V0nMDJJkZQ3sGEvaSSpeVeU
rb6Dtph89pxR7io2qS1tXeceUZ38bLkp3RlJ0hwQjwouai/a2zAhoEA0BdMHAn7Kq6xJyic778Qm
NLt+vxg9I75R4wmF6L9DVNbcjOVSXXpMMHfDJMo7lvXmcx4O6cPolreTMHV+aBXkZg5VmkjkWh5G
AqAfks4vnzDcU/i3vZSXIEXQdxRqIX46LPa0XDhDQC+C7i+YzmajUz+y6TQfpVc16TZfOrkPMrP+
kPr+emsB7BI75g0y8gWJuI2vHbKRxwq+vOh+0LdoCeR23aO98hiINLKvgd0Ld5uSeQ4ifKYc2K7J
wAguqvoQlGpeVWxOfbFS+PeJZ93lcd0cTE7yW4DBzce8aJkuE3bqX0gOeONursRwrXo3fghpWhyM
bimgN+O0Af+1BOj4ff/aSHt1ZsGejxjY5ovJsELMKMW0m7sW+D0dmkgNc35MZec/jtm4fOMInp/D
IFzOrWzD3/FqX40NKYkgEfA/LzM8ur+v2rWK81BAOBTpJH3DuFSuso3JYRNyDSQfuTnW55i3/Pjr
uuiVCPLlqqtKH94IBFs4GT8XYm680DecvPCkSlbRDL85AYy9TY3x6+u8Ugy+XIdmMlQTqr1V1fzz
dca09ocuTGI6mGuFIcyWNVvq5pOnYxaMf36xVdLJ7YRAgDj354tZvMNGQhF4CkpUKXWduhcv+l8j
I1Lz15d6W8gyA8UYRy1u4m95LZRVSSgakmNAZhPPfS0HSm8PExuT/r4+d6vL6h9fj5kBNBPI9j6g
uFejV8gevLZl5Z0Wncbv/9iCJHDcLPLkqprqMkCgv7md6+36uVjny62GPADH/Hivi/W5Stw+bHv3
1JKrNG6A0lL8sKCyA0u9ZvSukYxOZFQjfzbRrOh//JAi9PO4zybWQ9t7bRirpUtyWln4p2HIVvyo
4Vxoi5zUX9/at68CV8EbEwL48WxOJj8/NWVsTzLOOv+U9OgV5kxmB1p0vxtO/7urcKCkmb3qqt/M
Y/3esZVn8F1elNV+hkIMptD/x2NC/qWDyYvTDsfNV49JoVB/Egfiney4zQgDAr1B5N5EKwPJtnXd
N3pcfnOke7t+saazhvG16DFy2Z9vn8zGeJ5K3z0Zdex/tAby5xZzpBQZcDzvZDDTkPe7hUfk1z/b
25UFoxGSeGB0gFzevBHwqzJzaUiHKQbe7rhmnex9BPFL7ge/cc7/m6/Iw4F1gRocU9/rxVIAv+VS
lX3SbVpFcOjq89KhgCzdVeCynuD0+tT88+/HuDDAuOIxwn/t8R3pZzopg75T6SNTl2uGcGkGBOqa
6+Hn19d6mZL//KqHdCdwZroiFMHbN22VVZqsJ6gxuzCgQVl5UCuEWd4349Je1znafMQLlMl6oq5D
2zd316MadbxHZOByuKgRJCY2ucZp51B1LhJ9b1D4ze9wS28XXtzmDqZnViRcPa+d2TLzpmxmDHCy
KyQqURZnzac1573bQMriUctDyvrf3J237+6KyqKuRGqAj+W17D0p6ZfE7HEngzlbu9OBw/kBpHT/
LWgttsy0idfnPc+sazWU6tM4kvy0dbJQ36vOViVxE8Oi9lRJ2aGfrTL9x5sD4h+cUfhQHH67F53C
32T5purShSR071QtAUW36eWfrQQxLrREmW3Q1/2ujfPm3cM0tL4NtHJ4RBlp//zOq4xZh9ESw0Oo
OskxZs7k4yXGmp2d0/ivb/+/uxh9I5iTEPjeQr1Ra4cAfkjx0kBcbnNJNpbZBZxyPLPhlPTri735
qflmuCUZ0WNZZTmzf/5mVWFYTRebMyFsHgfLJOt5sngROSX++kKvKX9Y3Vgu1+IBvxJb+uvKiJi5
TPuNmKgg2rS7NTnDDZERdD0cEHAK3bnJRzohbuIiZScmG+B+I5wWrci6DdZK36dZQZ/AmDgsoSdc
mk+LQKJqGj6tLLpezt6ElsnxXBUcjl+yIXtZh3X1m8Xj7e+zsuTQXbGvYe56XQplhF41ouq6k70g
UZ0QhZ0rVLmHxCTv+Nc37c3LD7aOZ8BF6kNL740ArU9Mux912p5a7IIXAZi1khGrCneAGuvzGlj4
u/7hunv9bWF02dawQq3m2cDCYPj6V5JLRYJW67knH6TZd7Bi46l14/D9S0PEFx1dHbWU3lOttf2b
DcB+/Yi4qwkLMxaaklVmxB7w88PolmiYkdLnJ8uik7RsGXj5kINm6PYOymcdB198qyjc7VijJ70O
E9TWJHgl2dHuZ8Ta5JzM9+ZQ0UVcirVfo2Bac7AYWv68CJ6jtvK7nOmgld0KUqoZdNbEtR5DLAco
UQvCPe+8vENGvD5eBCdTPcx9Sx7c2JLiubH9Tt96k6Y11sXoQ88FjSMk2mpkqh0kqEyvyD0p2q1p
FdXdRLfhuvV746AJC72FRGosBxKj0I+OvVxgQSnbJF4pZ0TeCW9g8uu2zWVfuMLCzQLQaVvj5+cA
vWQnkn2syB1LjzDXwUoV+TCDgiNP79scp/rZWfLVNUnuLM2jgcm59W1qicm8zI2c9yXUzdoMnZMi
vR1nzZ+FobCr+IS54U9viYo7QknkVCTVwn+7KPFn8TmikND7sFzrGtXwrqWy9OYfdMuzKSqspOXg
Prc6LC6SwNDMzZcqvcWIUBLZlKixv+vQ91dbHAO83bVVNcV9vaBY37ZDb6k9GiJ9X5hYCRPfr4t7
0VjdNyIu+RYTgvLlu+NLBtmtstZW1ETy0EabGX+Rr+49exMf96FBHYQU087dy5G7OdLRGOjNZUVf
6L3fzFyePgidq35JaYQH1ew7O/xJ/IsDThdMH5MjL5TOB+NBE1S6RKpY2LVCE2WwIuPV6ewbOY1e
f29lxJxtCx6X9JbzKpmA1iymJsIh5F6MY9sRRTj0oxEtjWyI/bJXUtWS8ARJOXKQsMWUiUt3jK3p
AjkGVIZeWyjm67akpxVAbF4OuuQMu0F+SZcRga9uHy3pteWB3GIeMFAGRCYZWcve8FIH0LPn6VsS
n1ZD6qOyOyF3cuYzeROaHAYC2vSPsF/i2wB1xO0fLTivHPgwTqqtRze3vecsTtN41w0dvss/Xis0
JEz51ndmEk6OKgmsHvFwaBYeLW2lqBzZFRWAALTTUet7PEUq8Fc/S+lxX+1u7Zk7eTd8wXw4jXuN
tuT2j9EMAPrn2HPWQuJFOBDUAiOZhSYpSlva85sGtN5REwa7RC/bn/AHmowpvStx6RFQu2wKM9P5
nvxAsztjJeA1rRqDSUM5u9xYNx5dZ5+HdpLddVLxQSyT3sm+Ke2OOCqm358HLRxjpNHjFcV9UMPQ
vPJ0aT36eS7diGDnbP4eGEwydvhBbfduthq6wOlMbQxT3ppExX7MGCCtiTSlDb4NXaY56Fjc3hEf
KMwLZFle29eINMtsbJArxTG67Igl3MtPZbuqJOaSpuR+HZQHtCQwtJwq0yT0jVBI3Qc0yNBToUF5
2VP+Oyf9zZx0Vcyz2/3nOekDKYDp/9k+F3X//PdZ6Z9/8c9Zaei/cyk8kXSHGPRdgnr+NSu1TPcd
lQ19Qs6k9IDWyuCvWan3jtOiTTW96h1fNJR/qiFdZq+Q19bTFgyrF6HkPxiVslP/vIHDRedQT0/I
QhIJcOBllvq32pieqezjWBlnVPTjHcdmBgdu611U5YIPYiXCm+iw7olhQKhdu8vOGmfio+mab5Oi
nh7nwq/OrHe4VVQfHPETjh7Kv1xiAbTySPgypemc3CeNc3QLwGExVsnIdeX7aShuJ9vtGVckQWSs
Gm849zqKOzfckH9Qbjq3MJmzuqX90EuVbprGZjzkJNU1OunuUTrE0HWid7fICspvpjFs5sB5yuv8
B5YphYxwuJvDub/Pa987qMlzJSvMUN1n+TKc6iZQ51mkI6+PqggkxOiEHVfqy3nyxUVFPNUuz5f+
RCB7uGekyGSBaHgfnaRpsk1TUm0md4639JqbaoPR1kk3sylncIOtuTMbN44aXvlLsw2OZWnf484F
bdiH1lVVMJqOdbXNUXOtciF7V6TIIZUK4j22nSrigal3Ac1yYrKKaZNNZOORMxrxY1XnpXeLvfAM
caoI8CarNa42gyuavbYTLYm6pGCKvE4ntNeXB+VJtZ3m9H04WzbtbM+/AD47fpIWcZZpp8KtOTt1
fN20s23u0NtkxDMrI7XMM+nHzvIgW6cohl021YHxtSg1Q4dNXQ7Gsh8ojtrNIOuO8aBHbgLeml71
JNxSVylHBpRcoWlAbFQkxbQYl6ZDZXP+ZLSpD4IpidxklitudCX7ewPHUr+ZM6NK+02wdM646ZPM
u0RLZ0a5pUksNYoFRzUhjaymOfrCa2NmXkZkMkLbhFqpYXTeXnEaZ9clXpYkQ+Ft+Ic6EUbNqOUi
T8hRe7/9VNuxdw9xYWLyEZI6CaiSCVPd5tNd3BfVQao6EAkSvXUauafaMTkjuEvT9vdhN9uz/4Rx
tzMfjHH2g2QH3bWswsgmhZpWPLKdQCN6KXwAWvpq4gjQqL3qYjlEVmlaH2pkn3eTVgt8mxxX5d7O
rJyQWoNMDeBS5GwY2I1Cpq2j8Z781jVzcRHkhPZ+pa8KTA3BRoaKAOVkrfeUHd/TTzCaiJVEIbYq
sLrGRDNX10Y+21ZUNbOJ1nHyR3RfmL0itHW4uSymGqc5t9IjvVNoPYtwMEAEw/zQxinuLMdo9Yci
K5H2ecp3PqvUtbdlUiU3Kp3Vja+yAJ9H02CFtOR04AOYV4vZeYiflbnTslyO8PybW8by8n2oFckL
2Kmgvblz3qHHCq32wkYXe0GJEl9wSjJoqnS9IByRYenWMtALIFCSgp8cTBfeOKefN9aY2ruUWc/9
MAp5S0JGQrKziwxy9G7CfEwe47LR56ZsIHQpI1k+/XdDlH3Wz7/ZEFFFmxz3//OGeJV13fq/IDn/
vh/++ff+0g6hAkLhT0WK6h1YzN+1Q6iAXug1NkfoPzdChz/+5QMw3yEOosEf2swVfOEF/0Qk5Aev
DsscyT0SGHAV+WyyNBFftTIykSmvQBl4UeVkk4ukWPaG3VGdLhV9Z69PTTinHs5wZCur71DNxGeP
tS0Zitbz0xKvjmeG8XayqQtgzpvQmqnvi3VY3mZusRUguj8tTdEu9qbLs2E5x5mYh53sGpuI+365
CkViHvmUlPVzCvf0ekzl+F3kAQdGRZbTvk2dENELnZJ7FBIiavMYTu+EEHcRfN7GSeeDoMl0qj1N
IexLLS/5mKAtCeJpngkUWvYMagrM1FTmM3M7a+OnrgFIpJybZGgfLDy6iLp1Olmb2WDY8W1MnARJ
aSgM+705xkm2q4ZEt/kGjb33KTVDTLabcAr79Fz3DmfgzQQ2YLpVtgDNJhJCsa+X0EiDfQ3UPrkn
7M2n1VJUvKNZUmGKtLuxN7dGikjsAu0y/58JOezio26LRh58ZdJYMooMSt+MGjeKrQ5lh/WHgtD6
U1BY+TF8IERYyZdqmZObUcz1rjaXkkBbNMkN+lsVfER+3hs7aU16x8kPna+/bHv+03oIbr96uRqv
RZCbXUSh4RxLWg04ukF3TATZf4TPzVSzPFRtZV7Rx+REFe6bdkStPtJ0PrfVtFeuam5JcrV5YBph
YngjbNyYw/gOHaN+Khqv+Gimc0GIiUwjBwVK1GeF992QOr+nmQXrgoWRqGYj3KfSysi7DZ1PuYdp
dOKwsM1EKy+QRVOGxPgKLau8T3G93o2atZuRE7E5GIQPhjX5/8PeeW3HbaXd9lXOC8ADYSPdAqgc
WKQoBt1gUJSIsJEz8PRnQv37b1n2sU/f90WHMWi6ilXAxhfWmuvYlsVhcudHu2hgfSuu2341Sy18
yAkzCCbDSA4S1NtGHakhGF23mxZ9iY8yKftcDlbBWanFu2gq3XcrkjWCzLBJbwOqlrdowFcIzXNW
r+7sLDGCZ005gmnltyh5VMSo1bwba8BIhp49pkqlv1pWVEW+LuR7gg3vyXK4qZAbiS1oQXGIZD4A
UpryQ2OM30PojG8LOIWNWyE594Y46t6apd2kC52dFo/Ck9V4GkRs3mUIybfGsGD0tXAW7ht6wgM6
GOsSljbZ43rvXDW7GBnvjN3BTWV2wF7mIlsr28cWodsd8utyL43cOI1oua4ISJZ9HlUmrOFYu8Kz
SF/qIk5f+Uaz3TT1xqkvl2zfF0V1lWAx3yts7mtSemQfk8ZYbrXZDee8Y8+BUESjxK0c+2FOO6oU
RTE4VowpuZDwaNy7i2qtRhRu+2xqsLpUTpIcCysy7nqnJ96qMZJnphnT4BnzqF4qOSSXLpb1Y49R
+BM8veqIWKnYKFPivgJRTXGwW92pM0twe1Nvp2T82ou+1fI4J1PXDQ+ANccdWL6I8RhS6KYezA9z
AEjAbG9+nlKd/BOX7HpZ5YfODC8ogIoAIojqjS7KJq2IDrpbnWZTJbjVNbxKih7XEl4pQxL8oTJ0
9gi+h2yjtcOuSQp7q8eElS+TVX+tQrM/qfWYbDOB8dsqxHiflmaN3dCZ92XTG/dsx+aXHkbIO0K+
4Z4PJLybGMg8L/asrRiPPOA+QTScT+l+RIS5q0Rq4U7CkfIZOHTGiEzjblFWKrItq2+GYnW7xcmn
lnQw1dhM1iS8Om+6m62xqPAHxjl+qg+x57Sm/rHosat4KrJFLmU840RmPFaTHC6AdG7V0LlXvdSj
F7C72W4x3Xo7GTOTAHVO1IuVSPXidtK9KmWu38/T0POgIHzmXJYrPCOb7rK6ryh1uFHZ0kb424XL
uCMcu+mQMA07VmWKbcyxwJ30RnHpKZ/xUHPUwIFAAknvr9dC+2TNuan7KkQyv62t+R0JGgHdIwHF
ide3abpvgYN8lRYgRUYXR54l7PzqUv+Ssno/ZK3JkgX8+qPWpO1DRC7zlREoQpme6awHVLH+3Ba9
e51MlP0D1Iu3CoE6TzRtfMiSso487h77XIzj/G1WSjJQmdXBFCnM8ahE+bALW224Av0wjjrByche
6vpphJVxm0xapFkwcTGSKb7nyVa9Wm5ffnW6wv6YmbllntW10arp+jbKKd0g0yK2A3IIDUd/mgkG
D8Dhdb5S8j59V2kV2k+Zjp7aZsNbBYAhQ2CIvNO3FoVRCek6T2Dtu01pI1EC95qEvmml8qMQjAEB
xtbPTlRY1kaUUf7ViCKHan8KL70WOqfBISs8m5bmELsOzlwJCWLWeb5h+kD23wkVxI6TtxThc7fp
CXQgM0iBQ9Ex7kmFNK9jZtMHDUX/DHaVAV4FodZvhTI5dCJjf19FrXNeFHf+rhp91q/0FR7X8Jui
UzZ2ymMcm9YrXmmOHkmAkVe2RLKthzYZJcsSQh9XHUwysjCukJXJiiN9NJBONmteGprOzqaLWa+J
MYHT4CrIYTXSQ6A+OG+SLS0+EOMNIUh5UaLC/OREUcu0azLOY+cKjsFZvzFDVv0oLC7rF4gAxtB2
S9fDriiSwE1r/QLwIz1EOtbhJi7KW0lG72fb6YbNZCvZtq5xXykYmtDpMTdlJE/TIBOi5UqjQhGr
tve2GYn3Lm6yjh6kWoJ+HNxPmplW24KF4FZlrPcIqioWfq5U4ibDOgRTMEzufRYV9o7tSemPqnF2
wmbka8+FeqlV7dIJazq6ne5sGLvW38Gi6NjX5tHdh11t75E2VySktbNfhHN7q5asInanqveYvPX9
BD3dX0zAPOO4uMsu1Br7mVpAf5wMNwUTYRr2B0HL/WteOuY2lNWLWWf2Rknde0Nv2pS/T+2oO0Bg
gZMYE7KKuxSKRtUoB6vQW3TGwmpCHtr18p5UTQ59LwnHo95jEit5vJFaEHFpinabp9K8hdSmW42g
i1NvSZFuR6ex08AgfS31Jw7hqxH1ddDWzROwzvwOaaqo/HBRxY7nXbEdMPrDa1LmrZJo9l4vM+fO
1mzGy9iRXinQrBbZl0MBMof7vkpDP8KVo3u21mjyYGaR5nNlo48jqzT2GzGlJvKkkvJ1aBHuKXJ8
wKcYe+NijAdLnZH1yXrkPmFfx8Xh2t8ofOMNfm19J1WOFXQ0FNMTlWrhdbo6fhrULPqsyjL7LHRq
QJxKi/DNsK7vKtm5p0Wu0ZaRGR5U5lDQCdDjI0fH04UvfwgPONubJUBVmB7TznVrBHha0lNiuuU+
r/Wo/W4ACWtpXiVLZQf2bO2cw8GUAcPS5mhmcX2Paty4CNHMV3f1WrkywXiOqegYF+OyiSj8XxbL
OaWYfLFzjUGvJ1dW7Bp/pTjmOKS+JOziGG2AmK5DiyWLnSPyYGJ2mAld84YxNoK6V9pNZSxvTTx/
BS1w71T0wG48WEGGPtxr6wTbT0cHrcLE9SUEnIkW4ZRkWr7JCMXgazG2/ewIH6NPHxgZxY2SJXeD
SIxLa4pXrRWsOYaOYZKUWSCl0/hVnvHB5KPrZRj6PCaNlcfgvDhGcW1si97ZxlExH51kuItnoT8Z
DcpNH9No7mMCbbYakiN/USZE5bI3gqWcO68kaNV2AFMs2PVeZ0ZguzRZKh+P1c4NTQY5Viz9yipY
O3D5vSmQypn1hI9I8q19hQHxaOqteonzLAmGaBT+gp31pLRxckhI4tvObbf4LJhNfxZ4GKuyi64F
cvKtK9P5DitlFpCBwKSiy+kTmMb4rIj/KfDw150mzhWdsIMf5vU1WH1tHH8aicahmLOkd5JDSjgI
Jdxkh8dmcTilzV7Cq1aL+h0WtVPwyFblP2gVftkWr7YZ3SL9ZZUokemxWnV+fvElKRprXqrkoE1l
876kxFxUSRbDQ3Llw0/d+V+YTX7Z5a8vRVQP/1m73z9r9JI6SS28CrxUpdfFhntkRho9R+X3v3+d
P5Fo1hdiJ73CpfEGWb9mIchyngW5udGhr8J5i5ZGHCzmZJusSLpb3UgUC4Mbqwlfev5WraAYTpUo
viNObm2uw5h39/dv6c9fsY02CrORTWbdn1N9erWDK06XwRKvWC7oyOedka6WDpExJg3UKG7eYYXx
PWOg/xf3478LlX+cH9kObrC/mR+VBQEJf9ilIOhcf+d/Zkc/FiaoThC2rTJW5BT/3qVo1m8qOQyY
vVYGD/DN/x0hCfc3VWXPoaLF+X0D8/syRfwGZwYPG9JbhIdoff+TkZJYOcs/qyEQooHVWZN4DJTD
aNPWO+6nk6NaSqmH4Yxltapczc+UfMUOxDrj+Brj/97GJVNsMU/E8O6YXF8iHehPhsXxWxs6S8n0
JNcrH9tLPR3ipc4Lyj/bel8a3d3kReIIDJ/VfC5r2WTPySLqM7N39VtqRJPraT1Z9N6645mDXBkG
Y5coVvnZ7jpbPzDoH4bjZCTNeGk4oTcxy266dz2bketb8lJxTPhaH3aeOStnQOtV4mEtinwtLRY9
qOfmCw5ZnAx6nB3EMNEOzilcORRJven9ANi7DjfshsmTGfvCipMLCRLjgSLX3iuEWB2GMk8rjxZx
uh9qZaenvR6Uuvs8FuA1YiXrMNVE5fqu5iV9nsyWgXaPAbXHcxK7GqOAdKE60YIRh24X9GUGBcJD
9GNSRxYcFRQ5TctDK5SEJ/DN8ymrS6/dEj0xjyDt8PpXY2qdRs023/lE5pMEvRY2j4tF5AIOkVYR
J7uJJrmB++/hxLGmatc4VZxtdDDprBZElogMVvxMzBwUC/rMAdAZlt7O2BOcFyM88ltZDb19YviE
Hn7xtZZQOAZQsezTGDBC1CDJP2hsgdyBmp9gOIsdlIa664cmwrargNG1eB0MXXtoW+xmGfkM0ze3
sKv0w0219gPgPh3PVYcnkGPyyENta3XJKl5BNmG/VCNGAnpedziPVARHq+hRo9iNDAkSyPr0kAhw
B5smk/eaVjYbNQEDGcZyvCN8j94WABOX5STLYK4k6RvMnY4O269NFKnLdkkSuZMYs4FpTA+d1Ysk
CJVMDxKXfsDP6i46Ok5nC18YfNq+njrhninRQKY6MQ8HoADNlhK7fSv1KnvXu1ozeMC3FozMeh0u
OaGD85fQAUz2rasdW6MbPWFEGfVMkmp7IA1f4lQMnb+Uwryt0XomtUkVkQol1BPgzXwL3lZhpyeK
wOblLoz2qp22aNN9UXYa6QTSSe+EFtrQTZ0ReJuuyhP1aQ2cjfFkgDSzOAyjal4T4IY6XvZMnNHn
LMeCEtsjkpSmq4/feI8pE9YcNm8WXa24pejuhXVGsY1BbpLhl7iJXWLGlmFXpXjgZS2LY6/Z1Wd0
Q1ezsM379cq+Y8ipBvYKObFq7bKk9uzFCYBMx6hM2ulKb/gEKvWjJDTxrjRl9BJVCY6LWmDSGSSs
xMyq2J5Z0S5NB7lDsQ2BpV7hpCA2d5XVuJ8ioTBTxSJ6dqT9tICgKIy09gFDWGeQHSaVRq3sYSuO
zzj5x5hF0jSep8TQX3NzZs7TY+fj2ZypxgMBHz3Dodb4UID95n7Hp7GVS9odQKa+o4p0/SZhrBco
/Vy7nhws8akyRmgnuj2U78KZo0czFZHK8Lwxv3Y5jLDCbVv+HZVyYCaHp4jVnlf3Q3YYVas8Sta0
ZIRDD8AmNm2NInL2k0mO3FgVg+P1kJ23nRlpXOh9l5w0N+4f6TGln/H5PLZTfc9lDW1Bn8/uCJTY
lKG7V+y4gl5o1PbRaYBYQCTLnG8TW+ubmzkJ+PKy+Aa+wQ0yFaMdkEWAYpu5FCrTIu0At+Ohyxvn
MGPVCiRX9ydNAQBNFzjrjA+M0B+75bOjpviJJzOyPduu4W6imPUYsBhfyiwCsBv3SjCNmkihalrm
K3g4FwVStTyUk5v4wm7GZxkTWGMaaXnRs4qM78Ge3qETDJtBN7oPlsQKjUO9bEpIPOjHdONFR5x3
t2iJezdMznKbC7PcalnU3fSmqU7gjmBSaFBuGSiRd70tyzbatGWtvqEqagIxQaaAkAZGeaaJwfPY
K56gIfqYFqaXxVDYr3hRFyVYuLTIjqcRjyF3WZ4TxWNQlJz8ztgA83EG6wKUJ/K5Iw26PLbQyFWr
kzOa8bF0m+pWa/EQdAi3+WTdeP6ezE33ifi+OgVTFsZBq87giGKtZXA24XLUNPqrpZnn3kdv9T3P
E2NDuex6WHHLCxmqqa8YdXPGtjneZ7ayYXDkXmpMTYlnz0kcHgzwQ5dY1epA0+v0S9YO+iMryepi
V878SR0BPnmKFbsPwp26/eAwrSunMGEaEwroEnGi3jVDJZ9z5jbPkVM0t6LPwqdKhsmpZ9HpxWwr
PmuNmNlUluluboZ5E86IEuitcOCxJlcZytAGdwfWpEMF3KT/jJed4Xci2iJQGAr5uAnKTa3G6q1m
A2JsbCcsj8XIkt3P5TifWLPnEizfCgkqhcHn2I0vYmLnbQ6xtZunnM49rcPlqCWa9a7z71f8MiyS
G1aO0bdS1X2eF7Pdq2LhQe8UKmJB4A7JlsGmdbbZ9D2G9tBEnoLYl61s6CQicMbp3Ndls2V9gJft
R8X33+L4n4pjQT/yd8Xxncze4jL/Y3X8r1/6XWkkfqMipXKBtAJ+EonIv6tj1aAGxqJh2rqqI0vn
R78vWO31Jyucb+16/71sNX6ztNUAxzm+7lrt/2jZCu7kj5WxhjeAdCX2rbwDTKS/uviaQTrFZGn1
UXTKFBgiA9E+dARVds69GQPkPJgQfhkMIdU3N7JBwfc5RkfyjbgonbJmUgDdF36eu0m4U1hmNo88
V7KTE7lJeoM6THWKB/fVXMDRx1qUnbox1QMiEvDxU8/kGLVDubWgHAbdkBbntKqV8rWAE38Z5r5C
EDhrO0znA2DqWK+2+QAG/HVIAPHsqcdxmnf1bL0M49Q7txn2Gy7aJD6netmJjWENReEDtHeSt6FT
4hf0SG3OfqOU0baiJrDOnanGXbRVslxFL4gxLZ68fEwcY7wysQaJsXXqbKmuJZjZllSgtrF9u4Cp
H5L5ZpGHuck5m5X8WEDLpzziYMT1Qw1C8Xd1dLbRI4GqfJ7MwWb4TzioIU8ysRqwufsaqlX1fRwJ
rl3QGmESYZJG8YiJuEjLUGJIbxZl9qy+AKtTOLoCM4CBMJpOkrBYQAQMZ8XiS2uIisoHFaMTkA4e
k81Y+m0J57k1pd8xPjaZ65QclIScDNFOl1PYXO28Uw7qyCmJQjuEZKewMx5E46VtXEAcUoZdhIn4
k1QsSNZGq+KcR1Byr8F+2lpuNb9R+MoNRW1GtOscB0nZ1tvByeWZZ7axK1uRH8qy63eyGFig1EVp
edmQ9QdnmHy20iS05kUZGFYc3Zm6C4c5zqbAEpHkJDYND2h+SRAXW1t2uvlzWCgMciXWcm9Rhuou
S63Pssyje3DL7W2MB/ueZ/DwGufOxPJMYzxUxdM910O5nYcyecraCea0Xs48tisFKXrfD+QU6GEw
aol9dV0ZPkFmN/ZTbCl3yhROHXAJVsCD3Rjn0AqzHY7cZAk0avb5Ccofs9cwsz7XllZ8oiOQmpeH
McG3rLCNyad8tyef1NLlUDS6ZXluB6CwZwlyGNll7MaMiGmjKo2Tu1DweFpljo/CZVOFhLgJ06Cn
n/yAj2RlHpInc/KisiAcQC9hFACBQc+wwO0bzce0BseG9IrIAWOyzxoiAubcyQK0PGz64a4nU/6k
TVO5J+WuZ0888133Wdvcx5lVPDXthLk6tKuvox4/4xwY/C5znCPfdL6ZK0P4c1s5lwVM9n1otfGx
EMiZI81YXnpjyfOtO076e1o26klZCjtFMmcQpJ5N7lak1ffBrcM9MpZ6Q+mN6je000+udPoXtq7Z
8yyX5NkYu2Rtxx35XCuFSyvJHWYpHSnANs9R1x67bQLUfizpXIhqyHaU+PNdQRbacZxad2RCJuli
+V3lTkuRjy3mAh2Q0UByK5C+HyeggA2UBgnQTEM4EpsO8OqkU9pAKHjey7Gv/DGkvOZz6SgISdCM
FBWxYDseS9UtAspI/Umgpb7rlOZzsjSf0kqxv00m4wVPdQcVPdaI1MvXqyV9tIFon3J1Ds9qJyrP
StswsJPo4IrWvsxjU3Nr9O2nhZo6IFihfLd65GPVuJQ3I3SXr6Q7wGHWlGxCdTlWtE+R+Izh3/St
OtPFqu6Yg2Vxowuuk/61MxWquyxiLAxOapGahup6ao59UkVvLa6d79mIiKYd6rPeh+PGtMYpiIee
gjQOk71BUi1oBBaJ5x/+TiEtUqC7TifOXopYvaK2VrZNqSnwJNl03cu0RTdedZq7yfpJuw5tgqY/
CxN0+3E+YqrV4256KEeBQFxGo/Fp6DB+4LTA/AL+FjPDD7tzGMagGhWCL0iDMd/6lU/hkjFigVHR
OOeoxqdbpBVh5fVOjHdjZKtkswF9xIfRXu0ITK8X9cYYYDIjG6BN4kOZOyAPKianZ+xJ5RV5FNmm
yAsAyU8kFjvFA8KM+QAIgmjfuI38KA3bA7Ijd9fVYjornZ74LtKId1E25kepiG9JVetnzR5aCu8a
yV/mppu6oR9PcmpWGijnAmdTnqkrkRKky3us4jmo1az0xDR9LtXmE8JCFbAFqYFFuNpNMC1sE00z
dyqr1ftaa8qNYukU9XB5232kxNdMDtFW9EkYYOHXnlFGiR05AOqW+/09XQrnodYh/ce44R8jW+ME
iZsKQLzMN00TmtkFoUmE5rQYLiW8hr0CgAU5Us4mXjBhuOfKzQNgzuMtQSP1rZ5aRWU1qmWUPcJ5
ikjNPvIO50CnmfNLszJZJEkzv+WhYm4zHVa3VnQswJFGBHOrJmcF9QV6p6Lcdf3UBwKhzyuNTRxk
DspGUERfulb7mtYVDEoej+dhzCMiO9oxvgkHWn7RliyC8lgne3FqPzRjkJtem/tPKR3YBtnBSmMk
qVY4eNWNRgk/sV5qr5Zqd7vRBXs6t3TtQ5QaGioVYjI8QXClrzSxchj7EwKwGOv5+LVRRfalnsZ+
G42O/JYDiduwA+V7dZwvsZN9b1iNHgyFx71qSxnUJv+PVYrrzUws90PSqQc1zfAwJRo60S7RzjTI
6bubOiZnJ7D+zmRlLdowu0+7jP07UrNt1aX1oacg2fR15u7hx7ZbGyxWALDN3CG1Hk4Jlhvuo6mq
UUQpSqCStOhPRANuDLst3jt8pD7vHUwKm8B+jq39OBi1n5iXReD6KAT4UrVy9W2pme+1Wt33xKp4
ZGmkPpO2HUe0wlRQedESwSiDsBn8NQsVRkb/LNXyalfNvY3z0m3r3TLmDC7paQLojg/keckjmrxo
Sxqq49Xu6pBOCt1jynZsAUtuQ5FdjFxR0OIibsms3t0jhYkCREH3iixuc5PEW1C+QKlKhT4qm+9d
gLVgaSUZLx1ilQ6/DUT+0vFMYKm7AvU3h7Bt3IEP0dHWKvYjTpVkv4DUANqvfWe7p2xMrEFekrOM
1JPK5EEmY54HRn8/6pr7nuRzjU2Ky4+d/d6ahoL9IpMJzDSxN5i95qtu1R+mvHH3aREBtEwW55h3
832WmF/AF33+by/1/yVUxfFOJ/P/XjRcvw9v3/7YSf3rV37fM2gYMwwhDB4weKjXZMTf+XZssP63
dcKKoaqQSehAhEnjtaaj/65VNfmRaTkIsVlFOCvr7j9waaCN/WP7pFpsqngZekSMxWxMf9kKxp3g
amoq42KHrf00j8Jk4qQpIICWTA3mmESsgHv3yEKx1rxSq4eNupA1jqUw2/V6W5/NUO31Fzhk8lra
WROf6onpKBVEjdK6Z1DxZAxieEH73gRdNC9eXGFn993BGUCJdWkXsNstyE4aZ+2hN1p6pyEc7hac
gJNPutM6Q10arAE1moxtkgu5pzDBMNdI0pfsau52FqbC0qvidJJ+FOHOCsBQTjcxz7a1jSd0o3tW
iEsfgJQiOIzqiFNylvJbjWTiLonMIUc6l093YcisCmdEyN+eVznqShhh0j6UcyMYT2s9Q3tE+vzU
WOFER5gLMyJNs16fxAUs0TyfJ0SvvEFcseFC3FlZ57lxrztVee+KNHpYUjnc1Rkr6NTOugB/MQOS
sC2Joxkbe5+7WVH7BJ4t0R7vFYJfp5dMbUQDpeZiSP0zrPrOXiqUpGrZ1ftQM5N+l4d6BG2WVTJ9
od0AaFADmFlNofqycKYrtXdeaD5jNOUgWq0kGqyK6hi5miWcopCbxMmo056JXxdAkgaJN7RhH8V6
30zCYbrKehAu+KgMEwfb86jJtxXVReT18BJB5JOMkobMmmdly2RT45GO3t5gc8KY1e7OraoM+HoQ
4NrlXm1HLSSZL87CoBbtsF449rJfEIIgaZxSIqdkbo3ZcOy6vq+o3OY87YyGdKx2GLE2EEI3ttpL
xFJIX14xRMxF860b6y7PPRMoWBbe//fA+/868GxWl3934D3E5bfv/+fQZm/Ftz9I8//1i/9z7Nna
bxxvuoanmkMGVOe/jz1+BC8IcdvveM7fx0frGahrTJSg92PS/3mEBNRTE+aPNS0t4n9y/hk/SDY/
28xBDsDa4UDGS7eSOH7R6tcNUvXcRdijUJuAvo9L+jqKoU0E7BqSrfky5sNwwYGdYAyqXrLIXCcO
qByB1DHdAAccVEwJKAPy4pb16hPnISk3YO6xhYoRLAozpUOjgZ0RKHe26YzKxWnta5WRGKZPGubZ
sXkDbXfhkr8ArtshUQyDrjGRFuOqYt7QOwD/ko9e7ZNrDubUr+0K13VBNKOqOLDnTB0rl7qcSle9
WVpLll0zvpUTcnRTNsQlcpA1HQlsa6xRbpCQZ5fO1Tam3ZjYlV8R7OdKVHna8BBOZuyJpN8KHL5s
ZW4inU9qxD9Fp+BNcfJG7GSJMwhVLcUUQM93Yp9e6rndUvVlfpPHxnNYi33SOJY3qniNyjZcvEJB
PN0ZL+CS32xM11s1Gh/URl7WT6DLiWEUMvtIK7ikLQu6rbEGqBmEuHl9ZFPkjMNjZIwP66zPx7wf
HZrMfR9DaM9aLPZRxMIVyvJhWTmGytjywaiqL8zkqMe9jqpterTo0sZKvMSGPEZT9tbUKYE4JqRs
g1aNYK2N4A9ag+rKbr4J7Ezb2ei2LBSILxPyuAhifqYupsLXab71kg9Kj5HdwatAWqur8SaRpDf2
ygrEIT9tEynrZxnnb5T/iEpnkHrdWM7++loVaX0b9Ho38nFunT7uACCefgTOKYN6quySoEEZfxgZ
/5ipJRcppxNcdHOPRdhiLsJfWPJoXUIy8LLOyliRGkogW15oSJw0iAnAOTeIfJndPDWC0ITYnB5z
1QymuRj9Im66gPSct2IA2AUE9N0pF+BsEb7guEk47u2XZFK/4q+7c0cM/xb+4Fnv9qAumz1P+McF
lW7CHpEL1dhHOd+RojokrHXYHnscKVY5x5tx5PsEJWQcXfRyG+jSzND0HK13qz4VkfbuMjWB5d4w
n2UJS3P6WDf9o5iyj1xFC8x2jm18Pj0aIXI2maDdZfjFUshSYh92Ai3u+rlrhcXoS7yUdZFukWVc
K7hJlOn8Hn8nM0/8HKNhveB5mCmfuRwVDUwek4EvaUgyuZ3GM4nxRHoBFSuDbIILONfMKWa3G/b1
mgiG9HQ4tLnlHKZBUe5kPGebGjTRXaFUM7pSHlZ5DDtfVzLjvSNjbB4a66w5ksg6pIlJTSQ9I7s0
cPPaCLDYjG+hXbLFYuCZrUjcungCQfeUT4wq0XK3Lsl7tPBAx66ikF8YFQ3EKWcbBnszVtUkqLq5
2dDqxwAMyBVOvWRqWI+XHTnSdn3NlPhW4CfasNV5KhWa6LY36T97820q5ua9APPJXZnGGxwnnmPP
qVctrrXN6UIC2uLwpnWoHxjK4txP9feScGIEhXnlxUSAWJOubQ2bjoR3AZNz4TIkMYeiQxfOnVDt
fjfpXHSztF9sxbr26FYP4dB8KGNzIsnqHxKP1ir1j6e4q9srn4Rbn5XCr1lEyM1ET9nAbHANxjXQ
uvshVU9i1peFrEvvp0fcX8jbKPn/9GoAkOgFwJKgc/sFwuOKsS+s2S4YcJB/VmgSaToWXYtO/x9e
6Vc1GWHFq+KH+aAK3hppEu/kJ9nPaNuTkYZVCVZEvrkhp+F6HEOxn32j9VpmF+Osbv/+r6O3+PWv
M9jUYwOHtr3+7x9fMzIKN3ZwlO7nzow3Zjs8lhM3NmEd+3HNUFz/3ixDINByuv39Sxu/dCMkHP/o
QxAKg4UDHb1+Hj/9vUhCxiWdnWJP/jX0WqZgtzm08Ge36gn3tdwT8vk+kvi3lSOioxTBcNAgOPEQ
wL7HbOyjYjn10QojI8TTXcN40x5lkTOeRovjm6VU5TOXhV2TXsjF2OaQkKc8elLNOA+sSVx76mA0
7QRDmkinXyNGJT4s3Tn4+7/0Ly4hRIKqTv+mYRBce7+f/1A9S9y81EWxj3Xop6V6I/f4li+MS//h
df7qExUox1BhYvf/E/0O1rIz8UOuVTcDyggEZGZuslEzDuHCctOgdSTpfaQsZ8N8wyidQzHlGSqW
6KMeOJfXUiWVFBAojU6RgvbDHftH0J5Xoxl2scNxb1ZkSUcRi+F60qeXyNTnXR7p1WZKZrbWagPr
Qk5P05o3i85ZHLvEyekgATaKIvmA2Q/XUJII10xOuYOv+xGWy5MT9dulI7WWbN59PJv7OC4SP8oX
clpx4UocAb7eLzc8eQBbdf7drqN8aUw5+7b2jxF3f3HCsMqEW6yh6vwz9A5mT1kLxSj2y4hfjXJi
4mSjBYSMPBr7v//SqLD/dAea8Bv4tmxS7n8lrTX6DKQQpf3elMODaJNjXv7TgfnjTvrlxLQtjcX8
+t/ANNf38NOdlsQ1/hhVLfalO1TbNpl0n34VWbD+nizGvOtQp0odGruiX8fQjTd2kR3ZJz1jCfrq
sJX09BwvoJOlxh40CA9Zl9OpmvOLpkUfJJYiKgD+u0e0v6z2aqKE1aU9Z4m1GZzqs0NENTNTJzrg
3pp9OD5wbDWDdAe3rrZ6A7LBcGt9R8PdeaqefACqlR5Y78swyaM0o5kc2JQCVQNDa2qVT/Ri4g9q
91AWOt4AY/knVuVf3LF8F6BNIVKB0v/V1Fv8X/bObbltJMvar9Ix96hAAkgc/oi5IcGTKNGiTMuW
bxAqy8b5jMTp6ecDXVVtyw777/vuiZjoqbGLBAhk7tx7rW8ZVUfsUV7sBWlQ+AghqMQdx2hDS7nm
iDsQU2752eSeICHgl2gb1Fwif9MlPMtBirMOsdx2CGZiWW1R+hjhPgxkP/tAOJko9fYpUI69Jtfw
FHlGwkSFlQiwduk7yfSIKu/T3OorzMVvR5Pq0Ku54EYbd2mkP04UYqsqiKodEv6dVw0PobTVKmFk
t7IqFr7WhsHsaXRG8oBsZ4OAWg/D6d2vH9yfvCTsGct/BB0u4yrX/uahIjSFlsbQE8vlFj4lzrhy
Br6OpSuci+FvfhEhXo3+l93CZRdmWUPm6P4AoqwtczIRixX7xmiLjbBbQtiD5CZgp/IIdkLDxyMJ
Go2hr8EyBdLiQxxmd3ZKAahgZq7KwquYfvT1xrNpK8TL1Ayo2p9tKm7pr77JvLxdRx7V/liUpm9W
7ac8mR/GbDqSbMtmzGMWmukzpjuqVDKRCTK7q1UBfqMkbTvuNn2XuNuOn/R6vJyt0fQZkRtrr0E7
yYxmnVQgiapAdats7iLibYEpLYegoCDOfuhSZDlquMQdB0k3Jeh9rjnqyXm4NDDZwLyjKzP7CxDw
e2jaNwjbGLg5yo+LlHA5/ouW80+CfnkgK9VvhUVu7vIataOk6zJc7HA5QEhyzl2bSOqsplrSg+Ru
ZMbk00lvN40mP9SJ5BXrgvoW5+anBtPkoBaEUBbfxVBTgHpRipNj8QEZ6gNWXHttlnJPPsCN1ic3
M03EVQNdm2lcdsOhmHYVO0sc9jyYvB320N1lQn6M2qG4SYVkEtf7OJ8moNDDjjFzjAOYoRq2t1PW
WR+MhnDq3zy5P3m9qXUw7tNc5Yn6gUU7oVekGZvvW2f6VLT9Q6uz7/UcswJifv2l/roetUswK9vO
o9K7vvNF1G0JRxtWdcJfq3PTT7uCOK/U810stw4+qRA2leEWG8hO0z4TRPn2MOXIp7biTb2E/BL8
4d1VDUF5c8i+SE+fuFPW8vXsIMTVWGOSbnrsTcotvTFhYuixWo9ht4S8UVmHHAzZDyOz5AdBZnpw
EuSJPStoY3QPjcuR1FPZXa/UgyVVvCsze9zETYp9aJiPeTRckiDHYAwTbiXL6RPI2GrbVN2Dw+kA
7I596tlEOGSqiwk5a6nmO+fv/fW/8qzfybMWwuE3z6r/3D3/6/O1N3d6zj//7/+cPg//2j/nFU6l
5vN3Lbavf/PvFpuOrEr8u1X2V2qOY/whEUYZeFEWKvG18/ZvEpRJ+x8IBNBuNrTFc/C3e8H4g9Qc
/rhpUocva+x/0mT7oZyhiDGpQNk6+RYkcX5faliaPUJMoMFLGAikgpkynQbO4zc35f/nTLZ8CCdA
2Btc5w+k4I4YtwqG7LzHWFuvRqedCRvonTWm8m7z64/64YDER1ncFqi9uqPL13zgMkcqmoTmvB+Z
obJpxOi7DRIIOCDnqwxw6T4XDajFWVorYqvK33z8D7fTpelJs9JhQ+RHez2xMTIMY4NtYC4thouR
O+9dHLC/vsIf93E+Qi5HalwvHKlfnU6aRpuUHoh6L8VwIVzkEa18uVZ4anA91Dyl/0zIfvLLgfH9
od4VFv4tGGZU2Fhtln3+m7IB7RP2WhTaeygO9Q0AB+o5qAM5dV6Q02K03lnXHHorvGbSmyWzUobP
SMzytGGq1BL7hSwsFHArE6wOZDGQcd+XiHbWY5aFJIlhxqBirQWpBXnkkQ7vGQCCcvNPIxl2IZII
PNxL/k/T6cbjRFjTgtogKzLVcENHtUI1HbFiKn0aHyd8HbfI4Ycl7tRBGGDVXn6xMba+jyenROsC
jyEIS/lGdkX6YEusOmjSQGmFmA5VXwjCx0jHwIReg9KVCM4U+io8uncq0Xqki/kXy8keELt9wgZy
7hqck4Pl5jeVPn4MURDwEYm9QTqbr3KTQNK0musdWaYUhAWCujYZPuMNqNkJojfVZGs0B/FiICNQ
m6Ec7NM4movf3Q5umBo9Oho6sySKKb5bp8Ls2n9GxexdRsCa/iSSBOhKHV462yJi1k2ZNfchGsWl
rzUExLLGWbBJyIa4Q/a3VhFE+gCK+1FCZ0Fa12jdtA6HKfQgkCRq3Mal411qhzN6xHhzbbhgKCvy
g3RCtYjH2xZj09jvrMLR3kdp37yB9sa/xx1H41IKgkazJlZ7ejOkkjQN1FHo7mQo5jV4rkyXG6Oo
EeUNBL6BZE/u65KGazIUYoMY09j2caY/WiW1Dcywca1FsaGeVKzX9Mf0iapvdsILh6N5U8SlWAV2
TkpGbS/QlHiJq9Ca4Ba9T3NGM9rc5017G3iT+YR1urtYykz3C9/sToymvc8LnoV6Rp6gumLcFbn5
FGFIwBSF8GGb0H3fc7bzzrodJjvS8Jq7OdTKe0Xup9Gq6Q5eSlWvvSrTt81APBSoORRxcDrClRhl
vGs8Sx2xeacrIiXs+9hpt0FgAhkOOkcAWAghNKQoiWz5fuzDGysPlknucK6m9B1OH6TXfaLtrLzo
j+hAU1JVesT/KhzOZP2InWHG+l4Aet5PeWcdZNUCtSv1hcUZyvJNPrFv8ERjjSMbKNTPZlBPzy1O
9SUwqLhFv6Idu9AmqHaksrEzTVIW55Ax8dw7KGdrPg0lW8n7AspkXaKi3QZVBGyapN4nlzKKFl7o
7cIgGI4j5oy1Uyqk5fB/dm2vB7z7ubYyLDh+VqDGdS5TZPp2NtzMRiRuR890t0Fie49lWSao2uPC
t53o2QzM956Yac53nf4Qj5O+N3rzo8PvqrlZ+DYtdYsKmjttxvNNZ5XgCYK0Wc2WRsN86NHRuMTx
2HNyp7V1dUYEn/mgX19IyGndFcEQKB+DsD8EWoiNRdPP46S2HB3DfaLB8Cg5nO3mlH9tGNj1u0Zo
Ts7yNGh+RYlLe6Q0n0lNTgmSq4gHHrd1FZoXKStvabyB7CFLtL1XWmU+s267hzgfzJ0uIpzdV3pZ
pPiFpFXNpyBLO1AqQTW9K4Wb3bIgzXh/0RniAXtqSsRxYCK11YD2f00MioEbIrrFcrCL2ABWeY+t
ahWGyLyyXBSnNncPWW+8S3MALkZAIGWI191qXHwa+OL8INXcuzBIPwejl3BMaTeOMqxnpVsVE3eS
fSuLyM+VzHj3WBLsN/GUjLdg9rODnRvN3nRh0ZXDPHxgbmViUWr4ZB0+At0BmxcIXeS4eNS07L0Y
ah37wGydYQ3buNZxRIosT9pVKTNzh+yx29jABHhP7PGFkTz9eiptbnOxTkEdPMpI0t70QGGs6yYD
nWeNFjN3Vo8MrfROzY51m5mwEek0zf2bvHW1PXZf5m6I1hxhht2q9/jd60AmBzdxnQu6XLQ+Mka1
Zlg0oPoJFHRqGZxKvWgPuqk8lqOSe9lJ+caORbqPNMKt3YVoF0+7bIq4/T2JboKVywdT5m65SdnF
JDNqzSgU0gvaJeOtVdsbG9Tz+w4Y18ext6OT3djz+7YwfQLnBoaUVdOclKi6bZonPHmTk4DHRFaY
kSznS7P8UqStgYGrQbQeohlkfxwOPWqzlUcYq2MfO5EjcfCNrFVf64r/Fvm/KfJNm/Lmm6rohyL/
/ee2+9dj3JBLGD9/W+T/9Tf/LvKdP6C5QuPHjYEZwzL5l/5V6LuU7AjMXQshzqIrYi7+zySdowG4
e91xGQ2bLqFA/xT6pvPHgnVHbGR7Op4PQjX/AzURrufXlZxJngvHcNr3wuJbLoXlN5VcOFlwsRPi
v1ryoI6lWyCBp3PWHs2JjRTQTdkSgG6Kh1ag4ctDNpN4jHHAiWGfRo2GA48m2LYh/eatR8o2zY3M
e4zdLtvBUlrWZOUtbxI1k7LzjhTqNJIH5stOs1WJCsh51LDWUnbLTK6A5th+700kwFf5uK+RghJw
r3qoGmFDDeaG7/AZegESuiZYe3bywRuGR9FmtIZI5YbEBx1yzSVN27jXdL+zEnUOh1LcdGVBKjAF
0rDpMKj2izO4fpBTHd/yV0TlN7qDLbPUznFQJa0fIWrZN2Zd3s3DVKzG1tTfAxTtj4BHpgtLtLmd
mja6J7OaYZw3L1ee8Z5ujNyOAXcmpMI7kqZrNEz52zCScmuYY7VOWv7fDtXLEavnu5JM4AX62t+5
1rR1+wy0EW4wP6QUJmMytrq3Kaqje/Q5FKg0QaDV2Y0ltuWkuOLM1WafEHCyxJyeLPuqB+mHFcbn
OxMN3HbYbkvqKkNzHEL8zPcqTas98ci3jjUZO6GiNyFk747pIfJO32E/YgIPYY0mx2zdojhf+j2F
DYPVnrtVkHd7UtO7d1Y7JQwf41lstN5oEHlOINiatpD8HlLdorLdd4n+FMMHx3WCjjQNusegIGba
G5p3+DbAlwCL+0iZNN2IqMJ6O0ERZhKwgFakD+kkfGgtDCh+75TZnZvkzEcLtG3c5Txy8F6WNoDz
1r5PTbYyjZPjU9AExnliTrSRoQ26d64+dwbSCRqEsw0BKw7v5yFpb0YPnl1im2vGaeNtRnMR9L0d
+KrQgjMd7Q8h9Ly1hD16iID0hMeh07P+PAI3r58bIEkfCXxWX+KkF2c7r+SRHo75NsVi7lMyqVuJ
SN1ed33OLRuqvLlThv5xGKH0wMLTNsagf7aK/CON1rKlCCpq1nJLgfo29TdT5ojWh0HhPuGdVJeZ
ONY14RYZVuCAfW/Olcrx6CmZEBQPqpUQ52H4GBGrrvtIluNq02o1jsV0Ma2Tbm9spNMhi6FBpp97
2HXgDSP9tqrpMaxHMQEnrIz7QYqnufWe9EatGjKEyFPVc3DudkwVYzlR3ewY3Bk7nerxvQzcSxhU
n3U0/dMKTRw52HQS9jLr6cBGGcaDwnMXWYJtMMRi7eDfQJ6Z2UYn+DZHegED4VRFzu5vWxEpsmE7
GHet187hzg2YiaMUrJ7yWKvUQ8N2yFdqt9RiwX2PggZjeFrdTb3Zs/8S/a50b0cKfXRI8S3XZ2Mm
G3GvAgGDF3xtckwJWkQt11bUE6NeSig5ZrBxzDI6RJjlN3WFo9x2kD2Lynbfc+yb5Kqbj4XuaPsQ
E9oOolbIwcLQtjKYMO3r07AllTZeIUpJP3DahrGQ1MORc9HWgspMX38SijmchSyuSeQZM1+6qewU
zCHqwbXbpxQvHHZuktSE2Ytibtdzslj3Ig/vyAoYuAPJPF9qjkcHCaHobgT39jiEfqQyxnNp6OcZ
wj8asqW7IZg73ybVEcjkBwQntl82rXEY52DeSP7UMZN6eScys44pMzVQccSAGLovF4rVAReXy0rV
1GfTa8wLPXtKZRs+YyRpl66nap52gQZOce1lafo0k5WIt8DhsGgRrsoC8ZHyEGNLrzCxIVVvtoa0
xWqc+1M2h9MXRDJ4M3rH2UaAvrIVRlKEBkH7yaKYXup7D/C9zRm4NHR1CHJyDMtyOa1n6uMyXdkO
Xdbvi7mGc5QFJR3PrhoG7Dh53H0yCnabjWM57S2HJSxToXgbOraLsyTXj7G+aKAKN9nh+81X0dzs
MRTpK8EGu+GoN5GCrvV7A8nlQZ9wxgUepy97sMaNTVzY0e5wxtGac3G36satQvR7HAsn3oxG9hDY
M0VjG0IgqzyOEcGi9oonVa4mOiarvGLtRZ2V+Z5p1Iea6QZDtTCtfX007xt6M1o5GtNa8oreRVUY
A3Ab8axkdPRRHXm+BAN9g0k42A6qPo55XqPiHdsXWTYjI9Vq2CRZRuCHaYag/q3o0Mzen3SO80Mo
MVV4HGVUOvyZ51jzdTEJHGBsN/hADm7Thns1ZCaDJffUAwXtqEVPZm4wOla9PCOoyrcNPpdwSh6U
3mrnIUruUeS4N8iZIFzp2Sl08nk7YqFka0SNq6/svrW3cm5xi6deiD29V926scbpnZVO02pQ3NeH
WsWhfQMYYFJ3ODfCcmOwczYo6EeIVJ1uTiHyKwRXOqcBd9Y35CNU89scz732YWiNcQKC6rgzExmm
zIR7FczhMMBlmbVxOiGmfSXjt9Jp7MSf+5lSpsVTcupTAWe+lIKpM8fScqWLJv88lRzKV7C86zeQ
3bTIr5Jmfm9Wanyfl/p44wA2Paq6IJxi0oYOVqSDkk1MaX9Dm2Rg6c8g6nKG6zhv68Dwc1ZMF9/i
MywUpvSlSm56Hd//ShpO/uDOirGwnrc++pENDcsBdZYbvtSG0vAhDPK+ndx6Cx8dmU7T0fzKQdOt
yDblBjHNH7eRHoaPUOYrxot5B5AlZTLh5czO4ma2euD8Uq2GUjFgZXdjaAkGwzw28NKiTWc0hKOs
jEkRWcbOpW9luwDo3CkCIdc6eC0JUI1uphbIpz+7ba8OsGrVMYtS7aDVNW5AHdk4Pg/T8t4Iqdkd
nLK5jregBlAMEvnZ+JGpbAJOav2plWRbo2fWk7MbNfVD4iWcXj0b8GcJzGcH7W7ckqNm75dU7H5V
p2OvI7hrnIVNMnXvM0aWfkAX8zaHsYikkh//AyIqa2u3cmd2EJdXoL/wYbkFh886hezYlma/D2Nt
ALoYQzAwR414gMkmPJMKqCZqGanrwYot/T0doWQdVjoQFHxceHuqySp6HpdOx0TfdR9YvOcNLSsb
hab408KOw4st9ZwDLhG9GJLoK6LZTFHMdQokYKNgcnbMyKs1uBtEZnXrosFLI7VBlHOHybLCDZZ3
t4Ny5MGO3Ar0oOnKc5s1Kt20ssh2FvqWjcePduOqtu79rLCmF5KLoo8eNfc7SPPOMbCiwl4Dg3dQ
aFOa+UEoQu8OmSCIx8n50OVm+540kRAirrRAvANbMEapH9AozIQGMFJ9MiurH4jfJEM1Nh3Wgczw
7jLO7Z8NGkPrjmTtZ9bT+CYm8XWDrA6vc49QkaN47gRbrY4j1+90UNYhwIstAb/mgxKlufj7MLxM
TrpJrdjbeSPtSzn2/XF2+uE0tQhICbnB61sM4zqROBhL8PTPUw3/HnlmacE4LDt7VYkKoRwT4HVe
jriAQTYyi4/srdHrzotRGONt1cbzyUXP97ZaCD5r1vMEGahoL16hZx9CAVDQx6PjIackUhV5hn6j
V0G9dXhej3od2rQiugF0JGBQY8Ymqs1So49kVZupcAS1P+YkKQO1Lh2ouyzNebEdbKw+SaYBV9ap
xSsvGy7E75hbTW82XVUnWBPgICZJ3p8SxzGOLBI9g+aIl8Xpl4YBK5+ZNvE60upqw3kfzIUlcnj/
/VSvSiBzVAwE3lcxNQr+8JoCCoZKlNpyhjQUDZu4VvaXviuHFzvHALiuMm+8IyF6NLdDY5Xb66H2
v+f/353/0V4x1PhnKvLj+f+Z8V4Rcmz87vD/9a/94x2y/0BXsURSMpiT0mKM8tfhHx3PHw60eWMZ
Df373L/gyVD4MMSR9qsBn/wDM78wKZfJIF6g+f/Juf/7Uz+hMR4a/WvXQdB4QLL//al/LucFRKns
c95n+bwu4lGdwRTw6o1D3X785sb8ZFy0/Mv+LVy6fhjykkUL6dHrMF7rcEI5WpmDbekcEYj9dM1b
n7ree0Rt0SDjNnREe2Dcnr0++V0c5U8/GgsBU0wbeeTryVuspWLsSmGdZ/xGT4WHr56pwkDGq6Ns
Qa9uJOCp1ZslFRDvT/wbLd/3U7nlykEbGOjPYMPzw73+eBryYUEaiHnO8OvGWKN6QtL0Ts3VTVwu
Hzfm7u8CWF8l4f31oTwqlkBVS/IfvaNvOzpFVQQqxIx5liyUBOO45oGeBJmaYBC9x6qT7i2sUD5c
CUXyVtSp7sVmOd1lGIHNdW1DXwK8iJm6xVgbbOZ5tp6ZOeK8DmSvi2O/HG/8GDslDdoKurg/ZgX5
or9+ar4fMX69DBvj+oIiIWHSejXRdAfw0KMTGWehNJ4VhRZyzKDabV0atxdE9uVxTGX78utP/X5S
/NenIhpbCnw++DVy09Z0JxllQ3y66MWl0OZ4VztF9EVPYEZNYh4f6NSLEwedCBwCVOHdrz//xxeT
0b675Kbir2HA+urH6z2vgAo20lhgBv8QLy8MU03M6H0tTr/+qFdirOu1QofhzXIBjCI2fbUIBJPT
FbquxJm9enzQqohRD85iphGBaRKkl1rWc6/by9upwyknf5OXRUvABifEP/zm5/7ZhePqYbVkt6bo
eHXhBnQpr6bCPKuu5iWxQFyUt0aX6/0KZZT3m5Tin70kDsse7yX/AyZnGdl/0/YUVaLHmtkbpBV0
rl9MEcF9FvO7o4JrfMzBKBzMvi2PdR3zlHuweU95740hnENBMo1I5hIiez8+gD5fwpV0wyV8sfc2
okNxE0U9aXYQW3jLJAaY4Qakqcq+7s2fxv8XfoaUnUFXLf5VqPy+jIuu/d//eZVEfP0BYfg4lo63
yvR4Yr+/iCQLA+VOnjgHQaLXW1qqDfgKnpuxy6unpkFLnbkD6x7Iq9sckNgGlzFKYaD09R7hJ0Vi
nFqMT+ZhJqBPBHr74jb6+PDrB+0nq6CDg5boVtQXuMBefU2NGIYeU784SzS5YFWX20yBVz0JFAv0
OAhJ/vUHLjvodzuOrUueavZcAs2gzL7+xLwLjYSxXnseKrM8XtMeA2+Uz2QWcBa40h2wSrb2KogD
Yvr0PokK7KST9zZWaQwdupi6F7Mk8jDRWQH0JSY2NgmXtZZn4nqLWnYN6GMxyq+WFuVxEibghyXJ
EYGBOM10An6jnuQKXl8WV8LvjMLHMhBwvVYAz3B/IcZN4blctGZeRUHvJ5DM39R4rzo4bBFlfeL0
GHQNqWUcE0ibj7ZeFMbJCumwqa+nkYaeQeLBRs87Z9szwO72kd1iSC9EOJlMhmVAeqoJ42OlR4P2
rtLysPN1pyzJGAinSK4tzyHHUjd03gz4gMxM8wjeYJos2Am3Ks6wZqKj2+bJLRiE8tQngVP7LhQA
xSAzAwPACeGNKKfsk562ws+oAzBmQayp+H599DIharNvuikq/Lhj/77RPYn4vTYT+HA6zTQ8NuA6
lhwC2lhO5NZAHhytelRFlgy+GTjOWyDgTD1R/aQ2qroeTnguwwbUtu1NzdruDPdPVHyNu6YN2aU4
WWdGr7VSVnMwaoLHDgFp47dGqEDkVH3Akd/z3k5DL9TagWbUnBGRCwuddFdIVBhGGq3zKKyqe7Ct
WbMePSsKfDcZvEfauGy7Kc8IgT/Luawk67dGxRfSwqHV6pD+w7crpXxuPYsygc6HOFECshD3FW9z
G0/8tclpiYoMTJSmeD0yC0pokjkLvTFV7MwiEm61ngtF0+vGhI8+3dlmWd9qI1OZbTiVeYTYOx45
/4ZxREvE6z65Balkq5CIDmggSUOrKg9PTEObbYOXqaxxUwy6Pn8QrYsrrwdwhPXT+HPqynIt47rd
gfkKtsZslh9zr5UfShOmZG1X0QsPyvg5VEHSrWbQ4r6u+HnWUdAVO3hREumi0695sHKd9hXCWQIR
Jg3mFF6oF6tmbItcIqwummTETPSc26YMggrEvRcHr7Lu8QDgNnT83MlJ2lx1EzIlBBHgfckeX4wP
g4H8lUMoMTYwsLTJJjkkFV71QYt60styGOJF40/1lDO21ZfiB9LRQ5mm3GmagiUGSpdiiBXcegYK
6pibNhuqaZVjNH83ai2/2BR0bArTRD5T73isK17JWhFPPJWAsgSbqUWcG/G5wiFkumn5ZW0x86NC
ntTWut4QAA18kmZ52PLTpz1LdmyFZ0WDC5rpZC9Jp8MAGUKnXu2yRWecD3jBgtl7HAzy49s5WujZ
NguPxTrkWDlk4AZP26rmDXXpkS7h61Mt+XKcOMojZV3wqOj4+umUl0cs48alxkjDHyoz77YjfJbI
pN4J6LWSTULQkuj4J+E8ck09eTYnXE/8g9lJCfl2mdw9NwY79QrYCH+iiURyUkXNEgMGnFReqLO3
nlOOD/SE2dRjjRX1ukZSw8Hfl2yiTlI3+6B0W3qWy630mG5d2lbxX6/flnkHYm4T19x9SdmJgEXG
GPivtUia2RZqIyRl2El74npmfpHeojKcjEFcejF7G8NIpgcVc9wwswSw45LIBSOIfN1pqR4ng3vP
9JyL4pXkk1I0NS8xwQQPCKPbl76ZoOWGQFcOetrL5ys+CO1k+1Jl7Lb0WesnyDdUv2PcTg/XQmFG
uoAoJsnsZ2Okvl9gkk/QbHFTGm7yYpmZw71wTPNQ1pp+AnOire0y0E8Q5gld5jHitzOWb4tdmI2n
JaoaDP74oJNOVdMep98mRVo9BWrxzk6poTWbwPCo0tsZCUZfYok81G3DN/8r07gcwCbXWkPg/LXA
UUupshBaX74efmBGc9No0uU+xg5UY5aW1gmoBoC+RH9MxKrn0nqOHJOMHbYdvmBljMm8WmgPyabK
RfAn9kU+vLi+QgKZxbjtx2Ypg9h5Or8Zzq41tC+Z1/IbVaCXjI7/0wsFG3BhkcDgl8tRJY3yeCcm
QWGgk1tu80ufIMs6By6nPJpEUD3QZaejTKoj37ZXkKCHgR23Wx5PumjipCNkInAR8y8JvD3lquUm
tF0IsdaifR5hH0XjUfDUMptwCSXhP7dEQPIAE6bJPeuE6z2iFHUuSYq4ZNMBDdyZ5KfEq4yE4mdI
U1SlBH1y/ddFACPU+DAxYnNRUsXerT1Jk5Y/b1hlLx+fD8QT03emHOtE9ZQItCUME5s95X7NkNvk
V40N+LgZGzn3YaAE9Yo4eNTIpLofp9B+blysVykesHxjxDP5MqHkjW+alm9yfRLJ5BDtcYhZAqSg
Rt/Q8mbxQYAZtvfeGBjDwS2XHyipMadujTKo93kjGNV3M7zwjuNoi0kXXdnKcBkjwrwK87eTnshn
M0nExdBczgBEvrA1ja64DHCQAMQZk+hXrPOMVKfYI84nrHjRazGM99crZCeiRm6XFmxT4gq4Hnjn
QSMMDzTkBYKgcYlZukmY4kh7UXS7L6gN+VmYBoz3szvwO10rxuu2OdGoG/wq08yD6UZc+4zM6rYw
EEUlysjJBVecZJa71lT96PnJILLZb5avE9lcBV1i67lSTE3wU4febZYWvFbzZIJJM2eCNdpMgAGC
e/qC5YKXC28sq2PUNswSIh55DLhpMD5EcUCczdA79X6KZZZvJIJ9+TA2gA0JYbNIn9YaXT4z/+Cp
4U97j8Woc2yFxX1I61IrN0ifh+wm723+dqYio36L+RBybwZLLV/jEhenOLmufaOB6q8MBYs8pUi4
HMnJH5rXUc4zcb0BX9ei5eDeJwbrwrKwNqHDjnN9dgMg5qStdPR7Ryee/iShPjhfn0+LEe4uoRGw
64vaSu8c5fKIuDqOcQsr200UTo371wMBDdH9Ujl92q/zpm/2RBHhQ58q+Rza9FKuT4UNrgVnFGKz
k41RcCfqQpzwknETGFaQ1AOlS+BAlgUrEXMubU2OPU0IfFjxDE2JC9IGgtMWZxZkAshb7W6iECI9
XBjiJCwugUdOXCRp5dDXQBi7ayeo2WEcwzS3ZcVDo5KS1d6MxRt09vOZkzoPtQ6UTa27gUX7ugKS
PwyGrAwcbjaCkGX77hLukukMvDbLBgR6PiR4jbDYjkUBfkofbGvN9Viu1PJtE4WpYmPWE58bVtP4
kJNsQe+ao9qjN04UfjLkutXUM3McCDfWCIVqRrFqqIXmt71w43HfIS4Gnt4menkoWEZPDVMt0r/d
jk8ISdsCg0UsY3PppKIIIQrRe9SHCj42yEiulzHSvaUM561yx/wNOZufIi0A/+wlLfP4WmeYwso+
pGHyJQTUg+Yai7cJQStFbW3yAo9sj0lcsSNN8TCvO1qeHhXKZD+SssJ9jit+0FIO8whqNTG3euEy
Ag/rEv9gT2QfXODkzgRQI9bsmvmBk/24L0RVIAKsqoIgPvRr3phRL9hLoD0aJJ4wBtQdg+ux7fQb
XPsMnpIAn+jaiyJqKmXBEDCyIjtopUEXhi4bGZhZMGhvwwThPsiKiv/NUJWbZMp5vKcDCKLDHBAl
Ar2AiIoSwc+Xkq6O3PEhDTsqvLHW1grCIdMInoKUcLvjYHq8qh6hIigXG74euiSaTQYRTD4Kdr7p
eN1Mgoh1e5ZxmX4uqTHZXbzK26AINg9CS4LHABdbuLoeDEMdAz526wTVb9OxppU2oTGQFMdm70Sl
dxt7oXVgaCxO4Si9R6F1cNnnyfVtMyUMkceJSB7bYP9sEjY3lYesVoiSjcuiYFxf102iDFkcEcya
jGcK3olsqTerwHNvIZDHuR8gBbqgOameSGlmEtix7jU1r1CX8fDEgZbeaCVA1XBZmecZhuqas120
NyTQRqu39fYoK8Ub12kQ12Rae7fa1wqjpkeisTPnUIqsAxQg3TlwYAONjQ8L0YNSza7sWkXKn2G4
nFU6+ayTwXBxXUHLTpKrtKbPwy1xEo1tIwgMThK5zcZiE6B8iehY+3PtmIdKjrwPc7gsB9eSmfHb
Fzs0mLt5Ra5vsR047saeOmPLJ0eXqFHjO2AL822ERfVdpUC6trwhrM6cdghQzQwFdN3OdUB/VqXd
N0RikDE+e4W7MRvU3QaomE+qMuULMof5c0ZV+aXMxpZye0ACQl0F0BRn+62gKNtlNFc+YBm3G18F
QRYBIC2SelOXY30jiXk8QWpx/TCx4/fIAcK3aNJB0KocuXjaSn03uZKsKbMK3kWak34qYQo3viz0
uKVSLjzUSoXGiTWDuyLW+LyJXW283n66Nkv+O+H53YSH7CG6fr+Y8MTtpxLDxPcDnq9/668Bj2v/
cW0TI+3EXPQdJckz/uCBtmmpo/mkWbP0/v+2cYHZdk0qB1pCluHQG/tH3QlCiQXQoZ9hL/4axKH/
yZTndePNwxEmTQZKxJtcUU7f9wcZTESpYqf8Wmw2uSDwTbBazBP423XXcPT55gb9pCP5sw9E7sqc
Z+m72eJVV5X8X6Myqlwege+7vuiHeDcv3WsbkfY+RFvwm0bf6z7fcoEE5XG/GK+4uN6+v0AvsRGt
MS47OmVkPyfL0eJarLay/11j/nXvjY/ip2YkwEACD5n16tKaaIhClQrrmC5n8NhhVCW7maXJxsV0
6mDiPjppwnq1HNR+fVd/cpU8SYwQseIxRnst0R1qZsO61ljH1qAtXbjV0oaXBRsc5XP+mz78D1MB
LpQnUAAMtwGluK+bjP/H3pks141j6/qJWMEGJMjh3Z22ejey0taEIVs2+xZg+/Tng5QZZW3VlW/d
8ZlkhtNKkQRBYOFffzM3uJXLOROXU0MzjyMgFclmym2K4VFLdgtyQtr0omLzDrdLzyGZNZCkCZpA
5CXaULL+gNW/fXzYzmGANMKRAWlOJ20KIuk55yaxICQC2uQWNx6DyBb84//vWrg3ItJjCjNxTiYU
Dq52mZJQdumpCTxBWOoJ9uT8aTBl9ftv1UyY37uiUUQ6FaA4Yk8S195GjlONs/0M4nKM01/KxWuJ
A8x/21V5vggN3ud/s0qdzFqAbSG1WwoCFAGu83DkMPOsGneovf/U7XTM6Jw+Evo5x0WPzRCeNpTC
2HPG1XK8y9xFL717bqA4sUX1TRRT+y3sCk5EwcJHahpOS6q9cwTl3vn7A/sfZnCAPRz4s/lUTZHx
elWIcTmI46AQl3OoXSKSa7jZnSmNWvJitzYHn2pfFC61+rJiR4H/Kx8vaqnsjBXkTx3o/zR7jXso
iXe8aXrgr2+mKKNgroqWj3fk3Phcp041vQFOMtH+/Qf/T5cKkAvQQWNredNnn9uQI7bsvMvMZ3jJ
0OWTxSGSpT4MePvvX+z1Us/ybRwAbWS17Cx0nk4blW2qm7LrWusiBiPAnYtMhm+1B9C1TgCVY72w
Orx/Ref1EmwuKVFEo2/FkpAXfNpNb8nbdml4Rxc2ZMszTDAp9BUu8p+QydArVTHv9fk0AKUNVCHh
k6roHlxKIu6nXZgF3XE1xfLzCvIC9SwraAppV9ZKQ9vAMu/fsv+cD/nvTwLGR4DI2TSxoXSgDDnV
5WLkmYsZit6FKu3qYK/pemiywCLkXhUDyfOYjyZbDgt9E2+bHOXn3uGXfewBVzDBz0tOnth28yJj
P9FPK5kOT7NLJAaRoeZU69LDSHdUhqAwvsMxj6h7cMDnQw8mYf3RzvnfeoOkSSKLevz6Xe98chEn
atO1ImHWu+hzBhDfr3z5kGQlWCK0legeUwMrx0oj7pyjQ6IDcgSZ9tOuitKAHCUCnTws0DMvOMP+
lGsYgCpQKdhsh6p8I0aCXPFcB5RTacMMaQVHKDB7vZ5ZlNwBYbj05pROkAMvvVOnF/AP9RNdpO4b
Xolue1E52fLJgaP/wXI1MdsrZlPZg4MKbN3I1Qug5E3gQ/cYkTP3dBE8FpnLbBeoDh4XJwIgd1qz
Q48AtzjDuj/aNXaPYye7T31Aaqg/cezFHl+MG9bf0d+Qcs4O84w+Wkg/LsE06Pmhk9t6s5g/YTQf
3y9YQZ89N8ifW8fPJ1S9uoxPNMXyk1LJeu+OQMttZOAAXFE54829eiowWMK82tOY4anYwYp+6aP7
oV34KdJQvfMoxgp2U5lj96oZNwH3FrqI2eVqdmrCQwIcl5Yq7fNjIkghoyckzUE1DbDVrlA5yIvU
FCbPPfpn8N3OXU6/dNPmfWlbwIbPAGmXdcwaePH+owwKRhM1B/FiYxMuxGHYsQwuno+SFviWOlNi
pEVM5B034/nS2LyTX/AUNKT0MYOTJdlXa+jcpBaNr93iE+OyBdAHuZCLYL/RBYcjMvnwYtmgX43u
lR3za0ONgyTU9flD6xgdt0ZvMR+Wkn15Q0+N833rJev1KqGRb52s8h/HpvMfA7ppUHYI0yPBYHH6
z8j63eO6ToncuUkgHupxrO/CNVuuyw76dadmVMFgAk4IudDuLzIiwM4TMvv4LeU8b6d6bYadreIA
dG7NcH0M6IttpJ8vN3g02JeVSPHRq4oowvBcAfTT9tgu9brcFViT7Adkn+0FdNCMygi+52aFlvkR
yAgH9DweKgCDXv8KxUqsjSuHmyjwSUpa5hyvZHyC22m7GlQXHiJR3UQ0t1+DsujVQflL8GNepbNT
uq7JdrT75GCIHGjJhzbbOXlDfEYzNDcRQhT8IVeVPiSmAycbfIcX6JJn9CHiS8LJZXcWqin4husX
5id1uz6ghW8uPEFIC4wvsT7UZVfAdnTXrYK03uPK42NeWEz1AwlaUu/oLatdYffyzBSjcHRnep47
QzHYd9SAm5Hi5VCFZGyzMNEFQHb8aQDyO4fO0p7nfaoOiz8sPxHZT/vUyqyPS9RUX7NiFFu8gLFC
qjNcUzqFLUDRP0ot+D4AunexW6XbYeydQwVRM0e8Cv5Mw1KEXowSueg9eMaBpP+kt6AU0iM4EHJP
0pg3305XVLrhkZQkwmjqDEclEeNxZaJdY3ICkL2FTauA5cnhWpsFcU7VDF/aIuja7Virw2C8yerU
/lFK1XyNyszdZJEzH5QVYy1Qch9RrKuP7Eo4ha4s71eBIDawTWzeKOG1+RX4Q/0Bylf7AXodk9rC
UUE/PrcNLDfnk1CmtbNvWu3mlxhdUmCjEwNDZ7XVT0lvsyA1a+TcLViwkvih6WT1coBzEg7Qevcm
PAhAlTwgesi04tYtrf/mW4xA9sMz4iWXsj9qxDVgMYOP7QI5Hgjy+tL8Nmdu1dkLD4/VmMKsbVht
Z85RStHW2gVI4+5GdMAdNgF+dxSzgBf23HxqW6atYbXSNynA6r65xNZTz6WEDzleQ/wmfjuqrR5g
goftr6UdhWktamitUqt9nYvpJ5yUDiPqwvL/op8fnWOBoI4lhN10U88JAd6lk6ff1agfc2DVvS+y
BOftheXja4kyyvqcrQTZHEM3RcgAWrYNsPbYp9OE1YYVrAd8CdsvMBkquYmkmL6gGqw+0aL4hSXH
19kVzi2Ca4CroMTr1436YS+G1n1KdJo8kWw5fU4GyZvjiyd3A1w2ohUhJ8yp0gzReFcqeRH4QEEE
9pVttVUB6/i2GOA5H3U025eia5brTkGPDtY5szZ9VQwo9HgLBCOAJ9xb9TjX+9nR5TUeCuJ2hZ9z
2zli+FRlYbcl+gShzGiVe6j23nd8ZFH+By3Eaz92s2CjQi/bosIkeX1Yp4j8ypLlgvRtdPuhuICu
8D1urenzpBPSPYfBvu4RazwUU0CSZ1+maLvy2qH1SWTrTQRodt2jZrqwognH2nRM1KObkQJTSWgK
deYPl05gW/AuSBTqzxyWvINFMTvuYFG6ZIsQW4BKAS7gXVC0LWZS3vq5JWLvyl6G9aMmpWSDEcX0
bSh1hypFKZFdzNk8+9uwgWODCp9YjJtgBuA+I7FRHTnlWle5XJsvdta70dYqBmJw4fLbBbhoON1M
7PC/nLFT10PbjmczG+Flnauq3LVRGoPaOxwvUha3MywknYyWsnHqSkY5fkzcEd1AncfEiyDf778V
s8bPcCl9Ui5dllF0nhgxde1YTzu36ocYqV3jXmu5rGTc4q0f7sNSChZEZ/rZuJhVHiLsgekFgO8K
0bl7rwzWoxpk9klVTvdlcBZ1H5aL2I8zUYsrRvWbQgbk+NrA3kimcolh2SSzLYh/+gRBh31I27jI
xhYuGDvBUH0YV84pxATKfutjonILP2z+YveTde1nGjJF5pHoHlpeLzcwQf0DBiH+tG3cLFJnA3P3
F0Dl/FcbevrH5MfyaQo0fhc2jV61pflF1yVvSkkCbAhuvxqBx65PYTMdpW5/+emcfFA5tAJS35W+
8IigaTZNU3foZbNu2QiQ9W3B7nxrlfSFXTuI9S5KqNmT1YSGQt7BdtgfhA5xfyb5xBJy/Io/Lu4K
MlnzW3BhaWM9V5e3dVSWmLu5swVx2OOtlQBI4oj0qZyH+znt5lhsnuv1/8VC/4iFgpL9drR5y3aH
HwTb/RXVHccm/p9/qO42MRkYK8FbhbANhAJ/8x+qu+PwV6Zni9uT4DD0byCUZAyamgjcBSgesYCc
+P7xs7L/BaaHdSdIKVp3WPL/DRD6GmsBirQxXOAQ7kO7h13vmZPzb2xP8vCczI+76WaonhJV7tLy
+2+j8R+ATx78N+Tj7QXMafm3C/SzV1btzAXCnIUzxDgoeszGmyyiSfv0/qWeT9a/HSmBwcIQdIV2
poiQBJwiCgsR0qVPmXyd+yVnb0pTy0WrsiChd3EUelD5nIQ/0iYONbyu1lXWum1gdWT1BQzALqme
YHaFMkE+TcZWJM/iPjHNiHr4mVHwZtXV0D+HX0P9Xc9LfJgIxQ5ze7kMIOnGd0unDwA8/oVCIPch
R2+dcYCIu1pvIZzTBfN6XKjdMcDUfTONXqR3dMi7tPjcRW4yQr5DaSWpz5oQFVtGT0Vt6sG96Dms
fVngeF+WcTfI7Tou5UT2YkaS4aUk/3HnzwGaH6fwpwdca4JNYSVVtgHk6clL8oV3KyzZrpe5jlLr
8wRRSdR7b0ziCO6ZLnI9xziN9Jk6+99V4/8lasKBz/vb3H2zaPyfEtbaK2+Ml//jnyXDjf5F5xa1
dyhhfgM1/7NksHr8C3iJoFBALJJC8bj4p3dC+AQ8W34cdqwPV9yAQH8vGT5/5dN6YJ3xQG4x2/hv
lgzjpffbJ21uB0YBImZQcJ4zfEZ2fvukMVRYqgovnJ+pvRK1jkwm9uzdNLlWh4O+zt3lHgJ2pg9q
4eOHMUBG1485Ltv6yml8FNaH1kJEh4AztJpiU0cxYkPcd4t0/tLblYVXfi/aYA02SCGTkfAAb+zE
uPVKMhzwHM0H5d4SBdSyGSc2VRwZqIbRVEIKgbIugEGwzVsHwOUzTyXEtKHEzf2o35aTMWQ61GOu
WuhhKiXD8k9Y3AnUC5yFbtmB7UljQnju6eg0Cj9crVb/Z6umkS5uReQDFki98LziOkr8iEvOTlZX
v7oA7887YcQn/ZZoh57nqZ0pmb/8Nrf+wxLsvrklKSMH3rcf+oCg0WmbRAJ1VI3qkycH1XxxTVxD
8hwBwZnyLLWCDNutSmZQFOH4tSERRfkMK3eT221TkLyhlq7byIFS/6K0R4yV9mucEEC0ljOvYq/B
w9b7tA9iC3k4FL/gZiXwkB+rCFf0Ozy2qPSil4Lk/0rxf71xCcBOMwehAtm+E9FMZFf9fV+J04Jj
A6ern/YEh/WzX2dW86lCB79+eH/0+KJ+n+1cCNUxW2PgG/UJ13t9oYUFOlo5fj5hYeM63r6FhkSu
uWvzhc+ezMXtpBqfum/BNc/S29ZJ5PipIJk6//X+nZyg2OZO8CEzzH3AXpDek5YFVk0LlvF58DSq
sA9u/HbJiaAAaEA0cgGTbMV6/P0rvhlkYFtAc1QnDhFeWES+fnaCFiw8RqT3oxww9Fp23dJauMWO
IVm20x+u9Ro2Ny+UhUs4kceED+Hyn7xQN6vLos1892l2yNYWP10MP9L0HKdf5h3+ImaIyyUYhj81
B94+JHMIXUSAEgUo/dTSE96m6mGNqB8zAmb8lbHtCMmOca2M0X1/PJ23rxDVI+3rgIYTi/dphZI3
uP5No1s9qRJ/XnnMQDa/lK5mjdpqKMhJeztHa2xXV03W14G9J6K8WO9zJdvW2xBYFc/QcfC4jT4i
V6Z/vk3H2i2vCKbswwXvAiGqP/Vp3rwYP8RYlUM3b8c2sUevJ4ETFSEQp13/QPrRcxcoBYv810g6
Frz2pgowk46rER7Nnwbr7YsxBsaY7tkUp65zumzFlmPPbe9b35EfO+BvkSQdTG1l2Ka9vXW80lUl
RiyikI+olODp7rq+77G7rBDWjHdZtU44M8NyWvX3pHby6ODBHiIQHjoalNL3X+2pX5TAJQrboufP
hHLyrbTGT6a2r4a++Z6GRC2RaxMuev2ggrlnUq0LcPBIjCNQ9Y3lxRlfk6qFYDMgfmNhsYwKkSw/
mIBV/itQNiPD9gddkgwcR6DgflmARdyyuvjzkARfVRKBsRn3hYKZikOS4u3UvQ7YhmsajrwRaK1m
ibZUmnJBlxoy/BinrZ6/rYspITYdZiiMBeYPHos8kp6AqCdXdD7fd5dOGRg07j3Vz2AanMzZ4C6g
1g98/pH/lRBLpma/0sIA12rzqB7AsgfnKw3VNq/3QzCX6/2qPTnejX0XjJ+ov0t+Nq1zVhCTdtnw
ztwUYW2H96dBjra511p86HHI7/DA0PM8TQ7IXYLa36gpd/nJwKHBgnYhkETYnPnjnOqPepIVm9nS
zTlLsEInTi5UnkRc2sqmiB9fvclczUqWlrQHqFbdty7M/PEYA+Jn16WAvXc2OSQvX6YdlrEX5KXO
zKU5jM3KlyH/Wy7DUaVslnaszZ7ZhUCw/bENO43nRiPqtiiOfz+An+uUR60haOC4YduxxYD6ds30
U3NiFrGykgSV7zvgdf4FIYpcuK1qcSf653d0bUfLyctiP0vJiQobPOi9dPUZg8EjvhzOaksn6mLx
Gp4peRlVATTNyPkh5haG/41A/6LGSIGACSeNzBXJFqZqW1p4urBmFwkSt2OhN9OliTD8/uUVTc2k
yeMgrz7V2ifQ7pB7RsQLhTPHFGYz1hGo6S5xoeWT3jLb/ELwdycmqAgv7xCgTJCX8aOr5pExbGa6
G+XWZ2F04s8h2abGhQRGbUmODuaG8N6SFXpluMud2ePvFrK9zUPkESqf686LxzrZN/iVcsfSHVkF
9v0K473aNzS0uZMeGQR/SkIwnvEiUqPgtzRLI/gU4GYSr8Cb1zB0UTzheo6aiqfnP05Dbu5FRKnx
eQ+k5BPEa6RgpuDtHIjjGIQet5cDOpq6LSZVOrtRyCf9r9kg+MM28hbJbeUiMmPckZyW/xpIsmU4
1xCFBxFMlIDiyCELFPCAkayZoqa0Hu/asOaf4GUlH7DMoZjfUDrCY9wLwszGT0u/rGbxSBGVPOYd
5id80iIyv5TEXIc34SvqRlDu1vHGO5kheKj2IEmtWo7jbANIXY8ciPmFXa/onG6JuxzMrPYyvDx2
bYHJjH+cw9KfEczZd1HqZ9G4wxYPw3Tg/TLN1wPI5gGeYNJ6B10sicA8Ll1pkyWj3a4f/GWZmf6h
wntZ7KMKh7maQgGOzE3g+yOeFqmt4dtugzj3stvGgfOtNtTq5g3TeFhs5+DyLRPmmCm4NLRd+k7j
/zWXSlnTZUGWJ/cIWYJ304kQLu1jjRcLD0OQOErRz3StY1HfNKqJMArCUR6Xuz0LMcvNHuAvX2Bw
tkMTRei6gxBLFZRQOj3GXj4YF9qwYJkNfqwT3SvC2RwyctdDRPzmii1en85pmlwVDfm38kbj7Gwm
T5abJUXqaSHgo1iwqsXOfpgVcyj2sq5ILhtjJNAeOnccejSPvsdSqTrkWnCTCt4H5kDwrofuhuaT
y5Kb193AW6qNuXS6J5uDlHliMWyzCtJqMR79dtbGejzYuDzxkxxhOv6OaBOzLhX2WM0f4WmbijCl
fcPy1IoZoOFSpxarw8go8i04rlZMqLHrPYQwvP1u8S9DZBTiGJZq5cbT2Rq4tHBokbQHlku2o3Eh
w82YIkF8VftQlGaTJc6yYzrOwPwNZPWwX1gfsKqzxO1sLz0cX5YoXxzbDi11ukfkiExyrVxTYtnW
VCw/qrDjNLKKwZxDWPXN4ExN55FXVPSsqohy03zyrHPj+NVDzwm9BJvSqY73pHDE3WfY7Tx81rD5
L8/mBdyxzCeLUULUJ/mw82GlnD6GWC0ygn9P6yqbzN8hR/OYuGuGuTlmCw16wHarMM5dYR4zK729
J3uyB9FflonN92lhoKO3ggagdDZTinjtxsXGAEOjqKDxS+fdWYIHZD9l/9mu5vIuct2I0Pu+p618
EdTtCNO7GYf2R0u8moUOobLEdcydYhlct1n3kLHmrodCkpjwJPJy7T9h5lf1j9PqlNPtGlklfHmr
hE8AE3ciNjFEaYCcrxPwzMljmfxwvOm7NJ4bYsXtyrlCNUPfB8BrdLYd7whjIxKwuhVfsnrEhGqL
AAIHm8249tOCnoSemEsmKqbp+ltEkL34HJRoCBNM2UQxGydHd4mJp0We58TM0zjR5zplJyu3ci2n
FdPFrFzt/hC7K3zymY+DPHFNJLttO+1hjGTi7XwKtPUuyd20YeMLtLxQy0IupCe062wX3DgbIrAT
raIdJAKZg2FJkKwEV/IjYgYNQGYT9xDjZ2OfOZOTurgtY5unN5qeOA4ysedbH9qiqcQX7ILIrwXt
k0tLNAr2VcQd6dnTWB7r2vokLKHWew1jG6vhPgj6LzjyJHjpEUQo+/YsnH1Efht7RPG1i+a1LM7i
TENBXxsRVrRtisZz063sV9WF3x0smeqn1CUgfN4VgV66nxEij2HYDrJtJA1M5YM96rju/HA3FLZP
Xl6MBUZwgxjSKoqzMQCXLNOfaVjDh3C2DSafbrNzfL1g1QhHwrOMEpWHyT/8XX3bCyafzidUSQ0d
x6nJzIbaVh4GjF+mxW9bsWvjqY9H6ik7oUbBIsmnGovtiQ+mxzaa+Q+hOuczhOttgrL8iIWEj7vD
5Zy9lg2czyEVgVnhKt82FSYODLETEwFaTlif8mDtFF6uXWJRkvppN7L1kEOWs8vAWUjc9QxKBr+T
xnFjqj8o3+bkIHP4dkAxYqyI8hm6Kgu++rWCfHzmtHC/8cy2NFhDO3Q+y6SvFJW9sRJr3TPh4mb5
dbKp3YgQWqaWtSwnQIBFL7ammLAhr4JNvh+JVFy9YyTckpKodjlnW+fEk9s8KHUJErit72MsyYKI
3xN7NAYbgtIE1btmgNpamp0T2sbMnfZJKrn2IFfZIFURPjyjbYOGnl9m503Mt6RwouP+gYfNOllg
f8+PuLkTcUd13CqHhNSeNJ6MFvnIauPqoQ++05qtG5Qguayxt8aHjGiWtjW1VN1KU7KkWNgxRvju
BNr5hUkN3gW7qXTGAbIXJBLbgZIaz4xtZKMaqq5ZwxdTIj3DPYGqzC719w4GL5VxxB/cIBaYTpq7
d7zYYiDp0eVRc7ZkFYeOEocRCteQfYU7GJSVMn3+GYm14xPaDK23UpFiBcJvbCodYI5bOCQPoSLE
TZYhy6Ajcmap5tj/iqUB2NPLa2TDdJx7jn+Dvgu7GBXYwaPpyjsaaIc7/U2dFOOUGmtSO46+jQXM
E7ym2yCppnN41gHBnXCueSpnbQ341PfDmKXnrY2dKqGsGi3ShL5oMQf5MMDY6msFXufM22yCr6F3
AjkLhbMbm2p+bDCb9o92m6gx/EB+kdtkVwE9N+5nWXHLVXvP620edcR5bsQlW5hPBK9KA3ghb+AH
4hE7/sfcwSD+a9Y5ZoJ58ZB17lnnSrr3u+Rld03HMWHTHJqJQnVL0BFVYOD1pt7UgZmPcZmTU7e1
GQEC5FZZ8wf+u/lpqpJ+/TCVoWS7dFLuy92mqTSlYREMiSnmvdbc7cvnUWif91IOU8NLhRLo6erK
m8H+H0aixFHRwJmk1bqtOuZCiX0aNUF+EL0wc7es3ai+riYnwQk3KfFtGy74BZVHUYsXIe+WgNiK
a9VrzyPY7ZgZsIIIP7JBEduOn2hwZv3j2EOHwxq+GFrN4kIyu3clJkcXNYlELvMM4Yk5BMJl4MQG
98K8ECUiyksOnrxnvfjrcumh7abXIqNlpqPtel3xOKbOzKDEL5WPSuyRWkM1Yc/TZnNUUBj8fSIO
15oA1MOcJDanrzrpPP6UcGYhU9iyrPmHNw5E2NpE1tpb1OEpx5Ex7RNlHeEFe8NdsJbeYBHI6zD+
Fu6cpmYPQlOFoV0zh3wZ9aaQT2BejHexihPemq4AdKFB4EcMS6of/ZoaJfLJBGTUzYq7Oh1n3vOO
/vukzPmB6RT4XB5oL17NUtmyJgfHVvoE9uLOOTP1cXB3SIlcipA66uXTq8fSlFalVSEBQtoOW73b
6ZE4ECZGPRn8CGrOYqaktMOpvrXFPNcdA7KaE7cfWZqBxDHOfOKclpP2OoAqbAw7pjw5i9N6Hj4i
2FrVOfwapzyGyuVMwcZmCeoDmDkjSycMrYZfEwlNpvFZ3tWmEjXNL9aZ6eXUiOISas55BzeLRYqC
fwi2CuTKLfdRMppT4MvBooxXc9PNOhO4seUrIxhuo8OVE68Yw5yJziHJZvZPaV3zSjNMm7n1AVOZ
pCJadoi13ltzLRBvtoAj/OC6MKNge5oFS/MaCd6dC5Vl9SbAFnGlM5B6dfHoYW/PL1xeVo5oVqbQ
rRws6f+UiXqKB4IZYTGERIOGjsSY6gRgDecGmiZWed/nWJtz5ghzMPV3lsCqOtqooed5/wCrnaJq
5pIcTzGBgS9IJuMJzrq0dR3aOtDf/WAy3ZuXqYFftkF238fE3l4KA3VqXNyiXcDz0xwyF9cPWpVe
8x3+i1mf8DT2MJCYWaxZu96/1jMa+O/mr4HfjDgD+YxE1PO2K6VsvM6nsvC+z16FmcjlkFYuM9HX
IuUzTNH4sBeuQcOiMaCqJwxtGMuOMFj4ZZy7QSFMZyPiyGvWnpeV+e/eR90n5ohQS1+xJ8igm/jT
+7f/Zqg8YGEKW+PnRQCgbf7+t57a3OMgnkzSf9SZM3MfbFDmWMjmyhHq/Uu9mXP42sM3wGaC3F8T
Sf/6UpRRmVtTQD1GKUZiyzFeMGO5d1ZpPpEgTqY/TrnTForDi5GBi0II1NR9IzvoO0X0A/j9YytS
s0ZpHCHWD0PGyv4pcVHDL7s4ot6nmFj488/SlXZ/a+LJ/T8oIE6Hma6pj2ea6aryuWEj9vrZcWif
yQhPvAcwCY6O6DpBqcIapvqf4n9PR9lFXsbTeiiiJB2kU/C6oDAMPSd3HvDllqTStqU5mmc5J7Uj
ZvKmanz/tb4mWtA0wZIN2Jkmr0+HD/jo9aPpPFxZTJb+oa/pE6X73ovNMseiuPBe474rEVinGVpW
MsILH/36/v0beBZ6/f4FUmpBf7dhOpPOwKOfriwiSUunlfUD/kJLUu/pZa34t3Z1GuVnL2XL2Kem
NMbh0azff4PiFnIxjhcVySjsC9PL4FQ5DDfwKt9a+IobqCucFtYS2qKxLp6wRdmFnrbCaUMAiWa1
lpNvNktsRBuCrNPY5sPHhYEeer7TcgA8cqZ+JlRkLIDoyGCCEq/PM1rLuCY3hWVqKzXC7VwwKMC6
BRgZMjjvLGgzahupPLPFt7hzcVvyBaBXlPasmkhmTNGUQysx26vrmGI5zitSvDc2lEfGP0zyHmTS
HWfIkpdpXQDLvj/8byYcAjCyMnzIkZB230ztgZNFamHY8K1JO4+aNWm1OQJFxA6z9P4NWb9/SfO1
vHrhLLXRc48GRSNecSedIRpl2HCrcPoWJeT5efshi4LiGj2oW1g3trK5A8MnHjhEzdANeRFoN8zd
vH8bp0+OfATFDWriiMem8X6yidZBV0+8y/RbgVl1dZFVJGl9cYvJ7a9cpf8grDxdQTyKM2NEKAIk
qmjUTiZ54NiYRLVKPYwd+v97P5dmWqASMJXV+89lSGO/jy+/HbdDPAjR9rEvwPZ6/Ukn02yXZU1O
UY0bQLiLgS91ckCKl3HSzfKJ3WFDw7viXxLAhnk5G4sFDms+3hQtsC4QDEce079vJ6+kDnVWYQr1
LOGEkpI9QNJ4k6cG1potAwOEGq+M9HwMAwMTFxXdkbsR4RoPZxU+e1GSoP9gWRnxPuNU5eA72Z1b
ZI8t5QFueyL+EMN7Mt6MQcS6YvOdClxh33RMfcQ9URUgXx+q3OzMcUOroiCouuHk/P54G1Ld6/Fm
AfPRJbEmsC2+kVFNTQum6oj4LhTN87UGH+i0GImXZmtiqWcJeum9l5B0GIV6rg1K+vef+nEwCIEF
v8r/6gtp8EzOgi0rnVthTDadW0U+WOuV4lMlCD5rq2I6w9qJA9O+qGOOxxm2OxxL/m780S0yTSQL
wyO+nTW0yXA5jA1u6h72LjlXIQeCcli+QBOwbQ3Ga/mpeZO5Q9UybSQSFd677jMDLP/dQuOLZO7m
9DzY92I8pPmFi1NNQCDvD2n4+vVJKbG8c0lPRrfNXviGktfxBGOIu/SPcvTk17xHvnJwaY8egyJs
BRg/mbModqLLJSR6b9eKuD5WblHej5h7jZs6HGqapolHsNoSqk2Q6u5LzPlVQeEnY2qbhqN7zKL8
Iwl19g/Dx0fV1ONzs6WXE9yOftxcpvgGXLMjpatxsiL1zFK599dKH3m8iMlZ8fEJimyBg5xf3Fur
pTkclDMRDyrqPwh2JfzK8NW5lks/7nS7dHt64uV9Sg8fNwuXLkHe4h3LJjLRwtNO+QBrwr9Ev2ZM
TtbOdiAv9/LOZX9+bNPG8clECFIgjESpMzev6zts1Ib7zPNSeFC2JeqdBW73rRhQapVW238OhFKU
RfFwzOchP9AmWEyGMc3l7TxF8OcHUY0XsLD3eorQcoRpnv81IB0GNY+HYoe7S3O35gOQmHAsNASW
JbZ2YH8UerG/u4tWDwg1xJd08IdtOgcVkfQq2wuTef/+jHi9WDMhaCuzmPmUCkbhf0qnaYB/ZOcn
9RPvCyckF2XXPigbnfPa7ODL+xd7/UG/XAwLUwhZbkQNd1qRxCvJi0Bt9RPC9QqO0GzfOTX46qaq
CF8X3sD5L2mqj7QIZfGHeuzNzH9+TLg6tGxYxE9pE4OvoqYQffXU1TUHVwSgiLgqz4H49v5DPv+m
f2/Dz0+Jlhd+Dl7SRk97sk3MblW4I1yZJ2dq+GY8l+1i03DgyXaYAcpPtVvFRgRqtRu79KMW+XGb
lWdjRqLUjO9Wjp2ODm77oI8uaquTX9hvURuBK+r7qqJ4cXVdYXulHfER3XT9qyIX4KoGnv04uov7
V5RzTiUxloDFbVIktx5CyHRDFmAAelPQiyMHDmCtj5anvEk0rYShPziJbz/aCAu2K+/vD7XQid6a
ITFlAGUQ44Lg2j0tCQgiVLMIl/WJRHUGP8289Iyo1fI4r/Nj7UTlN8+K5t3gJjQ9OuTmR1EvhDq+
/2Z8M/Kv3ow0ZE0C7ly0VGzjJwWSU8QV7YNUPiUDjQPgtL7YzCGM8J2iS6J3oyDKS1Ya8ywifSq6
PU11bMCtrrG3JLGwlIl1uzqJOHorUVske0UPpLvgq9kX1nW21PJq8Zaz2qu8OzDQ8raxeGmbgMYY
idt6pu2SNyreyjaSnygbx+ZAhMmvJcizG09id4NuzT9mSdPeVr4uNa5Pavi+lOnwBV1z8dGqQzaI
YHamg+fqadh4qGTupjIiIiLt8K4j5Y+g2lEntABk3uU0QtgTPwvfCq+ydBEm3hADIZoO/vyHaW/G
7nRsBegC/HhOs/JUwE+mL+01RBHYkQn/xsIC9Z5ogAUHma62b5zJhJq9/zqd18RXZhV5OYZ1Cx8J
/yDoaq/rMQj7ZV+xdf5E+ScugM3IzomHxboEqMwPNCI0Kz1eqk8tZgn3WTLrqyyL7I/WGHmH9+/l
WR79+vEpNVk+XZLeYeKekgH7qfJVmNT1z2SmwcC5vYkfmn5Nx11nUpo6G8b7ZqgaBKZYLaXLjswp
/5hCh92Bk0QRvooW/uR9E8ivGUFCBvoFQq8tlV4XQaaOnefNN8GQolzzZSI2yPXcaaNQh6YgnHZF
HJYTNtsQL6n2zGJYDnmhrWtCMEd+YJLW1bPmeUFESVgqblmHZGL3JuQkK64q2rxUlB4+HZuyK2so
JeSd7Ueanvf+yNGUWkR91u5cn6dV6fU4g0GXYSbSLtoGoH4fvCirabnCqCP4baavpAPSkbe4GrXX
E7lDKJyyNoBXG7qNc27Eof0Z6bTuXyQQZ1+HetK/RIYZAwqnPP4T8PV2/WGm4BZC7Y7RDabEJ0vy
/7B3Jt1pK1kc/yo5by+O5mHRvWDGQ5JnO0nnbTjYJiAQGhFCfPr+lSQcwE76dSoLnT6tk1Vsl6RS
Dbfu/Q+GTiV0vS/Wc8T3VSh2hbd6BOVRUjXkk3Gmcp4PWT6d2KHyWO6w9AU9uos3vzBgEZYhbDZA
ruKMcDFgQUplmwye8Hy6scu8X30Q+5AvA0yk7C2k+533kKRhPoQTOx3E3nT/demmu5hxArvx5yP2
IkFXzR5BchGUE9j+rxC7+LMVuwgVvPnCUe37xNayOySPlb5DYveafTF/nwfJ9ipGymQS7A3tdhs6
bGROsN1jCLx0ASSHxe7GV3LjG8j5xOq6KBHe/4enfBUyODZ4V0gxOphpDpUXXYYsdLnxEjOfk/VO
Fp+ILCys6PBB7eYoSr7X7d2amlJ2sN2+m1rRtyUqXxBcp3pcjAwnyj5bXrC4UZ1i/UlPzZwKCbvA
MF2lAd29WDk9M6HcW3/o/7OzHsp4/o8/Zs9QrPrQ5lL/aXvKtGJoi3X/x0pV76N0u3zXn62j7Rnd
ovnDhm/h2R0LGSqQ5BhhkEbRSGAeKVqCvQXlwVO/61gdxaqEJQlJB34sFFVYjF8IF6bVwdQCRDN/
xgRUoVD8F1akLB1nex1oMhItmHToDph30vaXcSwBRkyo7+g3B9UyF4cRFk7lFtN1Xe1uyuyWyo2H
0iwzpbtzrVXSZR4evip6YGNJ7mvjbBcrN1PIIkjiKRskr5MIA+pDdhstwvEyNfIrSrpOn1QNnk55
qNxj7QVqL1zgeu27GkiijX2/c+P9pxU+amE3j5Dd1OIk6m6yVdKzYXhArT+A48IUIITJOjUo/XjY
kPI33aW1GFPwubXJSl1xzCccS6Z/FpiL7eEHk2tBEmMTa+Mk4xTKuXzdcwL7imM4CQ8q3MtF8pxb
WgGODz76BjJzL0WF/hZu1mJQbNU+9lhPgsUgWMfKYIok6xBG+GEE0wRJpoU+UkIr/OKxzA6AV/ok
Ec1BsE8/pHhtDpTFejtL9a0xDJwN0r0WMprGxub+G0zB6CkT+ILrjcss9++cxTJCoFs7jOM1nFsq
oNMuhTWctbarD2npqcidrw8DZJi0bk6SAfpqDGxCtYw+0CFENDb5njpzkF2tfed2qeHWqhmbO0/d
COtVZ+Rt8nFsiiRHoLMj4HPfM5GJ7etTdaT4K8yTl+Vna7sr0ZsSLxGvAVfkKLQGZQ5r2VJsPJ/z
xw24GWO/31zFMJivEU8AoqlDpD84Q8UPYrzokhDsia10fVK53cSyx97UQ1Uev3N3raMpeJgqn0vD
j7qGmluUU2OwOfl+P9RNiN5UfMuJHi1XD84KGlymubu+4xTJMNtrWLlmCsjmPcdpkEk2ONTFaJ/b
ZjfhUDHwtNVf8R7Jn0RxJ2U43UDJN5J+nqUFB6TFaGkgQ+iBe+0HgTJYr5IH6DSfAXDfrPTC6S52
tjlUQl8daAgKjJx4MyMN8tcq2ZojoBdpr2AnHeCzrVwllBFMSoVUQD043ysEZrH+tCHVo0W5+NOL
VviTi/qsjmx5DxXM3s4ltDARo+lqW2uSgNf4qzQPGs5e2fVeWT8eStwPsZWKBytEQMdWuECL9hDi
GA9iqucDAOg7i9gcLwG0DUyEdntqwP9hsPcvYBKb/trZT/s2ZqPEKGUyIhowBxGnuSEoW+BSxupT
qtuLW7Bym6HhPi68TL3aL5BhIQelPADi3GS93F6afSfw/bvNbo1Af2arXRxHylHse+mDGu5BBDje
+o7chtnPssMtS2owdFfrYqBPMQk7wBLvA8N1BiEsi+5WV9SPvp0eMFBEvAQxewQl8B7rL7cG7u7O
yp5oOm7C2MHvxrq+mGytnX6dKWreV/Rl/AmbTHoRcau+brKz2Quv6FsFTrSqFeGlYa3UT+UUrsxW
0QAY7GCAb5cxdpn5AanXwzq8XytG+RGGh3qlbbPC6nq2vfR7hYJ3nB27RR+3DruXYx48MMpsPeRR
8xs0i8gG2cpNGHGIjUBOKeb60cc9vLcK3WCCiA1GFu6OwOJAf8aHzEJdNFjB/1a/7af4s+2LyLqK
d2gFrOztPbzOSR7u7Cv34GDBkVp3AFUTCnBGNFh6uK8disDum6jKdPXEe8q3wZ2PivJUyz8G2DkA
+vE10DLKfGMeymGQHq7TrXPjF/x+5oSjAnR/NzTDcMhZLu1tkPvql9MdQviO4XY1058l0QIpe/dw
n0U6p0EhchusHeFlj08kAUqJrnWEokiYMKQWdnpb6s4w3+gzD+BA1/VXBhSAzLqfUm/tbRzU0kql
S758NdqbyXxHtA8ysZy+t9KVMVIDTbuawrUbrgKsLtZCw73cruM+Vu3ueInPbhTof9l2drMCBzTJ
rP1nt8jQBvVxNQxKw57kqh8+eN7uS0DurB/HztxGVqK3AxXXAwn2AGjw2qH8/z52dbyc0k3XwpTj
NnAooKrpxwDOHZk27NmmSfINxI7a9z1z2rUOeTQyCZj6U6tEUwJz0xugZenIhD/RxZfWGwc4P2YG
ln+l6z2UZjmOglC7Ptg4w5OHSIZbF0e5vcsdwwMOsTvT/wjI7GalsQntlSnOvwWAurW2CIZpbmFw
ubHu4zWHIBT4/esyySaLNIm7u52hYN+X62ias70sAWR8Ddb7fxXTHK5/6TxHuY5x6yJYDnMOxSNy
wKhWhVOr52CE84Gz1EcVzl83wfiFBy9uYzD+va2lQ0yZ3sGWiAYFwgL7xIfaYZvBRFsqX8i2r7qJ
sn82/FhnLczziQsmk7XGB5+CaNuY9de/Wu7MAkQcq1zhKlYvTyFUu6iZj/yDYYFmKYyhDq66h7yt
Nlo4qy8FWZ7JQXEfSPFdZ+sk7cbK4puhxA7ZwgDHQgCTXciW2hCYvzvQzI165cYI24IaC7sHVtUh
eaGoX5BMMcLHwM6EybUPDWTNmFUSLxzvC+jEQMq3CQyFz9spfBSmYmJnK1IrjL6N+2FqpV4Rd50l
0AsmWbTi8GqMExBWwFKd2Nann4y8ECJB3RLvcHcxoNLO6g3H4hAXHNJCVOjvEOVx7PQr0MrwEF5R
TsscD00Gl8oUahVoLC4DlB1SvMjrGsT/THjdvIigGQ8qevKf+Twt7+YZyZ7sGHiKn1Z+SQ/Rr/3S
zxt6Nz8hRj8RJW7FE6DDfSYSq4ui8Vm4Xj1S9bw/ayEA97DNnzkLGF7HEiVmcZKsLuOPdwGhaPNj
xSMqB2tCTghyqLjqG5500Y864efvV/fmz3/n7A1+eGjRwKrw0H+nFy7a+N4LptnhRK+S9ULAUlyc
PU57QdPMji3USjlsV7dq0/urquzrG3rHsW2Su6JkevreQnbYpFRK8rfuF05SdHSL3p7Ugq7Lf31U
GwSW5WLwow5gQ5ikfEldXlyt+/gcvEVaVWrwGxh+4vYpBJzrt7wYBI7X0YCfUN1CHldcpI7bNQhI
F5iycwBBbNQgyEI7AAPERbeeTgX0IMhoMBdcuqddr4+EcD0wa7b/y870ehv44QJomJ2qrEd17c0x
oCGtwwoBJoq8TtM77eoEMGHyvaB1ahwKwJfjW56OATZDsGfUPilbVBfbRLt6AUdz6eXA7OAhC4wW
lvrxJc86AckUA/0LCy3p6mrdomjx4LJrotPRLdMGAgVERlwXqwHo2A5ai6IW0UQMbRsJiBcL9AjD
89dXBcIiAj8P1YpmZ6BbT4eC62EtrQNFAXBdXfUi3KLwAFCEQbFIrhfUDhQAZFEgl781IVyiJ0Rq
UIf4HkK3a1Ug113v2b8+FAwXmTTXspA5rz/15YRQhW04stl268YAaj31Ov3rb29qHUsgbcCzvfn2
BIqkl4AL661bDIVouuxqaOIjwqszA8yXeX66DgBH6xAcaCALW3c8hMUsvSOKyhTQUV1AgqrrfBl0
LMIGF7IFdn3V1cJBgKiT7DJIXCDK8Egk1m95cUZ2LeYAKn6gpuqft+6YgNWIK3tMMJCLFGI0GM3V
b3mxJXoa0ZNg6bjNZtG6CYFikuyOKDYDGB94P/B2pwuBw0IBQsMDzF33TuvenoDAkx4DbHVQlk27
2Qwug0PPIacGPwsa/csYaVdAwPlGFL2lwiLd7ViEfkAk6z3hshcIi0yXoIg597JptKsXdBPnIcle
MA2gCVTRibBevvXpjIB71uGkpJGhaF/egFCunqC/HhmROgSNi2MK2J7quogLXQOBTZLLJjil6mpd
eAh2WqD9pOaCwYyH/elBBaxHwcXe6LgdIFSqJXxsqqt1vQCYTWCzpHrBVDswIEW1oEkiXeyNHBe5
DZgg93sc1a4VgcdzZddFKioiAkI19vuIP10RyKlzUGAckFWvrvZFiyKMkx0LRge6JkHS8cTEiD/t
BdKpgGEIFfB2qq6621uUOhA4c+le0DsqgGrKa28fnDyDSIFgUkP4t7paFzNDnZbuBREuwiPn9HQx
BmwSJxrx2LG22L5VEeNB2QiBt4fYSMbYadJDFzuk51J7pMZKFbbeG9oXJwjSpOR6IHZI8JZCqfXN
HZLTo1BPAJ7YRIutWxUJ8ER5VG6H1IXZACXFH+TWoSAQLWqmENuvu6m6YZtWRZwVZMcCcF6okCSM
Tkb86d5gex3UvkH5w3asrvadIkn7y8YJpk0vVAyzJk64XBfMDiwng4Na67ZGIjhTdlkkpyiEMuHX
NyExc+t0ENQHJ7HyQNYWV33DFk0FwOOq7CAQyAtkWpF3qEe6KFyd9gIhMxVXNmG4V9XVvgABLQ7p
scCyaHi4Rx9D4stg0erQB7Csj9Xp9vUCLFzpsUAggOT1y4AXg+t0LGD0bbJB4nrbpB5bt0Uiw63X
MdyvJxQ4RLrgkjktN9fFskiKEd8AKBwn1bh2HSLJ/QofEblAgeMRxWWDI1LdDZdjweuQUxIwhKaf
WjcWoBJJJxQInUGlsUVwSKiuiz3CVSnCU3iFQVr3UusOEFSfhQeU1FggoYB2BjHhEZ91kVxCgYxN
AoAWlgJVN7Rvp0RARzp0JrnEhwaM0HzrixnhgFVgG0X1q9lJ2xc0craR3iPMDnw69gBIctV1sVMi
2NOBw0BHue0bBQJjKjkXKMSjygXkpKkvXQJ1RVoJ1zJVQNWqq3UrArpDDUjg1/dIEJsudSw+crP6
X8wFUozCPUcAlOpR0rqxAFhPkLzl1kVKL4g9Mh++r/6n8RK7AyxtJgJgrepqXdQoekE66c6KAAjY
JJtav+XFHknfdNiFOGk2k69FJyiyAHr9USTmArsjsF1SyU019mIuVMhVh4K8bv8X3/9vdNILE6S3
9IPnigPiz7O3qCI/+oUjNO/1zxvmw+T5H38IisfZLwoOd33v7xSRf54Beyt8/skPj3j96j7Nnzcv
+PrWZ/c6vtXxP8f+PJ2lT0tUfiGQlM1jvp9tYJJgwvc428xO+eSMPdbf70/yinr+Mv//Q8Nvu/ud
MGTO3v9kXflpu6mPPMT5A1dIaukHTtdYZsyy46uLz1gDc2Vb7s0C/1uUhv7ZU9d4V+m2oyBKZ8/R
6VPXwEH5lhHheNr6kDnPGq9webKN9+fBrJil89OWa8yXdMuNQsK76Ns7fEvzzeN5t9dAGtm7DOl1
//nsezboDNmWR/MoXZw/Mkk1UfGXbXlMj/v+sZ1qeBukqY7/8abKxN+a6pPn2fJsADbkLtkHngSB
D3/5fEbWFW/ppsNnf3axitRVZOmWo+J8WNQFSdlmr1+vTXWVS7phGsif1uVxGFTjoi4dyTZ9E+V+
9qqbazifbNu3Mz88Wz3IuosSh3y7WLjPwudjS9VmXldT5ZvOstkTvvTz7fZsTDdEKOn2/SeUi2fn
VFOi6N8ww2999oLsUj6mLqfIP3aW+fyL47O1qcnT/47Wozy9bFqkfaWbjsLtxRrSwLZlW34/f0wv
vZGb/KR807vZ+b7VJLvkGy7ejWebOFv659s67Qtcyu9o/2qeZvOzlUqIPP+mxm/ne//pbBujcZH6
+R1P/jVK18eWqiWlrr9IN10pO/VmacROebbtNBTT33ODH0tHSQbzH5b+eY/XxB/Zp/6wDohIzk81
DYRYuul0vrhk81d4VNmGP87DMCuD3ezimNBUZ2Sbv1tGz/N3k+zV3lan92Sbv49yJMbeGohNzuj3
3OD1QGySMbLNP9D7c9SDz0KKJukn3/b+/FTZkF5l2/20nS1P15QmLyPb7Od5umFnO2u5putLt+xz
srkY3g2OV7bpLzP2HcxRz6dmg3iQbnyebd99fuvh62qZdPt+9hRh5nYWuTVMUOm2ywjZwMXZ16wh
UT9v+a1M04uExOv801EY5K0/O0+uid94Cuaz9J//BgAA//8=</cx:binary>
              </cx:geoCache>
            </cx:geography>
          </cx:layoutPr>
        </cx:series>
      </cx:plotAreaRegion>
    </cx:plotArea>
    <cx:legend pos="b" align="ctr" overlay="0"/>
  </cx:chart>
  <cx:spPr>
    <a:noFill/>
    <a:ln>
      <a:no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_xlchart.v5.9</cx:f>
        <cx:nf>_xlchart.v5.8</cx:nf>
      </cx:strDim>
      <cx:numDim type="colorVal">
        <cx:f>_xlchart.v5.11</cx:f>
        <cx:nf>_xlchart.v5.10</cx:nf>
      </cx:numDim>
    </cx:data>
  </cx:chartData>
  <cx:chart>
    <cx:plotArea>
      <cx:plotAreaRegion>
        <cx:series layoutId="regionMap" uniqueId="{C53A1292-A21B-4C7D-A3E4-CC567AB83A45}">
          <cx:tx>
            <cx:txData>
              <cx:f>_xlchart.v5.10</cx:f>
              <cx:v>Sales</cx:v>
            </cx:txData>
          </cx:tx>
          <cx:dataId val="0"/>
          <cx:layoutPr>
            <cx:geography cultureLanguage="en-US" cultureRegion="US" attribution="Powered by Bing">
              <cx:geoCache provider="{E9337A44-BEBE-4D9F-B70C-5C5E7DAFC167}">
                <cx:binary>7H1pc9w4su1fcfjzo5pYSAIT0xMxZK3abMuybM8XRrUkcydIgvuvf4dSyZbYZVsTVy9eKOJWu2Wr
qlBM4iATJw8SqH9e9/+4Tm931Zs+S3P9j+v+z7dhXRf/+OMPfR3eZjt9lEXXldLqW310rbI/1Ldv
0fXtHzfVrovy4A9qEv7Hdbir6tv+7b/+iU8LbtWput7Vkco/NLfVcHGrm7TWv3jt4EtvdjdZlC8i
XVfRdU3+fPvvdPfXLtu9fXOb11E9XA7F7Z9vn7zp7Zs/5h/1t8u+SWFZ3dygLaNHjm1zSqnz9k2q
8mD/vCHsI8FNxqhJ5f3j4aLnuwwNn2HJnR27m5vqVmvcyd3fjxo+MRvPn759c62avJ56K0DH/fn2
Ux7VtzdvPta7+la/fRNp5d2/wVOT7Z8+3t3sH0/7+1//nD2B25898wiSeV/97qW/IXKuqjp84+0q
lUb5SwJjHVlMMsdi5n33z/Bx5BERFhO2bZt3D/spPs+36zBM8/YztM69V4mWp1JV7W7UQ1+9gAOJ
IymFZZmc3uNAnvoRMQEkdwSz2cNF7x3oOaYchuZHyxko3rtXCcq7JN2F6kWjGvpcMM5t6x4TcwaK
dI4sUzDTdJyDwe05Fh3G5kfLGTbvTl4lNv+uolG9aFzjR1QySgXhB+MaIeQIE5Ilbes+sAG6+8lu
P+/83qDDyHy/kxkw//7PKwUm2eV6h2nxxagAPxIIZSYj1j0y4mkkk/SIM0ksyxL3XmU9XPsBmd9b
9DNoHlrOsbl4ldh8VA04wWKXqPoFGQHn6H+bcOshaM0YATHNI8pMLonNnyLzXHsOo/O09Qyhj4tX
idBZlOe3+mXhsY8Y+h4usneP+ZzDj4jEnIPY9xSdZ9lyGJpHTWe4nJ2/SlweUp036tsb0Jwm+yt6
QQ9i4GomuBhhcJDHyY7jHJnEptJmiIDTY+ZA/61Zh9E6/Ckz4BavlFjv0uibqvIXhcs5oha3bUnk
YWpN5JFNHOoQTu5he+pY3rNsOozV47YzhLx/v07Xuk133a66feijF0h95JFpCsembE8Y5MyrrCNu
C5szsveqGWFYPMOiw+j8aDnDZrF8ldi8v81zPaTt7kX9h5sgdHCf/XxkzrMgRD3BhJCOs5cYQPge
U+3nWnUYo6etZzi9f50+dBZpPf0piuihq17AjSDBUfiRePCimRsJRDnLphAY9grDTOl5plGHUXrS
eAbS2cdX6UyeAre7rqPrpn45kDg5shyLWIztJYUZu3MAIhPIauksyD3TmsPoPGk8Q8e7fJXoXEVV
EL1omGMQcwgVktl7MWeWtzriaIqBljT3r8+EuOdYdBieHy1n2Fy9zvC2gjga3exezmuoOLKkZSEp
OqzDCUgKwmGcTlrc9JhB8wyDDiPzveEMmNXrXGS4BD/AIsrtS5I3C+s7WNoxxZ4eICt9nBJh/Ydx
Rid+fQ8NAt5jcvAskw6D86jpDJ7L15m1rm8VgtoL+g1W5WyO2QR6wvfOfwIOO+KcM4ebe/BmfvMM
gw5D873hDJj16wxoZ9F1GAW7/GHo/s/JGkQ44XBHQkS4Tzlnk42wwANMiZlm//rfyNrvLToMzY97
mWFztn2VRGB7g0WfFwUG4o3p0ActYAYMIRw0GguqYAIPV73XrX9ryGE89s1mYGwXrxKMT/UufOiV
/7mTMHnEKHOgDOzJ8mxuuVvjcQSKDuyZe/zOjsNQ3LeaIfHpdfLj89t295IUbMLCsjn/XkfwN7+w
4RcoJHD2RGA2z//ensOYPLSboXJ+9Sr9Y5uiukNF+uV8BOIMQaxCXcB+HfTvWT/hwmbWd1ng4dr7
qPUMiw4j8+NeZthsXyc53uY30e5Fl6jl0TR7c/Gw0Al29YR92UdI9DHFozjq7jGfUH5v0E+QeWg4
B+Z10uKt6l6QE3N6ZDqo6HA4v+/1GSqSoabDNG1i7l+fTS2/s+YnkNzdwxyP18GGr39ZTfe4bODJ
O//bCkKJfmeAhTmHccEqwRTmmNwHOv40kM2K/H5u1mGAZs2f3MnrqCA820X5Cyb23ELiPlXQPKzK
zMoEbHlECcoI4Ez3GcwMj9+acxiHfbOZp5wtX+V0f/LSpTUCOhd36LTUcvcAyXo8o0hxxAS8BH50
jwkweyy2/N6ew6A8tJuhcvLxVaLyLoxeMmE0jziKmYh8tPr1GBNok3iFQZ38EdceY/I7aw4jct9q
hse7zavE4wTd0Vwnw8NYfYHEEVI+daiwrX3R+SxZgbpCheM4jOz14hnzeo5Fh3H50XKGzcnXV4nN
51tdv/mxPvF4Vn1yg//tZI+1FE4tqF97gGaTizBRkQGfkeZeuARJe+w0zzbrMEqz5k/u5M+3n19n
bvl5p0PsIqnVS8qUDoIbASsT+zWvGU6EmkcWZAFh8nugZln/82z6CUiP7meO0Osgzk+sxq6bU9VE
+oVzTPNICnS9be914ln6LwlqNwgkMrGvzZixtGeZdBifR02f3Cju83XCc7arhnSX3zyEmheYh1Ao
iIkIbOwpT3NscAKEvu+5zCy8PceSw6D8aDnD5GzxKuefs53Wu+uw0bd1rV8OGIgAWJDEwhcWWQ4R
aQebB0yko5AzHy56L5c9256fwfPkduYYvVK/QSmTaqrooadexG9QhQHZbD+rmDPhf9pCAPbmELqP
ejP+NlUj/c6inwD0veUcm9e5J+pM5fWLipocJc4oXkK6c1g+IybKzDgKaeypOPoxZ3uGKT/B5OEe
5pBcvsqQdn77V7XTye6hd/7n7jIVlaF6eVopu49mc3eRR+AIkA0eSjhn7vIciw5D86PlDJvz1ynY
nN92bza7rACTfskKZ86ObGGBoj1U/WG+f6wRYLrBbhxsHDD3FeoA8LHrPNusn6H05K7mUL1O1WDq
k+PbSt8OD331Ao6ExTTknNJi+7Rz5kgO1v5RX4t9+vfy2nx/x/Ns+jlID/czR+j4VQa6ixDb699s
9ctyagQ7mwoqrf1mADnTdiZfIliDnvZ+3j1m3Pq5Vh1G6WnrGU4X21eJ0zRqz2776PoFVVGGTYYU
MxLh+ylpFvGIaR8RbJ1G3SB58N97hv08aw6j87jtDJvzs1eLzVdVJQ999AIxjh4h76R8OpLj7jFD
xrHgX6aJ2Wq/rjNb/5z6+HcW/Ryd+5ZzbL6+SmzeVbfBi4ptDMgI7HRi9n56ecoS7sU2MDmcA/Ew
Hu595veWHEbkod0Mj3cXrxKPj3fbpf8fHKECXExINZT8EKMfszeI1UKihBblaPe4zTzm+XYdRmne
fobWR+9VonV527/oqQMEmwSZ4EDhPqxhWnkMkkT9GkIeVk5/LAk9pti/NecwNvtmM0guv7xKSK5u
qwy59kNseYG5hqPWxqL4bz7JoDDdpra0wQDuHrOM9BmWHMbje8MZIlevUyv4HOlrlevoJZd0kMOg
0y1m71cE5FNHwTZBB35iocb5Oz947CjPMukwOI+azuD5/DqZ8+dB4Vy14AUdBuRMSnjGT85OgYqD
9TaCMlxzj97Dte+JwDMM+gk0D3cyB+b/EzX7+Ulr30+hW+zq3fLu+LpHh639+tW7e8eZerOme63l
YLy7H/rbmz/fUkYIeNf3Y/GmD/mbSvOQwf+t2e1O13++NZyJS1DsMMS2GywL4Vy2t286rLFPL+Gw
KTwjsFHKweE50wbQfDoU7s+3SHlxYIuDSndLUujeHMoq9O3ppekoCnwc+LrEzl6C0ye+Hxz4XqUD
+On3Htn//iZvsvcqymuN1gw3VNy/b7pFi0usekB4xwkjgjooKzbx+vXuAoMcbyf/h5ZVnrHGqjay
NSLm5RWrl7hKlZyEfmud9GZVth8DS/vHyozCZtviQh/CwmizdRKTIfGqqk0zN0xk5Dl+w1y/qWKX
Fn3gBYHPow+y1ebaSXLmBrKMvbE3uvMgISFbkMH3L3uaW1/svN2lZPACfNRlW/rWxzpR4wddyUtV
BLGX5kXCXWWnvnYt4mi3YvF41nTcyl0RC3KhbcXcuqjNLzIhse0aRkQv8rxLjnXV1kuVicizCzTs
bMdY4qSc/jzrlV4Qg5ALf6TGMtOG/KZppUy3UKzv3DYbq23Qxlnl8j4pdqwl9XLstPRGrmP3rqOS
sRSLygn/Av6RZxgarTvSVlsrqUaxnoohlBdnzXZMYu45rEFDbXWaLmheDLFrZzKTn9t4LAMvT4X5
xcnq8cwuWumh0GXcZGY/bupOV9vWaHB1IrrOzWNjWOmoll4XKda4YS0ry+VRRBO302zcVLFosgUt
AuNr0zDro6jjLHPthpHTSmhprjuLpFdDkjpi0QYN+VJlwojcpDfxaWkW9u9EkRrfxrCTXs9K/zgJ
+/DGSHV/XlhCrO/s05NVGNnV4Mb4uaVpDTDybGw9x3bybmVWTb5umqH1lCjGVaTQyVoM9TIf2yZ0
nTqip4EgjR26TZ0k3alN/TDc+ClJxo2Ngy3ZKrScJFqzkSnlxv5ouLmhkuORq21b8Zq6ddw2qzoK
6JfCMIW9IsUgzDWGyrhp6gxjQRTJcdxovcDVI09qbUVL7ljWR5WN6VVlsPRjWFTDl7II9anImbyM
x1asQkYre1FmJTvOrSY48Usefo6HgrmpHKwTowDYwo4T201qK/JahZuMR8tYWiPV+doyJXcTq6w7
15a17fZxMX4d825YC67lOk0p+9bZrCs8v8oy5RI29uEioHGUrGRs1uF5kip8lmzSYmUrm3bU46wF
wm5bKSde1kGiL/xMDmfR2CUeU0m0GGvTP8vsLOq9NujEmtSSrKo0ZFdpI5J1JnpDuYkdynTR11Em
1gkx9cda8S9WnTanmWV+zkU/xN7Qll3oxs1ojMs2Sc+ywB9rTxPbXkVi9D1UKxZeYyb5ceBjo6gb
NaJ6N46peq/tMfugDWavumHI3lsRJ8dNkEuX0DJYZo7NN6Nj10sq+Xgc8jJJ3YR2zOtSi33qiW26
VjaI3vUrG47ad43LdQLHoHmEQdX5ySqv235JVc1T1/Tj0Ws6bazLgumzhsn4XS9YcpIbnfW+tgK6
bMO2xhsdbTZukKV+7ApD8tNUllGz6HrT+dKORnTmExJcD1UcI8SrbTUA+rGQySJH2t65MVFh7A4x
s3PPRJvdWEo4vRFXfb4JVFZ+LKVZxMuuJeGyCVsWuUaSj596azCXY1yG5y0rquPRLNSVYVvDmpaO
SZdsMFTtVkFhGst8GEnhtmnNFzTM9ZI1uUXgylZH3CbtzEVr28NJ5xfqQ9iP+rPE/bMt98c+3haZ
cvTCHoPquPHj0DMGuxndpBNJ7Wa5FeH+y6bxxtBRxHPyovKqlIaXthOYo9enVeLRKotP2jpOBq+t
otA1Y2pHLrML7VWy7dehGeReN2Q7NZrlsooGulV+6ZyroTEukyRF8G9oOK5k18cMl0jrwhvFWL2v
RJIcO3krFqpDMKd2i6ik7cb/ehdZyqT2v8k+S45TBQ+lZCTmvRcV2NzysR8Ro6ouEwvbMBFWW6pa
RI0BM0yl7HzdBwjPRZ5SDnfo6AWxpgvVYdUvcqphSdom41lndm3hhp0h83PM9sO5rhI1LJQa66Vu
8vGsEsTCAYzgAHuC8mSSvVbFUEVBuD+g9/uv/7pUGf7ctfnx5HS+74/fsC3z/mDgX74L+2onoqfn
b5qs+f5ZPw6qnSjKd1NnpOf+KOGfMKJfvvg8uuTAH37Fln6cPvqDK9232VMlYmKnBp9O0kKuQhi2
ynynStMiMxRK7OLA3iY51RE+5kqorAG1wmobitOxdfAHV7JBrjHHCpQWWJCmTfnfcCU+UaFHVGk6
aeWuKg60jIE4cdjwmCqZWViYvjEaJ6L2y1iuIA6JoflStZLn1XFsZk5UugmIVhivHV3bkXXKZJp1
yyCToBy1a6mBF8Exl75I2Flu4FA+e3CNOgzMuHBFWkV63SRx3fvrRERWFJ1aQdeWoTviWb/Z+OWI
a30yrbYrx8ANmqzpw1PSZtYwYu4XjuGGwug8o7VFnh2jGoY1XsK6NBrc0vdb8yvNK7/2lF1XxfAx
LkeUAi4FDzrngwj7JpTvoqhedrXkfupmghqZZzU5y920qUZjgPsZfuIFlipF4f6v1/z8qO0fHkAx
1DHOf5FkHDwn+j4/uWv6kGjg0CwLmQH2/lkONshacMZ9oiE4ttXicEcc5MRRugkX++49zMaBtzjX
btqyhgMG7/bVPmQaDAc9TEdwUSYtLIBC0nkIHk+CINKr/e+PMw1n2i392H2mIw4pY9LBkUSQtFHr
+9R9nKQvsyrV8aavRVi4RCahsxh1UHYL2layX9ZtYSpXmE5ob306BHyLqV8Kzx4Rqj3a2XG/AlXK
kqWyVFBujFSRrnKLNs9M1wyZxpnoljgd/JBvC1WTc2WlfFvzhlB3oHH5NcXMggSGYHB3cWqAfqQg
+tkoxakMffU116L4WpijXy3bGIc5uV1OxCkJKd/lVUvOwdaNHEfvBLbtNoqKYk1TJ6yWOjGmJszP
Mi+Jo+E9LWt5Bb6NC3eY4SO31qK/CHpLXmUR6S+qmLKtn2SZ77Kid6p3Ac0TdaysSoljWzr6RmPX
x2WaZ0ngkjA3PJIHaeQVfOjfD2k/uXUjcRuF5JXtUhpUG5MwcomM0do5tO/fK2U0G9aG7NPYif59
zlS10cxUGkmHJucBLXH/hRP4V7GNHaNeWUaFdh0Za70u5Khv4ipCD+Rc0ctIp8VX5pdm6/aswtt4
T9RJpixrNwRo5zYBDLBIB2u7FFczWUAvYx9nN3sNs8MRPLjHXfME10ToK76miJa+K1NrbN2mM9m5
zaPsJA+d8JwlRnwqWp+4VRf1Z7EftVumZLLNIwdtHGPqT7v348DN+sywFxjXeOYe0NQMkmoRRL68
os2EcDs0/XtAqvUXe1BDf9oV/kAWfULjbGHqNIk+GBnFLaghxqcUbYifQqfp6Flpg37pYgM2hr2R
+m43cMPyHMMJonVZZ1a7KZIsND+Dr3K2SrMRFLvtxm+h36AnzDaXV0PaXdSjtlZDHtrcS/3Iv0KS
EH9wWswwbtqXhleQjF7mHAOwD7tp1GYY6EnPG381FAE+afQpfjqhD9vCaRDVJuvfh3aH3526xWig
lQayktUOWyJFYVvBScPPUsepS68INAafQdNw4bcUrud0RX2DXV5dsDTrgpyHXQkndGQPgFUhTOoK
GWhkN3GRD8d5LJPISySY3rLFELXB53N5qgoJQu/EPtsacUuZN3QMdkdjE41ulvj9BQNz9N28Q/WN
65NG3/Q9xyXz0QB27TROBtkXX5sJIsFqts2spvgqiMaH1aUZrVFqK5cOz6P10LZyWXBSfK2K2L+6
G8KR4aB/E61O1OTs8TRIfbvtLzrWoEs6Ggzv+wCukI1UnfAwzpMVxabqK4ih6LhaFYx5RSowYBrH
VCdpbuPpO5dA4hWt7WhA5w1hA7BNBI6IROXX0amqTWkVWbiwG5tc8k75V0ZstoZb6DhEnloGmZdW
DpzTVoNcjlRE6zS0utbtogy3Y0Z8G+kegJbmgHfhoBYMMIPByXXSon/8ipPLlta4a3NEBMH58Wzr
hEqediqVp2NpA8I6GvAJqiDx6KaGqITXODpk7+OyDZyFUekB8TQY5cJMC2djW5W5MtNYnlplbyxY
FxqV26sE98v6KuhWox6acCnhFL6LhAAGjQwRK6OqCy8G3RdnQdzIZTSUyMcH+HIiEZ5FnhhymZEU
n8PtjG+TBCQ8rhEyTNMnl7VVNOjBjPcXBQZ65NIwKb8mpl9uJNHB2q9DeukwjHk7STt/BeJUjR81
+CHf9A1CJBtxw32SYEQZkgKolBrk0jfHsTgOlGP1S5ZnaXic+XG0js0xWjecJqPXdkApjXy+0xFF
aCb+gDGFdBUDfLBHwFrp1NqZnYSH9zkhl2UzkMvYGrphkVQZGE9mKowXomu5VDlGaQcdy3YzuyTn
kZLkMssI7ImzIvCXrZxGjkNSNRzzuMLH08DXN0GionUUWhjdEpeYNvRfVZFF4hNeNNWmIY5Zru7G
PKccjcwa9+zRchr/jWOT8yZq5RXUYQf3aU5hr+1IWX9oSyvpV2akEd8qXYsFsvxpPMpBC68ohbwy
2Agg70NarEmULQqnw1CyfFE121jo0nDLlnfVsoAC9p7b8K40TWSMjBrdy9J+dedxWSv4VZfXPfH6
0qrC1V1kVSok9roLRXlFIpbnV10QDMlnq2OIEymfohRpu2jNw9raybSTy7gpsw8kbKgngvwmD3u5
rYpimgxKcHt38ANEYJmO5LwbLQSyFPyh8QSEI+L2YZiT8B0dwmGD8MOybkGCBhTChRaKpNZWozzJ
cl2HLnX8PkCXRDL9MMbpbWxG0Li8tDaCK0yl1SavoTAc89yE1yRNj1gLn6wWIUKMco2OWrHHysq+
UXl2pQJSHUu/b8zOHUTXg4ew6pJysVVymoi0naeX0RAUJ5hjxHuSO6YP323ZqiohApSE1OcoOFcn
+IKXwGtFEH6KnNJK3SH3/1PWdGlQVZ5q1KZ5Ve14phPDB9wmI5nRbep62OqwKU6cWFaZ/94MufKk
rD/nZbMqCl2uDEiO7wveunHmXPgU6wefBzstDMwTKrP9LSEqQ1SN4eHY9LsYmdnQRWEWEAZtOuYe
EhQrcO2Sx16haLYhpAxCN+KF8AyesFWS01a6TjSuzKbvjq04TBLPcLqhdaFdhsNqsIfU2UgMy8oL
dGP16P5QntSMj+9EXzvHOpaY5qK+3ES9UUCO6MgnTlp1Zph2/i4aE3HsUB+jl3CQklCoZSDiAgJE
0VM3TpzmpOpb88xhgclcbVj9LuUq/jQ42SceO2V6mpaafyiTMF8ate6Ex8dKrkTL2m96qORfoYD6
oztJ3RGDbFlaTrQQkHdWgxHLjdmW7WLo62yZiaIPPc7jxG2Yjs9EFcbDGfrLvolrka/GpvMxj0fm
Moi6T1LGxSqJnGrt+N1/Wr/3rCh2/grKfrgIrSFfkLSkK5Y4EMFrq/qgTXSrLXN7afVZfx039NKI
Hd8lndZnIgrHD9k4WJ5ymmylBoOvfdk6p1AY+TIo9WUpGyN2KxvMaKmzUp3Vo48QlWTgJ11YLAPw
huMmq8gx1ZWxsaTS20Q2/FSx0fTQaTlEvBJyig0NtS9LsTQkcsUYEcvFCEne8zJeOGCdxpiQd5gE
BlC+Nl8FwrC3acWGD4FiHkMOuKGGrtZimiHYULSLPpDNxkoAmI4G46v2+3IRF5U8G2PrQxNldFHn
uXmRQI0+VUNaf6I9NU6HrEhL1xAO2nXgrn/VbSrBSygdj+s+L9dxVKsvMeg76F2TtRHGN00uaeWL
jdMx49y0S9PDzOssEsFXjWMNq1gl2bbDV3bsjCT70huTsEicNIOeVemV4WDYuIPTme4w1s3a9JPQ
s0RSegj+wWK0UkxEkHi2bW7dFGHAl7QmnUcKM52iFdkOccV2fmUW5cJXuv8CRrwEu67ABCMzXwyJ
mSzrktuXfomIgshfZctIEeiAEXU2pu7ZOgvTYaHpMAC0lHSnYWM4xC1YE8sGgURU6LvaMi/aLknJ
MrDSagAXLyHwXUQ+6RuXxBlPN86o2+AGwT9YhTEtF6MgxcI32rzwgtAfK1cFzF/XdmggMFWRvRFJ
010ZiaYC055PbYi1JFxURY0MJCyXjl0p7KyAX0Ss7q4KW6Tb0R5CV1ZDshrHeoSiaeLX2IlWNk3N
T13QCwxxliluHEfWRPwQSLNIXuPQk+A0KLNziK76sxHK5iSrxJmd5NrD5OV/zBoKRb7TduU2yF3q
46Qsh+iztovG3GYJlPJjoyQjbTaIWnKFrzhqym4ZEwPMKUDi5r/za9mBzbYKaYgVKfHVL1MEdT+O
uwIySjeY0sfyUDWytRPHarQ8mnLDdANtmB2WoyyzYV9FmGHWpU082J6IBAtWUJat7KQ0KzyfKFCu
hWlltcDoobJaWg04aFiFYFt5p0FE7HZSVaKySIdjk4z9xUA7cgkumnpZ2YGWSwP87FHGfyB5npSl
R8rTlDrjnAxBkUBPh5bTmfLUhH4aFXUUb3wl02qRKaxQfR752OgvfBjHcsUzCTaicivFokSXYPL9
tQEEddBzCwRDgSCZvpEIVmBB8rH21YU2USOtg43VSxG4fq6DaNFI4tNzYugwANn0i3XEojA4qQt/
zJeFrf3zIK/JpTAbcs5VAlb5a6sOdAuWT1FiD9puY3/QZPSjtcucNT7EeR5scgPUr+wx+y/7SIGT
tkiOPawwgfk02QhyZLRBgZXv7zLMAVCw0vq3PpnK96b/QcGhPc4uPzhJk7cj+mRIkQrFpBwKzDil
yGIAEg6WARbdCXaZOL6xJRP9znnKobbzsqDvuD1AonbNpA7CTT1l0EUZ5PE37VvIYXKGQPsbg/8O
IjYdEAu7rFHv6WA/3FODWxlEBjNEusn9Fsuacugb7YV2UoA04TjW0suLLF/avS53GU+Gi7KGVlGG
yOUj1VcXWV6iMu2XXThpPk8HNr5pCceFYu8Q9uZjGn5qkWGVxtiAN2DNEku2rm3Y/UUNSepKQ+LR
WK+Z0t+OUn3DicO2RYv8Iu9Ula4JtnZGntbFlIOhZ39tGDtk2FRQbtsCC0/WHfaPhpbTmkWVVWW4
KewADDXAEkbauLLrKqcHK2I6/1iEqeDbQYG2LnqmdHLcctpeNLyV2g3bTl6ZJhaTXH7Hi0mNNNaI
kEQFfAR9jwINzu2ricNPWk8uTXi2kflQSxKn6puzAcLgzX1SGmVdf9GMkwqQD0V/EfpRELtYN+7f
TzwO58QkGFujxoqLazkFMqBfd8f0nX5znPB1Cdwm0A24/TfpOyRGGQ2tY6xZaCEGUjXm4bFoplQn
72E9Ar88HahojY85HSGe9FkIs4aoGT/20kZvBYwgO7FGI/XilOOf6Cz87B3UNCzv5CFGiwnsKoZK
03RNEG1UAAXMi5yiDZZBW1abcchwdYsmEG/sZGgxQpAQ3Nzd7P+u3/yu3IVgE9+jcfG3cpf5Jss7
Dfq+0V6DRikZ8hWJJeDp4PkflS4Sh5s6El+TIqbyl4cil+nIBwLvotOUMhXAPF64MafvxUOSe7dn
QPD/RnrGUs/T4YtjVR2K+IwvoBLQnfENbk/DTEXsuGyQ3xyPltmXbpoGdlu7PIbK7BY2b7+aQeac
G5alLqJiyM/HTiJBFplJvFw28ZKA6X2M62QclhXtk3dILZAt2EYeuxKZQC8jdlznDXFBWEETLYGV
aFf5koeun3TOagit8KRNO3VqBpI4rqLpaRFWyXtHMbHOTBmufcd31jxJee0FmeEvdJPY6zEKq22C
8HnW6MFfjKMODY81Q10hmxL0xOlV958ks4dk0Tt+4LGwadexQetNmyv/QpWcd25kdP22Mf9KklHt
nCQVZ2PCfCyj9qJe4g0B1q5tCI5+b7/r/F4ES2LL1PSgiJtb1OjwTVJR4xpRt/zmFJF8x+IcSbCf
oVq+p37phVlB3kdh0axrxqoLrnl3jPwNWduQxEPmsZgiFVdY3bWQdxdpwZABDIF9Hph5cKKL0bjO
7aCqXYJM9Pz/svdlTXLiWNu/iAgWSaBbyLX2fey6UbhsNwKBQEIs4td/Dy7PvO3qCTvm/uvocEZl
ZSUgpKNznuUQrEaffWU+TXwxD/Ucs6OS2fQse+ceUQIvLQCv1b4RkZafbKAUL0ZKfM4YIKp81XzN
x0yfm1ClAJzCyp4l5Sot4jiyX4yHrKCIyfwvSPJiDLJu3prKuRNfK3eIILH4uoZjc1WF9jZYS3qh
rOsvrFjXy140U6FpOhzSJYOCxwIfRLHqxxh5d1yqT7zioOowSiO+rQ2GQzwkzaWPUlFYlOS40IVD
/hOJ8SpC6nyqaSiPixHNU6ehL1GukqqYdZ8AEFm6bt8yWke7QNAQDHacqCGvMPfOxpLxeiSA6Iux
CxOV+2gSBwklQ96UPhyKedBy16xJVOaUL/NfVR2PtuiXRFe5bob12NdS31UMFTsxPr0qbbfu6OpH
IH9Ze9074O9xkECOpdqZBHlHfOrBXfbli0hXFBF8LMmbWWbS56qn7Jg2Fp/qw/a09ivQxykl5a7L
dHSztpTfl8LLYs6CfS/bqZB+2jFLb6qGT191mqhzaAezweyB3E3D6I8E+NAlig82HGru9DPvavEp
aFkZXAgTm3rPdRp9M3M4QPsUzuPDtAKE3U9eRZ8db4QuSqAk99Gozav1YVzwfo6+KJvYqZi88w/D
nDbZiSRqhpAs492pilFu8TZZSA5IUlb5KKLkJZlCibJAkrcRNafOI4JJW6R2bU59qbPXOg3Ta0UX
H54XrvjTOqkuKDyK+zYnspmaHYD3DqCmbr/QUvJnW5E3VCL9jvU2uYbyyX+nUB8ZzImo03uRCf2p
LschAn5cuxQ3S9vPLiVWo3yt+3MmOrdrA8gocgdh4ZWMF7frnb3HzgouwVRYzzZEGuczS/ZZ069F
G6csh95q2C2kr3YEZRk0bM5cqC5KL2g4pMWayDrDOJD62I0jIhqK/rQIeB8ep4ZUD/EU0GNXhWrZ
BdwJAgGVBZGsJLBtgmA6xWHvC67bCqy365tz6RNzo4gYm5x3CUrNrCIY2LSt/6Wq2oCKjlwyI5iJ
8SzKRWcFOOv+dUp9b08kyIaTCXmJSi70wy0BqvG1oynS1SGqpztvfIDgskqed4BxkMQSMh2CTJpX
Nvv5u2nk/NkTHV0nQyXaPcRzmc8T6q0ouEjMrfRcqF0WAwhjchZnGQP3K6KwfyzV0O8yxedLy2xV
tI0yO6bTC9J7t5u0bu65HBoo5ipxrhXCZhcRc1zC9qmESuw42FnkVQKEKx9sZVPIgLwuuJvY3kDG
921NpgUESsTMDqq9dh92EsVzE2bQLYVRM42XpDFMu4LYua/+tQZIfk4e7IcKP2VeMRXn0iaRc58g
qhvqW7GIII95zW6jGtg55DL2gbVN+ABspLxDWFyOaabWM9RgL5Ro/WCgTHgYo0HEeViBRJkt05+S
wGZjriHYu5C+VC+ZZjGC1IxllVW9vgP4196hE5o5DGVLUVIpcsPLdii6aY33NbUlwjZ2OyR8vrpB
rTweTJYCU0qGtr2peYjTZSoAkN5IDEwT9FjqMKvlkR3YlYFW83ZdXHxNqRZrblcnHklm2RlauPmp
HIPMIJUW8nsC+cGtDiB5OLrAdFce3MkN7/r+ccUcP0PeFX7tK7OeZ2/pcXGASRfIJV4VqZeuWFFm
nMqoAVZEfJwvkRv3xolxD/0e4tFYRetl7Nb0LCvZFe1c3xkoHnJq4uRWdM1AEGSVeJhXce5YHV/b
pSu7Qq8kxVobu7tyTavjNp5PtluiK16v9oRwkR5rY4NbsCJTso/jmd43fJXfhCPVhonOQW7N0uM4
ofMXfk39PTiO+cg95+cJhNmLFQBxJ0ibTlhPkIrosbNgjFPe4haVAMdW78Odq7WcQbRycz8nYVvl
kD/xAo9vivbI1sNTbRpyO6pWXK/g+M4DNkbwXPF8A3L9a9gBvImGJO5yOlDzqRob+RpCbHceuqA/
6kQGWV5NCDWYfhKbNLRndEN00kM11epOcKQgfZrOO+Ui9jnuqgxYvcbKk1vQBMMSV8d1num6tzaO
u0ft+acq1httIqEDuDSDGaMi1Fksi6md+ecKGpNH9KMYzB0Dlj+ckpSDr1gZU7RoUWWHVzFzFfYx
HunQ5N7JCpIzzTHyXbz6R2vK3YKq3R8SydIDeMq0kFozUdTlfA9KrasvHZQILVSigfxE+4RWXyBP
07rwsQrp3s6rLUF/ssWs7DqKlmVyx65UVTheYMrGFrq2CWzh8MWI9TPS3uVfSgX6az0t8Qt3Y/oE
ML2/AKX+ZHTq921i2nNqhr5Ix6kt0m55YA0koWL8i1TyS+3Y5xQVzxuKSGQQxAKYH+j4OeVBfYI9
vbkzUbOfSRtc4eaAnLU92HDlzF/JSicN3bNB3TebJKsA8FXNyXbe3Sd0hqRvHIk0eW95WT5lbLR7
kKHrvVyR74ABnWkb5P+/evqbjufr31vj/tuK8aMQ2jT6/8E+/lE7feg2+zf9z/Z3P8snBr1amiTQ
76DtLaC28D8SHmA127OKYJ5GRwk82jBDBfOzjIL9HWq0FBAKZDVbzfVTvhPBKJDEWCdQwKXo3oKa
/n+Q73wARLYjwo0KjR0AyA3x+ghBNlFtNQQe9HsWCQcUI+4JCLwi7KdqBUc59uoLASY+HLTxgyc7
Fy9ULkXQifCt1JaA3u6QvqYXHCzJuFM80OY087YZrhva9hCXdWqh/RtVDhF7FzDWQMRZpvAsfEeZ
48eHRgIs+JJltBdfEywp1A8MMGySt9FGhRakp7a9lVHoZr0rG2oVVB2Y4e1VlHqzAS/gbP1lDHa3
/isYJkAvf4BJfi0zgYuE2Lk4ZIrbw/MwXB9A0jRqq1GCyfou5k7X5uQA2pNTQ6bBpiconVw1F2vV
44GYTShATB/+NqP+GyC5oWX/h6bh+FuLJGCzwERxp3Ayv5a5a51kAwtZ9a2O1MbFui6hCeB7Hgem
PthlRpG1s9KVqEsDEqzY32eS+AH5D1nZjBqWQX+s8q4ziY1u0JEBXPQfxuhX0BQtUWHKhEQND93a
0GRMy1/PcZFVECOPCb6xwE5hvMPWWabmACjNJSFcFY6xV0VD4WAg+89y+y+D8+HebMeFoAbCOKDF
eJrux+P2o+/SLkiyb6XHnGM5AL5m+CSJwFYE8RDi5q0W0jlsc7KDTu49LEKF+9/lb/zXW4PDA7+H
dhXadormfOk2LH/DE0s6VUG4yOQb6KjUJOCBQka/YCEF7tytVdrcVEHUIWtVxo+PaoAoBMSarBoM
yu8H4p9nAh3rpqRFg8DN5PwBtQaRKJrah/YbYTOW3MFHbI3Ugdp5HMi+ygRhrxbqthh1CUMPm9cu
9JDn7aeqC/v5D3flV00gZgMFdJ8Bl9nwIphGP8wGaGTD2istvgq+amqPnelb4feBaAfuj6hjFkyR
319/9Cu0ux0Tz/LFKsFChdYY7ZM/3AoOgpKjyn1DS6C0DSBHBOknISbr5NBBAFGTlRRVO/i4zxeI
IzEQyKLk+Nj2rPaFDiKrH3krW6t3hnY2fgDqo4e335/mr9wGSaG8DdGwHo218PRArJYPsQSccwZC
al3eFgsrDPSNowpxf8JlTsArLDYB1NrHymyLxs3d9lL15fiH+/OPwQI+B9gXOmQOLShBaPt1sDIT
D87DXfWmGxoghteIXivMUR4pK71MBEXcH8rRqi9tTTUiqu1BRtNTFtTBpHIjEW23yO8l/kpXazNd
bm4qCAN/P1zRx2kNKz46yEH/ChsblOLsA8S3JEBOuF6TN9Q3LGj3tRv6Zrwzq0MZU8zGQ+8I/UI7
4XedNy1cAKiOfPA49704D9w2dVm06xr6y1Ya7SBc4yGDWHqkYdCgsuLl2haQyi4IiXFQ+0hfhCuH
xrBQlYCA7g/LNIII+O/BHJcCngOGaeg2KQP78iFiYGZqM+mpf01pR2ta9CH6FJlciJFzW0RrGiC0
C/8ePRvonszGqyKc9JHI8Ktldgkzh3FO/ryGyMcojmZvSEYoZEsx2K9/TAu1qAFMRde/9haryOyT
AWz8dQxXn79MAOJgOLiYmvUFbjLv03yUdjbI70OoeB9Ks4rgZFtSr/BgjQO7ySq2JQgLmdqGH9VI
t9vTDQnHFALtQKeH3qLof1kbpmaVh02zbVqQ+QSbml1ziTcTMN7rS9YuC+5dQmuPl2ENS+ijejok
w4Gl43bvwJ5XSDDMj8ODywz8nGfdUuMroGsKceZVoLfcwPW0VV8W6HxMf+CTjaZHksA4cmWtEhYg
cmvjtghK0S6nkmBz/awzLcjLFE4RJlkK8UD912Q0dIZ/mBsfoyZGH9hSiocjkJTR5CM5lQivy4j3
zesatYMt8wVIOjSWc1d3zXmjzREofr+8PkYjcD8kjCPs2xv9848jDjYc5Nwm8+dkHbfJOI9kC3/x
kCps3gyKNPYq6mTFJJzj0Q3ldYrAgnn6+9PY0tlfFkWSoovApiCncQip1WY4+fs2CgxlNAFn7UtL
dOtg+exGGnzvjDSIRlINOtpbkXbV3TRkJSJOL6EUh67IxROU5ahSmyl3cWkuG5GxR4iZG6BDwxyx
6cFlQQgZNF0XSJuXBbKHOiQCujRU3tG22CV8Fw8wISG7OItauW3lT3iawi1k9SkECAkgxmU6/v6K
P8a1DB1Jw02Wv5Ek7J8ks2JC6tkM6fM06hBJLEUVjSQWzjXMWxB2hJxkNEPZky+KJ3gp3Y/MNmD9
NqUhMZlj8Qhsf5vSsanW1p6qPk62EGnWIYwOppn6ATU69Zs1SsztllNHPmuxOtMIMMkfZm/8IbJl
yIDgoIkR1XAHN4Ln15tooNlcu1rHz5mTCdaW68vtBFyQjNvS/bGOQWB7nJuA8BpLHLFyCym2N9ho
Agkj12W00O2tzih0XmygUCGnaoac2uTGzx272cQ4/rKCKwBf48sWaLIKUphK+wwavQFqZd3jcn9/
tz7wpLBWICTiqaQRlgqa9iDf+/XS3KIgPBo7/5yU0xapnDWYWiBEq+6rCzMVA8p1nVlf0lhv+2Mb
dBFuyALgrvT7tWWRKw88Ccb5GVmqxXDMaZ1g9iXTimiiq4BjipG56bfoNiJsArzuYSguHDISHLBy
IsRPqLEiDEVbEgyFc6kM3KZnr7EkJFS++Ol9fLZQuDWu/F2m/WGNZkgXkF2lMc1QdoLc+7BGo3mF
soGZ4Glq0w7R4T29jWW2TPCqAuaBn/D3R4w/bEfbIckmAwmxLaEP3MfCK6w7ZK0wUjwNY4QZ4jx6
C0MQsjqMD6l70tG9mINugc6wSTwGvJmERsqCoIdRmu3SuLuUDZmoDwDnMgQDLMjpwaLfDHaANsDC
hzgNG9XP2wbPisZQLk0GuibHKtpuR6mW7UYEdRXhhfuaTw9h13Y4E7pJmF8Uc1ud+vtrJzz5NSbi
4rdNAEECTypEFvSxskE6OARluPgnKaEAFbkb4bAoxAyH7A2knsT6vZGW9VnOY+DFMrfWVOYibMZk
oTmU7Ca4tOAcybVoZZoUZu6W8iuks+FpFiNhO5XqrvlG6maFBqRjrf0yA22eb8kUAdjeZbXmtC8M
8sdhPADpy6YbKCfE0uWsDdvoKgltxHdaWx4V9eJGC2nykpm1zqWeLFmKcgFCqvJptbNv8iWgNakP
PIaD4ZE1zpMSztsIABkQv1lGAvmbKN3ZyRSZWZGuzbyuKGsxFfvzorwYc0BtNTtMPC2THSCuZX2a
GRzgLyNpSrFL4B2PCo/6tANtWLqB73gVw0gN4V15QhdptzNdOK+XguswPEYzHECHMhgyGe571bXk
2dOpVAGYqXBZnha3JO46GJwOHrBjpOM3ahmzz2s6lbpDN4EuksM9X9ZGHUUFdOOwdiSD75urLgHo
CUYJmqG3qK0z/U3GfTctO0wVb77z0c1zWEAXDO7j5IQ2NNuhDqANO4o2UOwGZDIY0OPE+hgA+3cJ
D7vDKC8wfFlyDeP8hCm9Amvv5T36wzgW7rUmfZ+eIcGrZHOl6aJgzq6n0s3T1UyhxK4OgrTzSB+E
jhNzZjWRZXbAXGEgG/tpDbGtN0NWzTwvA8KM20lh19qfZwjtJHDwqsVuA8PITBBgp74a6SeYkRgd
zpgccyCKOUHaAnl7j6yL587DasBuGzTCwIt7fzOoKgjHczxnheBwazcQ87aOhsfTRc1sX8anaAmC
FPh7TdWYHhddR22TUzJt+2JIgwqXUyYUm8qXRXi0xgH7LDktb/3cz316V4ugnptDqpIg7s9q9Dyb
blkNKJjnhvMNk0ito1K9wCMF1+clIc2AkQq8Qci+RtQ2Eq0AEmHTBnyuqaLmDkLEOhP7uUYgAD1U
RQnOHSFrOyU/BQ1831ADg9vehb2qLaRMLgyo/hTD/oXjtXXD+fNYZgb+BJTeGNk4GyvsIEUETSe+
BOePlCU3BladGGzegKsvehlpeO5rOW8jljRO4aUbpIMWp023kE8mV2ZpwWfXYQKsGvnGEU0jALbD
QPbjUqHUXzF8psYzVFLsJYPA0RoZbXqeqNpuT9QTGdN/Rc2yjbMmHD6HXTAGFrci0CqT5DvUxRwV
B3xjyLTA+EY+NUWVSToGuINkNOMLqIqx0hivQK7dUY4riZbrrE63U65wp/v1kWFm4QgJfmXeRLBs
E4xZ2D+mC+oDvNfwdhuaCVRaVmGLzcyMc5jQVAnX+PN6rE0S8wbATeI9uvQde1SUCJ4UZOYAgPI+
hYch3P+cPWIdOL4yrYPt4oTzPwZjxKyxxc8cl9OVbj8lA1UQh1c2ePw51MH7x/89yO+fA1IQq2u0
SmhxApEO5PSmKtZX9ljpxOOiTQwnY5OXcVJCW4ICvOx4Tt9vVLdODlMNlfdoy7OOuBc0j5ScPLvl
7dhhlKa4bfCRGBwIzgowh4BaX4V+S3pB1EG5WjTw+Js3/j6CXY8VhLj2fk0yrlCjQfiv2RydYF/Y
qvPw/da+Tw8mVIPxgS0Pf7GnabNd/AJtMOYpjBHbYSSRDG/6zsCx+Qz9ARndBa402Yb3fSKt8Hbh
LHGR27dElR3wd3j4SILZBcPGdurvAxqs84ofuibpSLoPQqpVfV7hA1/6Y7mBSOF+rsYOa5rX5YZ8
DDPubzWlsXmLWKkxfQaKjBUXb6HJZ7fwVWwn18XT9kKmMsNLsxk/NsMn3c5fj6yU8/PYlE1ZHXS5
idekgWwiOanBp5G7TN7nSlUP3KXHn0PO68nidJYqUfgS7AAdDl73lcI+P0UgjMJnZG51Nu16E0D0
V4RDKXBwOCg6lEyu6YFtNgAMANngNqGlTtqV23Iesb/iPeVHVmcHhWRx8RcJH5qlOznShTCXNpw0
7ZSLoUSdDzv8iM9LZwa8IGmkzU1rRvzr2xm4HQ3nCFCRAZbf3EzotgBQAOo6HD2SZTe9MC0WVAHC
r9vcnzlCeX1YEhMjwmRWom3Ivmmxxbb7JdCCD2cKrdO6fA4ZGj2wQ9l0nVKnn3By7Rpp68MoG9S7
Xz00QElygtAEw3FMfqwZ02UNBmwQsxLrSwK/x+yeDaxoMzu590tf4DrEECX9sipckSrRA2PP1jBC
lHOWbMMXLf02a4BXbVP8HT/NBgXeM4/GeLteh0Y4eLGY4Pg8RBEUP1UN6MNXdHxUaEcCyMKz9jrp
I4tPMFC7mNQTHQfMq3eQZY0gwRcHKEisiM8liGR8x/oOvQmU5UANDSUKEKWIFErftkXtpAvXAJig
lxCzb+vJkbkCCF+qzCFUJkx47HmDR6SpD6j1tsEbq2SDCmJ0aAEWXze6xJ9D2Iqr/DwjPRPBxSwG
a6sbntQbSNmN2O6uUyUS5u4JYCwv9rDCBl4e2NzTZtgBuoATPE8BArFXAtUlSnJshhw3fw3gkBEH
pttt22ip2KabjS36MuzeRxLWPSDRSRVWyXQBK1Yr0nsF/0sATnV1QBXW3nD2iniL+QXRxooRqEm4
XYPodYDgj/JyQ6ngltkAZPA7HaQdcKZJE72RpWHNDWOm9+JA4m5wwV9zFdWL2GNHSxoKfQDw76DI
mii1L0AkZ+WewtLUZVkI6hMJXXSK3MZ841M1mRimkwzQxNEq0Kq8COJ1UC8rGWMYPkbsDguKfUhr
kFOmKeVjhK4vvIX6oJjwZpBOMMKCmYKu5f1K3u+l6WsAxAWlaNGCy/oRbppm2uIfh2gNL8j+t8Vb
De32Cf0DvRd1vL1HozDAJ3zptw+KBOgENB+j3riNqhE9lnKJbFHcrM5H/b7GQt1WJW+33/ycssgp
EYk4pNz41TsEv4XToCzs4m2Swn5rw+xulGk5d/kcagD2cAEIHp9no7dVXgbrBgcO4InwQpCWubNZ
Q8xvEoJ/uAFuuZ25qsA0vv48ELUcWxpMmrjZ7xWbruo1hVVI9yO5V+8BS70DjQYGf8yGoDEbCDlA
L0PIri3hTxK5NGwMHscKtHqYuxks3nRRxeWWxkmy4Bjp1GynNf5YcGjohH0kF3TcFnkfbzQjFN7L
NidTAcVzlVM56Lbdy7rBajy8Dwhw4C3oKbTWxfeSIQrqS2jk4Pb7A/D1gTYCloP4gBkcI7gx9Dj6
UNBLBw4BeHX8KDs0YjJ5WpYLVsOM1gI3JiDbCkKjmW11TZXZzv0P1d2vtd12eDyRExp5tGeMcPwP
8Lsdly6YhxRQ1XtorIEB4yxQB2Al/f5QHwB0rCZ0oQtxLEBW+JdtZf3fGCp0DDKZQCr57zkCwVfX
FaYXhNymHJwVIjKcx3gZqxp3uCOW4Jb9DI6/P5dfIQQaorUu/sezxRnocMzz+NdzEVMSA76ty0c8
lARhrKLRlo8PQwZ7+9ohdf7TOP/zgGgSC+CAodsFwEX+AbNQ0kKC1YbiwSwaGwWkYNydU68Q5n6u
7N9fYPSxl0y4YbchTSN0tseDhz8CmUsD24p2DXv4GTFmuW6gvWeJp/SwQCA/HWr4aOz9OCe+3rWj
3uI5NIzBYzCsBPvRH87o15mOMUcptT05DGoainaTH2kxDyfnnEK699C8L6oZeR3W+DIqgbheZVOF
WyDJCEXljifYHJBaBHI7kRqC3hGma4PK/kDbpKNhviC0+AKh3uDjWB8CtmmfoJ4s5nc+q38Ps7+/
iI+3ETeOhElIwZhAWZ59hJ6w78JYuwTTjURLDgzn+iMR6geqx3sfZLBF/u/HoyFu5PYfY+wDlZgu
yEZi2JsgdP2x7S2lNHUeoh8b7TYfcvk/QWto1BhlEZ50gIUBgRX5RzhIZvQq01NV37xvS0iSt7sB
TTfWhR7MtmH8/gK3+PJ/igLgs3geIybqJkoBU4yff12Is1+Xyq5UnVIdWMiv0rZNk1dmsWD+tAT/
eSjcOvTCZGgahyLzY6hrRdz6sWTl6T0VmSjQEcyj2LR4+f1V/ZRi/O3CgBXiUD8exL4R89nHuB6G
4GXSSg5Hu8ahHPYxXTY1wghXwtj9NawaHHrRDSWwVZ63YkW1CNFt6aL2Ers1JDhl0akeyM9VTIA9
hHetoGXZnTxyA9rdiKVS0eILEYNy+jwY9BIs97aOiTb7toGTxxUQxLOhhSOZAmq7StBRJWF3/J3P
UwzFCKSHuo3Mcq1KOXFIZsaJVREwkRpSjRMKjRTutiaA51bvfiYoaYA/kzl029tUQIaeYbOAOwBh
7L3UUHOI0D3LNkboRmm4pQHzhD5PwamLM9QJOh7xAaRYbExvEjRJwBcE77lND3IUqz3sswjiMTW4
NlpzPViuqx16azZQ3/8b8jDYNqGNf09kfmRQYNZmjC/6ZW6beGomIEuoLRSL933W4ZCtQlUxXYRg
K6qyaJZ2QD0FPL+pm+cEaS9HjxiPxlT9uWZhsIEBw2SBs/r3OozPfkjMTsKMCtgVCEwKliGvpcs6
UQRjV85hm0Mhh/3zjhuOdgiwV8MAZp6o59PaoWEFcGG9Qw4It+FNB0N5x56qHmhzuYMICXKCg7Qm
iuqijZB0/uVReg7ZBWXLHL9GUIG77AawmejvNSziCtpYDdspKmEEjsXB4o92CfFed1DyZmg+GK9o
nBkGQCamAqlZRLPCEy/mK8UHN0AJ29RzhWqaZxa8aCXD4UjCxs1vLGyVh2GaIOFGl4pUt/aTBvIS
jDmcbBvl9jMWGfDhJbvKWsTt+qBlw+IRWfSPPAvA95Yneu22Ted9ajQ/skGdwkGKjJpDEYOehDZk
LRrxDGi2gdOIFUTIswom/oQg3mWPveZBc0DXpZLmsiznR+orWu98NYtjRabkVIXJem7h4z8Byege
UsviYuFU3qSVg8XEkMk+CUzqE0FTsSHH6pNvte2bT2VYdRBxbq2asiZxRxS7gJTQK/Yy68PXTmE5
6rlnV2yu+l1KpMTdDQN7qNOF7OuuGm/RAMKFe2Tlbp95tLTAjGXtV7hUHmEV6i8tCcrLdhrcng6A
oKF9KdFeYuQ7yefsHvZ0A16/r75VgxFosAGLJFTlekcFNxfZGrcHLzRYYN1TNKNUGaTepNbpYcZX
njPUY2/QCI9H6B7EN8NVc1RL1Ky55zWFdzvsHnsCbB6OjdAMaP7Slc/zsmZfmkBTlPJj+wR7T7UP
YxdeENiDKqjdg+SKAKY7WDfo7wNsBvcADyvolVzCv0WgelDPRH30MMW1rA6wMQX7aGjdwzARAA4I
BbsBhs+LZIC5G5020TBBpFzI7BPUvdyfoUAYvw4xqaN9N8JVUJQVPKz5lNDse+Zo2sKKEtiLlkOO
sCORq++XKVGok9rukg4uMuivIrsvYT30VwueJXc5sGiboYJuHGo5zRcL0tnrMFXTGeg37OMqkfEu
Q/T7Fs0zWq6s8LNLlM198HnuDbT8QbAUMbTZX4ah7mIoCnrIBzcTVO5lA6stFFN23PXogbpcsLE0
6LkU9dUNLDcIxCip0AcmaZILPMy26S/gsbeHuB/jS9q0Sw6k94XO/ms4CnFDIiwfmE9gr0jReCgv
l3ZKd9R3CdwOTt/0ktjPMF4iJwtBb5dDPipoIBQ6AJS0z4MxIV/ATHd5Ejf62AEogPOodfdLpNX9
IL1ThXKufDbSm0926ds4N8u4FCJCO6O8xvmBcc2AuWHhLXItyJLNdzweZAOR+VR/QZsZdMApw/ZF
d+gx2PdTdM9BIpz7eOv8Y0NxQSqNbjcZW65q4P0TaAeCJmFOODRkDmAJKcfyimVBB5dQpPgXGyCp
2WXIz+qc1oO5YzNTBwR6xgperenJoe/pHXQ60HbM0j7Hne6PE1qmHOt+Yl9sIp5n1MnPq2nR6Nj0
MGDVpi2/ewzIUbp0HNGkLfSPznIqcksMGFsFr0Aop+nMuOqPBnlolJfpwJ+5dvwtWfrkqYbi/W1a
p/X7iAkOJ1EXXxMIC44hdoqdWYx7RH4Z5HTW0xW6HKnXFX16jkmDDj+FBpx8I31IsJctiEhhXWXA
g6hipxTETNEPuj4qOtpnaLsSnP8UX0ShTg41SwY0hxPmjmsJ5b5v+GPb2vWyHGqzX1KEXJTBbXWj
Segu7EjmOz0I+2SzjHxN1ITgEBs/3RDfYvEA07qNEjdeLjadz9UMbzBwm0wfBVok7VAeQ2EJ2IOf
18CKKyGkvUeTKPmcIYf8bNbMPWHDL09YbOn1GgUOGiZWHRou6BUY7gi9sVo08c1Wj5baIbRoh7UM
Ohg+MnlXLl2PvhZ9Ex7sjIZ3vRsJzPp0Xa8sJ+MlhEoK6EDbPZXJChOBLFu0FkpVdorA+RVTv5Lb
bCoTIPM2+BaIGBq0K0/JWnG0cVqQ6+7SEZB2dqVo8v/YO7PlupEri34RKoDE/NgA7sh5FKkXBClK
mIFEYsbX94JKbUuyuyr87jeHVSTvxZB58py91x7dHhOLKsoeLLKMLydNJrd0WcprzVrq57JXb/wM
UvY+M567igomH9z8GhMc8ktbGtkZ/4b4PGjxMIXYdvQrpD7DUybGsT2kojSt0E8N9wIwmvL2vl7V
/rlKPRkxx7VW+NzpFHk47dwgX3t/DCozrq8bjXn/xaK1Ltfa0adeXbb+yKDHmJUxnWqrrW7weWl3
bu3jGnBmlTa71JfqPk+ysdox8l3SiyoD3RRpqobXC6Tc0A7u2HXr/eLVakgPW+mhR347N2VTcNWa
KSnOBWdyVYaGS+US2tUQj1d0S3LoF4ORPE7u2ixho5fOJXK92IgmgxLxoucg3j/bYGAQ9Qeakr0N
DxtuGrKi49g7eLTErNf542ousQBeNbe6P5wFi50O442JwKEtlxqE0Yhj4MHHL5+jwElKnFFKi5MS
Zo/lzw+ZiWoG/JZV3jWLoa2HiYNmDnSoFfrl5OczfEVFH//KxTU2RQjkVmgSa3bO4ZCFOIqKc68t
M7ajctEcfzW5/LU+VxF9mqrYVFpS2NVN31u510eLA1NQ0GDvGt4Hj/FmOBiLqHaWgYHhskiZzkIn
ps0brv3c1oFZLQx+3CEvjnVm2ZCAGBReFRlt0iifs/loJqDrI8fTU5eWWK6MU5HgggjkYONNFBPT
b6cXPRZef3YxicQghVwwRrTi6Nk9G1JTH6NPaQK+cBGHpsHgh6U8FSCpKOFSrQmZzSNFm8DsOfdw
eBqXwmzwlqwMWUl7/oMG1BGZaixCrefsUnysgZ20xuzvigrYQrqTYgaJeGWAXx2eGOZWMdYbz3pL
xvHzuqbJU5LKz4kvbXjS7VQ9TGg7NtefOuhsHjqLhKMYf7nrRbmI8lqZ2bAfU+WHspUr1D5kmjKo
Krt6UHXpRErhCBow17G+jn31BQLHunebkjFeMsdXTBg9PTTmbgIUw2Zj3foA4h5cBEQqykZ6PTwP
PDABerjpw2hkcSdbCJi7znWTyw621sPQdn2yG+ZkjE90jRM8bRXorqrJWwD2bbkvNlQ/BjVj5/dp
c1HEtnYlitm6EJKhZZN0DK9xnjSREPH4Vg/ucFhnITYoN5twpPtj24Egc5pr9IMT0sXNQ+d3kz6H
bQH333I68M2+UcVoSBFEDqfO4cvtFprcD2A6s4+YuTfQIOZrkeKlnHBEFeqaXZ7NP4MqF2U59QUf
Ib5n18n2g+s74QDA6jnPEuMznbd5j2jHPzS6X+1d6ea30PwUTiQnfdHr6glSJScpDm57V8T5azOJ
HqcURPpXU4/VeRBmvBHL59wLM5qj51gKvnSi0+HO5jHksGvewM4azuNkZF+K1HQ/F3FivBSGOV2O
TG4jW7bNyaRl/EzzXeBN9NdZBmaut1dOjE+7YLI/bQ+h9cUqtsMw7qpt155F996MkPt3pZMxCKWZ
3Din2oZlFuJAxBvKWKWhWehOuRHCdMOOBacut69K2Yn3NE37IhAlnyHIwZh6YcHvDWl/8Uyki7RP
lTMIN+rJgSgVtVaRnCu4TJ8kp7Y0LKRp6p/ZeCGw+po3jUetL5yol7l2zFpbPG26gb2BKXYI4EPJ
G9ue8/dh9CTbAyfPfTPEqKGa2DYvGd2pCwkFHRZGQklzOXeDfC9EP0P4oM04YkAr5y99v/Cu8FJy
ThskXcwPIBv8IxO5cVfno3mmSY1xdMpmoCybbPSrhYQ03ldu2l9YC+c3MIJ23Edl3Gr2TmsrNL/Q
F+3nHuLnqyvHOSw6s4tKXWv162FyjQema56PKogaLnD6KS0PE0XVmdWvnnZzmwKHb2ef0hMVh9Zc
mxA8tXDAaYoxrdJtuVPwaWE9dmgWrNBKK4A1xbhPRodRSlWEeUGRpnbbMXYMY/iKgpraxAz5UuNO
L24EjNsu4lQRYwDn4W1WGSpjSMrloOkir60bgh1iLyiMNjPfSmSjIGpHzZvzeM/AjFCHqyJtnMYP
OW1jAg6GNa26IXTZcO0lSplfeSUJDOzyS1SPS1wVF4sXC1MPu4EDmLwtR7pDZjAj88bdqQbZZi9J
UlhNEk28KoxRcOOYtQrGuYUsvU+o1erTkA5a9a1ru3m0d7DjMsgydsus7SHWBbOXg0Qo1deRWkA0
5bf5IAvug6UhlxpylMzMAMA8Kb7+10rzXZ3r2OX1EvkSAuqLTbstffizWavJbeDQ4yenNSqMeJYX
RO5so3v0AtschPdwdT8SK9ZnzOoVgIHm1Bqdn70OEhJmGtQejS6Nk22cTw5bBMtx/zykNBS8y56C
cr7WcbIuVjgAumsLsAy64G6x5eVN/m56UICqyC77YakvzIGvtwZZg8qiCxG9wPF5MHtbZs7OQagK
KUIfhnZp0CFlPTUOZ4ek3UvpAYxDptdEBSqkK4GYi9Jd+qyYi4+ls/esQ9a71bJIurDwVtssRFJF
PgCguHq2snInJxQ34A9U3XiXK6Wft4u10omZgo2xL6GIWa1v7dxlNa0Dc7/qWXpD+aShrukD0WA+
C6yBd2eH2qT60GtyNJjS6HAqdo3TQWmDiFWDv1nBG99hGBqW7yr7s58l462NOvZIHzi7bPTYDAvh
DFe5QQ7ETpoVYq2R3BFTauVDDpPAPbWUcG5gkoJiBTM5LfVB9Vj1+9mTU405Zyw+5AqqjaXVAoTk
sI8OUW+uuPc3ngUFglbuqEA5Ica5tO2Dcqy+imJyLt61NZ4XANPJ1Br3XpEVdjRldf1FwQnBRp6P
HA2A0EIA0VVOagPlhOqOQ2oX40eizVvHhYpa1OFapMken9YYa/tqMDzEOaL16zDWLfgM1qJ3R6Nr
3Fe8/pbREX8jcAXTUMxsTqju0l1XnqMPkdDtoX9B+oBsIlASlV2IpqMdKZAMga6I5tZ1wskbbEBL
HX41M3CbA6hB7s4tnPKsgRFAyj4AipRo62SFdEMsePq92vYZSQGQP+Bb4Ma4c6IFJtq6I3gywnYG
GmbvK4IFno3YvxtIUuB7rqSKGHK+XbjZ0Qaj3wCdzfRVQ7xE8zCXyaXGMtx95nA5pXduXuFm79Ax
ZUcqGOesiFDJ3lkizeVgjlZ+30xmfIVMMvlIlMGV96Z1Rq62EQCKdc3mQGb69OTN9nA7KXzg1xIb
G9Nht2pYTd0Ks0Jh+/cG7UM38vNmOhk0LbJoQhvzaTItfIR20VnH2spz5InKfmjjpNn3otZfHNUZ
QFjQIaaqXFHod+sSYDlarvFUiiwSQzdi6iJBCMQDPNXxlEC9Y5mvV+SgSTzNfFy/3KQRnIZDiV9X
7JkQMWfVTYyFUTKaI0vvRmbCMivJOArMZPPpJvXSXZmDHC4TYcCl0u1EunuEEPJxmt0e1XFf8y1R
A7ifLZVCTasowG9abat4O4INce5qywL1qoh95ChFm6URG3qO8op2ye1a0QHA9iylsytGBHaRibl7
t0KapENhI6dDNlLJaDTlt6mDginibg6n3l5eXVaL8WLuayWjsh29+85W/cCfs6FDaGh6ziZo3yuz
jMWFl5aFi0woXqpAGbF/AYhDvAPXKs5gO7tbtHp5iAZMvOGKGWrmDK6/hJnd5YpQFitbomFacpit
ilgEeIGZV7L+KtAnuSEWe987k/2sxamcr+lcFXBnrKZaglJWxmvmo3gIwMeoa2g5nb5zJ6IMwtUX
uBraGA7frjLy9BHKhppC9k2qOurzKDVV623XDWKNOdGGxr4eX3tlZb60qCygSw/lKwSC5kX1cC/T
rKb3iKISoVQy8siX6jXRJj2htpo1MlNW40oN2Hs6+i6f62TQTirfAB4qK9ybfuibc2+3eD2UW1zS
F3CPWqx7z3SMM5fHIHHepVjN3Wzp3f2oCEgBSt2LMB+9DTpZ6xXSmZoWj9t1HhD2tIbH6msUToAT
50Nti7G8xy2bRYrmVqR41K2wNe1hR/liXNRLk6INnIyXNF7mF9CJoCO7Qcc6aRfQS8v4G7JiPbJs
q3/yKPcPhhUb7w0K9BedH7EDbebCIfkn6MnyrmaG/Ac59rx13vCGQLm/lQM4hcDrG93gPVhv/UQD
xaUMqzqwH8AfGbzOjIA7gWRttcupFYo8pMqIvJmDSkv42Aqn1yDhxiuthzw1rSq06OqfpKwNRmEo
LQvT/LIMdP/VrpD0g9Q7G1RRjREzcFxML5xom0reK6trLPumB0/JKt953qZNUi3+Z0QCxBNVMDkk
A8fmxlqQ0iyHCdg9gwWz0ec+PelDWuUrpBTsP09xNk/2FxuEfXHMG6/qrTC2lN5rkTfawI9ZvArU
LMy00EfkvpE5RO30MCgpGz19yUJVOEqHnbTMdDEDR8z23rLqyfvs1HXPotJKAgTIEnDtVLcj6jx0
ChEJPEmCoMVCY4UcmTIeVdWCF5qXBhm7ZSMFTWXzVW+1ZYvuoa3vovWT01KkTCwzAPZQXZJ4E5Hz
DLaMQZI8WfX2bjS9niNMZs6OUs+NN8VjHjGI9Tj3YRnK5vwa7GU3NFE3ETps7HQIo137PkBeNJaA
3yKzJZwai5IsWMHXteMxxiaZA4vQSBUo8ZMkul8e0mQe3fbToCWrsIOMtBL+DS2868wXoHY5MF/k
SxeXTjjrvueO+78Zz/1qEGH4h4Eaxhw1JlNpIl9+m8bXRGDF+Sz9L2QRoa76c+otwD8wflJmlaD2
nLwRNJxeWUq4gQvMAaVKyRylC3uznt2n/Pug668/16/TZT4WeSkOdlWf+Ssq8M2D/7NCIrMXrElJ
5n4UjdwGLdWfwo8KND4PotYwLvubQeWvM/ntL2Lj5mps3mFGvhsq4Oe/SNPQ63X8El+rP//i+Keq
xrRrxWi+c1MLslM/6rOG5SPLGVb+eSv+y8L7GxaeAYSBp+4ftpd/4Tkc36a3LPsZAPHjR/4vy8i2
/iCpRKeQQY1g2I74RxoLuuI/BLxS3Br4hfhPePx/sByE+IPQSQbTjPotBkAeIh1myVvu44ZzQAXk
6bwVm2rEN/4TnIO9Pav/nH9b33VNmwMa5SxNauqhX58s9JMlKrdEPEDQ5GQgV/zOAa2AhvlhCctR
Wom6w36uvki3EFhLCu1e+O1yqC1tkWGJrBITwOzUBLGVE7gGA9W4JneM0eUr7nV+D30EkQTaiBuP
sDSadRpn9lOTzsUetypzXwNsp8AVDzK3nmjUFMsBo3BxD8dgPSJLh6LJXOYrpTpo49SarBuNSejN
XJfEmqVdP735iVze2BqWLEpSLluYIg7OAkX64t4t9XZTjMt34snyN0LClluQTAaa+nx5XdSKno90
DTc0wUJ/HVViBEKSF5MI3bhLUufO6DEhBNB/xBNSzLWIfnpebv+81j8H4nwXMf12C9CTudxVVjne
720V/ElwVa0gx7W4cx6Q/fonG63g1kFU8NWaWcO5xynLBflW+beNK8VlPQm+Gozmxg6zQh8PK5jy
HcLG5uSvw3i1xoxVxWA1H0ZWaIDi7e4+XbR5B588vxrsntmal/blc4n38ZCkSu6Hjn3U89RTD9Pn
aMvpEkmheBSpOIBy/8hbp33/6y/t/7qi8dyhMtseYFQsLGf274ISiRIjiXWJyqyp4ldju/sJBpkX
AxnFLTMpdRpyU50od2ATQk4TWOT6dd+Z5H3SxNTfZWFwGXx7mm9gnxdnrO/2Q7zwv1ryjb5inzEu
yDqZbtLBMS7NpJ1v2SCfMeiKg4+p5LmopzGkM6gfs3qqD6mmtEMx0mjeeKu7Va94ps1eHy/01fyo
neFyUsI49kNsH+ERcFJmdB5l81LsZnvC0CH9dG9njI/8/GxZzfQFhBRBkSDOvkhFOIq7lOqoerBg
xFvSNPgeWTnN97yUxbU7AsQquyI7FuYH1X2uAmeLP4yKfGXUbZElwvY7D1HGHDog+9E/6KvCgJ4N
jGLqer6Hme60ATrz/KpKzfZy8UrxiZOH/OqVLdS0elLbuIWD4nFeXQMhQNcdiV3JLsq+16/ilEQh
UH3jlV3Q7Q1Q6hPz0qZrflzg4G9hp4m417J+vmHGywUVGUdi8v2Ok729m1qx3lXj1H3CjNK+++B6
Ly2LlrVO8MrfCBR/W7M2VSAoJZIfTHwz3MvvRrifXhhBGzpOgNDep72+3vU++aIaXLHnZZ62FNbB
DzHP8ezAM/wyCW8NUVKAprOmJf2AKE96KRGj57bX209ua3EySkv90HryZfatYrNGVE/o531cvYqY
BvqJ9aHk3l82zOgCvU/WXWdvzeeqEfezrkikdRe+KjmIy5UFkjdkuVr2WILFtqCSVKps2Rs7PEhi
Bzqq5XdSiF+TQLjefX9sZd76YZY5y5VqbeMS/GX8rdliYD2t6j75udF9gmzdXmddRqZuBT8xjei0
Ze+1XhzaRmnEK80+YarmMDgHNMB0DBgDejee3jbL7q9fXfFvJIvsOy5BqigkbSw8v65XNFPwGSIg
vxdKOlrUG64RLKrVHnLkxFcKLpaO4K/THvMlI6oR140vr2YFzfHAkJ/txeQdBDJZkijrMTR9K0YH
EYzfTjIJOQLGr8oigCDQRWmciOjU/qas/HdfgG47H8sR7Mtii6j/ecGt1wLXWZq496VD/OOcG/N1
K5Nk3zoxDe6uZp2JOXXc2gAkQGWmBLo6GDzfdA6iF8bkxN9490wW5qV5M2fXQHwyF2ccewQ1taUX
P0J2oVeVEtXl/U0h+H0//udmsT37yPAsqCBCANJFovvrZ58qkIKrNdn3GN7J2Z26Lv7G00wqgupU
+Ywia73K526+KSGTHfrvgb4C5tnJk9l4/p5/TBKGOpX2pE64crXHHqTFAY8e8z3VDvXN6nXZpcso
7XZivky4bjd13xg/4WwnjAKsxjScCN7xxrBo4U4zBKdp544uaNHc5vjH/BDr6RB/EilmRc3TvHOX
IXmKkWnuyw7QvoTg9Aokbz2oiYkS+FSFGc0FANkLMX81ko71SlSWNoadFMZuNSU5AE2BNZLsstSs
Wzz2Up4AKsWvoEPViZpgvv3+6sVMsj5UzBxo5xT8n7TO4/NK//i+FGQbRRXistAXbfqhy25FxpHG
rzx5TAjKaltBtkuD4uCMO229svSNpmpx0LjHscURXlTFo84ZP6FD52SkNOdfTA7OJ5DC86mYaPQq
JUY6K6W4TDH/RRim5uvcWNlL/votpEjkTv/yJPhYHnWEuqzZWzn4W9nAWl0NXTG292lpkBuz6Lxg
tIdZm0swAIyr4Wz8iApj5rinFJNvDnBDwHesSUCwulPKeDxKUdad26zs8CZWesYcm4Z8FSRJve8x
1fO6kk/0vkw6HWIIue9issavQ+ZaWsSZrXKjDgtPdqgpx65GgnV2lasvPAdWjdaqpLVU7lFlkNzK
iH44wtmYo2XFeDpb1dM8NegYXPyLMFngA/qto93hKl+miMbG8EHAEUtkAcdWNW1znI0V+Rtv7dEt
s63k3O6rnLL+EzlaR1srxiWaRbbufHP5ZNBzoB3g0W7RF2Rh9HvrA2lVPKy56KwQ0pn7BVFoxcBw
LM6NketHOC6LFjjm2h7WVqTNlZg5GIdyKJgTEun73Gk5c9VVTqaHyBGSKf07Ou0gQhGsptQtcwgd
Yy5ANkmiskEv3mvjtBU4yMDOujezVXUVM1vmYUkAprnf9XNa6XzdgiWPBFwuVDchLsB9SJwLAidB
1rLn0AqC5WvUjwk+5RONZ3ad1cjN99SMOcwnhiMLzuT9Vv74hLX0xB/sVtQB71UJsTfsWxJ0FzAM
hMHUq3GZQAUENdkUXoB7pLlAqgHx0jZM84WAhwwVoj6sdzi6aXMabj7fK2rLY6/VPkKObl2/cQz3
Tt6wartyoLUZoFqi36arddpZI7nlEMiyNHSgcNBJ2pj+GfY0omcSFfW+XSDdkbFO3shafgPHcQ8M
AYy/TdnK3A6jeVhORXXt0hO+FZU7hWwGPlfGX9a77y/Sf0+2f3eypQZn5/7/T7anZnr75Vz75w/8
ONf6+h8ESLiQLSxzY7n/SBj1nT8cS2BQEe5GIPh+eP5xprXMP2wdlhHNE+y//BxNjB9nWkv/w0SS
yirGS7ehbJz/5ExL8/O3pdE3ISGajtgWSIFm/bdNcqn6fqzdzDvrbUWnCiViNBWiuJ9Nu/ioiOo4
TeAd3BA3a0Lvd4mLa9Os1GueO52EUNxptxhNaAunchlvLXxaz8UqYuuizeb5S0oAS3JC3tXGYVwP
pha2zJn3Az3zXTyX7vNi99PdoKQJVhqPcXwGrFx+jONiX45MrZ/TuaG+X2mUA3D2aI5j1psrGlbT
KfWt7DTaY7mjedoOgQNSgRKkMp0PVL3l11qHcUsoJUTdefzUZ611X8TasEbDKONvzMWqm0T7LjhK
IYxwGAAuarZvFvXypzmhdQ3hOv2mmSZSNT+xGU6r2b1FpOFX0byY3S29gBk8LBqpwKcM+8aYVLsD
Ykj4jjtWyfWoCTQglgQnnXQe4UYUsNYlB+sCFRGKQx/e1JC+rZCxj4wcu50NtffVWMxkDk2PuPnO
tRmp+JVTPixGmt5g/zrZDcLsDduSHBJCWNE6WeNBb2ZpRmtVOQ9VmpDrQtRE6QYLK+IcNIYg3jwt
aiOJ6Ov6H4uhz3IDXrsA6zeIMr47eDFx0ZKHXuS7vANvx3CzccKSOf3FtgAjeFy2XcSXSLaXxgd4
gPDsfnSr9piwHB4LTe/eUy32erSQrKMkiznyoS2n/my43neQJReHQMyenkZd3oB4d/UA4FB+QzHf
DIAk3PGlpKkeOIPVexdG2rhpkK4kJwZx4vpn/N7IEBJIw7uyq9VNjeAuRF0EHdtEGBBZ00yWJFVz
f+7zit63k87JrdfLbx2/ZTjq/doiUPPM5hvas9IKMOSQHpdZa/+lVqajHSkNy+d4ICKec0y7o0TP
yU+pnfENA62H3FONUSNre+9rJuO93GzNvdEQ4hTMmTHdrDCc8udWJxVgvFs1L2vKnbGy0RxcY8zu
p8VNbytkw0b5wd2lNiAFQGVcW/b/VOsuqZSXJiOti6g8hputH1UGEl7D6sfXyZ6oSxdDPCUefyPu
CA7bRncd8T1TbRqYfQ1jrI9xbcg9ANEqqHlDw9EX7nnprWLfVUXF672pu+gz0cRBtVUbKgAA2eyA
sVRh2xsxRISCWCiXqL2MUxLSEhO/RGFAevaNK0YdbjA3FsgO/1iihbhcJRpRwIh4u/V6OTpzy3Uf
sPhUwYg0P6o9xROIg0NHZtYsTtR1A9FoKvb3OCX7s6i24K98cU/m7E+Xg7kywWwrTmr2MPRBU63t
hdO1qPfyobqHH2fVyAQc++DkdX+v+d3dmvJiFk3+DS/Y0yZJdkgn/fBUY0W5gy6wyfLuURsYuVDq
uWFXM4XMZtt4IFmXVcurapDrnYVFxMmZixcChtWUeOEorJ6RWHFrWvUzicFlmKy82HSsj3mf3DtO
ne4qCiGgQDCQ80xnPjB3MPLV6lThXDjb1W6mR47maaSPi49l3Vp3onTGgydycU+GF6KZci12i6Xs
k2tb1c6hfJ2DBCbMFfkL+q6d85n4N3v9ZJaWRQ2NGi8t8JrPMk3P7tC7jzSzhgs5OeXMItWxprjE
Y1RBZsfaFx0uFzkIRbLebPqSIKuT/HYdWRuLRHrHhm7acdD8/BL9DVnSSZfM+1isQ9gzfwsnTu4I
2ov2uhrG7OCqyrsolHijD4qGDuUntPCKZBmmTbuqG3Xab1yUu6lMi128mnUZOknJ1RZmzovqab7/
JcsWNhHPxPfJTehn8jK0+pLRf3eTd970MWKW2Y11sR6qXug73aMszS0XBU3nVS+44b1bSKz0JxJu
/wvGTqbOg3ZNult9Y4xDFi2YAx6FL0riDK3+1TUS68FF8nLXEsm0g++k70tpDVfj2nunXLeQFZeF
Vuzgj5Ysumk2PGQA684eQpY3AouWI0yM6RJHVX3lGbI7Atoxbjp4FuF3XnpXTctDYlSOR8/NyK6R
bPSXRKqN6LPK+KinpGMSi11ECM9ZMsvkxvBJ887I+6SxOrhokEZgF+D/k8jMOdJtYQornCHJ+JLE
nutMlPFTCjgJ2CZIvs8L+VwFrvQxuxSM2I8dYSIMvI35vYJhRDCBXB9NrKChjHOEG6RUEwoIRvup
pUt5uaa4ZdapGZMAUkXO89am93gYjAcaRQLGTi6jZWp7XIgQwj+hoWSWvTp0m7smJvlyW+3Z0ee3
tGjLRzO16DfTMpx3eBEK6k5rDXOeyjOT8zuUPUhfE2Vu+H29RUlIRocz4RV6Wb5z+pvZVdknOj8x
AH8oKwM7UbGh/dfvlP96A/4PBuj/xRxJAZBwkz68nmiAeAsJwODPEszUlCah2iSQQGKGw0SywDRz
pAOFjwpzix3gVpbRsEURmFsogU06wZBoMmq3wIL/1sc/cbzfPqqsjtg/Vfal/6XcBdD7V+Xx/0CR
bOpfK+TvP/J/gx+dDCQLiyZTOxP63tap+VEkGwYzIfiJf9p+fX2bCf0okk33D/rhOmA808VzSYPt
H0WyafwB2RtYr2tiiebc/5/UyHRJf6+RPZvPRdQDYww+3u/G46pFhMCKPsHgkdjrOMBNfVXWBGk5
jX7RyNEDapm3br8OhwLITKV/wiTGMLkgHK57pD3TM43ZppViR0yJklMe0nJqpffA0Vx2DsTUvM6M
IZQTtcDeAsxaoVTzl2OuTZOG9gkLezWekK6x0vK+Iyrp5VVdLnkdjWPmodNhrby0GQGfG60adcIg
aJEuVhw/UqZIXHHOi9Y144GX393YYPC77Fxe5hWzcrLTyWGy7W1o5WQE3WYp/AoKzy2cHvSfv4Mc
Q9p5qdYEQFnpzPcrysM32juozeq+G6+A/aLIFGk/UTSwEq84shK9pNUxlod5hBkZkbOanZwqad1r
IonGPOwWHeCcpqE2cXg1D70qxiHQNjxsSpbeUcZq2hML4a7otWp+MVomsmOrMR5vhB3Xr/20GPcT
/O3x0PQ5TK2OrE+CLxeUzF1CY6UrSCrO7XZ8AYWyPMdr4zqhSlo5n+YGRgFKOZsvispxEC8gnlto
XkZ56ISj0N0X9MUS2RpBZyhyxBuCQ2k3Tjsdo6YMWGHsE1W7++xv6Wuin/zukOUQg/Zpp3Axjjzq
EXzGRb9rnWInaAhUB7Mv49Bp7BkzxpZXk3V5roX2iHeKtoClmkgfkDtwyqiOkCFSImPHwduLaZp2
U58TtJGIMdkvmNy26kxKO6SdP31z40x/W/H87wubt5FkqkztwFwsbxW0e7GHXGUfBo4JD0at0gtY
aeVLgys2iPWR5FYykHsAf2miR0K5N7BZCHgXabzD6gGQCt2DwUNjzMa4S9jUSbqmqZ+6yr+Z7RZf
UqyGcEC+cU5Jfyary6wKMHQmPi87HcoPPdeaE3ACceorTHHA/OPPvA1YrkCQ+e9xNXI6Wrp+LA5J
34pHojuH06Qqd4/WmlOAX8fdA/KsLzoTlGhcvDUC9Yz4ijcgozWLXBK31kwrJSGb8JIDk3UuUtt7
9VDgHcYudYjG6VbDiOyR+WonKs2Murh9xIiorltPX9/LvoojwEvL85DJ6hivGIlDTdOJn5IaQqVR
at3N0sz1dWvDLAv6JicnWoxZHNoI8SOD6K8nJ2n7YNL8+oRTJvnUt5trDolXeV9YUoTdiocL28Gh
b3BKk3dvDQFIHP3OTtshXHBG+3tyrcTEyhIb8cV3gStTSHlDnrW/h1PPqdYollPrQ92eN9/8OC9+
UMf9F3K7rQhG1BTa2BuOGxYN/bt4m6flE2AeO6yLxJ8jfxSuYnBjcprn8CPbVA7O7dThe+HPwuUZ
FvVn+/W/XaO/6xrpOvvY/980+p/y7f2t+nVX/P4jP3ZFj52P2S+bn8GgG00T4oofu6Ln/cFcQ5jM
hGkgbZPhf+6KNruia7u+p4MkoVNE4+pH68hEQ0HQgY+EwcGkgQ7uP9kWNx3NTz11i9+yzVcMgbqC
2dDvyp7ckMLqTEs7+ppm5QGHuPU4+Fb3+NM1+Tcjfzbxf/kzLspRchBNhpm/Z2isRqcWzI3aEYCH
8QhJEknnoHs31QSV/G8GBVzQ3/8WdG4TGK0JueZfBkbcC6hloxkfF071N7qjxiuUVphhV0bu0qmy
v0NFcA7/lz9Jsqxj2DrdQQNCtcG//zSfnQvygwxXxUfCp6mw47bpLzHoss2yjaNa8PzJf2a8aIq9
PiCrRTJPEsHBwVNTc0hOBvaO0Zo4cxOVKvNMHTclBIupr/T3GhAFVr7OZ4FO/MO0KvZ6ZxEhFLP6
jOizuisL4OGlpvono3fqM8hu2gcxts146bNrKwFQH5lJnR6WFklmlnSAUfuuuhNwsb5ieF+f08JS
z65MrvRhyXbExNXhgJnyuBK/d2XRAPXCNDeHO9EN1bfVXJsbAn7zJ1IG86BGCLPnDFIjliXnbmjq
6ag3MaRxRgoHb9QhgoAm3hkp7h7kAd2Fa/TNtZIeCzDyyDe9TDR6Z5tdS2nTsV3QBQbW7Mf/y96Z
LceNZNn2V+4PIA2zA69AzEGGSIqjXmAkJWIGHKMD+Pq7wKzsltTdWVXvZZaWllKSMWBwHD9n77UJ
qtbM+p1tY3nlLuWE9XdJhkBvFJpigtt2eme2L4g+fEUOZNIKpAJiVtDTXnzHdObuKqlkthOVQLuu
Iq7zUE8Ic0DgXFZvQyvkSwZ18iljW3PnowAkrk/v0H94YFQDcGsCGzdDTxQ8WTrt2tGj2cDAMnnL
icBFjUKq8Re9wNoTQkuorwSo1vOMg+PRmxcg2Ty+N5i+uPayBeu0jQXpC+Czu2RK9TCasvkugSq2
7Qy9fQEZPO7qSe933uhqtCHgzX5vyzLZJ1XyPrds6mKQTefY9wYk/ouTlNuOg5NUUXHNI2p5IvqB
WRJRA/SgwIMF3WTkuNdGXdsQPxfptD3gYLmpc4wACaMkrLqtNaf5lU723veYAvYtN+asYIrC+G6r
9al/4hB0myRy35u+CBWWp0tV6NhTBOWANSmUyPY50vopyPP4we/Q1zaRLPaa9FB04plDWKwqYIS2
Tghd6gZC9udMa21cNX3MBpWd4itd8ogfFt+saLA2Se3OOI/d5i5SDBXdpLtxJqWMgOmVzaXN3TOh
GyYvxAY1YYw/plJoO6fV+msg08tbT2QOT2XpvEl86l8QWoPhWfr+rkGOEMJ9uGsaP90OzvKsDa11
MZfE3Jrz0l00sSxb5bvqK0U7rUzDH3dzad9WqnwSVlSbhxSv3mgHPf7JmeTOlM1wNA7ITt0BiEcR
zJ4kQ25h8LbJ4zIH4WcOcx7OxNstV54q5unIUIccFuRaja4HkYau4DHvGDDSfUSwr2IORN1sBhJ+
s3sbmGLcFwGgOG9U94Ld/NY3OhFvHCbIGFwjcDuB0+gop3qvqvZqXFzxPGk22FoYTiZONk91DJ0K
bfZ2XcZY2gaS2cMwzNUS3425swJuGZTHF7dZZ3A1KBB1E6NgY4woETUkZz9alWwrvtB5MSXtWjg/
FfPmrWoJCXnM2GQ4OzrMjvguJkxgQdJDYD3lM6Ec7VfC1zDXQbHo8hfNkflXfyzTfatXLMN1KZzD
qKPMEtGsrdQ4M5oDNbjWCTUdc0G1jGwYHC3x905v4XKjT3JlTJNzoPbT6WLmMyr8cvENpFs1wdBd
s/61iNzo6zwP6t01KxxilVHJHZ5YNHgFOrpgsLFT5QOSN9np1QmxtL/ty4EtU9lE7IUw9dXnxrZx
7zLmN3aG29Vsm1J8XNLvw6pjrEmOa0JpGUX+N5zUa99Vq74uHejpwKm0AXPCqMrbybLlDxSR3hUf
BP1QDqAPv59fMr+gr5ZsW5DtRygI/pfCSd3XosQKAcl2BADfifJWYzIIQQG+ZxXCtef/OVpffuBO
Lx4tvZ9uijxzAVEvZf01LkmDY1RZswuEbe4O3LfF5j+9kX+tN+LwTP+bKhC2etW9dr/2U9bf+asM
9BkTOi5dVWiiaFh/KgN9+w/XIO7EBR2PuogQ6f8uA911gkh3fx3rAXpf545/lYHWH7Qx+GkIt5SJ
ayzZvxFyRif01xKGMAL+ASCG0Absn/M7hAouusnmZrCPTuEB1nBAibVVj9aSIIJTETfOgYWJEKBa
qfk7xBpx5eQ25k/PMNRdXQ/A8TqpvRaIT4mGtf3LApDx3mV7RcdRuuSSdba4MKjq7uZsTO9LWqvk
nYzpsYxd41stI6CrmchO1MpbgneaN1bAjE6t1zJJz9SETmmQyzv8aA1lYAxOJ5py8yussfyEx6Q6
R8Iq9gMjSAv7z3XtmGlIJi62hKxMTsbYwUBIS1CypeZaG1OLxQnNGyyVqJi+1NIr9rLwiHLv4jHD
cT6Zt5M2+OB6cv3amFP9egaLOQZjbTU7ZsHFnqlO/GyQfXwxtPzGmLD9RaZxjx+t3hguKoKqwe5L
sSKtD4shXqDKmYKG+Y4ZtmXbg7wySAPNIJiRP4Qlq2W/vHcKXX6nEdvsrBbqeJO2tF+GOn9o7Ay5
41SQVivLKTv4XQ+71laYycWMBpn54FPtpRGunUTd9nW6vPuzmp9xSlq3MZyeA9yD9uJa2XTruBwc
OKXpDhv7cMYd2ryV1jBtMOwSGzkWI8OunK+BljGw86o4jIhwgya3ByQeVpC2zhxavjwTIXa0QVVv
CV8ESgmRZNM50XWZy/KIEOqIwSrf4G+hOBnbZt80o/MR43NDm9KnMCBstQc1HR1NQqVuSPZZ6HFo
GdIyTBba1loypiL2nD3Gc+q/iMYlugOWNFZzHtJyVM29H9np9aK7+jXPOXyzPNHTJ0bd3VU26AVa
W1vusf6YfqAg2x8cptVZkBeWdbvMIr2OY3vZzUIgcaFkEXckSdGJrvrGo4NqjStkSb/xW66VOu7X
GM3FLt7XydglIqbvAFXIOrtE/+5L6WKq9UT63EAlv1SxdG4xKC2HCZnpRddG62wqZyWd1vEXmMbd
fbYQVQrsqziW2sB8MloBAJXjXcxGmi+Vb7jXTWznR/Dq8pBlBSbJEkP8TtmJ86WQ6mwmyuZybNqD
pvfYz+L+NRlw74DKyI2tKSPxCpDlh9NM5TGeJZgQZlBM8SN7JzyJNkZU5qNl5++zYjgearFtvgiv
uq9Ha3ns0I9iraz02zphSobHCSKvA2KENg4WoUsyGo4RKsC3r/BgshsRM0sIbMtiPAQNaV+N/BIz
7OLBS5lCjZZGI2tkeJnFnERlWTQRB1AOHiq0r8LqeszEbFuCPjfu+7pCi67cU42jq4L+GFLVlAy+
iiy/tQyjuHOi4uDODKXdaKmOmKkw/iBZwqzlWy89c20GcWW0w1rebERHdRpVU3bHw97+sWDVDq08
S8IlgQaVSSd/Bsc2PYhKarfSLOuQE8pQu01yuDvYRW9QMu1U4Tbnhg1AFvr+zmE0vY86wC3YtApA
JLcIdMdnjfRDAgws4zbTYWlXRKV0yHr08VLpY/tu9ThVKb03Sp/EHnf7tB0LY9BowVnecy/mRgZS
XwokBmKuwevO8Zelq/O9NvVw5+bZEWE7Tu5qWoJ/S7r4dqiWjkZyPSCK9v3xIV5mdvFF7qPxpUPK
MtfhGADyop/pgcrruYqgkRvac0beLkKomJ4YeeRUUm5Dhd5WiAW09IkyVydHHlsi3cUmMLO8fitA
O5+jOvFvHcy9R6ZnUxkA4Olv017LIcVVoUMX/NUFRLbPaPjf6J1b9qEE3HAZvVoPPQaNRQCT292C
MvIffZ4alwWC2RNbufSqXMZvPsElB56IS4ixcrx0sY3OblTZVZe5UKZnzb8qB7u96bOouc501eCv
TAsYGqUklLqLd4aPOX8xE/wYXWM95ao0D27Pt2wjr94lU2b+IHZxuFaOL19tq1kfLsCTnpOySB8I
xxiLgLIe8WXmx3uAARjA51iFmhElN4ZB/QV3wQlGxPVf9YFDj1Z22cxzL7fdZHro1lfUylTUyRdL
ZIoLjbasr9kO6CrkZfs5toZ9xdD0mPuLfCgGaHGGzLYocpYbtPj2Vo7kMxKVoy+YmLXKhrQy7dym
Hi/GGJsn34jzb7gQ841iT45vhcdtyi1+JvxNHugxkT2SN63/krtuuikrpT8XEY0JVqbkGPXmZkbC
dLMMmfYuoXueJOFPO/gm3RcjrYqjY2tgsuEm3xaz8h5i5UU7Q2/0r8mYYpIfBTiSGQ7OzqJtfCHB
/a3CdcyIemD5H9p+wQ072fGeUDpjswDzDMxOOzuVbuI5r0BzQD+u1Zq9a1QDuLGSZOHbtYfMsz/L
4vvBoRAJMhTjQK0sv79t4qY41Am3NNNyQdjv0rXY5EXkNR+EJuTHcc0FJoNMu8IwsgVTRGw0s+dD
7wwvsBLoI3xGC3vszN/y3n2BOISsefgQxBB7xBFXBu5XIPyS9yOruF1Ti0mJuTfXHGOZCHE/ytx8
zDNVvdMDmp5ago+98TMD2U1nph0nZBiI3E+y6RrSkpmrgK26ptTCHgsxICdWOTXr3gaCkCYMoR2B
b3gavJumb2b3uUNdPUCI9ejcK04c+wqT7g3dshAN6Z4cAckgHd/kdSobrX6RLKDUXv4IET7Kd01O
xNPJ0/IW72Nmbijy8rMRz9VpaFPx4sxO800XEZKBaEqKs0gco73HCZ9Ee1QLBfsKODlwEEjPcrLv
XjJ12oPTRJNDu4aoIBpYEKGOjUitTaXp877162o3ut0T21CFliouNuRV4Q+P7SfMeOrgphJtLnNs
QsqraedDpg5hH53S1r4afJPGja7VTpDD4XqEhqEdqEUeqiUptgkauxNPEMIItDQGpVcYYVwZ84WJ
RnNpOZunpadllKTqdUXQn1rf1YLO1oa9UU1rRvhabhHFNuCSsdpzmh7zaAcClCyWOuoP4BRtJNxe
uu9orIZzZN+WS9JtskaLj7g9+iNEvOjUlmZ66nWgcUZBzK8w5BUNENhOsWi+DZZbhPj5533ajCme
987fgqdjxJIW9VZFtkSqhbgj6CMJDIvTfBgYsNHnMss94a76hz1g0Q1lLhE9Me+zjO9I7V3vqdOH
SnTvgy2a3HmIGigjfZiiESVU4j+buH9lE4cDYrWi/d+7uMsP9f+uf0Cyqn/ex/3j1/5rys3GS7fJ
nfKRqv3SzzfWAbhDmJD9JzQdUecvU26A3r5nGkII6ycp6OeUm2qOMw3MxaSD/G9t5H5r6OvwXWyY
qWzhcA/7ANx/bUU3mU3WBPmLV63JqvJKAezwlLIF648O9IoQCEtByJsPqVV3pXaseVY6GAIdUR1q
qt094e7z99aKB5ZFncEkXcpxOU+VK340bSE2KaFc7dIcqj52AYtSTKvZhswNyG1Y8QOmKbvvhajQ
N+kz4TvOFhJGltCJT7Ve3EIaHSGQSbfHX/EVeA4hd64ae/2lsFSRzsFia+BamVjCoDqBMVTh5AmN
GV0JIAGGH9b/Kbkis34dvCcmdDnm8PRkmcobf47o4fYzr+8+Z/deZluF/pT+Odav5OeQv4Oop59T
3IIDtrfmHdleuxOEM2CAKSoRLjPcqK3nztryTSJATa//cwP+Kzcgvg1EGf/3/Re+EgAOmin9ZZz2
52/9dfuhJDEs3MMoRVYvlsML/iUyMe0/EJLoawzeZ1wn3Ze/lNgmzRK41R73BnPyz0nbX30U4uUt
XlB42IFXCcq/NU77LbvWIRjWNUxuZvD9TO6wK/16+1FpwqEchulSKYvkaAX9gzk6MU9hLtR4S2N/
PuGFq/Ktruc9exV7fMjRf5JZ4VfN009H73+ZuhmrMe2n6d76aWzC0FlxaOivQ8ZfPw1tTpn7yTCy
p6yMS5zTkwkGUQMxm0a2ScGo7OFFMBTHOVx6fRMS5IBYhFAoYTO0EtV3v+/1L7xGAsynKIyHxdE8
Yz+7TvTDIJNq+mdOtd+Xr/UTs4AQRsCKw6Twt+XLTsGxoUzsL9bEbHvjkh33MKLTt3bsjygbxnky
sk1K/QfzxwUHM+e6tS9hjxi4Wur+OwVMZ4QpjusN+M0aAlSZMLAQrZMTx1RnyU0+QNME6tRtBPbk
xy5pzqxhzrRNO829TttkLPd/fx7+52nAAqDjXhMu1wYRkb+eBoFSDkRo0V0IV/Yf6xgFPF0VFt5A
VgOus6n1v8rIKJ7//m1/m0pSmWBXIBiCpG7GxMyZf31bAH+xLbu4ulTeYlxI0RouQMvJJYuSx79/
p1899Vj2eSc6lFj3gWv4wvvtOpMoVJaGJfviSd1+JUaRplXUe7MZ5DLZ6g0BT6Glz14dAh9W5T+7
aH73Z/ItmV+jkV9n5awOv709z9sUVATjzrV0ei2zwXnNi/UzEO3WbYEe1cGsc+r3qmg+21i1+AE1
jVQ+f7avJtdq9ZBpJkTTTAA+tFppMofy5vmH1Ea50bWlJEvNJ/fjwON/Gf7JwPr38TGHDycgywZR
A/SAafb+eqJ0d3AqB6nvtTFE5WvaokAP6Cn27P5oHFbxSSVp/hZ7PnzppSHwCJBJGrJZFR89M6s6
nPF2hnadjT/S1hLfR4eNy+nvT7H9P0zIVC0WFxEdbN9gGyuQRfw85HZbOjlt0lvXqKNk5Hu4mpJl
v2ZA+rueKRghPY1+O5azMwQgFulVGBUirFbui1U2k2PKvpOFg5ZGFCp+Uhk2QtRCfSARHz3ABvY2
qLAj5serJgdCHPqcKOuqi1pFO80q34mZyWUBlDNUPeaYlAcYssWdmcU3bHisKSgG0Vx6FEH9pzbI
XWVCRjqbrA32sCyBrrzsqlglRWjF7FOyyoyWT8WR0hPIPaytKX3LVZOkVnmSsQqVlmx6l13Tfx10
DRWTKnvBcKYZaHya5n2TGIp0S4FuOKBdEL1RNqKISqtG+zasMikpO7BIQKSPRuMX39NRutz3q7Qq
/VRZjavgql2lV2zV5N6wTf9Lo6ATw+lpdsanWqugbQ+kGEV7g6QdQVfZWUi7pP+FthxqL6Ke+gOP
GlOFBL2hbOxF8TyVenI2W19+daDw7Qc/00zUR+Xy6rl1u6Vdmi27MffinQZI6BWcqPog9oGSb/nU
pVWfGrVplatZq3BtjlcNW7vK2Rjil4eKHyUYZ1W7oXND+ZZ9quBEpJjAfWrj7FUmZ30q5lq0c7G9
qujUKqhLP7V12afOzvrU3E2WmK5cSsUiIvil6csygEA7V+33JEpMc3nplDZhjsOkw1Jev5tzmfVW
Gww4b6V+6fOeHAWAfM2yJzKijzDDp4zDMrOov+pCs47ZbFmrvI2ZABBa3Qcal8Bz3lRRxPMQHYJq
MNCqWA/bAg/Fl4SxKjT1fBYq2cxTgSTc7XqLK0pFtJpUOPAs3LlakkVfaNxYbhziqGd7a1h5V+5A
dbR+AGgIzNx2gsjKrNA3fBhIEYK+sO4iRhGJP6iI3qKAPNBFVAU7mgblEnqLw4pZmfTbwzJpNWSI
3Rx3N12qkQdVx6n3oQ2jSPWNXps9gQPe4F0c1F/RqbJEL9CrV1PXLPOhQ+bYAuiNE0GkVzcuDSLC
rkp3c+GW80HvulKGjgn0LBTsaot9S6CnFnJazSdNlouxAYGZI/bLS137AhJWQyveV9VTVpZ+ebRa
vy+2OWFRd8vAhHaHRNA0zolKOqQTIjGTfh+1I9QLHsbWCZqTCQNF8gm2dV/AFfCMaaGfmc1SXZce
mQFbjVulJY3CGE6t5TjFJo7YjIB8GDmdqeioT6qVk/ID5YhPA5kPUCKZI8z3aKCeO4Apyt2QwIYG
WEWdRpsFOxQkMNVKn+xTldmhRWDVghI/W7Qz2hV7Z8gIajrkDyG3xkxA5zHBChRvc99OkNfxc4hB
UBJw+cQE+UwqBXQJo1X71sIow0CL/8czL8aC+CINvNHWrPu5UOZwcaXPOKjCXXHtDOyJ9jG8Jn7B
Bxxq7QiiNaoX6K9Vcmowzk27TjlLeiYLu7+3QUC9Orgz4JNhJ7MI5SPbY9u5ON4DoIwZnh4Lv3II
DmvLZqZ5KZSissjibPzaOa56k21iHUah4mjr5Y4Ol9qLeB2nqInirdrRuMDbtezbrneMe6OHqhoo
tn+40gkwpTltlll6aCfTZHQm4DR+STXhP1Z6s16cWdZ0e1F06DOmGatXiCqHc5Ooig9Ww5k3zjzB
/EemBVzdJatku/EMf0JC2vmRCRmHJIE706t8G2d0pobrfurX4nPlcmCXdadtTfdWHet6WVCcmGW/
AMMX65dfP7pifeJzAdO72E7Ftxgaev74ZOp8Cf185NaRBZ2524qcWkDRA1VBzP9jTTX7KvnSGPYM
382Sic7pRsswXJdaIrtgBVaARl4RR9t5bNiM8mekAHwjFhDAsGud3FflI6hY/0Q6VOqBlwEiEk4Q
t1/xcfExphZxj9VPeneOKXMz9OVkFn31eFrsu0o3Lo0fNy82iSvNGieamqfai/3hHCFjGDdzKxqA
zoRS7aXJYaUL1czveZE7N9PQgbJs9HnMnxQ67O4AIrr8IMpyXUPoFyUb9gEebX1zTrodejf/SdOj
clcCm0AdZbPMza1K7lKSXs5weDNn45itScZe4dgigAzuP7aZNsbbwqy4TRYtAtJjV7XR/ChZkOeT
Z3BJbaH7c41kDpiOHZjZcctDRjVnox1MN4z8oh950lqjTundZN9an+gUbaZMPy1+3xrfifKYu6A0
DDGSFGDyUlNprAEQiiSko+S00HUHUoedZRz762kWAFRH9F2e6A52CcjtsKg12CUHfbYwu83r+rpy
J/tK64GUbpOmKsdzPCuZhJ7Tlck9lUj3XSezh3QXkXZjkCeAHgJfjV7DU2BuvjLmNtLVDW55I24c
mEkPsocfz4sx5GJMAxvwpEVSvSGxhtVQiM5lQEeS1C1t0wi6wwC0bpsuq3I+NfvMuplosTqX0pUr
nFyOunttGwmpKzPVTbdVsNSZhnkVQ/J2ESVrR9dhN5ysqd2MBTKP/eI1XP2AHWKxmSPAqyGNRbd5
Ahdp3GcJkmJuh9R/5Fovu5vKR1m8G0yQPDuvTFwVTMMLUcrKM1BojeLBgV6uNoo8J5t4icIb73Ah
+lCYY67orcSd3uzYOCCFT60+R9HWysS6gcRfuEdyzX2+1zRp8XXealJtyg6kMcO1cuivgSvx+Vuy
S3fwEfKEqB9dP86NzX0/I3EFKxEl4j+dlB//SieF7RZ7sL/ppNRV9eO9T9+H/udW5p+/9o9WijD+
WB03hgvRj00pm87/aqUI6w8oMWx/aYjYBqpddiQ/tVKAV5nYGP7SnfwlScHUjhrFdTweyyiK/81W
ir32RH/uXthsXdm24jdjQXF0tpe/bjioSlDN1Ol4qKsYeBlMtm2yVH7oYEWb3fzN01FqyBqiDbto
4EV42YMJPBULVC5DvffuvdHLTxq54BC0iqvRW7MRNJduCDAbSOdUKBlug3mFDoOyXrDsAKZg8GMF
idf4O+lraEhcwEjs7W9lNFJvJcxEMgBWW6MBCA2FAkBurI9hhsYs1BmVbbK8ex4Ln1lWWnPP12bo
Otmbq0l9U5T8eG4w2sG/0x7l2D4bXiLDxRktsjywTZI7+wif9S6zjLex5e1dRz4XNW2zuEczSXJb
SJPh1kjQd5oV38eVE2EkbfPsApUL+lWxqjS+XsXzGnlBBdhTE8e29Y6kLvaUgByakZI07ksrWLL8
w8y1KXBdDmXttd1Gb3jRYuQQ2Cg6+QocBt07lmnXbajk8CrQDyX5w2ZsTQRBMCRmfchsBMc1cdIb
F0pMOOb2rfIgfay/mdn0alIftPlirpqAmUMgCbbawmVbbuO6uPXnYsQMzltSETpnx274+Moyt0PD
B7Kkm2/0JX4gmZLxuVgn3XX1MVfgURoLIpgTzUxD85nK3C/i96jQDI6Dfw98rt9iYJVhp0NPXvGo
O+oUL6j1EQVO5nf3RFDkSKsRdsDnXnZwt6F7eRw9i4WdVVIcPUO7/7xIMKgjmbCbbiMF1wEFGfQv
D4KQ7pNYZYxUnPyr1J3bMeVDxVluHxE9+DsjwyFcEzdzEj6G7JGHwEbv+Vl8b/CtDGwcdWduxZhk
oRu5bEt4GAZYxGRYOs6F6/lj8oEHI6r3gkKlb8j5OfcLf8oifMajoVUb1XtQuMea3yk5Sp2BvsMU
crkmZMsPASU9f57vMga9PDLhD4mnXXYxmLMAnienHmctHlCvOOlG/MFNzlXNWIq6hqvTE1wq9Xov
xJhKH4qEP7oe+HdjNY5OPnNhmaeXgcOFs+p+ZiewVQ33iRAqOinEi9cJ6orQF92zIAIldAVn2Bu4
mDzuxs+DUUluCqXxozIv38hOBp9E0XOCYeRs7YiLtsi76DSji7kDyyxDE/sdnJV5ZIMpJenLcBXh
i+mbsl2RZvrIZ4iT7ux12rSP6ctdQa9IKdwWc5sTrhSieiFVKKsYG9ZcZcgzqeur/NozuVHhTZMR
NTKUZLxabHXuE2Te6e2YOJfP2wsq33LQjcGEfYwrbsCHRooJwiYdRtHGTvz8BJex2k+MY7fQJbkN
c9pfn+dWK/n6WlQxxCBBIza4BCoJD424KQmee92ZinzZ1bL19yggsJaXhb/DrlZsYL/L8PMCWK9w
bvFbwAekQM0sY/7I/W0v/nL4PM39QBZX33IZIZPrt2NmRK8ydbSDswLbFkpdYqMMcAk+fKjMSd+Y
QXMKjPwDKY+Fyoe7R9e4m0ur90OzMqKT3g7VFbvO6eJMzt5T2ZsWM7HRCJO+wnOfb5n1puyLde0Q
O9ynNVa2K3gJ/o6RET6B0qquNNIHwqVi+YKujqaSxYFtE1WFvfeTgiA8beLFDEiF+FLcUPS6Rd4L
M6zG7NqjcruV/gdzfEpLHZeBY5HFHLMoxgaLm+LUaSL399Fg3iaW7+0Xo5r3FHFAN+1xDHEpyDAa
+QhqMLiLhKwPQBz4l4BS/bk2mf7EJGm9adm0Q7aKtXteO7lxWi6J1rFvzXm1bkSaFzj00HnsKC6m
ZpL0VshVymuA1PQOKvqK9nQZRP6BYoRDM3MHfB5rpnb5Ji95ycHgvNoVrRF76jugFg5L4KoVEYUW
3ZgoEzYEJxR7L2o+GsFflwNcjwg/Hgl108nWinRntO27p5PpUWm0iOpGPJY15W+uJTeaGi4CSyUT
Py8+zemEQForusJArj4TEJgrJNbVpKEUXorlG+kL5Yg73LPdLdTOjtz3pc3ezKyeNmhUfOwOunnv
AN3Y4PKX2TUdieGUKp1TaOn0HgB8GPawXbnPQVKn/U0S2+5qODcKVIUteRhZOOdEE+J2a7styh9p
wM1rtJOMhlcCIOrvGHfe7VSvhyC2pvzDayxtoZ2lQQcPuTHUAbB7vWPXMvmSmKfGAsFGIFWZ2aMG
CNUkb8fwomtf1Yu2K6xKdRf67J7AyWd35aGfl157nmN7DBN8OMVVlPhWj/O8MNywmfMmvTija87b
GLm2dleRTn9KhHv/Uyn2v4xlfuuWr3WN7aJ9oejVmXR84lF/cgsVPnHtNvagg0hnBBVL8pHmPFys
yrsfWgiaTs9dZ6dc6X//voyff6+nkJojOkMZtLJIf6un6HWbs9/L4WCoz8WOe9BK8++VgrkKpfbj
79/tt+nDn9+StjayZgNqm/fbuzGEBre/VMOhmLlA1krAB9yzjdEQ/vm9/mNN/CfWRPjKq0z7/94F
PKZtnP42Tf3HL/21B3BWIDOvY1LTU9T/tAfwrD9cZhFMI/5UpVtcxn959v0/kBfYhs4GAdk6uof/
lqWjWGc3wfXFQmGapvtvga2EsQ4VfppgAs3C/c8Ax0X7zh7A4/v+PHTAClXXKPCMg0fQKFbXsfbW
kosedTU3PL/JHqiib3PlwS0dvDh50Ae0rLZu1WdmQsPFql1UNu1I10tgxt22AmFiMsfEoLpVcV9X
KCIDNBnHJurviTuZ4MANzatuybwllYAD/NC1WvVo9vAzJCm3tGJNItUwrtfnOon9K3uenNc/e2IT
xcor9So/ZLq2/9i7tfYjn8T0kANNnH74wvdRuKedrS44srdtSfMunrIz9YX09pQD1b0iFIclO9YG
+zIgSFw3PrV2j4RQ9nSsq3FLXs4KA2lB7pX4eTZs76aL0U6ENuSJ9w0voGeecWF7HJbaNA/GpOKr
TMIlGHKXMk83rRo2pVLODpKKHbAleLMxmJxjEmUDx1vsjUMN9dwye9k6RoT9HYBZWESWejRN2lo4
Gg1k392Q7mtZypvIX3Sxn6LEPiLB1l6IlEo3QzdND4neJav3DEwTXQyeTbJLx54dzERTZWHlkwFp
TXqzi/x47UAvdm9+Ic2JJoTmuMY9WRf26yDtZIFXoOSLHeOkcXF/3hM0uh7l3OBYoA407v3PBuds
KuM+Tnv0bIV0ePke9Qdokbo3Lh2YRdKf+k6y7gGvKreeM9Iv9YBwo3VpG9rvimKQFlZhWuHnfxYG
fCY6Lm7rBqBC+TlcP/yOY825uJLVJF9MKI8le9Iyelz3hSvSzyU8iR4wgaNgvIxNPDn+o1fndA8/
B8BIfsG5tN7IdBrkGN4lw+FrfPJ5lKiRiU69bx2tpHde5UQOwp5tC0LVduqWs1+BjwpIoKjPZmzQ
6szshS8k1oPCvtbOzn2+ILfTvJkPoIwGtJSIM44uxAVJi7ikYxRHSLExkbVWRpCFKGwSLmrXvJB3
xjyi6yM9PvZypIvFxLz/TrYCnot87Tvb0/qyCarzYo9kk1ZorVUjzTRXIySQ+Bmy/xATr1/eW/q1
fWjSAQtbtdpZl0ZYR9stafhO61B+6Xr54hI6EtoaYzLyWk39xktH9+rzHV2Bq243Ytc4kv7JtdmM
JscXsFP0qNqcljO+CdpitjJHem+tYb/qRGN4oU0a6NnVW/nSUESNQUOICnOBjOItzgZSC60mqY+p
lVKFRO5gWWFjrsOi2Cr4WvOa8ol1yn2y+2zWHj8/JVL+IeZRRthsiD+YD+tIl6tMQz128duiWhFE
HVG+nas4z8R7NMvXXtGMZl+8nlJTX48Pgw69u/SzX5/ZY9Xnua35sz+nlGYktCCn0mBR7vNa44Lw
MYPthSpYoUSGzN8udWPepQQcfSyLwxWZuYApwspgxkUsjuaVe8RVWNeEUU5DmMh8CieR94pJrblg
vXbVHRPQ6WZk3PJicaVZZLEPBttKeONkCdkMmHtvCGvpeHPgmFozQllA4TiUVWyFc9uJi4uY9Jz5
s//IyXRXKjPEz4zILpigbSdfenvoiDnPzOnryFW8z9j/7RbLMEN9jJ3bIe2790xDqRdgoPUfC7+Y
vnquVobCbLmwzVa1fBkOwBU6O41vV+aUREvtVARcqLbAO+1Xazee6C3cFcypDwpJwnsjVyMNGH9a
33bEPgnlMVvwOM7Yh9Nf/f/sndl23EiWbL8IuQC4Y3oNxDyQjOAgki9YFCVhnhwzvv5uqLOzlbpd
VV3v9ZIrV6YoMhgBwI8ds200T5JheFGOwx2EwuKeb5gP94NhSfCd8Po3WiuGlVkH0LeYIStYZrHY
AaWOItxoU3iFyVbcsr5ExOjTjFGPWdZ8JpHsbFkuTd8lY/IxUG28T3rX+MbOdn5xw250tjq3wHOt
7Pi7qMcBYciaDlWO3krYNvDLWHtGcFcvEVH8dVGn1CxmHi5V6kppRhu1jMhjQTWSNxZb3c2nTRHq
83cgXClXwJAx41r0aUIicagUy8Efvk1p0pwoWwX6gSnFOHSzSi85iei1NdDFRZ9Mi0gfBzMprsVa
a6v8OzasSG5oY8UCP071dCyoJAO3pt2MXDPHjU6GXhFF7Bt4u/Sq1NdZiujQ694OnNO4nXvRr5s6
rS5DV2BC17rgoegVd5PJWRUYcrobrdivIhyYU1qvmcMdhBlxrlLc4c8BxTYvdAyqR2rdHiILyu9k
sg0aoKHdWAY6j4VDb0/Wja17X9NrvY8pbN3oDNmv7IFGunLdpzk07S8dqyeKqK1S7ehKZkDjfSNB
0xNW5cIf9sC5gYdX5kNDt/vKhi1ubTI9ogy2JLINRLjVr01Ey9lo0r2XJQpyDMC9cRVRHFRtiHMw
zLOTHt6DasypvZWdlWwZ+7t8P9VZ1hEWkDS0CXImLnHuJ7NI3bfY9HTY9rHQ77sEYAjb1OrQ24JP
9SCS95HH+2nIuu4OYtr7Ush1AdZMDx4hkYopGDbImcVfsmadbD5OJApOExjva2rY7Y9ejup98sKy
/hhbZIprDIQ2PLVqTkFnpoVf1eqVhHNwjSIjIKCSBqQwjPHct7CIGQjZh9gUejZCu1eqJY9uCsqp
Jif/nrXDeK7nmLZWazKv9Bb2b25sBwAcI/vBqzzrfuwG6lEhFuf1inhhdecQS77oQW0W6wjLxFWm
1KY7sqM0Mgdn2Ut7PFZNXrzHHb1EVlk9B2zwj6muXloeiZuIvee6SfQ3wwwPyZA0Z42KxtdhgGLI
NTcp3wgag4K/KDohj4T3wi27S+eoPXuOdpU6Js3wSDPcNcuKfdAQteSkMC35lJAJ9snEHCGITdqd
Lfmo6JjyqYQv98DXvwQJK7CQ1fiK/kXpF0Ob4kHLMgbgns+BWclNRACHJ4UXzOtQ1vaqsHmEbz0M
YCMaXSWuLlPvg+up9rHEdcKDvuiJJyVR66fzuIXK2F/ojoYO1IXPtl5Tc4XOuzZoAcftTm2Yh/fh
MU7KHqGZ48cW6SVe0zaVUBhL3w3rd4BvcHYiOJSjEtsUZ9WTrlR/mhqhf9EUX9jbYXnhDtTv47Gh
yo3i7OtS7bDDcIbxrSXreRJgGW+RlWe9PxXNsIHbQL4lGkrj2Mmku4LnR/AIAFa2iXsu03B61pss
oFIh716iLnpNWE37lsXATW18Hz731dLJ14wtT9xGHG1iivtRD/G6eZG7tTub96FVyUADcq4T8XGd
zlZbyp8sroScpvgKDBHlsR1PxywCu1w7OanMQbovlccL76tRPQZJ6WzxSwbJhsfhsHcJta/rzEtX
bhCs9FFBVwjsgjRlEsk1EarmVMpJUhgOWY5iclluB9McBdx6b7w4+Ri54Litns6Pzv7hUji7iVPb
mvcRxgIqYJx67yn08mw5WuErhsbXTzUuZYOkWJYn9ibW6mqTYE/wcWGQLKoMcx1MWeuzPIYD4Djm
CQZgfzc3biWeeb6ll5ZONBoxkGrzB4KQwm9Sq7x1dIbbN+QBMfuWRo913yYcC4pBfk0NUw+3Hu1b
XEA6Z8HUNtL7kIcsKsZ4LtKm2Uxd6o1+0rjBteEYcDGzquLOO4kQ5GRflORxEs5Y0nsLO6O8zVgh
KFUOIyIk3XS2GsTmuohqSm2RZFA0re4oyqw9jUY97VhRjg+G1TZP0ZAfaxa9lTuP6xqw/H3elA1J
e0ff0SGmiNpawU6F7gsHtWHrNGwyHSWvST+xA7X6NE23yZiH2RHL+GBsY2+mt3Bgg5DgvypK6h5M
e751Qq++jmmekeCBBNljlSQIIYqOX4gI5nPaUQLxOfVj86DByL7XIrgoG3q+rO4rtNinikrS1Fmp
uMOmtcs1bm4sMO1dHQnnVhrZl4pe4OhUZLUTnEWhf+BCqi6jxUEudvksALePA97nhLoTl7igc8O7
Z+Ekz/k3NdC0UwQPJb4wKlAo74V2RovMlzmSMHOFckPnITSr+oGnH7QsnqDD/pdJ/n8RkX4Xczxd
sGjzDAFTyKAxaRGZfhGRQm/o2HhwrnWUkgf6Ir0z0SbziVhr881TRvwvPKzW73oOuQJB3hyTpaNL
jgpsC3/9hpRX4vrVm3Jf5MqjHJaje8ON+SMFSIDnoOw+KRWR8i7s3U6wcLIpt/MbQ4vyS2IlWFs0
LuyNXRdS3f80cJDDnqsjNSPeSx+1mKVTGMcr5OyAYxuLsm96iK2VgR7u3qNpa2zg6zFV+xjD1xtt
y9ZHafVD+9jgqmq2c0sQvfEpcRbynQxBlfoB8PncD+lZ5qwfMovgYTKeckdUb6A4mm98ZIof7twX
j4I6pWbV1g1/ngqN6o16tXE8h8xG1H3kPLpXjqEF11lrumYLMEc1Ozcs1X5aetjuZUmT905FBp6V
xnDLt5+zcG7Xxr8oglnUjl/VEA8mlC1Rash36Igzv73pKSfkwF78HxZbCSbNOFkM3WQAw8M//3Qt
f9H/940WkxfURlegF/79zXYVE1yd8Y1oiuEtrgDwbNqi5v3h2pMfTczWktlw6Wyaecq+/bvfHeyV
6wGLkronQFT9/btX2mTQYDCSlk4q88keKLnBlTZxfqRQCDAS39VuHYYAbcgZ2/75NzcWt/DfXzsx
AVPHgm4s3unfX/uApSUoA1Xu2aLxt+O67OTFSWvzqYABm68lJcH8Z/jZJyi2nFF1VXQMfkTns30o
R+Pp5w/0H3nzX8ib3E6XwMI/ljfv1fewLH71N/z5JX9lRew/JHblpVZuURAX6tgvWRELmXK5kJCm
+VN/iZvS/sO0qVtCilssXkS5/hI3pfEH5mcc2gL3gwPO1Pt3olpcRn//pOkg+y3b4V6K5AbkyPxN
Ik+bbk6HzqMlLvUIHCMs6ARBVJja915QSXmVQHkaZlC9UFtIM4t9dFispGnQlwMdPtBJK47ENVJg
G6etuEUu3M3xi+X2WkonUaryVbWkYcO50IeHNqv1b7leDfrAOa2g84JWIFdfmZwHQnA8kcl4tys9
GW6wUybHPCmMHws3rASuXbtftUV+GekxOzqwP1ZlGc4AlB3y+FgQAdmX81p4GXmRlOAFeVq761jb
qZzUblYpmjeF1J4dXfvqjigHucV4S8gXTYF08SEmJXYeU9oAnN7q3oeE3arUK8/mAG1HN+UsnqKm
HKeHvpsDb43ZOVcbAbhDY5cMCXrT1Fm19nTGgppgbNjHzJnhYH+Nh759bno7Su4sxul1Q0L1nnYb
Sf9LPEaxn9kT5HUH0/oq8EYP0UNv4+nRwWhSrHknptdgKosVGEnIptMYhI/kPQJv1ZQUKfgTP/6B
mSg6zUCLX2UcG5DN5ajjuBD9xiMlV0DdTHJj67R2hHYbi+rLpEblh2GdIAHTM3DUcAWWK81yKyy/
wUyTVTo4FC5nko9EMsdwpaArNTMg1IYjlZ0501vbTbX9wCuhf4pa9hwwJEVDawyM2ER17pK5lkQ/
HJUxtYAA3zex7LaMUfaamHXHES9yrvWMtYwYexquzaktryDP1XEqJWfpvDaumuUNG0re7WMgybGw
KrPsb0PlGeuRgNWdg74Gm3wq84ho3sTacFsXWnWWoZ5MF52Mt1MdsTEPLut/JBzXZbWaS2wKPWS2
B5kuQhyuWUAoukDRKDDeML2uurxhcAtoO0BshKPgpqvKIP4B64nf3rVrwqUx1uidx7wq4mHtaCwE
XzLVsyUFTqOvpwhXx0pBe8t9MY5L3axJmfgx4c7unW380N8AAtPnmGQOx8TMnXLt3FtxiL+ODP1d
A/j/TLlPdLKDYviAT4JrH1BXt5k4iE6HkboEy2/oSlfsVG092qPlsEfmFJVhPzGmFjrGQkfY6wsA
tQjj+IHqPGP2oxqnx6pUQc6VTUVUgBg9xVT9JmUHwjUAAHCmOrxb4A1S+GXEu7muMNgbvl5oal4l
SyXNg13QkQBHhozBZZzz4S5rLH2nUgfsU8j4zidOYlFMHJwgmebEdwB6s34Lp4LGb8sAi7jOM3d4
NeOm3LXeWIfHpcR5xu8/X71O+9Rmr+Ca0uxyxECZTNZdW1IxTkVSlLfbsJvK15GAuly5VJc9UY9l
ljsZVKrY8R8X9VLDb7TnTjQ9ynqx/ZqWjVwcZ5lp7xBcMO86SYDMjc/hx6DJ55+6uYghvD72qdlX
+yGlWPmgqH5eu5VmnETT6JQ9JuZVFgPXI6NMAhAm5G5mdXpBrUmd7OZRuMcE9TtduwPBhvNoLIoo
FPh5zXdKd65LRwcg3ABJm/eq3IYVugobWXHVqknvt6LDaGF7iXlC6vM2wk1YVmjgZCN8HTzdq5mC
dl1kJu9zClvxq6qd5COhXZnkUNa/NSxB1IbqAsm1RuMwACKiK7lh07WsAM74meiY5QHbherEH0AN
MjT8RwiudjWxLndngEWy0Sx41JN0rEpfJRPVX+uxI6lgNjYQQstWIS4p3ER7DTcbC502H0K6FhjO
5QULfYcpGTLgkwFy4qUfAPDwEW4hFY+cWDwkt73tDs7VtmIWFG0woQngoIeTiOhVzBiVMs0KMBSM
FDbC7ZV3WW52MGSUkxsXNNryMreznezcuhSvdTu+ggrqMaBBnjbWRoy11Idk0WIQ6uFSX/LFpz1P
RnPLE7pg/JLnV3g1xj5QONZlNpFVyP+MLsCgIMhQsyVz79ioGNv/nKf+L55RBsVlCf+Pz1MnrKfd
Zzr9eqL684v+PFG5HIDYJJkWYFUYUZyM/jxPud4fWD4lkzioWtei9fev85Tw/lgyS/9gWczpaznh
Gxya9eWr/g2GmfH7dLSA3WGrWR62UeJ0vx+nOAFGyp2D8Ngb9C/4An/aFbF53gJiJyRTO96x17/C
Yh8PVS15+lON7t2QHNs9n+p+J2qj3vHk13X/l1/j/zKrW7+z5/HL8uIsfbFeYIfQf+ffjg0cjhRP
7XK2qcp7z0v1e3e2O34GLbDSldGVjzwENbmJVQBLQ3jwqPrGz6lvCb6BdjSuDan/Wm0qZFnny1xp
4d1EU3zry6gx3vKICA4Qlb6aEeJtjXu+RSsl0oyFAW4t7VZzuZ+iWUo95am2NpDZ03FdSidVzxEg
8GWuonuWp3RW37hFZtManyGKq5YWpBxUZ2yoKE42ZFWfareLVLfxBlc8zIbdsQSBo0ZcDf8QBYpI
Nt2QQBSjXe9GZyySTv9T3qEfFjwVUZTR4EFkRtmxRWFKt/FPaSjpBKxNDJaEsAbiKcELJy2NQNKs
jnWYGLsOuNsniHp17+XWuLbZcRhheaxKu3lyfupT3jjtnKZrT/SW9sdRwxQUOyRT2Z0k9l0txXQu
ELw0Gpc5tSwqmIYcpi+6mMZzEIkszaJXyiURzvTOGi5aWGrX+aew5sAk2wxxjyzgzMB/wuxeTR1Y
Gp6TzoreeajtbqrJr6rJE5BLEWZkTBSzj5IV2zfdTatbHxeC052bP1j97KAACmWkFzyqjXhOQhWt
Rip+7+e53lC7Y27Jqg1Pk46wXESiOIx2Ze2yLC+2FbuQ1DeU3flIvvbSJWnsRxFUG2eGgSJmvabK
pyoPtCINvlGH9pXfen1ymQi2CYi+Y2iQXVmoFMfIAL+7Dgo9e61ao3kqHWp46gFLtp92WvVIomG+
E4U5nglzON9CJ7K3MmjrDfQ8dtIm+/xs4oFnEigBRB/1cjvX9DGuQJxEHykf+5Uw1cj5GirK3ITs
IJ1+uENN60/W0HSbTMbeTtZ4LVsNJ6A5xIIXtAwzba62nT6bq1DFER9pTlKk5ShMmfy5lvarxV/i
ayMDQOB63YajqvFhhqC98oTsLgSf4FLnqMDuiE4mMQAOPoqq/dawDIE26kTGweztRK3LQUwAwVoH
s2CPZ4KzNqdsl21g7mAw9moWrGhR0xqLc4gXATjdE8Q+UKN48NqDh+p88iqrtHCj6Nmhd2a1ZFuy
6MwsV5ygovLbA/xCvKVfmrn6aJtNpsX44wbyM4fiZ0M3G9QTHKLi7EF959c31+nFspKAIlAv8E0X
tvIKIb2G4JrJoN/RAMQ2g0qn4epwGLR2Tlrah7RVz140zF+dfh5xRDby4NksKymSoPGsMrTyjjvh
8AbB1lWrCsiFjgg8FwbLKZWC3h+KYVqVjXLei8DxOkYFNXJeNQy3vxN5xe7eoHtmlVO2ByKZnVh+
nkqnNVfe1PeHMqQWAQYgYV8/oYjr3qKADCU7Ds37JpPD1Sa7BbGsiPqRurYmu+cJX+0oLeZQPJR9
qWEUNKp+XdHAdGdzOzjlkQcSrQsyEldoULe4Ey3bOTwalwAh+qzV2D3Wjqj1e5Tb8glzr8bCpoOk
r0OQO9t8Rr2NItd37FmbXwaTzUlsDukzZ5LiycWHTnVPl6/zaqBDqCq5+VIGkH4mIdHVVczKHySs
UDbxyynTXitBh5Q/QhG+mTgr442j5yFvSsUadSv13PuuZlEfsWgMb6EbZX4/Gf3NaHt6qMtqPWu2
plYhw9deNxPyURyo5SnyejjVQ68I65ZzsgoQma4GfSFfSni5N2ciHbVvVBM+kKOokJ+mNs18kyLR
95Ii1HwlyR9YO8UUslga0g/A0jVtIJywLq2b9+zUCTNHKzhTacZJuY2olF+4bVbf8O2ysO1/cH/3
bp4WDdvasZt3W/P4FqGnz2fWQUQ7ySwdVMoquB6sesO9YTwkThq89mlv8A8+dNznucgB7aZL4J5O
LghqhEn13KRcy6qdsxFa7HWcyWRc1BujPuLppN2HvUF3al3b/vm27TU3OuW60rCkC15kbzibJrI/
E6ETXXKZHtN6FC+x0VaHhA3Ngyci4k0i/zRxu/NBtFJxPzKFAonjlmNl53Byg08G1oPndPnKtrQR
unOurV29qDZVJZO7ySqdnSy1ii+YR/OeJmPe0yF2hzsLV4pvmp25ziOIBp3iHzGW2/dkSOurwn11
klYtM7+pouJNWlhYe8FWPhWQvlRejrvlXPI100gt8ym1hC9BT3LrSJze3RB5jc5UutAbzeNUnYRL
2HBlicgRPsE2R266SZvkGrHDE9uJVWG5HudOf7ET1IlNbde4t1rwi5vJWyLwLETNYJ0gzZNQpQ6D
ZEvkDBitcbDssOn3mt+xQXqLmyh9we/H2xV9gP7v7zUqVm+Tbj+mY2DtkiQP842Q9LYAPI7EpYkH
5geDg9c9c7kEJheV7xNcrW3baSQ+W533K2DsR8UQSfEurDrn74z7b6ax4E7sgNibQ2Dt4tZYCBpu
Z1xFzTRTydabcDpwF4OHp2eDD4hjph+4OtgwGIgVkwG4a0i86pi4geYsfmZtQSMgs4MWCwZY5SVw
gSHS2zvgARO6mRE/jlmPd9xuDJr9cHRp265pbuxNeFhbrnWJrJJeFjCxJuQ427DW3tg0bONljIvH
ytHAEFP6NbAu53NIxvqr69UVVrJZ846ObIblgGmZasM8420Y7FlustubD25CbHwF29A+t7k+y1UV
Z525GrV5cXAnSX+ugbdXq4H7SOKrQi7eOi9RX0z8G9qVKHkudx0PffIl5TysdD4DwcYrM/vYJ2wi
cQYDF9incDzH9QhgJuDRKjl/lZlwH8eRdD0ucGLakq7Hk0sbD9YFT1Q7t7Sz5IKVBVsQt/b8Linc
8UWZXn0zxOC814Gb7Eo7VOzQQep/SgPkp0txDBUFjaKuUwtznWSUMfPIqJ2o28V5ZTyYcRgBoKti
7z7snOoHs6VEUmN5c8CpmOl+UfZQ2kTHNnnsWL+1JxsySGn/1yH7PzL5v5DJoRb9U5V8/T37GD7U
91+nuv/6mv/xANP0iD8BCBJhwJ9hvz/HOsciIsio9xOnpP8c+P7HAoyBnYwgndwEBZHJ/1LJBbUm
Eoq0Tj2JyfKI/pR/Z6rzfrcAezp7AINVkEGRCuDs31XyBL3MmL16P9lT9EpDVFGt7UoMHUdvdvCj
o9Cjqnp6yEqTBzMXLTk8B99PoFdbUNMFyTMxG69B3IGPKAroAER2h+9ja/MEWGJXpOKx74XtQ+Fq
SJxd9i41hSGfDiGUO6/ZTUIPNxiIbKYX6cT7gGTWY9ISexlBs95lidXS9sNRde+QFJZ+kCCi2oae
orES8dEcNLc2oiaewVWdxpowjJ1TFq6NVrIb+OE4Iyu7OjgzD8NSU+0NiU8eYVu/J06tvcZZTgql
LuyVpAYRlAd2tWqJKVZuU93PI1GBfGyuvRt+oxOcFxnwSo0Iocyc0i3TJgQLS2igARiE9TD9USkR
c2vxWtgEOgFKq6JtyqzbalvPfPeoN6+2GHV4C+2Fomqx6kyiRoaLRbq7UPuLTjsWj0NNr/ZIFATv
Y9HjKaJa03TzcznlZ+lWrwH9j/5stCNlAOE7guxhAZlSkS6u6ZS+1xYJMKcsH8dEm9/SDF9VJSIM
w2jgnPuJdnGn8/kIPjHabAIHsEka2MuPUPMM56/2OAbsnNnR70WqaUBoUij4jZe9lEQ6X0hRk4xa
8n8MAmJLKJ45qm3J2+v5j2auHnRbzvtAasdWTvVHKQ31VHmYV6KYZL8vqoxktlk9wIbaB+6Mnma1
9f3UR+pVpu6T3cQlPjPKWAzYHGc7SJ3NjHiy92rb3ajMfc6Y0uuVFMNzSB3xUeZlQwNzuPSuUDL+
qem1Knyn1sW1pSPkDjN3ZIB1jUYiilE9b3BlPgoYWxuhaPtixS5uTdbSIOUG1LmIiJg9V84qifuY
TnvEXjYAtbdTNeb1Q1gZBjEhnsYJwgGtyzjp70xj7E4hqjRrAKVZz9AA4pPMbf1d8sLXDW0xfh4n
ZsyxkDz91nAB06zEOOmnYaqt9lAmOoUTVtJOP7TCmrUdFa1l8GPynOGSmYra2LAgsJYh0lOVl4XQ
fxPj8T/63f9FvzMRybjL/mP97hIT+m7K9uPXW/2fX/XfAh7JDRdLLsKDtzhHfq0hcP4wWbqTSLKx
liBX8b3+O/Pt/QEhj+Mqvg824pbDIvVPfJ4Uf0jPExZGFH1R3hzr37rZo9L9thNlW4tKxlPH5AfU
yZb8ffcvotTLWwmesQATuxSqGZLb9GgUlCu1xlhtUsn4xxzTV2o7LkbijV214vsI2Z2Ze44LjHVT
AzCC9QD5a4KaX4DISe4HXiYI9TYGJC0zfMYi7fhxaFtfeinbS61z/58HD/5xXNIJziWoOZdw4H/6
2Fu9ascuLd2rNilOTjISshyta6Za8VUbZDCd9KbmupW22Z77xJPFs0iDzjk3cz3rHFLtgcFDwtj/
lsx0sxVmQ02xTf7OSwivTs2A9NRQiqV04XP0796wIQwROeA+1y4pW5F5VSN/VOBsefSEDMO2L8yi
TDdVFsTPRoQnLYyGAqt9nPQ2Lnur+eaosn60ZWceGgSjnTkm37LamzaxE8eEomu6m/reNHdc8E9T
KtIHO3GCZM8fEZeJ5Uy+Bu4Vk7kTrVopSdayNbQPdrQMFXqSDwcM4RpJHE9sMIJhPutdTsxz5NQW
6T6tuSEtWZeeNuSN0XaLDxlhA9fE7AUvc+46j5VjBU+qnUyXNQ+kDeaWyspOWSMxd9Cnlbz2A/Qi
TZiOn5JW4nfAEbzu6L2yORGf2op23KLLBzr8EGVoIJim4dR2LdXPWgh6zomxktUFGHF9F4S52mOY
TTEhTji924Gd3TAXa8flpu7LoIaZMQXBXpa5+VrNMIXQq7T5CYQxARZWyTz5paa7GbkrcAF0eANe
1GGwS7bK9DpClGt2Zpdg8T9EocVQnie0uhgfYTMrul/gGXPvzDzoXdI360rezVaAK1YPio0NuOMQ
9/PNxb24wYlNe1RaQjaNLfzakvHGj2yPqGLXoktlsyZo5LHMYZPNQQ95za1WheY8paPFXt080Lxz
sSaXkw9DuROXd5IuLlo90p0c84D1fbEldto8a1p0HdHJV9CVw23I9m+V99OboQ/z1nHigH746VHH
enoA7xdtZrvGyE71zqGi8XALaQ0iOXs+NqNGw64QDQfjVHyUXYbN0i3jk8Zm56DXS2LdznDLT+Y7
FUzSr40QYFhEIxMhC3qvcHdTOCxQGJgzvyrgfUcVy/BUEwJZz3Oub8DF7krN8xvJ6YDMC78frV7H
uVYQS9dQPSsD5Y+98Hdrrl8dMJErL6A42651akylwiwPI3NYex1P68IacezEE6WXCTmNmHHJKGOD
bJfFgKUS44GfPjkluITV4pYH3iZE9x0j+bR2I8Evh4ttzzyIv5NjWBHO7Z4M/aEYrMdaUBTJ9ng2
gp2nOt1PzPkptlv2og2jIwIoEehDQWId/YGoacJvP2SxBzbquanrnTuNl8TUaAK3unGrqozwNkRO
QjvyxaZafTUUebM28ux7JnW1MovBpkU+ovNao966Ngzfa8nv163FTTB2L7LK1SrJx3GF58nggGbK
q95FxQb3MOcPj54isiKNgd04sndmQyiNwqVuT8fQJwiiGAuH7h1tbpcgxQXpnkAkd7hjk31HE9qa
q8K4hlF9pSF7o7m8KFqE70ZXJh/ZcjdLu8CpCL7Aga8qU95is6bZoWJBwxumthV+fJo9olddI0WU
meMPZF9jD5EebRucEelhd8IOG3hHmunwNXBbv5LUwH42294hTZxbYKsrFg99y23CPZUseGiIT+32
C/cVsKVA63GPija5S9hgQgBIOQPzRm31su7urNCKbjgEvIsa9Rv9c+1aJvlbE5qmn3jdPcLbtljo
CCNSE7plc2vsgrvL4hXp9GSbiFTw45XyI5LxXSoing51QObe8OiRbZ9IBtlbk1TG45AOFw6Eyh+N
Nnl2tOTZCsHac3D7aGbv1Q7Ng9lZNp/jrtrmGVXw7Mi3zaAOJXtWz0zggCW15BAX1jsoFZ8FS6WN
peZmr7fmE30fKR/gtGQWiDK09XqgpsMQt45UD5iuFzs155WZzRsdQzSwvmqDwsfBD9ckM56fLvfS
SnMf3EbsGurBbyNv3eIfCtna27P7npLvfs0YFtdAJrnUNEwiptNfnKnf9HV6dFyz3VoQs8hWJu6q
7qu4JvJeRn46Ze4uG7v5EAEqxLt5pHE13bWZDlPC0+C69dqWh1nm4+yhQneQXr4qZSc/sSG23LBL
zb2bZl1eqRQml+6o+pJ1cOqmoS83WEGjrxWhMx/i2nmMEf2KIXs2ZL8vgvLi9TMP1sTzNiae/H5q
7urYyT/7sdh77vSKhElag9djj6S1fKbd+NRP4mAoDDsyClxgHpY13420zPYrK6irNaqmcbJiiwZf
TUyrpgvFW1B21U3oRopPSDGiYhrmztSDPHgItZ6G+lJxYG95rlXxUOxh2SZrwzAYMLuqO5sh4MuY
+MDeW2oRAqE9R9qwPJ6HcF0SOIANcDfojvmiUXV0r4dVP64lpoAQAi4tObcCy8OBjrX5OPbiGfNR
9ZUggBYyqhYdWEFnEKQeM2NQKynLqd/znAVG0nqfudY/GBFMl1YO7a2xioeh0DS/TrVrPkXdfTrG
Xxol2MSMdnmsZ/uL28jsaaR2ydSALhi8vLWJj/qd26skjDUFH8lsqM1gBYoQlUZLX9lHOwqnyb+5
+HLzVPJim/7NC8NmU+iudgn7IX1h+BpWXt+4P+zOCtedVRG0jET2UboObizKZlZp576J1MI/5ObO
i8O8vNYCG3nWiZKnIiz01Tjozc4DqLgSYkQqlctFxBsGBWEU1CUAMeW65scL2dMh3n3DE/J1gux5
87yi/yKafqN7XXSX6am1nnoe2Q7Z2dx36S9gRVQpBD1dZacG7uo+6TrJGaEIL2Tw9m2KG0wjArPp
iDDc3JwNFLfbqLsCKnD38IrrL7hq9iU9ME890ZXtAhWEMDSn8ZnJ9Fudup/cnTMWf7a37lTQPceJ
cbIxye0qT02kt7R4QxqVB0QM+7A1IXZElqlTDlcm5l0hREzXolWfE6TjVdY20zmXg7cn0zGunaj+
BBJm+N2YxcZDRaLlkRtkw3yJzO5iqSV/tZOAg7ZIkCkPr0Yr3tiai1OIQW6bcRZ80QclKAFzMxdZ
Q07iMY8gFRWZZX9lTxIR821Djy1gvdJYf23mjt+5CT4aGR5gjcz7o9NBU4w7fV0IlGQGlUXbpaQq
oHU6W+ecPHw8YH3IFi8w8iE6qW5wtgQqw0eSEa0yLhy0/LzoX5Q3H2xz+FbSxbSrK2de521FFRXl
YAfi2eZqHi0QnFLf8a4drUS2Kw/86jor2Uhju3nvW9n65lxR1VUFBAuzEstYUPP8S8t9JAt6WAJS
15VrZHtBZmYV/T/2zmQ5biTN1q9S1nukYR7Mbt9FBGJkkEGGOIjcwCiKxAx3zHA8fX+gMm+nVNVZ
1Wa9uWZdq1KpSMUAOP7hnO802XBESbmJGusmIxD1IbXdZldI18duXoqrjHXYOveCL2pmxTfUzaVh
IbrTjW9EYFAwZZHYZGX0YMQoM4saowgarxA9sWRn1qz8ISN/wlXVxquLPUs50soa1gGLVnkx2kok
S0Pok17PcUL0o+27iBVxafpznryMC6KUAh+TIB9xGciHSVRi4+kBtu60vBrJKwkzwy9DWhVmNp1m
F6vYkzwTCwFm0b4EI7NnN7beiqp/EFI5ZzT6d11Jn2J2jtpOI+jSRnahtMkzsyTbNMKRhi1DcfOR
/SUa+qIsH4CZwOc1kfngFrYZQDTspEWxzhKmUyuAIuKUl/NDWctpK1pqulRE6fe8QTg0efPdnHKV
T4XLDonQK3fyowfy1k51giW+YVABj7H6oPgFpZW06AkBICcaa+bJHs5IJJPtXPTlA36dNCwwYG1r
GxmXbVPsmLUPgFXLius85nBRY15uGT/WN64ffdPbJg6DHI9IMubTXa2IFQ1a11gTR0vVY0Db1WV2
Q9JIf2PqZLiLelzPLT78xNbVjZkFRw34xnp2hbX2hgHoOGORkw+QWdBvFIb2bPrzayxdwtXa/kSb
q/gwMJ0X8yHyyamfNW1XJB+aXyMJQ+d/MiAd7eu8ucUTf1VNsEiDpCZOhTCerZS0twMzl51FTJ+J
J39lZdnVkk9MnaAf9dx/cLwEllU6v05e/xb18Tchcq4fYd0B7PNE9CCGuVtSh+MXTTOJ7rWLQ4cQ
dx1b3mkO/K++FGETBGKX83BcmbFP8FnEelwDYXliEXmHvVetNdx6666fW3xJfqzf5JEYKc+0296t
Bx/bxTTzSMjI9jR5EtQwfmSyVb7fHhqu4BfVJO9WPnKNRKyeEwvQD34gAJIr3GnPwEpLsUFUW97w
yLJnIGhWQYEnGg80QlPdjZ3Z7Qdtqtegj/Ndlmpxs5Ym2s+1yHGpgARY0E6DQ5Mj64ex99nQD2h2
qapzNoJJtbODyt5KNcdXo967W/T896qZMaARIE3cbnaLf9X4cNK2v5qT1D1Ky2/wC4KaY76rtg7u
pXtg+yL0G/OVHj67ZkNGgx/riDliBnOtiE/WxEqvR1x1jfrS3tTzxGZQTH6YDXRLg2czwURcBXQC
g65FmusA1RR4ACrpEv0L0r0uDpltaIim9XNs9/7alZm1QUcTnV2Cn/deob75ZY9/2fRevbjgE6Oo
va76osJKoQ5OM8wsqYiSKknJEm3i8SwOXgClYaHzPSskKXFAeORUlEHNDFSNX98GoI65d2J3otyj
69/aZlYxGTARB07ZFk1PcaBuPBDRlq2Rpwxbjitnw2mu+OqdalPk6S5L5Jlmyr+QPGXvaIWZuFhT
9jzkQUAljSrpmkc1TyFMy/JGtcFV1VZgY/LMDs3Ic1Z9zgKKVG+UCGZ95alWXxGgmu4xeRvrBvPY
Ku9aHfhB3R1bYX3Uc3+tgqKBlIGiZ05vDE73zTTHOO4avkYCUldZkIN6KgpIoyPQOFiDXUg+kHY1
2hkKgRJ8vSivY9d7RCjWoq8wYLwuCb/tBD/X0HfxyLyj6Bx6GSdR2z5P+VU+27407d5nIe9c0V0r
qbJVowARx4s1vabPMi2iZjUi7UakWGZUMK6xWqKpJ05lQoL2iSiazZzD12b2eoQJARU9AmKr9x1n
pGM0mFiHb4OXfUs95+Db9e3UiemQYn0OaSGvOKIfwRVWW7ufNrRaXMkQfdfd0I4gIVJS14yeZO5p
ZIwy89C1Oxxb0rioTGN/SSjK4ObrujaALS4mqafa1hibjBhxtrhk7zk7L6aKFe8IzFrujnRe/riO
mf+GUITZoEvSQA2a1CgdjwnUmZVjV98qcFl3WYzXn2p2h3QjwVtrzQ++Yd+iW+rCSWKdtFp927UO
+/Gmydw1hbL2qXZf0eBk92WUvPtGfdPOuCp995XF1FYWr51R7vrO/2gGRbi3n+KRNwhQa8sgrDNy
yTOZhXM9fMiO2GQ28S9JTYBxbQMEaaW2zk0iAorZZ1YyZ0EcVijSl0UnZUsWvSBYvW1Amg7rtm/c
aU3GgXeG1mEeNWp6ECZxATh5oCkfatzJbc+TXALYWAW6rDdVO1VNmHTeaqxdHKTGVaM7axcLJIVY
XvRbpjjxkUcWmViz4dU8oVXdn+BANDu7NQsIfTDWD2lRR7c+pxoa39ZonJLSuE781RI21t1rUDXa
bYnWT20bLR+btWUkjNpwOHMXlkCMyaqyA6OGAc1n5ETQs+BuKP3Uw/v61gKpyTuwawEs2N/jDf6n
F7O7d3HzWr63/2f5xW8UF5xzSfd/f/5j++PP8bsIX7vXn/6w+Zyh3/Xvjbq8t33Bj/KLfv9//qt/
+bf3f2kSTydDmMZfTOJfG1W8Vt9/GsT/+KE/L12ZDrqubutIx/40iPeY0VN0oIolWIN7A5Xtfy5d
PRPMox8wvoVWw2b1jzm85f3mc0IbLGthNi3Gpf/OHP4XYxL/PGsAHbkq4C4ccJ9k1j+ZSyu9zxoc
HawzY4PJczTY1SnG8vBQoifCteI4P5b3P76Af6CQ/VW6yz/owZrVHVzCrBp+9dxR0TMKnF2154nS
3MFWHtYu2av/xMOKqesXZx8TLnBINs4ydim/CoQ7p9WH2kmmveogq4zmVN/lomHNiH5io2sjSeuk
C4Z2nWmXdgTb9Kdr4B+8SZYif/cCkDmbpNUgCOZDDpblx58+175XdDbKY1ZYuDhipzGZt4WX6PuB
OA6iAZPmOGUTli+FPsPgxLMijOySephxveV8EUiv2UxEvrpGgII5MQY1QfE/5ltoGfx/C1avGF4K
bSGmywxUiRO1i7mJMJMP4J35xcr8PJwnH4O77RAxSFN6LAEKsB7H5h2xbkhXMjaYfbP2rVm0mh6g
y3oy7jHYyZtmzOEMTcN021m0bPAY5SvmUJpqNEzqg+qbTImqGB6LHi1lm33CHDFHN1EKgGHELwNa
RxcvCbPXZyPW+cFxSoMT2xMexa4bXYLBK7twaCVYdj6qxcFr6Pxs5Nu2tTPjgbepey3EVExR99D3
AUJO5G069VydhA2Lh1W+WayklzZ3WF5Q/wweOums8/xVS4jp9QzZZR/p5RhaUdoc896s79qyi45z
T3SpWxvF4RMTalBYP2Z6OTwyJHa/8O2Ym7klZ6wynWLdk/P4pgSgytiD5spQRz0kXSSekQHwzdSy
0vfuCI3TG5voaIHCJ1BQS/fMEtXH2Ev1gG9UPSi9aZ9c4funaIrtQx13xj1xOe3TD3mBECSeMuzo
woDZX0YHDSR15cLYJHgNAEoro4L2eTA3glDQi3STAENw7DJ0Fs0bxG1YFbkB5iNmCh3vtQnoX2X3
NWo4bmdf60BZpn1xEGy6b5QH03vqGSaHoIyaCtFWS22Ha2vVEbsGxAOWKlGo+QWIS751/aS+wae8
6Jfi4T0nB3JZsOcML3WdQ8MQLwR+Do+MAOfroB74VVYCjRMB9MqYeMcBqUg3Ub7c7FpNr7lwlO2A
9+LaC8s4oJcGF8CliFlseDfyVO1UatrUvnwTUDwZKFQM5EsNzVRYUBp/kEAgX70CPhzKqCyjStXS
KhRJFF1ckCRvDmrG62pM1APuQaJlBTdD0dT5FpV7953+wbhH7zlioQKPi+MbUR9DJeY8y0e9XKJF
NQ3vCtX2dv4kDtcz34TtCrWzDa5/1FYwtmIvOhZt/jxiFz8maVOeY/9D7wOdXBitdJMV4R/mIWmd
F91U9aI37x9jk2tzZWrUyjSXfmjbqFAib3jvbApiRpxclBMt2pTwRbme1m2j2pZn0nXtM3Mz59yr
yLivUhBMDJHFi9bZXK0LR7YxI/FilY66yizN+TL5imWRlvnEbmCjemWLhT8xJdwcGFmQkz3AmyOn
oDiAddAuE343KrM0m69p9don2WqoBOGpQf1lDbk2yEo5TkWGcX7U2RUK0zPWUzSlO2dKmzeJN26Z
++QsWxXi5a+E7gWnTFfAmlzTIq0HX55vPvl5YOTu8yBArrylTW8/pwbop3hPGHVls/qdtWpj6Tox
EaoeI+eIjbG3LxYLv1UNlOyBLUG3Fi57jZUB7iusqYu2XIcOAlvTRLAiUOpsh7666QUa0Y4r7GiT
297prXZHC3PRnP7GxqbEe/ecu7lxODu9ySJ3NP4SOdFNyRAv1D1uotick0Np5g+tYxsbBIj9prfV
t5TWa2MP/XewUKSfV/EbKpTkkMwu/kpm+ieB4nFTOMO0bqO4+26kbb2J0/Zq6upoy/TEOE5zHoQG
6Q9ECzABjWWc3tizra61QA5q3czRkcn6Ucslm6+iruaVDKL6gJsdIbg2sVbTyTEp0xy9LxuED6xt
HXBWp/J2fWurNXvpi6q8dEM8UnCVJbG8bt1s3LoJN2yNQ/UqVRETtMAnEFXxRZrGoB+wHQ4AcgWp
pZ3lk8qhmWs6YG7Lysh2ie5BY9ZKJCJOGuz72PhilRG8YuwjJzoIq9iYfPZvrRxHd+3UAdEpkGdI
O49p8femTD20OeNLhTPz1FPwknuj94d4xGNKXUDf4URuTfZB+2aJsd/FTswzjwe4vx0SHnOJCQA9
q9z6gtnaWBld3uL97dmdJzmtc+BPL/4iNBqtfGKGEjMsK/L8mUW/8Jj5u2rHUJC+zXNxSgaOnzC7
sYlvkVZ9R3Xm00M5lneQnK/YSjlEGHLmkuGT5L66tuGWX41zNOOO0VngTBKWdJJwV7WkVeX1qhJc
gbhBnSMQwelhhvYEe7wc1n5b7ccitAZNHI3GnV9loTsHYo3me5lJEaP+DfbT7ASHso/UbZpbczhE
fX3MEeFDqSiIq3JzVmYj2t+WKeqd19qsGSJlQM9txnKlS39ba0O50YJiXo0wC0NUIdlXz2VrwOqR
Tj5Sw6oPWL5gvxCrPi7vGFPxLE/18ZCmTMxXUJPDWIshtfmxsStSrnjXEsnBHyZUqQTeXguC0Rj8
jNqlXIhhBrFDR7wFYMTQQoMUqxe6mA1mLFl4Y8Enesz+xJAVC5GstJN8gV0ZB5mUAMvSBIkcW23r
uUcQa+PEWOBm5sI5g8LGFhcokv4uy7IscCiR+BHqmT4cZvT4qI20ZgcPwwHw0acpmgrAa3YXt2+l
lbn6tdHaA2Mdo0KH/hwMur4fk5ypFVr1lqHWBAFyYQF9E5kh1l0xLnWBrO8Q+S1kexg6Gx81/hWW
kyJfRUgkPC6/Mjk01tCcgroFGcW4FqDWKJx0P+HuaNdZKpyzMqN0D71TfjOlr+Hblejy+G502GKU
SBlbxJB4xXmPuxsDiBk5HM6y++6nMK3xZJhwBPW8BXEvOYU/qgLmuFRadJG5t9wDOWWCh94RMNcC
3vaStFyDunbOc5pqF01IydtNrWQZUZCzFqPlWZcUeVha3QnOjuxnuUkWFpwx83RWDO6OP4qvOjWN
e1rS9juAvcwPTSfh/RnlMo6YlDI3lKHulwk5MitnCsZqY2ICCLPELA6EyVWnooGUjrWYtBAxchg3
5BOtSgloL0yclod7UApQy4TfPKZwx85xSaVROa68YcG7vIqg/mrhmWArVtfLoTyX6gMi1RIq4FGe
QCtimRFE1XfIqwK3bQy1u6VMPDLI/kxH4eWoFvVAYmiAq1Kd786oNR9TftmoHagZ1DtDxvuHmhTG
Mc9yQbH1THRiuW7VUv4SQ/HsdVNxMFveghXbxr1fTurDVzLdTTND/YqFDFFzYws3zVlCUQR8oUOO
uPrur5sI4x/1EMh0Tfolzyfr8JceAr12LhYJ3z7WzPoYBRyGlMNeRXZn3dwVS0WD/cQPB76Yl1ah
Y63Gig+775x/1tAYf4+J+fFKkH0xVkY6/Es/IyxBilbd7e2Uyn9NNKJz9tzOJF0C8r+yKQgTBE6b
LtanWy8WuLVbx9rPnXiJo4oLk8z1Y2sN6qoaZf2VbZp9HlJzehipuH/Yfv/LFvPvUMIB7lCm36bl
IlQD7/HLi/UBSHiDZrV7DQrfamgr94uS3GigGTDDoI0JeRRxgRkDVzzDRD/UeU4d82oSrxlC25Vn
UwT99bf52XL+DJtBVmeiyeNFef8A49TXXCNQB/ZladXWGqldFLZ+X5/mURt2TdMnIUfzvCH/iwdP
1FNBZXLBgrKYXil7yC/ZaNdHq3DnfR854jtuA+/Od2O5CboaeauGBmzRgmjhX79y5x9ciB5jPYYX
NNUWKPNfGEFOryGRVWOznxDZrbG0yGxTl4HaCsVQW6YVWpvE8j4Gk3Vz6lvkDBrmq5/JJ6K7yKfC
qb7RHPbbvSzF9dCY9vMgZXWdziTY63ppvZh2nkzXCJ2r4Qr5kX+IoJ6F2AvmbTpxQ5ccJXs0FM5Z
N0Az4lGgXi3K4EQBOW+ryVJXRGuNYVP3IxEcnDCm3WuXIW7cL+xp1UfJtsJBQWMjKrBazljXdql7
R1Ec+p4DLAFwQCMNIwqmbL4oD7DjV4zOSk7iz1p9qub6juX3cqYES9meU9BjT8V+gevzi23lcmNO
kUQZYvinrK+pQQ1GDjELiEdWJGBXAscsXhoLOPOxK2YPf0g0xnxIKXsAbWq7aQNzP0FEKEEea3s0
Uj0gTsfstJbZuN1X5qOIbOiE9aL79dy5iA/4fNIwmpf/IaKgj0K99UHcRylqGkQMVNxXkCpQCBYL
dtCGAH9hX8JYH+Ms7ziuAhx2HMIQNydKedRU+kpTFPm00/qe7psjljSdJz2j1QRQ6KxbNDANRDs5
X08NjZuf2PKbytAeNGmX7vqB6krPR67IuaOhSCq3f+zS4sWDyL2e2a49+2NhgdxW6UBTyWcX5Jjr
jjPhb2seOtqlYWx+MHhw3OXWkO6inFARyBQdKyvHF6+sGsWrrQxqQ7MwmXNOfJ8W4ORbOlH/ROQj
drSRpt8tqvYJhkf7hFnGOuiMzl+6pberWFkQE9PhS7LnYhpWqhj7rcHKAKFjRtdSeQSfkC94V1pN
/6gzQ9+YlSlenRYVONA0dSUNuuewqWaeAB0pkZh6GCjVgGluOjxfy6aD06SLKtwFfkdnFKE99dbC
mblHWr2vDBaN/GWnz/WbWPDSpKcUK9RIeMKI+thXCc/EWtZM5TDKBqspWB6hn9k2jkJlB6Wh/joq
ILfGyJgFS1pwig3ZHFPlETgCFIfAgVLtAEA4rPHZokNgp70fVbrzlwkQtk55U+bMh7yUNtlHUvoB
X5aoxtSf5TN4mNth8uQ3RJa027oTn40lhohFvYtUl19aaUvhvLzqCRWPsfJTwYUhiuU7gFZ7MJZb
dVrOdz3Px1AyLHlx6qnfTg00xVWmE/3CgpPJyNK8ppNOA59Mdn0HBIlvRmSUIp/PYoneI1pmPQqr
nc+lStHLXMdC+8ZglXcHIudqRrpwTVicf/q8DM3FYM3lXev7ifH3tR0z8bBaVd99Tnwqi8unHL1i
7RpMTmosvIcCBs0ej3K5LnzA3n2EX+tzPEAyCB+DXdPZMnDko18GeXPqq20uGQiNSfIBjkBdz9xu
FZvwmGIEDHax9mOmV7qc8gsa0AlZMJpn+hRKsl54023dAzZOqo6vOB7ZrU0z70gnOpghzswtKLA5
38OBSxj/5awSZK+JDQYyxhkM7qD1lNwx8VQ6ZxOQ5RcKHlSCrTu0T10G9J4zLK+/zpbNoAzbSv0W
Z0xcIB6pByJEmNuYTXHQluGKheJp0V6Z0fFzUgNURSegzquadTWn/KbSZNhTs6faWAb//Of85vMh
OQFPZLgCEB4q+Luuz0u57Gl8fUVJsVS3er79cWmmjC6lzWiIfMHoopOEeZLCJMCHvIKTj1zqqzCY
oRltzEytX2rlsbSS82DTaa1jHbZ1o5ntd1EE4mWKKXYavQ5Oo8c5K8aEjzDBv/ymA2Jaj3kOxACC
G6McsCd7rODBabme62Y5httItCiPCyaSQepR8+YNP85DVF2lFgUfil5nTV2yPAVo0F4Mn0vCnvv2
e19H4hWybnz2evgLBnmToLdsGgBOolXh8naiZfr1Wd76hCZv47zKLyVO9u0MyiZ0SVO7/3w2EDQD
iJccgzNw6WXutBjSNcc+e7GGezcYA5+8KsoQwkrM+3GJPwpK0kxcQSUMJh85kJuBqGGdiMaGLzJg
QHxQAMROs0V4D/yr4gABnnxEysPnFnWhRL0hKM5Hg9PMjodHNVImy5z5nC4K8541JYct59hXAcD0
OXGL6Mj8Ai3bMhIcOoaWvimjI5iwMcwmys+W04TUKK0FwuVPXCECuXzf0eywNEt3xMQyBQWsXa2V
PogXrJkMqEdmxhZE6j27SDoHl5RCJN1yw8Oei+fzmJ0Wez6TI3UFXCd+oqtn2afMcukn2okpVGNN
tw1DmwdMwfNew6auWL0PfJg6x1sycB8BWuOp5Q6SHs/iWiMa8zKNzMvMYipR5eLkPY7IfFmf81LR
8y2pUlZ+Bm+ERcxFczPEWruxIBrRdjEy4Z5smE5Xnaeucf8Y91bt9e8Am6cdSopiBc+bGzcNaEJk
IeS3tmT9Bx93Lg5ZxU2WyjQ5m171MgwOn9q8RBWjGeNWGXI+AySSdEPDWH+lKslstBoq4qGsi4C6
hYQ50qh0Dll2qcMjThwqSDWocOj5wpWfz9e5yUj984+fNyahyTxiNKNv3rAXaBfJQwUpcjfdTiar
wzLJyHQYBTd0SlUZe0uEAjjX+GwjrwLg5qTztXTRV2MYRQ7U5h+9PQt3k7Q0sJ+DYq+VL7ZJZ4pw
H3zRhOELVNvc7xgk8I6BPhXZiHLYfkYTn4TzsonpGKhsesQqILZE7x+7CIfHZ7n6P72EvE7fGtGK
j+7ntePnKvE/d5L/H60qF1/Onwr7ZWv6+45zWbb++7+RtN016Vv3N/HxN56Iffkt/ck+9OPn/1ha
ur+xtHIDH1UOpf/navIPp6j3GxB2tms6edAcKss+84+tpQ81EZMQXQKgNtsjEub/bS3939gxWiZ/
yd7S/G+mxXy2vj83U4xzodQCqV1CaJZ3/uf1mjKqHCPMpO/zCXlW/FHE2pn75cCwYGmC96ypjq3O
2Crqvxo5dkir/Sdd0ZLCKX99CZbr4gbgPUM9+qUpEo7rSp+uYi8apd9E9leF+rodcp7KnPom4gRQ
B2EgId3ZRXQtZZzt6A+rzWg+28QSzklYwfa51heRpPBRBEG+84gLTsDZsbBbkcQVEs5LjIt8W4qH
VEBJQHiJpiGjrFj+q7LtlU0B1c4Ci3a7arWNcgJsLZAmKBncE+l4lVrNekfOlta0FnPtnPh5q3rk
zCDC1bD2UB5XJasz20T9iQBzxQLgziY7hekphxaSXVyAlAid1fJIPZHUcIddsadpWBqjoLtzg2fD
0jZt7L3OLa8AHyBh8bAPXERHdQCOO4E4XoQDOgiSoC+TFt1n9dhsCE9HlyxfMLnqO6zzt3HrXZGu
+W2O+3WXoUtxx2JHl4NWqOsWJHT1Vk6IPPOM0Aqlj2+Vzejc7dsTVHOHs1Kupdvyj1FNAoaI6Rp/
bK//93D5J9ZzC0fiX54uX0TfJX9bvzaiSKufzpXff/SPg8X/jVWJztHgLhSwRfLw+7lCChVje7zk
hBr+jhz741ghukrHp+ibnDg0Fn8yJVrmb4gtCBtwmPhjWUS/8IcY5PbHzYqO5L8cHDmfa/mfbmri
ZzlY4C3zOjhQfzlX+tTMq4Y57n4aPArsIMmtcY1GKNglVS23bkUXvq7izL8LyC7CA00o183oIj8f
ioSzh+aeejJKrSe3TdQtSTvVl6F1o5fANkiVmnGzsCWenT22bJoEBlnOVaqRGoBPC/riOFGlIqya
wFQxUAmsE8zT5CY3BGpa8gKtYz/XRY0HLwVO1GCBM3DduJBA5yFDKVviY0eLquxtzsjgnBjZdJsn
2NQ1MQ3aRq816whlEb8aX0HF8WIlZnKArM6zXyj32tSaSK47E1hjX1rWcZx9C+ZRqleodOsBWDYv
KqzLqHvnXzFgZCC4ZWHfVy0xn0yrEn5xoTaBgsQ9RQQmYObrsC6mGtbqdNFsbEBWlR8pX/jeIdQU
uiUt58bADv99dh1kCDlw7yc5a+ykIl7Zky0dmvhRzy+g1KZb9o3JeezJz6IIEeeuReSEz36KnRD7
o07fnXhM8IqyMCIGfjWCZsKn/DsEWIoFheSDJB8TtwsUUgz7djZ5yJBnqvzY92+jgpoI2kCjGyH+
FBsobDGKredzuDqzd5hIwTojDgxunTYhTgKllbNv+fy2g6AboWysd3OSjKeEQ207JQMajdSpxBfD
qP07zeZqyXKqpUD5zr40GDuXUWPcR4IAmxSLCRHGlGkYsMQ5b+pB+zLbpMC4XmYcAZGMyLfz3g5T
tintftbQCti9YW1Jvam/jXNZPze9MJ+kTgoCXoPaYQsX4w41tBKfOiB3AhZHFdxNQFFXStnBFxNp
FrbAmego0Fbos52BYVzEZoPTHyxl2GFOeUVz7hNXagQnKS0v3pIpicl9yiqacI92mhGaMtUujXrt
ZEZL8zeaHkgZffJ5SLVWkHWHxMkdpMKj7C8edOP8lFhTcMuKxLBWLMXch8pQ9nXSavoYI2vBfYm2
OSNXlAa9ma1djDU9iNhmZ6MkiJQPotkrQov95xqu30oDjlVjboNFz/ejgSdgAdbX44ZhsL+NG2M2
+30kMH0dO1f2+qGoa5U+mbINcCPyn8VdaupfPUB0Xxh1tmB2I0IjSJZPh659SuryhkzP+ERhlQZv
kMPppVemRQSndoSW4mEuNQv9wQEBt01nNPPAFmbcA2x/dGgWq86iwa/neHxMO1z3WpCIa6JCanQd
3SXrjYQ1rzRdPCgmC/eca+gRjUzs7rm9NQwvVrQD4TMDzHVgc63RycgQ/34duvnEvLUzW4gQFa9h
r/R06ldDb/ah6qbpSsPBexC9jsklqC5i9k9d1lIqQedaB76YjmOKENSbCN22O/wbNHE7KK3ad9yV
m7qImnVN4P3kswFGk2GslOy8m1ZNXzoYbyEuxx2xIc6j0TR4zXpA0LPqxXn0dWAzlrka2GWvyIJN
lhAVFDoFikRfuvE2IhGnzZzqCjRT+54p7wYAXPRM3B3RPWNdfKncwT9ng2jJEkUNzgIW/1IP4KEW
MFRHhlY7252BnPlqh/ejWycsrLbKwBw3afyUAXpinTYNKC6mXM8CcfGi8D9j7bkmsIsoaBOCCIF9
zY4MY3B5rqZfN000nhHDUPq04hs8uHqHRNTfpJGKtgJTOLQRp10v2uT9LAT8m2HQjlmZGlcIMNmx
evGLSM02jA1407mnqtAMejSnnWieYCWOexhi3UPWNx0Xxqjt4mb6QGxKGlmSqU3XMPIhqy56wfyE
/uczX8DNbECDOC71Q++KMd9bpe1cVTXQkiCAE4WMS6Q72ef2EWpSsZ40zbvrGQju0plHU1a2dF6O
XXJVuLOH5rqulmSrJezHr9PuErR19BjUDresU0YbgADJDZ6A+htGPQHSGwfYV4nRamv0AybZlFV5
2XbBTsxoYOQY6U9BE2ubDs3FWjBGvKlABF+h3mj2pVX6dxZ/gfxg0s6tHz96cV3qayOo+y12afcG
1YqB/X3qcuPoTFl8CvLSR8xUOfW66FKGbvTVAnMqwNnQHkvyyjqyN9jdWDcWU+wVEN0JNjN46B36
aX/nSY8s+IaM8kbGcMm1XnvspN4+ccVVyCn6UV7pVnNxSZi5m+ZOv7GyvAr9zj64fcFlYI9bfTJb
7JuJvTdNOJ1Da2sY173s3Wrt8r0vGwJ7E3J11kMXUXo2tkuMFnsza52BzwgX2O6DYM14IR/a/z75
PRiXoGakE5kvWtB/wDuJv7omIeCaqljD284DEwntmnsqX5sW2/7B4JybVR09xI29m4iOgvb25pu1
s5sFBieUCFAlU/WVMUDA9ECYoec1r3XJEGWw9AMLlRwWninfY8RFqzzTiMz1rWw/mKR2YYZSZIC5
kXFbtO5Si4/5XWW4N1XcVadyBvoJ0gWGJzK8tGPE2YwM04xyvolVF22Ix/neZwmivJBSivqCVQ6z
CWso9p6RzeGyGK1ByXO45k69FDOYWTq7gZTJU26TkMH9aub5vWa6IrTGWn9JTDz3IvW998ZoLv1g
fETETPkNxtJA856rwtAZFbJfmHLdOwaKYBhJYMgKztozdHrQCkF/JNU74uyUcjMwjQn9eLD22aTK
AwyJg6MY1aP7ekhHleOTrSPCylyDKV4b7Ez8XMi9sx1qBnkU3fTFnpOWlQAqo2JgXptk8/eO+nON
GlJ8gRyOEJDRDtPOErUFmc/DBjFWt5AOy+3UC3KlNP8tis2vQDmjZx0a3BkCfrEufeeuNjquK+et
NEtYAEwWN5Ih3RXbL3HV1+a7V45r6oLvrQ82Pex5SWuDFmfvywhLgk02FQQZPKPMwndULN7F0FQM
GWYknozq8WxWXnTbROLY8KXjMNilCQ5hBYwAzyKXqOHHcNMnM2yMzLixZPYw5dK9RBOoLzmmTr/y
IE5c+qQXxAxpK29weXeEqNk80sEwtm5IRtljxwxpKTaxD5wBQ5LGOgZXphT4Z+J9bZLik2j6GTLl
eYbrWCQdcogWGIAsX5oCodbcTvdj299KozsDYLymWkP+6s6K+z6a1oqcI2rAPl6rjNvcIbJpCB0r
ddAjADA5VXT7J7esK0ahuOMVJE+a43K+NZsqv/rfqdK/JICn7f/Lxu+cpOIn8fuPH/iDQqP/5hiL
yNxkD0NZtwDM/uj37N98w4MehrbhlznSkr7hOabLGMnjDOTH/jxH4i4BEGZbpsuP+/5/p+EzaDd/
GuIQw2v4pgPRetFX4Fr+eY5EeiTr2cohlgwfdRSa2ZxfkoIZt2Mza7cUrQc6qnkrYRNvjZHRs19g
NAtafXpwKobkNmziJ51wv6d4Qi/8pwHd7/3p34CW3Iq06tp//7dfR0y8OpN1D9U8rS2jpl8EIEEP
lMkYA5tazWb3+B/sncly3EiWtV+l7d8jzTE4hkVvYmRwCjJIUZQ2MColYp7hjuHp+wMzq1sKqcU/
e12LqjKrTAkRCMD9+r3nfCd2GBmJuFyYFmz6TZIzxKtR0nY154e/2qj/61kYtcTZvYEeJDHkcBbH
nOA6Syr09z22EF1P7aqkOcBofy4aOs5qUElwkwVt5cJlk961JfwSOs3keleMAIHTMJv6PM7l/NVT
mFUZ+U32JXzNDuuQyqEA0P/Ztk3l3nuxX09rDjryEA5Ff23Wdr1zRI3JGoPwCs8M50pHd8Uxtib6
OgivSUXwKdqxNXneRilmmyvo1HC37J5tVKeuBYQVgGtFWc3S4pMF0DkzeP5cnWJ2ftQKDuwyo7d9
xhUNbrR1EMKEowG+ZOm1xhbZyKPi8Jcz7WmA5yMULPGhcjgyOAZx2q1sfTEZZOFlxmyT1dErtmhv
0BB5mNKtoYLiZbbG6ZmlqZBL1WteyyENN2479R+JTmFuiyoJZREyBsYK/ADuhY+0dYch292PgZWs
Dccalimg1ZwIZ0jvRYcjcpNGjcAgKdwNABXRgiYh5HJAHpDstI3Qd5XwKp3G0I/GRT3l5gz/4v4R
2niMY8Yb1IGuLfTn0ir705goxI+gILsQWrApdoWZITIhejKzMRC7tWlsnWhejKgtkQtRBEOXbTVQ
q7SdsSXXOPsuJDwhg6YES+8g5bOXTj66Mre8o4My7rqosZazCnnOzkJSWqELMncihQPSomG+m5gF
7WcLjF0TW3qXcWoKegSIvKkBVm+vOM2ISWxmkiq9nFOf9GLZey+x19cXMGJmkJ11fzElLb2+3urp
hnBwmtx1o52xX+umJLarx1EfGv54SVhJ+GSnnAD9IYYnguQ2/uYMQh9N7PJylZQEYFoe8ZUra27s
VSMTWiQB9A2YC5CE0QJ4gC42vHsPcWSk9i3iOgXZE3CSOzzAj0CkAigT/uUaI0cTrVOaHwzE6z77
WqYxjohFDbfIvYevGfEtC70jJhiFqLtai5uuCdrkRROYARWiZOJ5JPhlMSnM9iGHWa6f3TGJgutJ
IkEACNQrYBuKVBkPdVv/Zxm+SREYYCLM6pFobntsnMb2zT0Ckric8JR4PQJmbczJw2RX03QxQe8g
wDRcUpyrsi2iDQqkiIlOMDAuhmiB+oU2DhPgaMiYdjdMKuOE2rCNh6TewLKrXrqKlGcTgxSP+riY
OLIuO4ETXxZDslxwuSXlMcVrcWsp2iNrwwq4Wrt8N2C48qENZ5psjexQFGKeZ2ydcNQhyU/z6Ufg
6wwPGSgmFYHgHZKnT4O2gg4ZDWEYm3jgRWaarZagTDGqLyJtlQCX0EpxG4QDeck1tchL22ES2JC6
Me/elnLGZtwnOMfWFm0h6yixdvp2TKz5CTg70N11Bqcx64g5x69JKQsCc3qRSrWivvTxY/M/WcRM
gOdoMiOcGhWYbP1cRsAWKEAMWb6oqS94dAC2XFUL3RoMLp+YPgXQ60H10LjATkIk8q38OL0BsnGk
IvzoaNjdqwSCtvMG005CuNqtzGFClW+4bfhV+jC+QbjFG5AbGSya2YFPwLO7MLtLAJvIapoWh+ls
y1BtyoXwbegF9s3NAfwN2BwIeOW7DPlVvMDB44UTXi3E8Nhd4OH+whEPKewPkYVcJhs4Cndm/8Fm
gHrQQZDKvUnD5V69gckNKB9676P5d1bLrJy26MIxdxaiuanw+8a2DsFEcNK5pkZtH60MwsgKrqz8
U+rSpZDFw8gUP9viZTHmdY6u/9ohePkKyHyMcXGBrPeNj0Ki8Wu59Uco7PYbj92yZg+GN5T27A3Y
Pi/sdodje4Xyc0G6Q0cDo0VbDDPv9IZ9L4cFAW++4eBZx6OlR+bsxpAFvyuYGf+7cPz/KhzJuMCV
9787J2+/fWlfuuyHWQGWx+UP/V08BvIPhgcoamiiukI6yz/6u3g0hfMHXf/FvAiRcGER/msGCaYQ
oaKFDIjT9hJQ8j8zSEf8k1oROtaPBRHUXIYDprPUn7bLa39WLBLmYwhm8vqac3+g45s5axl0Zisb
GyGPtvYSZ6qLQ6JxLscKtsNCVx4eJRmLh27uw4e88MN5VfLxbzh4uUer7dzrMSXbAJqGgbei44RD
U7EFkUQu1LPTFcVt63sNadA0kdgh/eTWGn1QW0DcwJXo2drWZtyt4UPZtz2Camx+otkJ7Rd3WSbK
u34Y1CkoXZ7+JUb8CR7egBum9WHqIhF6FtgznpSIDWvV+FVwYopRnFqrf3LRFByQEo4gLLzozkWH
toh22tNIK3JHS9c9ziGKRWOwOePXhPyO+C7W2oVi6sQ4QlZJ1uSPCrzUi+cVzQXtNHjfzuxSxDZ1
d+d6bvyxwS5EgFWV1hs70tYuiD3zwZNNfJKjm261ILCdNLZyvG6Rxl/DE/9Q5EmPsN+0gFg52iZt
3q7nR/JuMtr945eMBAj4R0RHXGAuTa4bqMAZ1BfZfU7KeaC9yW/4ISen99YfSGcw+ni+bAtMpISb
2dEm1763Tgny9tndjeSODSe9MPLoCCIBbn86IrqOJYZzdMcXYqiGa7Y6dY2gKoHBVTBM7YthesB3
qnbZGGTrHhrX0ccscDFZTXkDBXa4drpyukCmab+kjk1UWWD2Dy6bwQilwWCCbFE4rNoYWCJLurqZ
zUZwyCahlJyn8t7ohf3QT07/CYRn/jpZnXi0SFhfWsHlEgRj3NpYbSIp+mfuFXU2KOHgrun84pmC
Ue9Mvy43Je2dLQ2TeY+2z4C82I5fm6HrjmZfV9fp2I/rAPUlkXQ8OEvIVxD8uShSaQe3JuNlKuCS
ViOwm63jlvF92WmRrdyg6bdTWOD8ERV8CFyiMG2cF7jv/lW5iIIcW9a3Tks0vCoFgAAUI2sCsvDI
mkYwbrURpNf17DgXeVT7F4Lsi28pE7c7UdMxSLJoPmYyJRchlaHxJ4AT3Ekh0fFo+Aactivfk+qK
vo7HxDOOL5OMaoZRW7pJjVw+wxYRH9kax2uXadI2djp1k3i1HFHxN/oeedj8CQmnRUGT1+MVopno
EUGPPC57W+vXJNlrr7xLRNefLB2zNUq7n1bo+IAAmCbxMBLUHFq0Hjyj25GEsuqG0hiYo8NEhtoS
HpAStPSiUrwVIPzoa4dMr9TKJSbuiWWkvpvKHPUn9f5Wq0IyOqvFjReb5bBIazkJ4YfatlBAj2D7
o2MbOxaOFdf+nCdLNjbv9vixYwgWoWZW04PrZjZw3jI3tnNqxhfSDQumiJoOcGF4Q7jWGDL1Dnel
OBLSBlOQAiYrbg34Lk+eydSTY1DFVNBpGiy7ZVLPG2DcX+nHIWpVbjHe2LPHWSzJZIIbZNLGU6S7
LthCI6YKyI1o3NiJmVbrOS0bhmJwDGDN+fV4z8DE/Nh2YanWgCbautnlZIqI8YZZsM88Av9FoUZr
1+o6KpbAksn1IyiaqhMPmJ2p9z9EXsH8pLdptYJlLHjbL+faguWJERoSYr1BapEND206Rv6fKLvD
mG4RsTiD/FDodGi8LQWFgStUqT79ii22NgmO4ydq2bjY3P6tHHhHOWCabGe/qwN2OQCrrz+UAX//
mf/pIfFXsPMKuhDL9P+7HpL3h0sfSNLFsUzkRd/VAbZJHWCiRoItbIMZttmtGVz08X/+P8v5Y+mn
oLMVbDJLf+mf1AXnTRqkLAu5zJRwHNxFJvhjmyQaRjEDT1I0dFVEQhJUY9SiFmpsR9mcVjzZlohP
FeLmINb+OzKkswaWFDSt0Gdxf1jYXOqnH6/eNBGlCDDX/aAsvfWmwt2aiZVvMGkUF9/9LL/oRv3y
UoEvATg4iz7i7FIt51DTLGSP/xkJMKGIA04KFN501pr/w7fiVi5mE3NpPZ0ZeGaTdjTaph6SJJ4E
5tPNpsVuvu6hWx1+/62oIb/vAL7dQJvv5Aibh4J15ccbOGoKh1xyA4OEnFc9WfcQ6tzXUbsbROfp
2qug6TchvD9gMNU/g2H8ffFF8LJ0M6lyf7x4P2JXt+u+30MVdVcc/mjWmE5z/fuv+PMPJy2eSwbd
DkZr3zu7Shf5sA6bUO1baCMtz2bZ9Ss5Np7e0ooHu/D7y8FHObujkhG1LyyIPDwm52WybLRFSk+P
f3ciRibO2m+4i159PGFw4gtSVtP3gryXwvs71Q63kewWC9SUQ78SpNaZaieMM+BkdqX2qUC5XYaY
O2qBr+X332u5TT9dBaUfvggRoLVZbvN3SA9CvVAdNpna25A9VrZhXKMPPk7QR9ajoNv3+6v96i5a
313t7EdzHRE1kczV3teDuQqZf0a6oORf8uyqYOFDZ9mX31/SYiH96Ruih4A4wzGMB/JsKZvijKTQ
gdfOjF2HFoSTP0VCkeWAaOBCVREhF83J05OPDgVLkYut5bLG5aeittpr3MVbduth1Q5e/ec42sZh
cp1gZREh9zAjDsA2gdc5w6v2+899Hge5/P42oi1cfxKa/E9PnN9FrlX1vEbJoDBGO8ZA0O84Sr01
DAyACfFT69pH+s6cF5NWPjqfxYz/QlEI33r9jN2ijoKjiXPtnXdB/uLRxDWHZZI3XPKf5Z9/99Ck
Qe5m5FL1+7GPt1YYy03SxuO68d0ezETUfRgTLHVicCFiVvlcXo5l2l5DjdDZphgB4+kl7tbBs9ww
J17ZJlMKPEXgN6xoQq9ptbeWOxsH4sWrTaP7Hkoz0NSmb4MnNSQMvrUfUsgzRm0dw9uhyEhot7Q+
Ksnxss84Kw1GjtwyBKA55vIqdrIPavC72wzmJ/D9GVsX8SibweiPVbC05BJvRnia22gT8vBaxNPS
PW/0nkOTQU7F9JpN9qn3OcEEhFVd9G7cH/mby93vf/WfXxAfbJLNmNRxAg77Zw8rVBNJbuPyo3cx
1aqK10R1HcxkfCQ0fAGz0mX9P1xRLupEWg/LevPjbxnAv/QhuPb7NgwPGMyXbOE/4QletzawzCxw
n39/vZ/XbZyirDZmYOJhdc4hRl0U0AfNVb9Pp7xeYbYeDhH5hVvfAhD7+0v9/Jj6yCvdZdoULLru
s8c0UnATBl2xC/paXlVGYx4gMHjv3MBfXgXkE2WKzXDp/CcrRIhkbeAGGm6LUwngrHGhmsi/+/2X
Ofersh7wbXwanVSLpsfm8OMPlSUGWaU1HD9sf8y/YWvu3JEOt9uVjLDDzqOk4MEXnh1dtv7H1or2
lZMl7y1LZwO0t49BCcNhxWTwiVL+x4/RNJUzJ9rrIPHn3nZognwXDmm/g76c+Gsb3MfBLBnjtKL6
9jbFz/p0gHoh9E0xz/alzKDU/v7WnA/1/vpMnkf8h28H1Kxn20rkGIYRxna3LyNVHkQrt4FQA7Tz
vrkNOxLpY5xNn3LJq5w3xnRUdTKt3URYm8AvkamWsOghg91mPprTefgM5NFaoyGqH6aSkNC6T9B1
RvFwWU75rSH694qLX38B3DVEm9j045aB8vcLami2QTH5Azc1nk5RS06GGpzoQ8wqtq6J596EnSnW
hef27FhtwaBhfvET77FrYcirOgTYDrFiG+Orua9mr3r0nfkb6Qzlpe3HwW6ogR3S6jHYK/ocR2tT
v7MlLLrps10WV/p33+Ds6RygTTigB0B/GWl0GRIqe4lhv6RBITZ90rLIK9Kn0lQQmI7rq6tB4/7+
KbB/+WQGOLolLyODwbPXnSmCM0xSdfvUiHvcdrkvv1BW3Xk0pkjQFV+haY0fPcuM/+xaeK+aiVZl
kddkI4fRYKMt0YGLBfyCDM8EQOJZql7HXHBPzlXKdCUyv02MIlgqvQfPJmxTpNXGNYKPtZ+2F6aW
4tqQwJaR0L14Wjy4ExeCtsDQZgi696BzP5duRN0IeslUCOjOlwPp9w+NtHzSK1MWhCbNP5bh3tN4
d40ZtTACU/udOvEXyzboN5rW1PX8xedu+S4nCLZl0dlj/XgNEj9k14ZK4xAf/M6VlrPJjxUpX8uC
sRrAE/DEeWHfhJGqPdSI+6mNHjPSDz+m4FTwtU6cJuQENmwlSIi+xEwfv/MI/WL3dYVjuZ5tszFR
eP94R/soaawwFd1eedOnsPfvRq85CSd8zb3+C0ded/P7R/bc8bMsXMwAIOqZFgdu93xNh1zTjUnC
I8sxvDwx+L61Jkjey/Rsbev5mwiLxyrJx0001RQ3jp+sAa+3C8fpna/+y4dJghWEL+g5KFt+/OqJ
6rWMCRfYExzSb0TtkdVGtOeK0SGzpDh9/f03/8Wm6QoqR5pOnL055P94OTdIs6ULxo88teM+qpG1
z4zv3zkj/vL+mnQyeJK4vT8pYdKOgG3Tqbs9Z+R2DfMn3ugyDdZu6BuHoYNDEGlHbYypISyNgJ01
3YB8i6vgap7d99bInw/lPuIeqmXBO+TL8/d1mJREfccM1tY9XdoIzXnXzjcoHaM1XHtjXXdFuUcM
AH0lU+Kd1+pcFfT2rFENcbOp25n6nC0XPUgZuL2i3U+mQ96E1xpyNTBwOXaJCY4VE6nrron9JBXa
mAJGyNptcgmdqIZNXjQeid2DMQ03OrYjSMp9r8y/hPi/fzJ+sdD4AUYa1hiPOmeZdH2/qsUG9FsJ
DmsPr5nQBmfWWwcpwZZaPnnnlvziUnhRHC8QHm043O8/Xopsgq5uWq/Z93NYvJKujmmijEmbMVzR
ff3HX4saVGIsXFpqP61qSCLmvvadZi+tpL0PmPCh3PHCq7Rd8tD+e+B499dK+b2+6heLGFeiLUKJ
6NHUOtsGrTmM0kpxJTAxBKP3Zf1QoFvZsrvNKzEWmOuqeHpn+fjlreR8TTKta8LFOvvVokiU8A5l
s58s2AHE2zMcSEkIaoXVvXOpN6Hc+Q5BpQHadZmFoqY7e5L9zKlUxPho7zrY5XfuNPUt3C1nQNdQ
hMxv3LZjfEBNnq8bWw/gwfoWkvQ8enZxj1SVlyshBTs40G/Pn6wamxPQi4y0nTpfYj4IhopfqgHl
MmQGCY8tzjFpd5AUyKbkK8HHd0FebgItB3M32AJSiyR0aJ/AvgOl5rToWIGeAB1V1myC8R+ltUvN
YnS3dlDH1jMMhKT45qY0S2BicYKJSVknnQh6etbGH7q8MqcF3RDIfcx4x9kaojYvC5jrxr5Tme5u
JcEohCMh1grvCQnOScRSvjHsiqEFh7xSToD6u8y0E934XkmUMxaLKt0piQeBcZRLUENpVBdmm0Gh
mKIWYVMQJ09Fh5VtNSqnSg+4ICKM8Arq/m6CXhlti3oq2+tUc5xM1m5Q42TsugHqIoiKadyAUA3F
VWEQZUbfoaitTV3IpbhKfN968TqMIyuP+ep69p2qfWAQZXj7qu/S6Q4VmX4oE2RV28loAu8kKug2
WzXpSB0oYkeiT8Yg2ZHvAbLaqSMo/x1Uk32JVaDa5qjge8D80KVWTSf9D5hQljleQZZB58SamMm6
xpzkq3v6vDulZf0xrK38OcdIcupLd0DynI4XQGLyxR1/VPlEblKH28krTwTJr7QTR9tsRo4P1mfY
ZOj5d5HSl9CfhjWOm5c0c52VVKRXw3mwdzjNvjq2MSDanrCEOK23d6FvbQMncQH2z5gnBuZkmOij
K8TP4xevxy/vKGDrpadf5saVwCPHeaVHvAFJ/oRsYOsabnMng6LdmqJM7vDxzWsCd8wrv8jjG3vg
9+C0QLRaEj6NCGX20jDvkwRjOr7i8ABtK1uPaaYoKsjyzNklNl1HZEWWjzBj0d9j8kE5NmeLHYzZ
twNedkRRPYus2Y49U0d0X7hLvIw4DmjpYHqwl/nOqTBiQvIGn/CKuZ3XExGdm9CarP1M6XoKo7z+
XPokQpT42DDwNO5mFH37CjeV7JeeUBOfhjVGh0oeEFGjewNAcMB1ZB0gmDEZHPWlZY67RNbmLpPT
cyFU81wm4YUnnYdETc8Sbdp2EAGNOoWw0yVEgTew8A9aeeWOcSD8eomeJvAX/AOgHoTf/lYsOAw4
eej50mDexJwbTklLolATtf6pUxiUCR667uEZQxIiu2wyiLBs8Dv6dp8w/S+Ki7Lw9avT9Wo1JcNM
hyvDW4DaG3FYOdsczS3RRuG2SoL+kXQrRscWD8/HAjz2uPEazhFspiwSKT7lT+TYZrfNwFOWTmG5
8jPzIFQ0ERDeVzvXnMkH6yvYRrwQ2xCJ7dRd+9MQDd2nKW69roEnEToD0/zOaj/hQkOcGPmIDSw+
894zrOpPEkqy+sLOcpxUhd9iopgqnPHXhuH2hBB4fhshAdPSuKQ9KzqatE1y0ZIJgZwjK/PN7Bf6
8c2DaeWp9Ug+U5YchhS3hQwS+HsDPpoq0QNBF+jcwMd24gvsWupJ+rs11GORX0FKbP/ssc2423yK
UOOD3rTJIu4gTuksfA1o7qs1VQB6M3IAxGae/PEDc6bita0XBsxUdObnkujkDUc0eQzQFnxKAlAk
XdxN+56K5dGfHOIZOv6eycjHbdVDm5uxWK2TkfR3y0ETRRduCRVemM+4fHgSYjtonuPIb/6EbJOh
dDCaZ6+xkouUeEeoHrh5dsmE54Z5ONgirxqAn4QSx6KaO16ONxRIJmBlRC6YnZSC66CahTxMCxm5
bR+0O0BaurgoaiICyYyP9NOCy5q3Pt4afxVEQ0gEknDQFRaMBg91GRMFNbCOXEZBGj8IstFWldcq
a4cNpTaeSpKx1dqrsyC+AuzKRwWq+aStUQ03UQj5IvGB6VUCrlXV4yxAxcLfasP9e4NU6d6CEkMl
0ly6KAuO6QD/gtadtaVxJo+EqTfutqyKeTcrUChDNTrF3vO86IisU3vrWsbyyEsEBi/k16UJvwA+
A4AvcVx/aUGV3TszXtAu4X4naTbt5wkKih9zU43Wma7IbWnuCeKpv8jlhLku3XlJJWwwYXBnkws5
wrtxDTXemS1IDzL3gutZd5CLprp91tg9oAR7wKaIJGpWs4q5rQ3yz8s3EKIK+u5rMHTyiPYZwYKu
gug4JhJD8eAWxfR1TmGdj+zAgw2I0B7McLo22ZbrzRDgszeQ/yGDLhe0mK/UwoishPlYm0QLJZIA
GoDV0a0rVfXZjdxs06uY0AXLmEPEsD5FpFT2QhP0AUG2ArqloUDBFXx5J4Dz4huAeMoItibsRwAk
woiOivxlpBa+pAInW4yJhd3khzYLEZmiTszSDfIrwqaKnn/hDSIdRUPeb9KZce1q5j2njYVyf5po
WvuehjYVEY8XhhPsqrZfnnIVExlVp5Z8SAhMeQKsgB1tqPiQpHdkJ79v6xebMMUHA7stJHKA08fJ
LdC+dk7ZPudEv9z5bgdCbIFAJcvPjZ3Mv5Z4kE/NQkOCTjHtAvID4JgRg3t0Ou6an2IeF5ExvYoZ
Zx+8X9S4NO3Dk1WkoMMXE4BrD/yNFYYFSvbxwxvkDR0qdtS5pSW+NQro4x4GuBJ/Nni7Ff2WDper
awwlFO7Kg0uRzoWxTgzAMQ5iTBjDqPanQ6E1jK1Y8STNpBiy9LoOTxprVnxEOFWZAEXn6s6wU5q4
esoXTHsHyOYALhbUT9D1rxXx6gB0RJGum2JoXgktM5/eEFx66Mxvrk6VwsE3NvesFvNrZaV1u8Ys
j2GzTaX6ZvkKCE2IpO7CqGtui8tO3u0FTPoWjZFpPs5WbpyCXrCaea7+NtZ+cw9tjcZ/Aza710Dn
xzRs7s3ej45ghXFA4qcAkuLbB9axoN1OeEwOpRH1HxvceALxD8QrzYGykIcK2vwrFbV3w5k43NUq
JMULLYFH37S38RSGtv8Zj0F/GxaLKCjP9QXBHPw0bJvXdutkaiW9KLlzHbzhNdy0D22t0T7P8Wsf
VfxfXU0SWKhr+4sMIrlz6nxe1w5+OsseiULXtrs3o5rkdnLTNhlklxoLcTGdTGLC7ihCBuDuafhk
5ZGDxqZ66APnhvxL8o+WjJ+wb9vNoIL0FvzppVCxxqJKjHJNWuZRDIV5G3tQ0ZeQ0T3cNeNmdI36
WAI0fXBDq1o8/ypi0UXHBdi5J1RGioNM+ks9Tfkm4d28EdHQXpeRV15GMYwRSn1KwIDxHy3Ul4DI
kkPmleMpq7T9VefOZZMIkyXN579scNila9brsXeuyIFwPlJvw04WI47bYZkzVf0uprN8gLflMS2L
KUh1Wk0fCbKJTgL+1M4b6wu3ypsNwDLwiUlTIe6fX+j/FZ+ygqh49hxukmU4EQs9J5y1h+M9XqdZ
1h0yQ9grHWJOywqn3nVKMfgC3L2hQh3uHD8Te7Ra3YNqSCK0hyA6qY6LKBl6d0qgQ6MxDYHEC50X
cv3cJ5Re+UWSeE8jIQLItBbckaCUWxVLLHuVDPENoQjh4ho+hPZsfolFOOy0b4h9b5nzxk+UvRlI
ZKDbG/erIaNVGE2Te0Vx4XxMHbnH8lPteJ1YgKuU02nkkv8e5EHwqjNlfRxrx7wNimBGtVA4j3U8
pqDZA2cnWbuuirDLnzBiefdYKrqd1N3Y7DzqwlXbt9E2Gsf628yoCdh31Ce3DdK6h6TMYUcDSq5Z
1moM7FiQccTWRL0xQFgFc2+tledS0DtR+pJOY3YZAd4hlSlPV9IxrqsJLTt0xI9k7hY7XsUdxAyM
IEz1KMg8dYuHeRFiVpQZDg4QlsAUWVifnHxBIlVW2P5VNyWsXiLGWILTMrNbeSxqWZECBzOcoQVx
atNU6RsXO35JjQblHa5neVlHY3rMUzsmFjyd4Re3LRJCAlhTXiNmaPomCPv0ubAcd49trWTLGSt2
rLmmpaESY7wLQru5nmhmc6rzdJKtVJtmwPEScYLuetmm3ngRapwmfpfd5PzKV10JO6dzqpzh6NCT
S9rhatLptHIRkJqjETyTSr7inANDBcFbEct53dQQjFOvjEHs6958Hifyf+DqfzFn91sIz/UzFWv+
Oe+KikWrMz54uTR22Kmjbe+p4n5yqVjyCY4/uIOeMDfs4iRmihGTb6GTSwOOurPRnui8Cy9DM8ui
4VZHA5A4pPoJygTtmyXyz08xd6o8ZxGqTJl+LqCH3VuNX9yTJJjlaIdZQFMsF1/zzhJfYGjHX5tQ
zAsPnr+wQQVwKdu0epgc8qGeWyoefreEQ04BRo5dwnCxstQ+O0oA6pLdkt7ZnJtYUCIakgdSAa1H
6mNOplkRO5dRNnZfi6zqv3aqo4nQTap4zcBngJNASf1ZdKn5JYvbxbziTONd14zhZytrOYQ7YQLH
op7D7qshayz01qzBjsyZLB/yZmRh6OJxYXpEva52TjDQ0VBjzOMRW4oCpyrz6iF2VSapMavwM2Aa
/kxQj3m78cgRgzNSCh6j0p56qHgdn3KbgrUBPIVKizAra+SiaeKU3VUyy55zoyi1Ga8HnLXRjuKV
v3nGllQdnIH24yZ2gsnYG9NSAvRMSMMVhykYpLEAPwJRnaI1fwuQx7zjuWvCdcPPutWQGiLseNi9
Ilm8WkpxVdXYk7kZkLB//utmSoJhFTYzm2C8uRMo0zwTJMCK80S1J5cI1Ebj4jinF8StR41fPkj0
YyX495R2D8qChAMmkYAXtUkX6Ij7HBsXwEp5NbV99YC5LYPO6DBvXQ9hw/cjtZ5+SFuLLL3qUDHo
fQFzISabt9ev2qU3ulKWrOMb1zDjx2zS1r5UZfmxMAPvnjxNEpXr2hePQ1x3E3AqxwyPhIyP6Os0
qlta7Q6fOilDfjx3GkuD+V9FSAu/Ce8uvf942tCX4S5qo+ffn0ugkQmnl2TFh8VD1enuW5J2ab4P
VNswwAiKJN2LDBj1Ohe8P6uBnxMFLv0/0BgASUDV9VR0+C/r9CDcliZKy2wFi0xDZjuvusOBm02Y
/WtdKBEiNyc0nlzMeZzzY6xtAbGbEjL3SqvHMWfFGCUxi2JSEZfMpNuLoVD2fQFC8RotU/I0z/Hw
YbBwoL71O/+tQX1Hg4oSzWVO/N+t4Z/YeLffhv/4VLXZD0bmv/7Qv7hV5h++RM9GRpoJ/dxflKb/
AuIFf3iM4dDW8bZSjS02lb/JVY78QzD+R16IkHGxpNB//VuE6giyvwLMK1CmmAcv0tUzUtVvyVX0
37+bBDo+2iKA1IgqhISwd66Aw8zUaCGi6kBNkYEdKSN5tEE23M758J7kdGlQn1+LYRSCU4T7iCzO
ZgG6E8bc+GZ58DgE3s4YDG9TlK5PE3fgmjCWfzjlXL6bw6iRvDAPPZztn83bWsO2PFYErodNNVoN
glghDMKzeduPSwXfh669xQNrPg4uu8h3z8H7I4Ll4gzdXMjI/HqoC8++bGOIjsqgLQ9zS2xzkdP0
Jd9VQzhmHcVvOwdPoSXe+8q/uMWSu2Wz9S3P2nnbnnULmLTvQaMmho1qP+6/6rJIgNQmVP+RmP7x
BVGpoIHlIXKX2cv5kDEVxohqvg0uYsJSrjwfhPdED2Zb+Lbx2Q61++n3t9U8G72QqkeJjPgAJQQ3
1zo33k+INOYoHDUijbFhS3DDziJBFV4hiCqHxXNSiXnr5zSgvCkzT42W5VNZ196wjlHU4Sf2Ou/U
T5alVq2WSlOkxqTQjMH4PFn+O08BpfD5Q+9JyiPefXqQAS/72aioLAjKSYteXUhEQw6oXEuGV12U
M1SJKoowclvN4dJkXJRjI+yl+cg7OJ3IYyE+VsSue/l28iymWr5ENmKUFXURz1LHaeuqmH0TB2pc
xJdaWHmxhX9t3tL25D40maTjqcA7QQBqE+InJ2v2dzX78C3eT6PdKk9UV7UxjScTI/xdmARIAOaW
ptQXX9ukZrntPGrM7Y2VXrW2hLnGKuFuEp9I1gsSVQxkA3FAP4LJBo9cmDZ2ufK6yaAmJADJNL/x
lGJAXpkJbq6bnuAu534sp+G6FHHOdEOm9IvQKIBXWRaCdiLOaTVyyrgzhp5aOmtan+NIQ2AV/SJw
sMI+uDrr6ZtrvYDPbX0nuq6CiwZjejnCpot9pJUvfivGE/0/KtdCh/UnG2PNyWgM81H2y2l+TuSL
BKBQHsopGD8BYKGipGagmMcwPJ6U0/JN68wZSEnquCAGFg7NHALbjfIH+ZIr7iPUf+5bC/pZBfxo
s98ET3S65QtDhPFEZkOwbexB2ruJ3Fh/HYwGVUKnw/H017Map0RUrWMb+elNslSu1AbUGwyWySSe
NEP1btCU1gY0sPgy4JReHLLGaNDzuige1LanJvgICTh48kl/Ig2JEK1xi4yD5wSDrPPyF5A5qnn5
CV64DibknXUO35JctIQnA728QXDBWF212Ntoz9UV8lY1wTzXUKkTrNDEhXHUpgKMqmz+L/bOazl2
5Nq2P3ShgDevBZRlsUgW3SZfENwONuGBBPD1ZyS7pdu9dW/r9LtCoVYommQZAJm51ppzzHY3jR0X
KUgN+q6wgDn1NOqzSjvAl5TU3eHz+8dM74QWDN9tSoGGBkzDbNhWgX75/Jkhjom3XfScdWNNGQlN
zQNT+SmSGKR3Y9tzA6fq8XCHgkkAU6g4vjEwijWIM+RI83L2g6vF0LnD6u9b+ogRElzZhV5q3zgb
XxTm/Ni4zOJJSq7neNqVJIoRmqzxCxXh9vpRGoM3zZtEaFV66nuqzf1CqiUsfvpnxOY0lQOHpnaw
61fpOMRncw2WN/TP8vvE/AxaOPV0di8XzZSvPV9/uu+ratr3ZlohjNOBAmj+pNFqLqiHHVhAdtI/
NVacbueMujiuCMIg+4ouRTsfpdWSL+2DCCCpgBbXJA9xsMw3NH3mJ1fA00mbOOOya8vFpo8b9li7
vvTQkqImXdzNsMwGUezpcJVp29OCiSfnfbCLwOb+6iVK5SCbbyYI6wfbrxOO/LpJyanX68XvRmgK
SBQuDAO8E7WSe2n0CmjeSLAYAV1ScMFnra/Juk0UQ34dvgdZyiyt18Yki7i5SUpj6IhTxZ56Um48
D24ClUEVGZr9PMA+gKfWflSGl1/yElnQoWWkC6rWI7Bi0+kTt9RSQBxMDf4PPOlxvrLNcS+bcZVm
B1cjuU7Sn9wvPRgVBxP5i1jSMd94iQJmONM0X1dcES8koBsXmhrN28KMtoSXID/mGktaDmXpRgCO
f0Ivl78CpODB+uRNxpAy9hmCpaPfBEi7ApKCIrbR+smFbAbsrIp6PkayM2CSOSenXPXgde0b4110
mrYe19Qe/aMloA3K0Gj6eWeBoipOLlhSkLST426ZfJ/KoInPxBkm90RFpMfED57o4Lcv5dB9LGJW
q39mvPQiGKN85Huag5x1nmlcdgrqxnwftXiEjp9K/bYJpPdo4rT1GA/Ko4PBeIqgYRkhz6V3Y8Mr
9HdMbKq7eWRMAULefBGAU6J6hmyymQQcdhtXKTIU4KDTRlhxdak8zf5aGhY/37Bjdc9OSsrU18CX
GZLbtonr3eqjlNqYCSxJsI6FdsZTO/LVCdB86+AkXxgk1gcqWJ/hhKVHOR9p75EtUYQMzfo3osw5
izSEcZwtNOZhAZzlCX0rTdWs7G0WC7tMOpzL/XJciCG9aPPCtiDId4+00u2/6yWVGPhPlrfCXblp
WprN1z7RCawCD8ytNDJJiJK0hk5lKoVNi8K/3+QBf2cyeTfugMGql1wagsiZPwCcz3lPHiM+QOvo
DzGeVNyCswU3wy2bTESJWbDedxPcyFRxOScn6fs9phz/HDSlFuZ+zSvnbCbkqnq0KhqLl3cdUIR7
b2Efh/4HKD5e7Y91yVnwP5dAKAZxt/U01VFZCHFI7wdZ+dVmbKR9luOo7+nZQIrtCHH5XlnAyTYG
4mOXnbV1CLBkf+yZ1YLlZ3LdRQu4/FQFjXucGBZKlP1vb8uonI6JdUor8xRrGtuXR8vqpi277jAt
dOoH0pSehC8DWKpltZxMabpVvxkXYeOndBOaKHoXgNAw2ya9M52Jd52Jhs8qp5WXrDpyQ65225Q9
u4ULYU9A7Epamj+gHCfPo7lku6ex6HOS21pneYy12nlzU4OFdem0/CybboamUY70CcHgJk/SW+uF
dbN0z/Zq+T3romc8lrWmnxrAPT+Hjh5mOkp6GLxnTjloHIIXc5bcFn7ZsZO3wWA8WR2gQyI/ZjLb
OiAtqs2VqW8UWthKijozchJzfLqKjAiGighHrmjOtOpjHQV3XNlzGTVoEEyFzFXv9MghCTzbInqN
9RfIaQAI+J44Wj66Fq3tx8mdSyRtdG2T1L+WBSIstios7sBx/ARsqJJ4aInxDD4krpP9LAdn48Gs
uELrx7CLDBJuWSmyiKwDkkBchvukMHIG8cxUPxVoXi6WGADIaSnzaqy8EQOe4FQymLrl8rfXmgHQ
sZhS7Qt9Q9p4AzKyqU/ZehZfkEpJ+uEye9quHKXD50AjUNG52OhecGMvfczMxXpgmJ1FFtnfO0NP
jKhbDZB0mG+PNUkOm2QojStpSMyFOIZ0m3zqso1RcCIZXFH81DLb2flTHR+QXwhkPkBWI55AGbIq
/Kw6JjrlchfMWBK4rzkYjK1OOGmj3zligXSCsdslroboFafdcjaOH2d3XHY5m2iUt6nczuR/gey0
b2dohA9cbfblai5P7HxiT4gozDk4N6GPnzEJylvQlpj6+aru9KVJnhvNHd+62rQu9SRwFhNVxAFy
bvdlUNIzm+4tYVw5+RFRp0n9J55n52RZk51lJJkEOZaaypN27B+0fP3htC4XxB55hHco0mQa0cSB
H8KJYGqQXMRTT0zepFYQ2va0d9OR1XCATsKoSWPotbSEaxYlN6lIWW0yl1FwuE4qNy/GH9/fL4XM
kaNy7I7+uoxSVcefSnGSwCk4HBoLBi2IX8v+dTLzgB2vOTRYrTn0QzEzN506+P716/xb9eMrOwWO
TGXCRZT5i2YNTNYw5jXopZLxYbYZkSM+tX0HhdXGYUH2vCpdPpfDv35dVV3/8vkQN6JSd6lMcfn8
UnVRkpdWXjPpmfPS/Rg0AVC0n8nTlqSiddtaVMvVhcPJSoHNO/sPSv1fVKg2HxptNVUxDzhv4ld9
5dIzOpCGWx+kE1OArH6HVkKturnXs9pDVuCfetNRlqiTN05dFvfPL+C/Hbv/0LEzTLoRf7hX/q1j
RzBHl/w5wOL33/m/rnHuVAzgtM1p23zi6/5JHnT+4eLgpBmPK085jLnt/oWa/1eDztLh0Xv0QxxM
hTTxzL/TnyPr4pdbGQWmy38YBGBDwAqoZKF/MAIGZk1GaO2XB8tP3iRw1s3QMzlA1v+l0tzHbtIO
lVJq+cL4whDS2CGs3/WIuQal6mIObx4t2LdHaFYgZAzpHAOlA+uA40We0oYNU9D9XGjVEIKNcqxW
GjJNqcl4vPSr9qkwU1ozq0QJ1/hZtou1at6OiXfNlTZNrhmY5EEQ0EhGLiofJfJo4VNrphktSt+G
DI3nTNwtPXyMRmngcsRwED3XBwhMTlR70guNRY5PZgb4JFE6OiDpaBCR1kmlseuH5NW12U9Mpb/z
lBJvUJq8XKnzdKXTM9weeZTS7lE2bG3EfOTgbEal7luUzk8g+KtHQyGjiPDslBowU7rAQikELaUV
bMqWoZ7SD3ZKSUhYex9KG11TicxwUHpDOPEx0hA0iIwhP0xmvkpYB4UFnaLIKIdypV0kvA4oOnJG
qXSNAoHjgNBxrbW7WCkfR62dD42Fim72auMaKIXkoLSSOOl2AjbWagziWuBTO2clpdkmx4PCsWAs
b7vGSuTW9CfmAmBqv4xoPEi6I0PL6rUhtKyKwXWTTN1ja2nxI10p58YuFqZQmnC6QzK4LXOCJruA
NpRf4oABB6fY4GUWVkH6dU0EolujU0unQGzh+qJKwOHz4EnJZKK0WLRKc3IO4NOaNy/LmSnl3lS+
VEXl3Dh0gvb0oIyLTbQdMzqjRNKasMqdkXepsEeLjMEsMEcDhQiKn95sqhMMD8C0a61Xp1ZbmSu3
fuW1m6wkK3hjcIC4kEACERqJ8s6UXv7umUwEozlOqi0q7/glNxm6+VYstmQzQcsvOLJZxCrc2Gpm
w4A6f28acDxA+TyGTFmxGjuRa/N2QBp4vzhTdhmHgqiVMbHnbZ9RCa6S3cIinZTwMwzbUdf69ker
W+XLgjDtazfCrtMsa8zDhOCcAxZmfialEcQXqIVISTlcAjY1nmikYcsd+JO4nJYx0mns3ZsJt6ZD
XHNxcOgEKXsunSPAIrxHUdO0gvjATLh23AI+Jteh8Uv+oIHlv92WXVZtl0ks0TwIgrZ4/vYZjVll
WqarRcQB9YGXDuVLY5AYsLSYrbN2nfbGaDU/yDynWzXWzd3nO8vx0xOQPRrqMEwX/SFZU8p0p4P+
T5PCf7BnJWbTBvGzVKNVwH7jU5/bBOy5Cz4GEIpL9CktwXUxPHuz4AfLODePzsQiEmGsX7Z60GPw
lXb+/nmn5YCY182KQXXcGAsKg2ym8PDtAO57EzCZZJyKKhFJ1AsDVvMVBA5Ds0HY3gMh6/axLuid
GUxho65DR2Amo2cfoFmx6o12ddKEcjGZBCITli6G7wMpx5dKr907mEnLTctufI313L/KVhPblDsS
SHngkLJhomyTjkgRhMUzf2jyeUUY7MWuTFLtsV7xKa/A7R7bhNqjLlWLW10tIUX9mCVL74d9EVdD
aOCbJoGQb25RqGGj7e14434SiN2EPz9KrCheqSB7K/9Atf3mI9ILzU+Ecb5e+iq9TO1yP2r909TS
SZ2c+r0CBKlSiOHu35rDiBInuU8VNqkc0oPIu58OAOXAqtE7MsOuTO8698Q7TOl+ALecUDZGjiIw
u0hykXs62wI4s9ksdegrXvPAPjbCD4OEYGSGe2Ve+QxSkCIWVmdUGFCfXQ/+s+HhV87EcsnmIJJz
HpGId7IUM9oYoEcbs5nvaC6hr5aKMO3WRQ7EabK3SwPmyMMJcpgUk3qgp5xGGqBq4IdAN80frSJY
t4plDfaxB2QF39oCdN0BvK585wEtXxkW02gxSYaKrYHH7jX/G4EBgkkt5OxyKgf8a9C0NQFXm9Yc
wg+zI4W0cd36ceSYGE6KxS1oxNGcVinRcLobgN1VPjY0VwukO7C8HWflAiu+99wqoKxifhfAv4Ee
mkSkoE5SXHCdzJkDoclkzfojYZWKH64DEkc03+y0un5rdRjjc1Xr50VxxztufPTGLjXkBNTbEG2o
gSkfjeWntTTXRvHLM0UytyVMcw+ZXWSAOR+wIH8sn+TznGois6ChEwGKZFgR0u0gttvNtK6sB4qg
nuSrxbgZ/GK4UnUF8WMLbj1V3HW98pcL9gdg7PDSALMriteyqVZ47VQD1bkG4V4qlju3VbfVFd/d
UqR3+Ql9FwBlDyQSgkXqtQncJHT43jGL7SrM4yJg/VtN8zEqlnzr90GUG9MXXXHmdUWcD5j+Y90e
vwFTeWtTi4Q+6PRSceotRayndirCWlHsO9t5JmZGD10eQ7QQsO590jzDqreigRLjLBUQn0OC/52p
5nT1UEU8k6erzhCKod/b7nKSn2T9yYS1jvcsf869EZmLwu/3CsQ/dF15Cjrhbaqkj6N60hARuaD7
i57fTYS1XRTa31OQf8u2MAamLScrC10inQr/0kyNfK/0pXyXJkkCquMROipdoFM5AyVPESv5Z/wA
gOg2jD9DCVyVTzAhbjZO/WdsQdqv7oXs73FHZ4BYA9SGL0xhtDvXYOZRWEgcuYi1Ds6dhISpyMez
53T0G4wKGl7dOo0JE0+yDc5jfakhZp9slcEQqzSG+Ldchoxm8GdYw9qr4IYhqDRYf75z5KRQ7A29
brfZXILakk5N7408iUqY5p2hciZkl8lDk3rtq9sStUdQahUh5ECN4sk+0uwmC3FIHguVX4HuUzvp
KtOiMUi3qFXORaMSL/LP7AtU17wt8jCAP3wlj93fAHKVd8VnaobKzyg/kzRUpsao0jU4M9zO+Giw
nO8TkxjJkhCO/DOOI68mLCey7cJVpXUQKV7uBO2AkBm9TbwBycIq3aNTOR+mSvxwVPbHqlJACpUH
UlNK3y0qI6TNFRbfKrQ3awguhkoSkR7QutZdhl2gYkZGFThCUm2CCCzLolHFkYBAIJgEOws7aH1X
efDXmgCWc69L58VqZlo6cxL11vq4uJan4LAG4wmfAJTK2LuIQkCUUn5OdfKjnZe9pWJTJjp320lF
qcz6PJ+yiXgVWmHxUbbxOUvaqx07TuTFfn5cVne+iXP85oiRtbQwtggxiTdidTVuvFFzM0XmSUuj
2RdC5smD5eZtxCPcywQRvlRQxECDVfeSJK2OPiXQkwVpjyyX+Thz/l2J/xzR0uaJKJwthewUzX4D
A9IZC0rpDfv2WEfCzfAr9hDQl29p4aMd3hCfU5sHdsNX1C8Pmh5MO1EFSqQ1ysfYW9etsaz9Jcmd
epdPjn2LFOhLu1rZdm3caxbUtFHXYSD1ojIjuLv5Xes1zldm6EuYm9X61eiN4VYKeleZMf3okgX5
vGNOt/40WZHnI62zZ6ofxDb9PdIsk4BXt70mHFUYISCSXDTvHThVTNdqzD/kkCx00TqbYVAcn4SW
uZsk1/WwYPTE8CWbwxhFEFtlU0Jgsclupl0faMO8cQr7ZrU4aCPk+e6Z0L3tVnQXYsfDsra/pSUR
LvGQBaclWekj5YY69CeInr7qyPu+e4VDx1NWPef43j5YboYdJw8edTA4+qblLKPhbhmK47rGxFGt
agJj45d5YGq3vpadXt72qfhGAZqIbW22IwM4YlZvliquo6xKv7VCsOszI/zuTa5as+Jh2I0V9MbO
0Ls3ji/u1kQrfB1i2Jucga5WliP6yNek3xhmaZ10MLiRt6w8aWMlX9xRjjdtQxTqCuMSRMwylHdF
1apQbt9Kv2Lh0hmy5dkMDjxlK9CDDo04pWHNOaAM/O+EHbJwTIljXFEH+69D5zHMtQSBfSm2CQS1
lq2x5HtBFY66rIByYsBxlBUnVqacnoVx6xsrSVcYdhpl3aGDW1yyBDuPoYw9bqs8Pg6jImTguWT8
zIvfMcib7/JPPxBJbMMTMjtlExp+dw1xelYmovk3S5Gl7EXouqafqbIcecp81CH1P8z4kQplTOqV
RQkd7LnoRkCECfYlV+jTfaIsTZYyNxXK5rQqw5OjrE+dMkHlyg7FG3um8Isjj/imnZZjmio//VP/
7fr8b5jBGIwNUBX/f53W8ftH+qe0id9/4/eej2EA/YPFB43PtnSXOf+/RFqG4f2DYZDhICH6Tb31
T4lWACcQSQfd00/xlmoG/VOiRQxFgEEX6bqDiADq799qAdm/dFF19RdQggEeVJmI/yZkKoy4HR0v
di8oCbVjEldze1OhSsfv5GOTUcROUxQWxSbRrOUjcelO8BWu248USsWj7RWWExq19URSxPxaeFp2
g399RlFo+rSam8oFhRqsfVCT67cuwxVBd9JSiknZPutVG2ubCsa8JW6KIOv3nODz/MJEIqBkakt/
h2mkOop4wbKbjy1jfYO4AFHaERowZ4e31jS3eTA+MAlRAwNdxueS4+K5H81hv7hTezKDTn6nY/Bu
i4GTXdATWSBrb683WfPeiUKHCS5cOub9h9XlBp8XtSazX7NLb4hMmw96U9s7LpR2qXItxnjiTbsU
vFYXh11AEhHE+2Y0xLRz+pLH3Mxkfqelqfk6LQDDKY4j+E9N2BN3c12A/VyHsa1IrtZfSycLnmdn
Xu7marb2jRm8zrPvQhheQPZP4sHOtfZgj5156YTojiPNiFDPs+wspprRrJtmt4FWfgRDS4mFR33r
4EO6gV8ckMCjTV/7wouPS4xIpKiM8gcT1Q7gqo92BlVhG/p9Vx+Id/gxjma3RUc+f3EMX6JjyphV
to2fhCQ3+e/omYCleCRYzH79KjLx2mq8NBhWHOmpnGBtaM6Wg1+9hVjkhU7jCcQ6sqKsKKmJjI2V
BeLRWxnWbVDON0d1Rz63hFDucCCgn6YDVRzoZJBtkHoeiMV68qJKY//d67hOFozds4RHWxjJ1S6M
4n5Z+pUQn1QP0xU2YWqZmkqxmB1exappkXn23s5LDMtCs7JHSXja2cH+fEbPYN2C0YK+lMbyXnZt
t6v6fv42+HZZbeB2DuFYaM3PAGHIuEmkbeyFl8szR7TsMDtVfx5in5be7MrkO3EkMIkanCDABcme
XcbGuzHoNtSbbPD0C40+feN2AUncXYV0KmzdiRQxvx9frHmBcYQ22sRTWLTsFbqXRWaSTjsYvk5Y
aEID489o6IbBMOX80NjYpjjRdbtAzues5U15hEee+nXpyePyiIeYCjP9WdO72/p+GRw8GornztG+
u6sDwidNc/Ra5Pdh29KkSaQkyAwLN+HOy5Ed0JAipavzbpqYpqfwEcqXgJ++gs8udya1+7eC0L3T
OhMSEbpT6u5lxyGAMlp+CWrbuteK2INt4se7ccCpF1aFXG5qYvuYmdFnPvkugptIxFq6XTDW32P+
rbdry87suug7htnCL4xgnpGl4+z9Uo4v+BNrHNAVxIM8VgO4IMlutAaji4P6TYR+wEdya05fG7MM
ehhLEhthNy1MnKec41W8bDPpr8/T3JLHgoxhlzpM9NNg4ZIMdnyb+lV377ptZMR+95QVmnslpPHQ
VdZKpKdOR2r2Ts7IY01n2ZyPWSw43Eu3vgeQoGGaNnoAz42/PBZ92dyKfjKfTLPN37EWtZHmUryP
spNHf8nS+Fjpgfc4560ZBpQM1tzot5w7KaFr+UAUYXde8iYPWTz1Sz+q5DrOHSEqS4tFoQ2ixJL6
cW2N7/TaEdLYbXUE2GAeRT+6pK30IsQbQ1Q8F3lPhF0axVnzpHnNAiPAtIZHiqzlh9AhNpNluhyW
nAO1t7Q0vzuDHCsqEEIIMqfY43glyjFmIdfNdbjJ0nF+rkqdWK2mSkLXn9xbHZ07jV0WogC2VhRj
Mnuzaj09IPAqQ20ugYjZw6LRL3HcNzbB9YD4WPth5K22mWVqhYtrjz8BmteojrL62reugd1MkK/S
6h/JKpJta5QlI96JJIep17qwgezwZq7JcO5Eee3pip7SwK1Cq+uaG2xnw/1aUQXI2V/vdSML7vq0
K9rNMMYr4TFutxc2lSQnVD/qC3+KRi+1fySqsyO9+dsI6T4sWDPLTVzINOyw8JxTjT5I3TjytQFg
EKL+Wa8QKUm3s2r3DegNz4blNtjTiYIwUNrdoujSWLASXGfk278X5YTByGuzixFX1X7Va+MD1ZNN
n3V9pnyIQxP5JNE1bkMArBY7j2TrzFEDwfcogvK66saR04O+CTqkF9tCX7jAFSLWyMumB8m871Wb
Hdg3I3mwC9Tz+7zsl4o40kS+6InbngKr9U4Jg0CfFTQODqybmLoG/dwzz76u63iP0go/XYm3Gwdu
ETrce0/5YgplIieLxEWYFRjYO9ckJbNHuxZ0j6mVu5oMbismY61K/EPGOH2X+EO57a1RhLofnzFi
FPsar+lRtUZpCWEDlA2WRB6odDcKfKQJU9yNSYGIKz4W58TpWL5lLD/STG/22qS7N+vUe98Mryy/
dogkLk7fPfSWcB7BUDzriw0WMohbCh/LO6JoWff+6I3b1vGm516k4wn33Ue+qrjXHGZPW2SKC0qP
fFxLzyWVM+lPGXUcg53ERu9T1feoYAjqY+eaQJ49YHk03zCoyjMGLPJxaO1Or8hOtUO5Ts5ZNFl+
MjNnV1uoUHQT/55rv8yatDc6XIdtVlkxUrKpfEKu2+xH3MR3WMqMkIReDP5t/MNnSBDSwU339Leo
ueg8HHrAm+fUtiW89yL5MgU9ppcewUOz4i+0XWf9CQrkKRVVFZpF7j0WMW9hMApmNbigN25u3aIZ
qQjxM97jnrKBVFgM4mD0S6kteCvn8xIb9nPZFgxIUKZsobRPe0igwS6bi/i9G5d5b89Z906VQgkb
jAHdBXM6ejIfgaL379JgXQl0YewSStVCVY3lmH5oo8PUYgFy6vn5egoCqCEEodzMw41Xg5QEYCOm
i11CpoLOhvhQ98rnHGHEI4eqgghRn63eMSiIMln4+V1dD8YebGdzwVe6E67V7P1Z727xfINImR1t
n+a22OmpmZw9gBzbzszHQ0LViNsXtME9Da35iPyLtqs/ImfKc4fpm3zvSbMPceM7zZ7yfr1rmAKp
FAvjVK9dtXN8OX+MPnE3m77FFx4XveugJUraauMy/4icep2/Vain3l2YeDrH3A+RBHHEG/kpRtHu
cvoUdbhUWndcet0PRV5oh2TtkFh6bUF8qmEX1W0zm8xjCtvFtC+IAUIO+B2vrImna5VsaUg3Nk7A
QKAo8jvOveFAXNcOKdW60+OGHVTGxmllHaDPyWkz9X39gBhV/4lZwkG8WRIAOzDWqN2BUGvlSOLo
0W1hwj040CQsOkyIQeO4V6M/EzcRl/odVlxyMOc43nrV2PQbxhAFI7WxD5lZ9FErS3rQrRd7X9oU
DdfOIDUN8oj+4DVsSOhUkhyYxGB8mwlpvQN8w4IwmSXTn8IkZRc5mPHoz4REgY6d/LT+lo1iYvop
qjIQT96cFoV9ih0/K24G9Lj1k1wmvjXMdzOZPZug4qRM8hdMDYvRoeFNYSVzJwJigXBxSZMqQiST
D4ABl/lHAxzhuyTeb8MZwfnC79TvGqyG3WKSwUkjkahWY4Ieqfd+dhonv71tG3667t36zeLJIw2t
IyTAhygU0MAYaREhTXSaepM0c/W9i3Xjts5m/+jinOUJppi7eKP7ROw2GVxMvb7bZUOw2eqtzQ1U
W7llEtBdO0GwV+6KjulSIx50maYRfvWFJmwqx4NdDr5aDZaIU58Z1TZHGFP2QoWfFQe3K+0tOj6T
rOIe96eOQi1zdFCsJdnrjrsIC70Sr6cXTQ3Sd7Jfe2x+M3SZhgY1slPiVfSShBK+uauElBRm5bC8
ISy5I0yer1Uvg/mRIVoSTWhz43AYV/0WqZMZ5kPfR51VzsxaiYsb8fs1PoEiXcMQnNkGxlDc+Jse
Kd9pFnn+lBBR+DZw9KRm6qfLUq3Jo3DWHj0XX3Ys0nyvoatLNo4p0osWT7LD9IhDwB0b/bjkfftI
Pro+RFnNj44M1o4FDpjrkASAYlqjfenSzvhi4Lj/UtXJSyw8/WybuBsZ4ejawTIboAloxAFLTvqN
F4jmEfpEX0Vx3FTeLWZL+6FK2w+PpL1i06wzaeRaqq+hD5UmC7M1QSqn43m8I7O9fM11xlh+LuO9
T3YGYaCjYe4phYZnGjiIuGG3IG+3YQOJpIl4R9Uu72geRXNXrXTzB4eefot/f2iBFkYwmOXXlVMf
J36NxNCunpf71vMLNJBBmV27BL+73q5MEqEUmNueiPKt6YHAYpKeHdN1zc/w/7KjICjogh+XAnZ2
uZl07Wvp1+tzmtDp3biGy4djKFRvdadYXgmUYfBkTFInB8Nb77SlZsoAkBQH+FReK3VOslbuKxL2
ho3RkrAefwr3OfmGGZ3VQ5XHBvZ1OH3Un+ogazjd2bE4XEMvUK7UFb0CocseHtksF+2XepC+uDOK
vLeAxyCxum0NdgHQHn3qk2jr0u7Gqu2u31UGsbw3AqZDbsooLqsmbXkdqrmZn1apMfglNpGCd7gf
9d7yzO04eqbXbAKrm+UNX0lHyHqdtCkj596omdP8H4GCPLUZJ17WZN7Hmtc+laWYX/7Q/vl/2LOM
XxRiuq/jW8JhR2tYp7vzq3GpaWeZl5YhL7DYnUgLzJTm58QVEUcN7FicvJvC2k+5ebIKZ6fZ3c5J
DULh49tmXEm6HrZ81H2w5ngRsv1fv7lfSG+/vTcX9D5wTrjKv7K/hUEMoR6b8tI03cVrOCvGh2y6
/P0XUSFZHuNAFAK/fgFOPswUvZO8ZCakc/7rauWu8urd58v8V4j2n4RoUPD/0jp681H1H/0fjaN4
TdWv/N6TDAgb8emBUOkqULlpIAz7V4iZSYgZOjQYk1gLiRT4lw7NxuT4exfSculC0uNiebBc9A00
Nf+GUZR7789CNFBIAYYaWpAK82/+m1W0BdZa5sns3giz8Y3QRCCHXsiQjNPCsdeaoaUht+JRwIlv
1fGlrhbDCTtH17ogWgd6r0i4W10TmG1cnv+tts6dHR/8eMQEPloTa6rXlitwnRRppbcT3SRseRnw
z6B6W0xP2iHjZ05Iu6EvhXue7Lb/ViTygQGNF4eGqXmhnbrerqSIRQTXJlFDXPmj5q+rcV4H5AUo
w41Kbzequ7TuTaNTwLTZKCFJ9XpH76JDA3QoW39s7+kkFo9dGwdvfblalJp9C4+z66a8uYGjlAIc
W4IvGlD0mpdY3HU7B6WZ7RuIFFB3lkpsmQX7d0VbuW+t50mWmVq+s8nn96szeLt6XNjP2RQRxMG0
GTa1BZuT0lpjfreK8phT7b67vdN+MXvLJJkQwtm3OvC/lfNygXYBhm4q0Pbxj/h2Gl0LYlKmH6A6
Gtsht4JwtnT6BhPMrYcxh34S6ssCLFoiAdjYDTvspgZ2jbU8hhwtDWc6VNoq7kdj7HHSCEKnukXu
19VbHoLeXE5akLeY5bG8a5sYWdUhLfPsO/eD85AXdAK3U21qdxQ8Pjxnt6NCmo0zE6jqKV09pFWA
Du/r1faQSeHRCG1/MG8xoJivWo3/Y+O2pnVX28kYYayoaRR53nHKjPUGXwPq8Gy0x61hViPad3V+
pdO7s8jcPJR2PnOGj9v1XVtEs/OzUtuzaa9HOzXXb7owvWNKJfG4YnK7MIipzzV8AwTjK6jyeVxd
Emp282QPJrF8//zfoTBt0vo03HjwzTNdfM6H8StW3Slv+kRWJwApsoRuDs0yD3Zmp13Z9DmNUNMg
pli3ehob+rf/rqj/uyGPr5DYfzHkKcusgqr4pzWVriK/9Pua6nt45z2TYCHs88qNz7/6fU0NjH9g
gScVEsB9YHIsYCX+56TH5F+hosPB73r8PTWf+cMa63oE5CDRBbRMuPLfWWOxp/95jWU1J3AKrS8q
Y0z5sFf/LPbN3IyGuNGnp7lFr4jepMbbhmzopmk9mud4/Gz4lYyLm6IFG6aAvUwbJjwsEWLEuj10
hoBU79ele+KpteNtOdWr3Ay6Pv8Pe2e2HTdyNd0nghYSM/7LKtTMmRIp8gaLoiQMiTExJp7+35Da
bUuf3bbvfdPuZTVVZBEF5DkRseMeD1TpHETua+Nehrl6boG6uFtQUknOh4foyma0upHdQ0kFZRGz
/9kMVCZjd4VZfEVzo8+4MCkSb2LpnU2V1+GO/YytduNaQbS1pxryYxc3aOKB0X4Jc+2//7C+9UEI
Lmih73yTNkXfbXXgWm4kWN1bV6HVp1EXlt715GBlLMfhoQPzt/c7yOQbRmPTZlQS2WOT5/p+Ts3+
RiVW+bD6OKudP9cGdKZgTtxN5ZoJ+7O8eSjcBtdjMrXsmGt9TOhJOVuUsV84yB6wZXCrT+us3rsV
bkerS0kr9ZMlRTS7AIec3reeKcWzcFyp4lFYQGXD1HlNRt3cutz1I7CT9t1g5eo00g4epcK6S72l
iwAq+jtDYyeYaQ6+s32juLGr6cE12RK4RQE6r5n99B1YVnNw6IjaognIiyhL6Fje3D6MimMy7bpZ
cs0g79xMaWXzvQ3LcGVSeWzV9U3cqPJ7PnrhfqRrZd+5lEIgLXQPlhe+uzE+ABHDjPKMtN14Hf+A
GPQc4qXeKDSfbVO453EiM+2Dc3zMVWc/2KTfL3bjT3dZZ8IKlOmXnC6mN7f2pohj+IVlv45cUEYE
UGMKDb3GuB/ruXwslKRiWBbdjUVEbdvzjlAxLe9Vkfek9yT3TT6xn9DPYyxY1nyjAXpGDazenXD5
Tg24XJE5xsnHJfAB0ZBJIr6VVzW7y4rS7x17cCp709Y8E879WvDf3yaDU9z7Y0X4DKd4+OATg7sP
uFcjKsQ5gibg2htnTQHlDWd0CR3ssBhD9WBaXNG+N/RXlnScC1Xim0bZzp5lSHddz/bygrICAtvo
+/Ts5KmIQFQWLevT0YlaKSlSzONkb7TDBf5Cdyaefz2OHTFKnB4wEUlfbYN8ZpKtipECR65BGKxQ
LIcYe7a39E8GZ2ycXw8AuM197F+ckQwb5iz8ZUN+l9rq1sC8K0hpR2HhPDDNFbsqaN47zhQnAktP
ei1SwGLyWvqq2MOe6fW2zKyL67DPx0x5KfRXI8G4VNPGuVkG89kZQiyWOoyPzTQa11MQhrt4aJIo
N50XbobdrdWU895AZ6SDLnFPGsvqkwPtD4yt3yEFKRMblMXHyjj7DMEbkEsvEOPa3eCX6lBg72aV
cF767Kove3pSeyz3uI+rmKUMMQnoA05JJ1Fe7qapyfZkmuatw3D5EMR2cc/ZITlRqwBXlT3XCezD
fF/OxXKoeP5GDSPQYZGzd+2oEdqWPZ2UJiYXIelM95PTP2GhNI5Gq90bZMC04gNWd85k4uo0nCKM
WsGm8U5T611ewfu5KVXwpW5J23neEn7MmbP39JpJaJBZfKftILvFQfRWOQ37b2ohN0sm3rxmdCkk
U2b/2il+ZAihTaSawrokRcVS03K5pM2k2HJeLZiY0+JOc9vdpDP3O1oM4Y75lX5dhpCzWMz9GRdV
f5XpWb8S8YaPUGZm+9gqrKimBwszqMrbGss1ROSQSf8uIUZ0shu2TOjPDuNz4Y4mPKu8PjVyJImX
VT0tUE0VPvS5/72pUcQSC97SlAYFa9pAYGzj3BxsSMSXNQ3bWTnMrCIHF/m0yTxjLxYIrYHVl3tN
Gp2PeIVANA9PaQFxwznqserPJdQGwquU/LxLI6/1JnVyMN8kri02LorY+obMVXCUAyvlqxkGwf3M
A/vRVjEfETlx6bH7H93PncjUOV1KTTk36Y4vPVd/thU0+qBsGbHvEH1s/IcWcDRrF1xL59qiMazV
sbHvQ0pdj3Hbn3RmJ7dpMRSPMD5tf0MSxj+kMubCDenrfWkCp9uNllMeRZakbwF7lHADjpeakUT3
zlVCSpt9Pcdgb7NMtJWNDbvDyR7HcUNsBMcVt/bvlXRYdtBlMV33Y0ckb7ZaM/IhSCkyDlWDr84l
ZbKhpWN4NoG/vbXKzF54JhMqAM90jRmwvCWMH34353QAgFzE9oMB3+rZkMVyU5r+yWfl860sbe+r
W4Vuhq3RbgeggSPGMVjWJ7ceTyV3223H+UFHRIpXw0bMu4j0kQZPw6jdK5b9xVcjN3PsbIMFEt5r
suk+bh3viedIuGtQkvcDphGIBL7fMC5JkSYnlc3zu2RP5HAzSuInkObj3eyzRsJNnRp3WQ5QYWOR
bn8Blyxv7KJJEq7inkO8FZYLaaJWfnX6Vj5gzHosumKy2MRV8QkLQImJOeXD2tR9e7u0NoyubuoC
vbGgZ5c7bYVk2Um0v7hMkd/iIG1fAwemX2XkrAyNJEzoFmu1cab1eryrXO43Gxgoxrtjahr0YPPR
kQJ980jmqVFH35ia1zCZq2CrGURPjehtQjlZ3rKM9sv8uQ0yx9nQ/ds/5A5+BjCFdouDtylOfOag
eQ2WSeuxdtiZ8p2HO9tX5ksc9rGzqzJTzpEYDfcwFE72EIeNecAa4G8rRGByHIGDzdNOkdBcMaLZ
S8u/0lPfnkXae5HXOGakx6HDIcwF5xcNxdc4/3etiUkYHG6/A+MeOhvRNfeMX33U4S26KowRr5mP
DS6a/bw5db6jKOAtKvUiVd4jvyRDJ7bUfNSfpSZSAxKEXR7o2Xb5BrPevo5N9Hzb8r44SRp+8tOq
fKuTrt7bKZb5iFt8XG70KDFgApnnjojVxTxlvulfhwxqryPxcXzADakFK3Hh52hb21/8CedNHwv7
KcTCmsHbsGekBoWZpKqt+giRjH+VyyCDIzRF/RDIGGLGbKXibQxHeJGV27yy7+zv3RBf8jafLfNl
WDhA7hJzGriWzG7YEAYSX8MWpX4Xl15inHH1xZ+x8lWf8Gh73d6u0vkydINmU2cYwDOZ0RkbbXnK
E3lnLkP2ua38m4ThsU7LEeqiscNCjlyv+/De6eGRDDgpoyRkuEOYaKxbqIPGJhCJf2jxZjYbV43O
F/rrLNpa6iZ5qhztY3QoJ+Q6YdhCb0WXmSA1k+SmIye+m1iCnKy8IDDiuH20NHaxH0xzuBJ4KrxB
ld/S3KINOxs8n3oC5n8i2kALpAdzIcHn9YWFQrwfaxNLI7/NZTVTO8N1as3ylHDMwv0fuyzJM5Xk
DgR2J//aYLitNqzzsEcaacGtxZ6ua4T454Ik8Uckh/RgZq7BfBAPVwqVHF2L0saLVCX9yCxE0nJK
zsFCscCelPZwDLKQrm7KAuXnLgCzssGJg66aZi5pgqaxvB0+k+UiDdGcJ3ZPV/yExZVFUvo9XrKe
PFzfH8umHfdJaFentkjsyJLLc6MxCbGqEQqcUevf2W2L3cDM1Ol/U/J/MiVblPmyDvzXU/Ldt6qi
cmN8q35Nwf7xhX9Myr7zAZJNQMVX4IMw49/+nJQD84MLnlxQ9MlA4dprI9DfJ2X+L4+6LsumhBdI
3d8n5fCDL9x1KRgIqE9rT9B/sY38mVD/JeFN7QpVbsLkwCMEi9BfJ+WitLulbEwNV6uSOhpYjYnI
LSb7xopn5lL2e8g7ZZmpcj/1QG955ih1gn0jzP3SqinfpoTuwm0LgtfFa+R6xoZ09hCp8L0Z+/h2
8oiMYWY0IycD9rRZgL8IrGpdt5q6nWjxCmsNCCDSgdzXTb+x2PZYO5Wny8EQVv2kOq3OGmzBjSBy
DOtjwUxi4XXbOJAtdwqlK98hm7SPiYRSccQ9BPJIYDJ7A5qOZUbCBUNtIoyMrtXQAcKxje6LtDrS
pZl9MwQ9khOozeuZr/ns6jpncwYw4iotCeJthN8BRmLhQGX84CbWrjYm9w6HQ3FhJZjfotP113C1
jYOI8wXuagygve5HzNZTLPc4MfIRnwmi9bw6+wzlrV7BkpEFlA07rsK1PwWKt1kYPgM0dhHzXHnJ
sKt8zzlisEp2JFzCjZM54jwtYXnXsy3dE0lDR10K3FlDoG5Tyi0IVZhYHGh+bBjll3iLtcffs6Ql
2sFh55rnQGLutO9NKf21zZJvGfWfwQz1V0PtfO7cpH8UXcfaMVC0+EYWDXlQFYZAUl4y2E9zgaIN
Yyw4QN1m/BiXOL52aplFWCCgmNbVcu26Y/fgewxxzAYr92ElQLBurnYOUAh/vMPoAwloovbHARvh
DENWb7uVJSGMbngRK19C8Ry8HTu8C6wzdgac7637g0mRQqcgnkvwaCVWhA2UXHelWEjHeoad5UVy
JVxoD9ZFtVIviFS2O+z75XECiYEdqcf0lOcP8QAvg2igT9hzrfWExipzO9ixKAdwN5h1FP/gboQr
giMPY3c/rFiOcJreRRwa+/oHuYOEqHjgIoc5tII9ugXEx1KE9g7DLr0r9GtFXuXe11xtW/Zol3qF
hLAU8iIwXp+XEtMGRT/GPrU8EhcrWmRaISPJwHlMECg9FyuCxKHD4MTxrn1wsV9eawdUiR907Rpd
0Tsl5nFb/ECajEz31Q/OybwiT4BG48fDMr+OqGt/tje42P+BU3Ccwi6SZA7wFOLgGpRKEBdztu9C
MQFZccXigFzJfwJYpp84Fm1ASnu0gPhMj25HVxwVMi3FQU8Q2pMckTXPLp4y/fs+oI3teXYWYCYk
xQt7jzOEWC51RZrXJyocBtp6DmGkmZsCzNm4xeGfqh3YOMP9PPOcy08TdYcMaPUC2m7OWZ5VaxpJ
jY9jljnTYy+zgUNFkjCy3EjbHPMXKXu1VBG1JhWVc6nbWVvdeKQJRvYl3NmGLEleSmaYYstKIuP3
Y9Qll+dUa4YvvQhUcNzLK2Nm0n4SFXkVBDtILuSajxrL7MtQV1P/7suQRz7srCUcxg31sPU56yuw
fkRgZM8IU3kx5yZINAZbOnPo44+VHMicmi3Hx62F2yXmgyXm3f+e1P/Jk1rACeHR+a+f1Kfqa/ZW
vf22zl6/5m/rbOeDH7rwDCgTJLzg/x0tGwQfCCSxK+ER+WMtzR/97RktPvhuCBwFaRGRb30Q/7nN
9j8gTVH6xfbq5xL8v3lGIyX/n222Lfgu1kOCBbLTWjX4f0BXDOxVsyWdjRVdP0d0bBRvLiA/ePiZ
yaMzJXhKNU6nqZkajHHaysQSV16qyuvFi515K+hN30EDH7/6mPdvF5LZr6GZQ8ZPQglknq8qo7mO
OW1WS/VaurENZllYt2QXvVVTU/Y1qYJg2cq8xPjWhYVHXj549MEwP6h5GG/N8a2sFadbVsBPPdHX
Fx4KQPuWsagWVofN/EZioJzpAjf0wtM+4UMwh7guNnZPS/Wu8Vr5JeW8nWDYLiEqano6CGbpjKBw
O3NWL8LhekVa2EwBMMAiV0E13RV14LP85TFMbxbYv0Mbrr0mIOzSKzv3x2DHaJlBbqgKz8ZoLuv3
pmual7o3l5uh0yaKadFdkrCb3nFBVi9On0GzZu2gL1jy2nvd5MmblVrssHOkw5KkKaNks6UuzSTz
FEw3C9UAd/hAalAVwbzqeuXkH7idypvALud7qrqXfaP7SHf1CfmSYgda7LdjNVCl4ejDZGX+nWi7
EHynXb7PXSFYnJTBnecKHFt93j/amrBo1nFkciZtH+OlEcWmMtZHfZ/4Ua6X4RLMUxafFrrWzytQ
jPxY4oYUM7itfxUg3VVbZejiyS6b4ZGWdnYeg6D6iIY28TmjnvVzb2AdbCYemFUVGlfTQl6xr1jB
1wSYtxOs3aslEcNzIXXTbtdqLyRJ1V4w4Y3fQ4z/FMnp3pBRV+C+HJ2q2DUY3vOomkJshALj2jWL
ZyU2IXT3t/ZHoA9olHtIshLTi5VP3WueA8FfUeZts5GtndxVQViJI0fa7CFtpP1sJWV2Hy4ur4bM
rh4FsUpIl6lzEVbOOi8d6vTI0poUnq6byOrH9jhpMT4kHOa2Hg0OL0aVqDOKbvgNs7qv9p6JRXkj
7CnIdlPbhg9INMuEazipjc+gRb271MnYbdLkzi097Bb57jS1HSIvEN1OzKWMQheTa1uK6iO/R0km
u0vv/Dnvrjuh07NPfj7ciXoivRFXDk55nZQRlyvtxzYHEbqLasLALX8u6sS5bkdnqNcTbXOTYyXJ
6Igv+ZR/niuRO9QoAPd0eHtmTFQk7sfM5H/qSiR9v5nDUecedvFwNgv4sDjXOVCDNVlIleIpiEeK
MTgAjLY+p5SlApD07kSQs1xy/GVr26xRwZ6Gj3PBp2fXzUPxEkPQ3IgiZs/hD6SKtrKxapz6nftI
cccAfi7jXNU7ut2mrHduHBbhVz2RnYNDlcWmqzuYA5JOvjAe5S6w8forPi8Pccdxe5MRhPo0/1gs
IymY+Z2fAR0II6dh7f7oLB0ckQK5oXJvLNEax2lQT06RTvcGYDjq/NZdts1Se0wq77pe99zluvEu
1t13M5T6Hj3BOg3rZrxed+SB7or7SdlEL/7YoEPiscNi5zf8Im0W7ajRsNgYN8qcz8e6izdZyo/5
GYsdf5NttIdh3duHLPC9dZPvstLPc+QmKpc2DG4df826918VgJS0HOWNqAJi1QeYErtbCHUv4aod
AOXBaLzqCfkiYny83K01YkO1qg7xqj9I/VV146VfeA/j3rzkP6QKEUpzb3bpp/mHjoGgEfgaZQOJ
gxw7tbCZ9WCu6gftPk8saG+9Kc/vegQSrHEYK/XFX5WT0qw5T9nlppz9fjutEgsNP2Nk/dBdiEUE
R+ioQCdXWWb4qdCg1bSkL87K7i79KuNoKusP1irtiE4TQHAAiUd+CGhXJb6T8eM1ywv2w+46nCdn
7xEutriMLt4qIJmJsggCrKISHWwHw62Mg8NOattjz7vRP3Qo8IFAqVdxqtUaWi2eYtCUWV/cy1XG
8kL11a9Xrl+WiMtShi0DA8a7bePO1FmPFYwS2ul08tEnthpRJ1FH7SqcLauElniJvqEvj9DIKNQn
WJjD1nDx2Vthdu8qo+UjgSCn0KfQPBDpCGOUj2MRx/fuKuGRWCPVXZs6svk1hWwJI7lKfsUcv6Wr
CGitcqC1CoPZKhF6q1hIY0K57W3v3K1C4gyUeQNM9dldRUZ3lRvTnIkh9PhOLem/TywBMUSEPsXD
s97beoHtO/nFd6+DN7pMu26VNafeQeFUq9jJPca4yvsMBbRNy3VuSIuoXQVSe5VK3VU0DecufXd+
KKlh3XVbXw4PXITFTQgw8o4GGiyUqwibrXKsEObaTe5EqzB5KlfRtgjsMDLANt66k3h1R8UmSxjy
sVzlXlw59M5g4t2DCEUN5na4KsMEHLYkSqs9zhe2g+7asbSKyQYi7NntJg2jJJtPXs8jcpaLdzIK
zF7R/87J/8k52XZN6y/PyU/fIMBW/T+ek//4mr8ts8QHx7fZOgEi/Lmy+nOZ5dsfuI+xzWZFScE7
y7O/H5R/dDBwarV8juo/j9d/2D4c64OPZTgMHBhvgonR/68Oyr8eky1AcQJLFt8hL+I45m+rLCbL
Ycm4xR+DgN6RMqXUJ08wnf/D7PBPHK/rYfuXhZknsNh5FBLQjcw78dthPB7A7Nh1Eh8xglFKMpph
sMHcD1uIhc9dSWH7qVha+LD10jcvf/3a6+/r/7w4tDgUNt426Hm//Ygg64vZ5rF3TEA9yT0uO/ji
MxUF5dqGl7Mse2MF34QUAGd2RFgy+zYbfVXtPOXZUaEEkjKc3gNwJeIJrdHCk6XcrQvyCnAEVhXu
u6rZdUmyXA+dHz+UXjH9/Py9z/8v+YbrbG3BrP6x9Pmf/hC+ww9AkMPlQvrtHTSBxkFfXcJju1CJ
ODv1si8NclKZP+lPLbP8NhbStwEQkTQR5ty8TCFULhcgEt8fjTt3XmWBCeuCYGOOFKiFHPn3YyCL
E6cfic1+Eh/LbOj3WO8pCjVKQAd//Yv4zVns0I5uB3iKBWqn42Mx/nUi6xwbtrs/hccMOTlSLOFw
uylNK+y/a5//zS3685UCkzruAJc1K+RfX8mFYlI2glcaYayyhlh79DzqD1Vvt/emS6j1r3+y9Qr6
/fLGxsyqkEucto/1CvyHWdMSsNdLgzwt6yF1zx0FdsYAVPWvX+WfvH8Otmz4jhjFmLl/e/9Cxe2C
aFZwVNaUHVCjvkPyy46y+3fFET9m499+HtcSTOl88GBT/X5TyBNhhejqwdHi2XZa/M7apSHXjCa5
GekSW9JGYMQn3NnLB7pkg6umoN/SWfsh06FaLqXrtvdKr9hVb7XWwhE3IasL7JLAHeNzDez5kHFt
fhrp4tNbezFRtJIcyvrmR+Hi3DiYdAKKNDvL654nj+bTv343f5ILfvkpkQrgw7LX9bHQhe5vfrfY
igmjLWo+TjnkqpKGtZOfxN2J9ki5r2WH68Suv9OgZUSupA6Mizc/Ul/ALCuafi8bpW4amZEgYZMV
tfD+nwXhhxs31M6rP5Xls0u5qqIx91GEJY45NRVYeL24+GiZMtynS0ammZAJ4QvAM1WS6YME9J6P
ySu3MwI8vUtF62BRI5gBIuTpAm+tiS0oWl52NED4E//NYMkBWzx01Fh+hKKbn3IQH1HFUZzEZhK/
pzx4tiWL9BPDwXjbFIIE9Ig/74qlanEYY8/dNVgVaKDAaeoN9BNuCdrUR6lq1hIgaYqWk2xVauMW
kVJ/1WTrQV2n/S5hdXdwYycHcu6l1naRDVtaf3HuXQjsHynmLJ/9JJXfG9gs80aaoYYip1IayScU
RgI86fzZDyoKdEtLHaldwXZMA98VmW8PMVQGUR9AytzYZTbdDn3Vfqnywn0z225nICNu0fe/GdII
rtlUGJGTZMnO8NW5LNEvCk+0O2mFp3k0qps6bmJSpOwigXJzjDL8CsJDTjgzJjhV0JjHWgoRpp4A
0ZT2i5siezj4/U6JLMsrJ270J6OQPWkYXIk3AiA+UOUxtcCVMXsjydoHC3f0idoC+03FXneX8z5V
p94c0Hn8zv4onX2VNlwRIxmbobXtt7pV9V6mlhGBb8JWUVuV+gT6c9jWcp741ZDqh0KUMIsP+zS1
7624HHbc28ZTX+CB0caMr0al1lfIFGWkPNHca1VcZ7FLSnCiq3pMiiEaYhYXFMoOW2VCMbdgN5gJ
XoQ8nBOsSsk1savXFOn9mPY9bd5i0btcec9Uxb1Z5EejidKArZF74VPvxsHeVkpcgZ+awDLKcFOP
CxViJkuoYU1uc2AlzhoahFWBem5FWeVbB2/OxQiS8CA7ikK1EYDRozqCb2aO2eRLiiKkXdcbZbZo
9zyMoDssaxtzEngVO/WVgZV41kF1nXFxYZNd9QZ8MjW7+o0NiHk/ZJ1PfliDxCWRnje3cD35DYlO
tBethXNKEUCOwsah7td8XDyiTCAM0fcXOezgziMv+wwRGPXjtcqlekd6Tz6TXhq+en6nP9ujms4l
WxsQ52StxqRxrpSJWb7twYYBZR9PA0gBIlKSCFmhdWJvTDxs4gT+x1/AB7ReuStN2i9mwgefnNGs
9rZppSdTJs2OtKuzzTXQP+AC2UF4bXWVzbQHVCaKAH3U1VVeDTDwVqPmGfuHBJeK9cDwADW1nSn3
cT7q72OvpvrG1EkRxQ2HgmWEL6EoniCMUFI9k/DkEMCdNpYJOdAcJya6PlVn3+thWtH0EqGj6QsM
uu55CSfn1uKDim/SbIHJxz0Nu9BORiL6asIkSOEcWVn1nvpzsvdqqkRTtvpXeGXER8PkfFHUYPvx
LnI6GTnywQIg6kPRNd8d0cAVQUij3Gx68oHkbvsZ/j316uYyAdXnXEgToj4UkrIXdC+5b4idPtWk
L0402HVfF9J3xyIHsZ7DE4ZGwvHLKzABLyEkAa3t5sZOl/jsd2tzB9lvsfVsYtt5DQclVCM/OdmO
W+LJE+5SapzxDlo7sPrJ7YJFCQeJs/A1Vlh0z4mHV3lQtHRMElTWYRwB4ceGRx6xt/0l2fYyB3AS
UpaNh6zYQoUkioEh42jmXrEN/SE+c1Zx4ROwKuEcqc60Cgasz6g75gw8PmWj4r4OU+uco59DMSaC
cxBm2R7iynAvPTrOg+YFIFdittossQ/y19Wp+zrRSAECa21fMWlOJoWcDA/KpJtFrS0tZuBeOiny
g09G9NDl1rJCRUz74s70uLbcFAQi5c34owIG+92J9hpvC2YnJa9OXQy1nx9FbFjbqe9pI5Sw+/3M
vFNxFRLpTpPxoH7Uz/D2+/JdOUGbXqmuxHCTa4yL9LKAqOtLCgyUzXaaiHyJBuXMuqPME+NsejNP
1oyX68fj/X/Rr38T/bKhNHFw/NfCzsdvqAa/jKs/v+KPcTW0yRuEls2ASbbA5/T357gqTO+DZwPj
JddFwRO+jD/HVeJegO75Iw7AHBetNTvwx7hquR8CSFQMsaZJnpzx778ZVznu/jbOCWFx6RNO41DD
KMlr/XrYNnvD4EquzdPUWup5NByiyoV+D2aruFmE0e5SQ3SbGS7ogz8F113XjJ+p7m4fm9p4bE3V
nQfNfawN/AUVfjDgH9lefBjrPL0b2Hu9URRQs22vTdBKQUww1XWtpLurfFfb944DfrBclRHhE0VQ
gXXD7casP3VFawGqMORSQ2qSPaJz0KDs5lvussTb4R2OfUmcIZa5s1+WxKS2u5mUaj8VQdWzYITP
UwhwJbPHBsrC+LfzU9Pp9mnhWM2553SDZzyvJMdamFts9ahCYfl09mttPTk66aikW2pRM+858Ywb
wfK1e8Io4PJAljrz84+xNmjBxpshxzaiXqp+y6s4+Jp4OYLIYnUzHdcKLB5J+qDjY/44Lypvop5v
oTvIubYuTF14wgaOorAged5xW/Ddbj+aeT7uljrXQcRkcuQ0TXNXlfW46iu7P5KWCHYT96IXxgVc
kHaSHuFdPyYFsfcNy7zrFhbwMbemp7zO7EPeT1hIyjA5yilJF8CJSfqcQctLQFBnJ4purmtHXQjB
D89dwj5wKDr6M2jEBRcGImNMvPee/TirvellyWGCWm24lbN9Smb5NI89XsJQ5Gcm1S9JVqsd2IEB
XsjAA3cxaMPmLTXgVW1cv5kO1F35GJSrgxWGDwzPT7hvvtdF1l8WDowb9MCbJW39bTn0L3XZnaFv
VUfZZ0Du2SjMcGo3HbL6pWlMsVftcpcmZb2RlnxqQG9HgzLqnSzHb17GNr70lvhuCmtq9kySbuHA
maCz40jqQR6c0RFgmcZbC49OhFsYyqzggePgj7vCVKquA6IkO8BJ5gkNJNtXM5X0tISkNOm2wZds
sOi2Hd3sC37X+TwrrdGbXOMhafQaqkm+xcA0b12jfwQajCecHlzOyeT4qqzJjpX0vFVABRBVaxc0
mzvseyKkJ+4L6V4pK9wnpets3dQID6M3fatdWZ76tMcawr1jw6Np7caesy+1DbmWesRylyQ8vngK
d1Fds1XvKlIF7kKFuWviQcbegsPTmj8Kt+IkU8gno0CwW2g5K7uGzW9vPLsaQ5ANI/Sctm64NRon
+24PrnodFn+bC8RYOTlEIsYWfsSgTQkeTRKjoI7pbhhU0EY2Wbzvde9VFKxTKgLYgeRyEql8hNFI
P5ZxtKQ5PKCITf5j4cjmzjM5GW/aWGU3TWB5+zVsSUF47HdbQZnQx84r2cebYkkOWV5b52pIFP2Q
ds+rcWHJZRNjixiKloajeBzv8kmK7ThyWcAnR8sM5ll/bfHtmjsEAX0e+qw6Wj1W5fDQc2nNW0N7
VPfSaepKUgdT/120LbMo1Ipm783DkH6HioCnFxQRYEjHbJvpxgrc7qUjr0GCMXU4oGEWNi9Yf8vD
lIHXTFvDAqRf85NJpmFEsYOf1twleEZvaxMYsEuP98ZuFkaIprV3YDwpeEooh7OC5TMJsfDJz5r5
psiNNz5Sz9aSmeD76Ywo2/4MGdS5yU1Oo6qg1hG++te4C1SUWU32VKqc/hqvcbNrgp8jE/mw2BHu
IHFHC9KntrBkQD2aHV41HJbPIuz3tm+PV+OQNQ+OHRqP1O34DCxuFiUyhGBchsgMQ5LyMZ5mOIAx
wIi9LrR57cUasnvcdxHyXw97Oq13/D3VnponCL7rp1YSS70vl9HeQzUmL9wWKaVY412BrLnLdHec
BECZTdwjnLfBEmx07FX3k61fqqF2j85Yhu/K6u792UknzH32SIlG/9kDqQWHzjR2qD8nkDNBJAdh
UyTITuF7jEVqlxu9ccGDlbKUGwQlSZTT0oyYbXQSJPvYEdwPAGpnUyBvF8Mcr3WGo7bSA4Vs1Qy1
raNcaASWt6OhMTmkoTOjUFlUQOZr4kKoAyWZintwf41/Hn3E1ljUWWttTU5rp146qBiTcjeJmB6G
YLE2MqjlrqbgaMPPxgpyng+GbglUEJ7a1ngGURrD8h1sxLgz1+zTIAwjajqJ3aqswTyGgdV9DLM8
jGxEpahdwzEUW57wC0I4BqY3t/4n+v9g1YTTgEgH4XnSIGINBwIcoxssqKGcz4Zsv45yuS76eLiI
uaA9COkdHJpf3VqcTK4wLdU7+Nj5fsp6SGiwF46G64eMB6sWXVUZBWioKkSmKeiQUIWBV3K/a73X
hXwuJ1LSy6nsX61ayovbxHjKNNuP2J70ptE5c28x0oyZOcCopfw+eEW4n5vllVqdAs95yL2Mc298
HdcixlgIAo4Hf/JlXUduTdr27sDbxNuUDSWRoQBQ5Orj9MzkhQb7703YfsNKUewLlwPDODvPpcIv
XsqOpr6Av2pRjto0w9x/V4MDZaVDgna4iW787v+zd15bciPXtv0iaMBGAK8JpK3M8pYvGFUkC96b
APD1Z4It3dFdrUNdvR89tZrNNEggIvbea82l4lsSxdM7MlvAJ7rmciarlMsgs29DEeoBi2nFqp2M
L+5Mh8fuLTBitEnGCI50ClVyM4gk/zBLog0Kc66Og10IcMly9hE2lDtyhYqzaZhq288LOHtr/uhi
OFIjstuN8vgMCiQPmQuN+9zpwPsyq6NFUUJiITZWDpT9Kqv5+PCF0zce+6y/rKFzj410+LuWPj+0
+GAEHEefVmp0N+DmuEXwnb7JVDw4QkDay6Nr26y6gzW4keVPcQrRkhQPFrMktp88qhN/tX5vUJ5t
7SUUJgpbGfFLj2oOlgZOegJf0SBN1MTuMpVOMPM7E0ZgVDcjvtKDjrTwICfH/aayDlOAPn1P67C/
wT2qpdtxjMdDWvcWgWFi3BpLOpWsrHUPRj6ms4VgAQqU43BH6MV943rOvZp1sEmsmhpHDLM2fcak
+WfXWi6E/i6N+E1RRVWbWbZij93Q4ZEpRV8d2s5bBn8ArxDQSniok3nwJUg2nETpa4dj+KOMmlOu
4nChpI0hcUbWD0pD56EkUPq7EaVa4aNI9ID9ISFGo1IBh0myGJkuXZPpu567OeaYoXtYgFweQxbP
C8pJEuZLcYunEPyx7GUwsh1MB0NbmLcSBiZ/hJEkH9XsJNFpTvLi1K19MYbECdpC5VuH5r5fV0DI
yC6RUKKh4N3jc2wTH/d/dz1lJmhrPcRbLPt6iHBNuH3BPKabb5hj5vvIaFPciarfGRJBc83n2vet
0PYp8q1i38g8eWE1y17Y4obXXE36Q5b2IYW2TI66ozjxho04kekA4ybROlI2ZqEY6JtJOl9BiFlx
s3Q8PI30FqSGChlVkmPQxUDix8Vk4MG3yzoQI6LfRQcl1y9T/6K7y/DDwcV4cJGJXFVp2t9gammf
KstpM56/Ku1RmaGlLRw0mJyulmev7UmPpHzo1GOEpN3zqZMGeBRebWHoyOt53CYpz8MVw76i2CIn
FU8KeKh4jTINnj/EKXZWF/kID2ILo2FuxRTBULXFtWDCjhNSoRyv5PCQLxAvAmC42iUvp+SNKrvc
taFb2EGxTPkRmxCRmG4auRvbpmO66VZeuh5O4d3If3qYQIie8GM8qIKzcVc2w0dZlHhkYwkJtV+i
q7bkSJqXY0NRX4zFoxGjh0ZNZO7RDWTntOqa3YzuIwCpk/u1tuQd/pXa2SlCXO+I+mzbwFkw/IC+
zrZjagxnlHMD0oe0xEM1Rbcm+bS4dWTaVjcgGiYnwE+lN4TRMFYyOSwUNVjOzt0MeMzq7gfHzYRI
hk1GL8R+qPpIAGDjgIe6re0QIMcF4rJ0HkE4TCvju0uNLYiPskV2ELOOTm4+cXQS1qGPhfNiujgT
g0VFtTyg866ND9wGYaBrCDbOCG7wMXILt+nWdCPgI+ZA0F6mScXqQ3vmPCIFOwyIge+npqcWQHaz
X9DzQPLFRNaotj7iEkyDobeSc506iR+ag/wsWsDtOk4/qE8JuQX7qagfO4CFyZth2INfkEVz6Xke
N263LE4gmOD9rNw6Ooih4Ahu9LAam6SVz6h+dZQHrM5bRPfZrjO75V3nYH2lZmKJc+rjSuIbq3jZ
02I2/V0N4vg1nuziHrydc1ow7flmYdcBuCEkvUZMHkWUMReml8rpoMm6/YTyzW/bFCQn6PnA4jM+
dZwit/00efS9jHQbsddxOG/m7WS2/XbI5VGrS0xQFO7wuBJv12a6+e7Yk30oshbNTsbKRKvQ3Uhc
Afskssagrdac1gTj1SbrYvWRe9q4z037xppi74detje4GDGV9zp+LtOcD5BAG45SQ3TOKGmnDSFr
CmSSaHa1NznbZs6ob7gp0RqlSbxVIMW22JxjqhEt+9Zxpt9U+PQOWhJagabYSUolSsbUKzFA07WZ
JrZl7aoQ/mjpSe2mt5YZq1h8GKYsv0wZAi0nKi1oY0r7ZcSNf9a1sC9hmCQstA3G0Urj2e1Y+Ae4
gjP6Eh+YWLFts35k01HzXdzr3jV4kmyboiE8ZJjAtmZOLLAOyvQEMPbWRW+5QdMIcgQt1HsnV6lg
Raeeg13jXmcMr/yp0LMt0jM6/Ojq3yKm4htLrbHWRRIXNN67t8aS2I5Hd2+j99HBl44/cKp3OK/0
hUyVdcBH4YljmMRykmSQf88o8ze4MnATLkhpPSsmN6KKNwRgvtYuRUTkBvPS/GBA80p0w3q/4QjY
MrQhi3qyrC3OHXOTk/N+SpPOeWcQEDJ0Q9zCmdnQfWLdyCpY81PXNKzmXIl0pbd1ki5oht2ztZMz
Nrfslv6DrgeDPQ3udqTHjfGN83aqj8S/rO2fye3qowehAu7hyLwxdfWfqqRES/t0PBQ2aXJKa8w7
DIx0BOr2ex9P/UniwNwwdJMn+lpBHM81gcwCuJCpZSdTFuPdQrNzFyXNB/UaRzFc5nNgL2lxBH84
Ehw3dvML1p2O8bq6WFYRPnOUeky0pvFl28urWFjKb6aFg2MVH0O1NB26S60NynH45hnNRRmzhYjJ
fCZajxSM0SaTW5DHokAivcQTNgmraUm51t3RJ1/EeVyqDBndkplX5RyfE61862vZHeYufmAU9Mkw
nvPfzOmojOryIa7MNytmnmuNpf2jc8jtRUhmBbVWPE+MnD/rutCWXVS6yJfpenD4nki8BS9Q3Ltz
jye3ilJS3ms3/DbqKGCZ3o9M0rxZ3TfGSvPL3TCk7dQrtXM6e8ZCUZCkRIqds88Gy7svWbD6TW1B
duDrhRKPZRv3Gk9CsRV61p7MkqPkkkQAl6Iw4Keq5YXGOplhwuZgbWA+IIE4S4yNMAFEbmmkG912
ABiOylG4R/6BP8pK99OMzHuGTiwebhL/GpecZofNFb3q9zCrh2aPqjnaAqS1N1IyO3Py6bSg6OVR
N55x7TM/XOWEg7n2Alek8ewNciMNsQaEI24ME8PZmw4n4ajD5r0RUzuqQ1oNB/rs3yJ3OU3c8D75
qvoxi7RL6HWcdXJ0wimsXRCY/U5ZmdzKTOSn2qH913g6WUMc9X1OpqYfQi1vo/HOS0mexqPPFG92
tt5U3jV2Dda0QLpY2sjGpNbHQINnGog4KG+Uab8kho3OMNRqJnci8aPcKvexXhNeVBXGYcKtGrTO
0B3LPtLpXBCxo2fOj1qF3t2g6bThQpX4cTV/yyLyYMx+tnYyI2o37a2PEHXFg3IZpIhpVi1U4Ur9
dDo5PrD2MTIXDrx7xkUn6IUXVzdSn+mBfcE2rtFnSRI8anqWHTxRXuw+7/xwsewhMBPkKlsZGYAn
Uz3OTg37o0EyIpiJuX4Hz1e9OeikCgwoy/I9w+2GRH/OtPdKFO2N1HPtkLLhYdGWcjq4WUr0H/4m
H+loGgdwDk4t2NStVczzB+csHq2oLt6T1HBvKmWFF6Zgw3eSWD6jFjPVxoNhempoQ9/BpGe8h8wG
eEmiqyd3coZb04zt5bqFdg/LUxbVni5oQXh7D151WTyxWx2BMhBZAqfZTEoMt5j0dknNmNHWQ+0a
+7yDvY3N4JCE4+McOU+cEJyHJoyqXUTKyYHnYN6KtjMortxnBRp9U8el+RDpZJh1sUWqXBe+F9Oq
QSpCF6uUaSZBvqYQXymTQ805J1cIIMYYX3GG6KcdeOuKhJJEDCe7ZP3ZiJ4J+D4K1bQ2ifJ4o+iF
caYpMFaVFDcc7xRgax9fWvvcAhO/ahoGoMBrpKdvBgyMe4T+oQ/K1XgTFR6ka4Xb93HkBUTgNsPy
MmQ9EsZahjSNaFDHm4jx9sUaahKluHvAIdeq36umTM5LjQyZ+B0k4n07RJyYcFxtDBOuB9v8ehJi
lXkrMkGWThu7PNpD2h8IyiEMWpvQyncA64gm0PIRtpc1PSCy7mk+QTcV4GZhutem5j3DL4l+OET9
kRMRhdEEkGye7+dsnGDs8qBtl4YURQ70FN5YxnNyu/WiDkar/sRnVm4ZEdzNGsf6pRMM0zFOB049
KOT4YXM3RaP5ghq/hK9qr7621jFuu6aC9ZA3o3vfOS37KWtZdZsvGhQG3J0nK27oyxQL8XrtrPUv
Wa3p10wl570J6w7B/NhZd1BU5b2nhZQv2Ki9Kwzn5secJ9mp79wRh5lFM3TC2p2gqmBZ3RSOW5qc
GZkYMi2FjAPBjh1rUHQFN1brgd+lw9+zn4ANz6+Qwc3goYVy+KULLO89Bu9gyrpbonmQz4u5Zj5J
G+pRX2R0Sgn28IHgzJ95XRhvodFxUFugfAR0Otrr2POQxEdp0rwMCHJ3SmPXjaDws9nDOKXYSbZ6
1KX7WlOwPWmNXrXhBG9N6f227kR2JkOSpLlMGvq5Wir11Kcl+UdiItA61mDxCeh9LCc9pIysqa+d
WbmHIjaibTcu0Jo7YuisOuMu0VrVX1wsu690bzU2MVU/6pzvzm3VqN3Qc/qnnSnp0mjx/UyqJZEB
EegcZhl+VHfFZei979poGFsWpxDSKLZ63DjGxRt5NKzUjLdJYx2r2HBvy0lMR0Ww50mgglEbpD6B
3VN1DJwYyTDo21MX48jRWpmd0SR9lO5kbMcQVXnqzu/EYcW+SUKGHwIxwVgXErbZtPOzllghukUj
3oIUROPHjb6Px7rzkc+ZcG4rejZVVs4mjTYgH9ZEKJGBS6B3Ks6y+tK+JTkxj5QKDMbbSSxsZN1w
68qKPrDhgdAvnZXnOjn4Hme46kHqZIQpZfgCz0BQA+UwvqHHanDSqOKdkbnEjKI1d7KFf6+Hdx1p
FTcK48vGHLNncH2vVsRijZtvm9jWEtApeffKVmy8iIGHwiMZdFquByBhq51pZPZB2RDxovR+cQEX
VWhffW/QF8yKy40VJxaex+al7pr0Fo/vgXk02J2m34+LPX7TJsYgpqW9IsFF4b9wQp4ajQH8yEYN
0fu98NLmTg3N3VCZ+bzRK5et3VgLwTjXbtCsEqeyKjEgn5pne9R+2JocLqsaZ9Oy/m8SxmA0ejz7
tVcOmR84NcYa30+bNy//N7b+/9FZ0/1wf0sOOFcoeP7mSPzjb/3Lkej+A9IoIzib5pkUziqn/hdg
zyZiiZGNI1cRKkAB/uiflkTL+oeOzJpwIleYkibMn0bXvKAHc49ZMzAYndv7vxldW19UogZaQxvZ
puGs3kfpfCXrJnOrBo4F7dEpQ7Ku01Qz7nX6RMTIJfWualIXoU8t9Y9Ok+GjjD2g8EUZnrQ2gWyH
G4roVmmcK12Ue9oFFAGjkePScDPt0a2Zn8mY4cm20nvPNzBD3BilNvxMW3yNzEXzZ5uSf1sXLgdC
6JqXSrfBgBPXSrHdWK2Pyb1V+54a4FA1hXgYymH6D9jfL7pcroBtCxMJDfoCaVpfsb8Mh9ux4sk5
4mdDkEyO6D6akceZfb9+Lz73n5QN/0Y1/UUx++v9PLQsdP5BSRhfZef4hXVq6aw+Kq21NlOUf0TU
hH4Scg1+/06rVvRPWtL1naRlGhLiLXRHmrJ/FSUsA5z5DqX5ERNeF5iwAqmLCB4gkCl5AGtv79la
wvvfv+m/+XoSpKRuCG4mpv7rn/9JdswgDZtXiR5qEDHJPNrqqqH1Lp1gmBySjf77d+PQAu0CYATi
pC+i6shzVVIWKRkmunKyS9kWy24SyFtvhtx7/P17GV9YlOv1hLbPm0gLHCUWiL9+tYk4iJjoreTY
xFNu+VYcdphxmqIKYD5gVCd362ZoB/iuXTYe4ED29Zb86e6//s7OqlrB4yzxSLCo/PVjUF3KuRis
9NgMWUEZ0c1dIKIwfPTE6sP//Zf++z3koEd2UHE7yA7sr/r4tvFyi053CjpqWe4qt+0CtC7DTwBI
WXycu8RJA1kSP/sf3vfvt5GD0humiiGEJ8VXtXeG7DqJRJ0eS9WMSCf4NZU1KMXIH0HL77/jl/ey
GfZA/PbQlvPzGvqqLvrzLWsnmjLG2EuOiQEgmZM2bahab+erCIXe0+/f68t6++u9sEpwKcGs247x
5cdLi15orcY9tMyLMoIqlMUpT6zxn96o/9WbsQqO/vTs//E+UK49wSLD7Wr+9TsxAuxaqp+ECBtn
5MysUr6UPXP6DkfLeYiThApmwq1K1AD5B+QhI2a5/P67frl31s+AI4iFDkosvJqv9844G1nSoNg4
hiN9BtoLjbmJFg1przUXpypynYCScP4P6/mvS/jlq5ssQVD4V0sCkNq/fnVUNqAGQwYvMTjFlzYV
xQnJ1nwNYiTet1bNER6dLkMyNU+R9EM1zOORtur0A+pc036vR684EV2Oi1OHzR0CZjuFS6rd/f7q
/LvPuaraMDpxOvB08cU6kTkW9a7UtINuSfExz4Pd+mOTe/xEuVDiAPOtlps51SQA1UplF7qJRBRY
5LMeMfvYV3DCwiPGdeva00Qnd2KMqxSslyfH/e8/69/vWlfnaqKxcziRiK8fVffIH2XymRDtpBOG
m0Ezo9Lqun77+/f5+5PoItRbFzcMzzwgX1bYRDO5KIhrjpWqljsvgeSzoVXrXMHCdh5+/15fl3Nu
T1eHVGyyO2LH8dwv1392OxqCU8pyTlZyELnhGNDGGHzs0giXzTrya9rfV8YwyTecR9F+qpz+P1xY
rHHrk/jX29W1mEjpMCH4oX8JGP+8+uRtrZk8GeFBDmidj/KXpKT3wJcco6Fe7gAE6R9OHBLnQdoM
Y+Q6TiP+Gb7kRhQ6QtpoDE80xufbfvTMYUM9Urd+Q6wjoWFZgTAh7sJTnDTm/ZJb4eeIr/jZnfPl
suSETiA3b8WDbCZaygCdrkYEFPU6iTPvyTgWDyKu9UOPF/ocQ3obAiIoNdLZ1HJHP9QamL7F4w1S
2v49p2b8QKgWXoDfw4agLxh+Fi6K6VNZNMWCCq4OD3AN0A+mMqaNa0nU3Rutymx6Io1pv8dAHL/T
krWelPWreUBbm9Qv+Juf+djbKijI24tJEknjC3b+gohvlhbAM8nHELN4V13kfEYVmExc7Rwb/TLU
CYRUiReh4IiFvVeIjjpKvKn74UpCSUpan28ufS73vjJS7jee/ijbZZVH74Lmj3bnMlaGwdAN8m3B
dE3/wYsucv27nVPxMWaHGKomUZ1iVJRrj15lzRf2mfy5aWZ18+vyhkL1W7OM9bvaaugkVovM6bcb
kbBOJvTUS4bbj/ivZVUPIIBltQLjetUy45S+a0zat7LKuCMrncmIn+fGckBhxLXDW0CGNhaK+JHU
K/tlaOk6AibUy9uVt4hNweZ1FFKEC1RHCtxGJh+t7pGXGbbtHBHY4eUosRw2BQAJ4KtKRN8bzeTa
FpaZfORRYe4M5oHvqdMQIs5Dg+0oTIrlzlFYPVCZt9OtPjbTTTJDhw+kbSTfctGzNGHUAt2rg4C1
1vuwWGnY7pAqGtex2yfBwvwgDowC3yAx5txLEjfhJVIz6pyQ0guNNp2TOyaKBFGvdFRIXx04ypQv
0G0KnFngM7nBthjo6/dY4asDt8rdSyT1hBo8nqrDEFMx0O7RHkWcccEwmcwX+nHpKXPzrbdAuSB0
YbohIL3ZAYs1QGOTRNl0WChpqbV3ESkJaFfa8koB5/YT8kiZs3b6xbDK5TQ0ujgAogkfo15uK3vF
YYgyu6DmzXyohPKmWOQ+SxaCFspwgjmYWm8uhI9NTW9BZ0iGOpc0bl2bFh8ps+kbggB4b8JXDtiS
oCOuqvnsJeNNQpvylBp4tOLG2qkhrsjIYyIaa4AbSDdHT1TwtTAotRhXshy4Jn09s7NDei72W4vd
5wJy44aZvbshmmAKxtm1fTYcUuGb5EmEeEHmrjavcrgpDFNwBvSl2mdeQQz4YmBGWXQReDVT4cSL
77t4/oAP+V5D30IfVhApLuySWQjRjpruvjarqX1Dj5I53YQDJhxq81th2acFHD0SneQ6Fiu8yRaP
4xheVaWMXnt6SdvYnqdTnBcswPZ6RkL5cy0Sy2Li3DV3RpJ3J22k178s4syYfXaR7he4WjykYA2q
6J8N7dXDbAB/g+Q0hozIIys9GZVdGZtQi+R5cHI+UJXbxL2Ns7k8MTOxdpPKCdTrR8JLe8Nobjgo
2XGgBOtFRjP/qYX5+QQsRj3MlcP5oeoIm90QUD5fMgJcVyKn3NkZgb0plD3i42m8xY1X8Kacoi9t
pN+7jlIowBG4WsuAa4r9x9lMTDpjP6mb4rbrQXdInrT8aGvYOjdmBp24nTmLZMyPy6wUnS/IXGUp
Qm0a2SE7gow8eahTSh/iIEDicczbeZgX94Ma7dpva7O46fT+WWJnDgxFcI7dLJC5I5A7adALeJk7
JzWLK4aw2a5MM+dWh5+6E3KIXvo0UlfWQEs6CdUpVYMOhYTO/DcrncgGc0rItRDzW+1YYqI7Wcg9
o42p3O6wjAU3ZsrZgRIh1+7yuZXbYm6JuiIFGQfR+DbYjMV6e8qI/isN8xGdpHyZAOMte91JGMIN
jAFg7XMeI+L5UDPGuJ60RkBT7zBoVlXta30jSafDV+tN9OWZOA/tz9oE+FUjszg1vXWRha1fvBCn
o297xhnqGiDBqJSwP3LvLg8bWG4ojC2K/zS2aVO0OIUSgjuNHg0OPyoMFQdQMZtw3jOvH+3vEyKc
O4m44kiTv0NdThyWK7gFGBBDUQkjZ68kaHPh9qR0uon9lMEMuo36zgJKYqTHMG3MC1cwCSworM0Y
GvsRTQ55IuVF0D7ww8IzbxGtOAenkdbZi8DgtPXiPIROYwSFq6o9Vqd6ly+d+047uPRZaBp/7FRi
+W5f0XPPSKKjJVuaGCUV9oOoC6G16pN1PehudaOD/EMaRyDopu60tNwyuaroK6ZjjsGplG9OJmji
VE10NWmOi1oaGuIReNz8s6ccP4MSHu56GxE92ltvRJCQlezpSENav6xG55qKndgWMksoAIzqlBtz
z9PV1xeVFvltLZz+xgW3d7AaGtB+4tEsp6d5VC4RrSPBtlcV4O1LOgAxtKOx+MjKRhIliiDxxY6c
ZidECsjPKUh8qGVdHYGP0EsiP/lZdvW3gpfetk1lY3VyFkL8unAZ3/XaTmHnaB2x4fXAWdY1ICo2
Mao7O4W9RAplAl0w3fKLJ+jfze9K8zC4DTWaLQQG3baMovkivaH6kEY5nhYml4HrsQc2sbXsZ3Tf
gY2O8NbQx+4jbTPW7CZn12ARaLOo90ebFEXnCQtmKbvvAlsJkZs2atLPGP0qtviOoVdk9yVlUq99
NiIuL5NTm2hrneEJlP34gXDNfYsGj/7vCngCWkzsKgYmZy5ydHB0RMqDJhBom2ZKzASyQGyTRnKt
ZwVCb3eVcqdNCiV91XdzioquZ3OWQb8Kvy2zCeFrQyfgU/XTwS5T/WIr1CJ5ptgzAHnNhZ8Pg4CA
B3JgQLrSoMVDOX4yWpBUAQLfiuVsJizPZRRBRrRjDkfHQwEC5pZTUgYBjNWnW7RHRG76zssID6vZ
FPYWssVTvSTD95raiAoD2klJpPRn07rJt9Bcb2U6SvollrVJWLeJUVroVvg8O6b1rpm19mmKQZ1D
F0iMU0LFNCpedrIn78kok3Fjrgr8cNXiE6Kxok6TJw7GIbJrAXAqa+6F9Ux3HyPGKuYPUfVrQ/Gs
rzJ/nQRZyUAOvUm5+Bjvd+jzCZlbrQF2puOg5HASSBkzIykRBrjU2JtydRR4WAuy3IxLX1v9BsPq
PJhFdDAnzdwNGBJgvnt7annbb1a3Qma4ch14nsyuIKc+QVJU4GnAqRr5WEm1QIbczno6GVezgy1k
Md6XmheOq8HdmzOOm2J1SCDanR4aQTiyiTL1kpbjp1ZjcG4WTAJiHM1TQmN3ywB0OiXtnB88nfaA
OY0zz3M77GuEPx9Zz7CPGp9dh4PQCZqVDTUuaXaF6rsz2uz0nBnTPiMIdoMzb0IhPQnGlxO0WN1A
zz+Jg9OSD6oXI/q+piapD60lDs7wdjI6fdNjc965ffezXw0ntVYte0MkK57N+8bksdi1q0mlr+kd
YE864qsltkV7T4SN7Al9K07mawBWp0Jr3lSx3AxZeOor8VS34YUll4bRaokR7fKZNtEz2JF7iWem
5jRNnAYp9HpCnBPkcJSf3ofhIHdY2jVuSTOcJ9w05G1U5se02nJyLWKRj81jLto+gMQKP7W+mmKp
0POL78Vq8TF/uX0cjYogWm1Ai7V8n/AGiXQwd6tMVKHZmKMXve4itHWtm53stob5h/KbXBALH+x2
bJJXhkcw3Pv47DRPOor7x8ZtvG2MOUmuLiWpvMxvm3F41czW3U5EOB5GapgzzhGQ1kR185jP+smx
EvkqOpCbSdEIFymmao9JI2iPqnQtJ6QXT/tKAewFOI0YbTHEcu5HR2t3yE7vHez9P3Qh0QpqdU5D
h4lk5+p7czSVddW7BXHzgImwxeZmu76e2WTpO1offOro0sP+GBU9d7REZd1u6GraKYmQBPrsCGpl
Rp5xHjpIa5DadT/0AMc7htgkM3g0TUWnKDkzYizbwQzf3CgLP7tQ8ADyrowYMH1TiJguhVRgrhBj
P+K2H4KK5YU+0zrTmKshfBsiCoRQa6gxKtMBu7VM1w173LPbhPNFI8TbB9unoSBvhH6dak4ybntv
puwYJMuS6lLLL421OoEpOv5MF1PdpGKG721keFWiNjvFmQrfokKjyR3Z0rg3OqffojmhEomWUf/A
YiycSx+Pa8nr9dXsx07dkTY0cnTINaHva8Nqj5zteWn4uhrEOAp0rLTRspOGpL5Sov8m8sIMkpbj
38aO61unBeNojOWRzIXUX9jyj2bWsZFizGJ+79AUIKbt4g6SHsE6qfn1fmNta9u5Eu0xFChwqBPG
vS7t4vXXf0I6PbwxQdlfydTbS8dZDgDWEbsUPTXY1Jp0CVxL3SjcxIFGscmsZynFg5dxMZM2djZ6
3De7X43iOkd9aU6VGwwZfeO8QHe0SZLY22seH7GIVXYSS1/uReF0L1XS8wWSlFdkHVnuOhovt06S
G68FineO9pnOZ1ZTe2zRIt1m2HN3v+zWeOWXy1TPc49Hnu9lE/j0WDuUfc0Y15XvAJzec1Sjth/Q
fbbBmIUqI/aXrgjNSxaDwaA60YGsVfboNMcs1IuC+19ftLNXRTXsaQa3epbSUXSXK69twXAYudfT
kiEEMEbKhiaoz5Syz3nT69eOoRzU2Pi8O8weV3m4ZOgLue+0pIRvk/ILWAs8N8KPFuSVHTracdLW
zxfX4afGAJ6mCGXWHUxarkk+MGUz+L/8VhNy2ZHLRpPSt0l1v5ilUe7BfvXbDsjJRRLscrPkysW4
liw7YXMH9DaGvo03ri+YY1uITE8jvWlEfJJDK+xl7QZTKfXXQuevZKXdHmW5/mnVc7UMMXHDGpac
LyMvtJ2X1nOCRmn6a2w4NnGffebtIR0Y9xjsjLNBmjVP5FrwG5oZfi54g6/GlLvJWnhR0oCqd1qJ
0EnYzsennliWM7Di8DTGYfUexvpEOA1CAoJseYTh8zCbVH14CvFDvGey69FRTpoFJnXM9RH3XWjc
UxzwDdFT0v4K0WNyAg5ViWkgMc/ULe1L762XtyA4+AT7d7mMYKrvFV4UTlp8cLPL4h8F+PR3AjF4
62noxhOxwuGxp+VKXJGrde8LiQ+RTkcOg3pKrj0hzyy+H4PTodE3EkqPvv5eQqH1PYZ5+25sw5Pe
8+v0CDBfmoknMBxmj45FiV2uHUGVVGK+WLTAL3Uxhm+tcuAiLWIxrvLING5KLMAnJ7f45D2VjxOU
LId73XJofjAWBaS03gUKPc7ZqR1aCsRmjn6GdaFFnzVwl8hF/4j0tH5nFKmRuRPXPNNV64RBRXUK
fpX1EUlyuQeepz0uFASfMqz5wl6/3oOtDrdJYjg6JZFZhJwD5uWACsENCJGl7HNFPP50BXUyumRj
eu1Ik/42jS5TqI4DeUsrFX1fzLGCnZEAjrPRjeV1rPrhEdWa+6Me7fAzQaN1Gp0YDUSk2JnsRKHZ
d+SMAbPkDhi9JnxLheMgpmqtNgwkkugxyOukmv9oP/+fP/8/+fMZgDOI+t/9+U/9e/wXe/4ff+Gf
GgdD90hf1SFo6YJRIWvm/9M4MDL9B5MNiG7M1Wixw4X7l8YBZByTRdIPVkrzP335lvyHzv8s3THW
QSuu+v9G3PBr0vOn1jrHCRpgTNr/sOSLrwNwUq0SBKPufPHwTy/UeopdYlcI5T0XhW3BI4ZNiNks
qq/wn3Y/jHlOyMITrEBN2R7aRgE4Ql4Gln/wtkViTPfxPDu3yMm6lRQEGTh0iaZW+oCoG8CPHap7
Tc5TiUbbGznQPyEJBeN2GAoTuVqkRtSG5HFrNx6pzszA2hRLlW8alCmfVi3nZDhwVNCn8RhBeIYC
HMpJS0+edJvxoR65yA9aWREbXZPjyRkzJXzwimtpI73MUJ9yGiaTJKoxQ9O3jYjOspe5v28Lu/AH
lSfXYVHE+JVQbPkKvPljWZjxI2cH68CXqoJ8GbQPFRfJo5vaKCFrMs7vmHtc9xN2rMVJol1chcM7
w9Rk03YFmQoMIhJaUpySvGqcc0m5s3DEPqVEqjoSAV6Gz3WrFC3iK8K/i5LobXa46zjKRu04qQoX
XJZp0fygzQZZ7QjAs3S1lNaOKfdmQkbU/7B3JsuRI9nVfhWZ9mgD4BgX2sSICM5JJpnJDYzMJDHP
jvHp/w+saokMhjGU9W+1UZupq8sJBOC4fu853wE6pBay8jQ18Gn/LTJIAcnwzUopWi9Kkn5yfoWM
IXbW/R+x4+V/J30CjfHVjnDxFOUv77eEmf3I/+LvLcEiallYJJ4LnYkhX6T/2RJsDRI7FSVbwr/f
/n+D2AkjRTFKye6qFJG6ivjq743BQBBl2kQ/Iyxx/2J5/EFYyuGYkfkiLTT+PUynXWS/BxPi0RWG
wP+EpshfQ6wwxwsnvnp3N06rfJjuI/uaWZiMd6FoagdLMFSej4vu5HW+QLLoLAiGXzgWt/S/d+F/
sMp8oe/ENiR7DMgjWcXOHxvlsRhepHlCRPT5Xn28kAPBAuYng2YeS7TTja3eYKCopuevr0JT33bi
dzs14H8NAQ9jX50nA5rKwe1qUgU4e1eBW1Py+leBIKRfUyIAjehZ2vSh06ODpp5KgRaJRm03A+rO
tUUPZDsOXb+NAN/d6+EkNFTtTbzC3HJDCmFHkE039OculgP6BQB/hBw6CAO+fxupOucxOwOMMM7N
dTu247MGNymJfrQPnRJrotPApdc6r0WrbJL/RPAjihX0/nZ4QYTHCNm8hQ8Q1QUthpYDgpraZ9gy
LSbGNlDREBrShVopFhVdOi4nlVFJqJjdmQyyFvzKQEwhmWDteUty3HcSotJVWIaYqO3ql6VnNuoD
7G64FLpVw965NfTmHH+F/D7ko3HTExS+VehirwtYaxx8gIelrWZsmsSpFvZQapgdkmwdC9z2A52d
b8ImdsWgRDy3p3hcF5Oj45Ym0RBHGBzEgnYhPuQ2vAHc1f9yJdDtbhIt3R+U0Esbg+QWDyjWJcv/
EZZou1ZkwEzfkSuYAga29lLXg5IuGazLV7gKROBioJL3rh45IcIsadx0ncq/aL7B6LouAHbQs2dS
C4Z/NC2E2r4kuI/O5yIyCCjwzdwul/x9CU1cDIwtDIfLODBeZKMQijjK9nc8c8sm/cUlKfDnoJvB
0miV6IcEvbFTR0ZBizqstG3eGy/zGdldhH01eXGlDjjRsK3TSJgIzVT592UDf0c82Mk+c83mPlJG
ewkSzD7LnDakRu/9NcZabdtibL/poUXs8NZ1K7cu6w0sA1yMOk6gBbbwYOn6o7924NdxNE+dYG8y
xvNor7CAPlnLqoqxGGQAFbEQd7dJMbW3svT5h2u34cGAkn2TBgQ7UC0ke4QuAKqVol13aEmuHCym
AB6Ehh+J6c5KZ++8lD0ohV3M4HZTpkR9IzeOCL1ta85HRusHjOsj9XbmtQ0gfiLzSk8BcIVBoG41
o/afffKXCRfUFf9Sh/RC4lDIkHthaDlWfFr/V2NY69i+R2tJcKKxH8u6Oq+Uud0BkWJnuaV17StC
2TZlKK5tLQvOe8O897OKE5MdNrMLvlOZx9KS3FU1Foy2HdJhCe/Mf5ZoErA09YVcCKVVtgUD4lcj
TpxXGt5y2cABP6ttzX0OXRXRe1tBnIEGpQIIly4TIne+H76aWCttGn6nTG/jZdMN6TqkFvK0Rhu9
jICP2axn3NFNmNb+CGaYxUxt69h5vTV7o//h6H73mAMqvAFypkK41FNrZbQDB3076hjdMPf4pWE+
3VdZm10Sc9k/AWDLLyCpuFeDNok72gJMmZuGptNQaSa2l2C8FvAhNkFZO9ek2+VPENL6m3och+sh
DuXl0FTWuTZwwG4q1zxLSvoyWoUVh6gJ67Ykg3UlkYsB+Kd3vwQOzQKVNm9eqU5eYD2pdr4gDCCx
SayxzBWKoGLT+YQ1GZEF7ChMi/AWJ3n825ysxsNx0KwTJWu2PBrIGUgr2ZRjiaO96AkzAHPRYMYP
DTxsuGtSMKcxreWKMpEzIAaKjvgPXprQWsWu7TO0ZgzOXxvc6Vox7cdkrM6YJo7L1PSjahlbuYrd
PIvdnUPFsMGkbqERCNyd2bh0TegurImKVbZ1mES4WC3BM8HcgMaXi+8C9n29+6vPFFbOuPFDn3Ax
v/Xrta6m7pLcTe7DUEyw8Kkqr/O0rp77Skq2sS65AWDICCxWx6VkF3gk1XNaF51te+DPuxdbpR2j
o0M7e+ui9EWU4q1FdvXUJIX2LG1y4xYpp/nXxkUzMzZA6ql8aYHNTRc9t8xbQmnpMw4U24vJtOe+
GBpnSCgSH2DCAZVn+C0yxFkZWjDPauclUQPQa6Uv2y1hOnGaF+ncak9k82AP8F84DfOPGrVQ1uAw
xou3Bh8WIf0bcyIOw0ZY3HdRlm2l2+ZbenT+OppwzMYK0Vh9xWBDHebjf9E+Oa6QOxzHFMhBG5sr
x09UD65PwuZZd5cuYyj6V6GprGvNjS6sZOho20hiRpmfD17BtA/DDu3JXQ0bBsCOw7ElbjS6A3Zh
YaBhajZ5Mi/5g1VMHJ4b0TzUhkb98abdiCBLZIs3gbdZOvl2ZgMgOSxBAXFyoOszTLAitZoWV2FX
yh3Zu4g8lYGf3hETAmybxmibivD3W48omftXWW2ZZ75WINS2GoTNVcCZp/IVZ0s1Wu9EqST3vRu5
2zyv6ExWFoQggjCYitJrhMJDR3n+2OGKbxZKTHe1t+j/Co1mSuEyoA3pMl8LUpWfNAi567zkASd+
J9lPPNH4CA1Jupiav8R8w3coQRqs8dZ0z4MUXFuhElzJuHVhmDLYtQzk5FFd5sSwCeuHpCAlSivS
fTLl82D8qxek+8pwLWUy3UyK2r10ua98z6A90tPFp7NyFOvv3ymBHvY6qvyxgyH6jWqU2iUdUuUu
8BM2GTHPGnE4rxUT2ELeNs4NRzKSrNXWfBDtaDxgjTUe8K6Ol3yprE1YhcpqjCJlRbeRqQJJ6RdT
oNTfiAbN13oNCIscn+Hy7a5LE61OgdH/CuzURs3hMLggWM/MGlVFVYTkiLRkrRQ8iJuBHIUzm6nq
OndjuctGKdYloSo0kFUC2n3bBR5FZ+3Kd7RghwiIQezbszw5Gro/xcCyxXnjbCJE4NJucn/NYDNY
aobsoGuZeXKlVpicyRy2fri+322lj9iWaAk+hiSM8fNPWBjwINGDrDhgB70rCI0b6fKZkzY3KhFB
JeNwyaYw7vTSz6/seppWUWGCbkADM97jPDdNSDF9vJ7asaENnxA+647AmxI7vgJ0oWwAdDK/wUB8
hhRpuNbsnklDXQ5XoHX5dBMtK7d2VdCsBLdmgzHV6hmdoZGjy7ep2wHmwZAFTISRuEw5GOd2Xty1
aFM3LRsONRAj4jPN0OVVxSCBQYjV4ZOgpTv2pIxWqMo2GACUETJWrtxhQafnhhefitkQJBN2zAVw
tPFqSrOczYGzWtvpIOlXZUdfUsvTe5Xhyzor6VULN9Ke3+RRRobkxeDI/kwkCC3VISrEQjFmFSE6
kjUuY525NwrAOrHtvdUbpMGBmyeQRad5KsYO6VzmWt0Adxdt3yIn8vlGhf8VkhcFIxhjkzXcGUoV
SFKbw+68lUq89PlHr6Few0Qqpsr3Gi02tpEqpl3s+BZ+zGg7X9GVHQ5QnV2TEMkp0uH+RdmtPiT1
GjVLvp7KUNniMZO4bs1Rfxzz0Yn5NlS3ohPIZ5NIOWOGft2Wo70oDCaTfay8ONAxNpqR/xAtw/GU
YOdzLiNZpdiyKOiCpt44Tt2vgf3oW+AJHT1/X54hB6wRjFaqvaZCDBldm8SBhOM17LBiCfgj+2Xn
yi+mAFeD3oiNPvTZXLdVOyck0oPIyjt899MSH3LgsVttuREzKd/IVwHKHibjzg8FC/NSxjOIOGoq
f+X0xE0nghGk6khUN2ZJdpZdcr15aRJX2YK9Y8dGNFD6F2UOhCchUGcNRwmtdwEpbTvhon0M2s70
kkFD/De2QwehYCpuS/p+E6lESCQXNIbOwtgqr/M8KX8oQZIv+KpnP9F2Mp7vbDSjGsK5VeqUya7t
xmmvRy4wwDRsPSVMTKQCQWVcG049XcfYfG/LYEasMFVDETDUGcgGy1oPdu0v/ToMtymxUxv6OhzJ
1TTaY98dGbnJ6tmtp+xMcxXhTUlquvWqLwLRMzSGcZGcNfkz5b32c4CLcQEfQgJg1s3ipqtiOAB6
0fbX/gQ5So7MnWLSGjfSQSSlZxmBwbO/EtZXza+4Gnzz2QiNql924TReGZqMb3JTFpsWk9RPq6a+
WgxaqF+Ojit/Jmlo7xPCpB780QZlWeWEaqrzF9LSspIhmBN6Q563Z2HkGBdh1siHXArTG2TV71Mz
6M56oMy/pBEjPgpxki+KVvrXnV1mv7PGVpedpRlPjFcL/JN+ae+1RIftLBmwWTiIGH8ATOCs2xjt
Gn+u8V3kgI1Q/IAKAgsTXhbK+JJ0tvNDL+wcmc/kLIMgnYAgpDGgA6hT1HgTn8IwQ8PRkr+zssaa
nSxOY3BS0H5Ly1b5efna7kdOFQjLxbToYcMFTTmtmii7U1Im1bmky8guj2cTOzP8dw7FWvlQixhe
HaETEToSG1KzSWW8LVwruyuSDFT2lOq7ukbTQT2foZgSqChKp1U80fRK5nFcspSXUaZoyPra3Gmt
5dzD6iOJsUTmwCmmX4Df8b8zH5HnfBTTa0rF+GnQRPE9rpLqR9mWg42Z12RsjQ86SsCpzmE4BFjp
HKZkfmMIDQf929QiqS29W7Sk4O47vX0JeoepPu2d88F18jNBZfsrp6u6HIEpriwluZyKmV3WCNhU
EhHikjlxcZ50sFcQVJcSJJgTXMYUQ4vYSONm7ThmhQTQQrFax/o33v/fMgei0vJNw05t6/SR4fbt
3QITbIK9CnJ8Gt4PdQPkZgQAp+UZltZSFM9CKR/B2/eP6CRvpxaF58ZmErNSGMJsiTlnZy8VseRV
S29h1vZyiWK0/maqaZMtgcBvLHJRN1MHNBGBo+EpTmFsw9Cyz/WEPLNFUrf2LiT+x4tjPXhmKAWA
lJ1wYQolQIYy2HccdfieoFl+9DNCoqBgP0DO6c/UUtO3/FvAngyVvDUi47edOnBxCjnic/O7TZcg
h+O+jfGF607w5AFCY9t1HIiN8UDGvctNEb79YHehcRd1RY3MIuKFrcGY9Tk11Rha7sYkdV6KUL/m
DHLPhpxcAbyDsIXodCF7aa3LNPefCpf+fsqoDGOuiC8tku/yhalwitFrqtuhgdMXdH3+LZ+agApX
ucmyTO6kM2Y3fqRY13YFcdOKLf1SCzvxqgV5vizivlzXhJDu/Txsr3JzCM9TMzFvjRKxI9rmyVfa
n+SwMMcGTpSx3a67coYwyEG98f3W8tIenwE5FcV27ER6K9lxF8DoQIC7nbqt0/YuaAmyGmzV2oug
GLeyrx9DN7e9OAj5YlEI7tlIFS8TbndOKWfvsSoTtx5UCfVvkb+2cGUgL8jyWWAH+Nk4skUXFKA9
fy7A4qpnWtn6Z6Qaw35SUOEaEEPu4MoM41JxddO9jNI6wMCdV9WAMx/iwqYC28rRLKwR3AD0Z3Tg
5nTdR3cbRrO/hxbWHcLol2FAdqxOlCp1Jeq9OvW/bJNTg5nqGdkQJoekCo3RpDFQzyJXW3Oc8BSk
anvef/OHnVn3GRq7peETMkBVmK5od/xq9Ahthzr6CJ/4vo59D+PIerI5ggzxdG7W6g01FAwXmzaR
0jraL8NN+zOjMKH8VGKmicBnYn7gdRALXgHfmNemqug3zeC+VqC47gNeve/gpOtwZTZFxcS8Jlu6
cQAVKblZbFV3AMofVfnKkgE5ZtgUTliX5l7qxy4oll7btFzDIZBGP3T2WUOqQ4hzanzn9O86OJSo
ggueyWrLeTw74T351Nl15tVcDVsPvmTr0PYGUHCgTrJrbywCZBs4JxZRZg/rNCjT1dcd3mNLYUCF
a2LqJk7bA1+P2lgl7UeNC4ORcTfEBp+MuNMuVNklJ8x8DBQ/3UNNx8hrYOljxYN+tZaY6pgKlsrr
vD1PUklkSR1TcvLwEj0yZNui4+H68+vTNaEJ+nAmjq6DRc3I13SFdEdvTLiLOurUhVXTsuNMapy4
vkNjH4hzlxeaEYbNXNM4zFxK2PyBkii1l42h8BfMEmM2NyfeJTodTVLgquty1OggplN40abDcGL9
uRN/+IzqQjC/sZx5RnPQqR8DowwJh4DKlSk04HMu0Kr671/fz/l5OFxE6DyYs9MVk5bOf/9urjFo
fC6kS/qKlLRu7T6cGcK28C9TnXiHadQBkbbusC5qiuSvlz72/Agd8zJxX7hP55nW+6Vd0xi0QBf1
3CQZUaWaZILHcyPYVlSCJ1HfmYsxlP7662WPvfoMqqnN+WV1eAAflxUNbHcIv7VnV3G617Luu4UG
zQssnlrX5vn9erljLyToAAbyMPAd6AMflwvqStVQCLJcI827Sq+2HP6HdeXb6old5pPNbn5ghYsZ
nBM4G416eEOn6e/f0pra/lfz9myOfvt7AM63UIjIxUGFAs5yJvUJbijNpJ5W/NeXe+yhJSrHImdN
4Er/9NLYQoJQVGucOoFxYxIse1EGbLFfr3LspvITzuMrFAef/PYGLjX4tGw9b7tAB6ERvwEILM0g
yefrpY5dkIGUCLoUXXlsyx9/v2Roc2btPRtqX6Ur1LSPllM8/v+tcbCpRabULT7Utafpkvzpems4
2SkP7PzjH77oPH8aPw6Ph/3p4XBjp691WXsltetF0Kr6HtA3g7Kuj36ECjsMokWVWF3GLKVA/4ul
99SO9vnVE2AKGKHw/rm0Lg52NANSklAKt/ICDcSghLi+7LWkOk+VGC1g6earP72vrEfohEsdBZ3h
8N2rOFY5IzZAL8sHChRrvCESxT5RSnx+FgUzdCJQae3qSOcPXnA30CTpqmnlRZIc1KYsoiUuo3M7
Zpbx9eUcWYmLcEzbQPwjPuEI3CYCIzY6hcfWho5Rac7I6b4r6/j+63WO/EyabejQcsy5OpqVRO83
ZqvMEuHWduFBb1/X6ZNC8GGc5LMEc//1Sm9pHR+fSvFhqYNyhR6VNXu5MA8SELQyciNYEAT+VyYz
Js0un76PJvUYqfJ+vaoMCFNqjUoNlRU64kmX65jp71ZvaKNlgKyI5TWQgJpOTGSGIP496MPpwk85
BxoVeP83iTLnKrlOdRnDfezS4bIvWjrYI07+JW22eNFb0XTiQg3t0+vHF5y5Hpork9C5w49dCu9L
uODTMeWG8sHNcvVSgwg2Wlb0lE2tvW9TYsGQWP6soV/A24NClwzWzsIpiLinXGpVmWAv+J75HIyk
FWL8yeCPOheTT2OJuJNq3WAbWVSRsDGcxuA6g75Atdnp9l6JlXY5GIXhMdvuV1Li2mWdeEULzz5P
DLQMMcxZYnWLEOpuvwTyNawI7E7dtRPoCudGsJvP9iz1/PoJOPKs6RA+UHDwzaLkP3jW/KyrqD5G
7kusNOed5oodv/oAtxPI7ILk+t77esHPBY8QQAsME08fTJ/DggeXUtf1ZVZ4riMNPP1Ftq6CWp5b
opRb3wnkeUjr9c7Ax3z29cpHXl+qOdWy8MHjPrfnW/Gu1KqDsVPC1oJ2HI3jD+IxtMeKec8d6Ir4
5euljlwkAg92I3ods1jwYKNlLsp5c2xzL+tqpiJYvGratS068jivd1aTRM6yYcA+Lnqdpv3Xix+5
TuoqQcInKlgq6IMyxCblg7ZTnnuNX0Tbqs/vgpn+4MRj/cdlgDFvUhqWfo5XwPw/3lF6QE2AlTz1
MCE+jGPer3QHnH2dCvHHjynlBoIphFGcPj4RJEr4u23QtSm6grZfTRaNVxFf9b1pbWg8/f7TG2gg
zNSobwyYLObhZ4ugnzI30orLMjPhYfCfEyxGZjpNKpJTjJvPLyCLUdpQGpgMtA8/XxXakBCUNFem
GHehUB4wrP6OB3GHRPhEDTK/yx83e5biWGpxaXxe3vgM716ADJDbmCsIMTAqrwW9UpfIgoWddtNi
mv198J1PPCDHV4QIBtdrfukOPy9GaTsgChKv0rp94pZPxajdiToheg5aE/xd/U9DWpHmUXhDmaDq
YMWDJ9KEv4Qf3048pW33Y9p50NavIks9scz8/h7eSROGBagzkDP6YUOhc9QhivhXe52iz4iI3NiV
A1/Er5/Dz7sIF0PKlsbOrFqfsB145oY8jrXEqwUdLTo9qMzbVzu3bmK4okuyQZZiLE7skvrnLyWr
snHgeCHs+BMBxc8mPEEhzQTXhGzRp4TeLfOS1A8Ao8p6yhliN6OL8QgLLSnz9oQZLG9UeyuHKtil
zJGhHtt302hW35DmwxspS4qDuSyoZlsSsjjru6uDfcEjbJ7464/+MKCAeOI0RMeHPwyShJCEGF5d
utP5Oh7deK8M9Dm//mE+77DcInSVtJRcfRZvf9z3MqPiMxIUqZdLOyVWsfPURLtzbHmqajn2mLkW
tS37kMUZ9uM6pg05uCT9Ff9kKRCy+OFuIHVo8/XVHNuBLEoAgCwcyrl3H1eZAJkNQaskiIfwuHU2
nykswbhsmvQZB8+fV9GcGZGJ8smYqWmHJ1RoGFaH4Crh7Oj/nu9dHZH0U/sPX1/VsZcHpLllI8nl
YHAI8hmaBIZuwcuTRqZznSC4Buhp/mbYUmzqwHR+9SnMLbqFzYlP1bE9DyGpQV3tHjn00DpVQ2F0
iRcE+pXMFTxVwaaM78t4umWTObHasQeeYw8oZIOT5acmGXgUJKTADDyAysk2s0z7ptfxaX99Mz8R
nCCiqdxEW+dzJJA5H+yrbqsPrUnL3XPaXr2PQrXYKCiOF34supTZnN1/h+UMFL+Q3VU15smlmdpi
GzpoOkEvkyYWEGSnVVAncGyhx2jb+NTpVjt6521O2LyZ0A0PC5/ab1SzzzK+NoPBmEBWT5p0C1K/
nIagduehHehO2GXIECMX0X3Sd83Od4vHEEXHZM1+7D4zdnSR3IU1KjOFmuv4+kYeedeYaVOC2raA
NnL4QUxt/oZooNzu8+l3OWlyo86REH6KfmV8+nqtI7dDe9MYE5BIg/iwjNHh0agGfARv8rXfKg2H
VWaqT82Y5p7t5jG2TUueqDCOvHSaxsSOioYv1qcSu6vTcYCuzOXF5o8wCuDzoNphjlFPC4Ff+3tV
99UKNUbn/fm1Qi10544UBeLhTmkoLnJDpyk8zmqXuH5rutLpDd34AK97cD86ZnCitDn2S1Ky0QbQ
NU6/h4hE3hVs4UZVeIoaVEvgxqgSiFq86cGgePhjTq135JvDBVJDCT5sFIsHb2Dm10ZIDHnhDV3A
5MIgAVitCpjuKGJPXNrRpVx4GI5FwQjA7+MHobSNSGY5RzTNLfJrMyW/rraldRa1mnZi+zr2jApe
qNmHMHf6D76kHZK4fKIz4DVZewfn58U0q7u04feLgurGAXPxx4cjNjBMFzpoQp0KcX6C39XAGjj5
gmCW3Jv0OUTP7r/Vbb0q6QOcWOjIxkxLXTWxZVGGYAv7uFA54d9VfY6AaWA+BMOwdabq7uuH3hT8
Ow7K0A9rHDwTrhITZmqwBoJ+bWFEUbkHWmV+01sLrFRKlnoUqJgl+7pcNYSMfi/6miwSuPfb1qkT
mn8tasicTMjCGFDAEScDwgU+QiRgZU+GEd7oZAAt8xHPJoHW+TZrEGdxuiUjsgv8XWg6DCnUAfuy
NvPNYsb33yY3Q2yVaxB2SOOst9ihfJKAkI5exalKdUgwJh7nqL4KBzvcanUz7lIs5IQgh9lFp9Qd
AQLuXVQkzZI7nGwyekVzgrpdeogTyWnvp3Ltt6GJWDjpzwtDEFcXxe3m69t77NnkK25rPCdi5hZ/
/AWBIVVytHg2kQk/VYN8csLyyhDKRmQFNvu++AevHTU3xR7tewZCB+sRYZZXIhhzT1ZAzdnHej3Z
AfU+Ubx+HqvNDGQGW/QyadO5B8uAIApFPbi5h4j8hgiiGs2g86tKvjOEvkCQsmxN/TGo8xNHJnF8
Xbq03FEO14cFmVsCxit7k55IMU7EHqm4hGpDucHoohJclrqccSozg1CC522V5ogEwdywkVd6tzNR
+Ztxr+yE2iobTRrEmCIM5YErt8w7mWC78bOpdXPUJFJAIFXBypWaRe/FnlZktN4Sct8sncmsFnih
iSOVE4bdmL8HGEz5gudDu46ddNpCQqw2OLr4/2eTuQwbGa9taCb3lTBP/RTHNloLJDXca9oMQptv
2bvNKFIbM8uTLvdACo5MlxZjr24TjTy7r5/kY3vRu3UOC6Ou7LK0AITnOWaqLnP6DcssDNdfL3Ls
g2jB75x9sTiDDmGkaoV/tALk5jF0cpbjbGJW9YeCxLtFSLrcP1iMfiVnFhd32+EhwqrZjPKUd0UJ
LeKgQanA/9qgAEVLTU7614sd2wgs2v58LbDsfSp+U8LsLVJBcw8P6w2IRItMlfGhSOsXGaFZCK0T
d1I79lzMM28OsEgI7MM5zdSUKfeXOi0eUvhCk67tnanud2REGKtCKKFnlBUMiNIV3yLVD70xwNQQ
FFF+4QROsnELY/xuYwnCnuHjiz1xP47+eWyItJHo37qHG2M/+I2ShJQ5fVW+CDe4D/XuNhXoSL6+
70fXsbE2U1Fas2Xu4+vRkBYYlujxPE6iJd0c+ZSPSr8q2vrEh/RY2TrDrmmxzP/HPngPBekrpo/2
0pN4RsIGiWuf3xCBto8d7SotqrssdU80Ko69Le+WPCxY48lI0eipBJ71wzZoixfXSBG3W/u66E6c
OcSx53dG89OLBsBPL+njfZS9Y5TTYGdsM/r4KEOiVCLXWgLHcoiPBbE6E0OWGTsyWRqz10DRZmVm
jegP2NmDQVPlwa/g3LU6jgVcbfiMQlnfBpMLEDxP02XmN85msHvn3jHZNUHcNQimlGZYTcnc2iz0
V7XXsbNASCGc8zEu2kukOOVaUvJFTkdg3SiidZuNOlGbmsnHXjdPPE3H7oI7O3VpcfDcHg5g56Tz
Jsef4E3ltJvkpC2kajyAkzijZ/ogo7E/seCxn3h2ZiGUsWm2Ht72MtaCsaIY8qIKCklXtnW5eeOV
iADc1qKZNelfvzBv2omDghDFjM4F8rpwzDz4pQMFV7rlpJlnkWezJJ7dujVCrVvmYjTPwiJN7yEk
QiYxUE6+2QWcEDgLSc/g6pD0bZUe2OaJ23DkvlNszBZo4iI4ThxU3K41OpCRROoBkzXWYT1aF3lI
2TjGRfMQg5P30EU+n7gRR5qYqBLo+sy7tv3p7BsM5lT6HW90QwwtHYDAIH/JF5vGr5stFHax4ElB
OWkCRg3qcDkyk8F5YZyCk4sje9jsC0eOAUWfQZv+8d1TkUYQRR5l+JZjwEpvvoZIAMNBW52bZ9wZ
eydj1MhYrOAWpjSRNSVjjgphqLvuAS5sRvLVfxB4ReKEnNQflMXEifU8UjimiJkcXHOLJP9lRIzN
lt2tDSsO12iFjVWt5NILrcpegxawV05wRq6yuE1EPlzx2mJCG3kRHkKndfepav9UwQSeOJgfu34m
YHjQ7XlCf9g4ot0Wp40UXH+aDLeAi9GiEiNERpoSbr7+0Y8thfAarQFudD4bcxX0rppi6ERCwfxZ
AkscrkpSwak8hjLZu2EaPHy91tvvdvimzd1fwemVz+Dh8Z+MwLTts4jDQQeeayEZGGP2mgxt6xPD
DXU51c40cjuv5aAT/K4rwY0uFUhGIi23ZQ7g6e0P+j+gywmgyzzk5Fj83yiB1ZN8+o+/wA+XT9nL
f/3nBdaBp19hC1ZPNu8xDn//L/+NcXD/xfZEDANjD8EB5T3GQfzLROVEF80x0Y6ags3m3xwH/V+U
DTwC/M/opVGN/g/HQfsX/T2KUzo21qyus/4E8PL52Z6HrHQ1NZPFPoUcuGJEiV+ScEtG82tYBGzV
TuEvIofj/bu7c/3XI/wfCHavqQZl81//eWwlncYgPVSUXZ9OvWmOCARaNSvpOLawjjyWeTEsej9s
T3RIjq3EGnRr6aGhzpv/+3fvayAVn0AG+MWyT1qAUepV02WwY4hu/uNLQvOEVG3egNRP5XTHu+gW
9QQouUlekzR59ZXoNeY//8kyxCDOB2vaZwdbPZoQtCXmUBKP1btr16mqxZxJs0yG6B/cOp5Vdh2m
7syfDpuBQalmBm6qEuZGVp8PEKxxhuvOeZ3HJy7K4kf4uM/RjaBTxplOMNQ4PNXZHdBx6falF/aQ
5Kx2/DYGwz1GvPuyg3H29R38XIezmGDUhTzDct1DPQEgyoJ3syg9t2ogb2Hn82LYhYtCiZ6A28N7
xSm80EZ88l8vfORRpNc5CwzfyqbDn45kxlZPw7z0yioqblvU/AvTxVuLLk6ceL8+n8W5Rvov7ArU
oLzVH5/6qY3bEdFLyYQaCAjc6HEd66p/+w8u6N0qc3307t1yKEU6pU1ZhfTlM70e7rusz/d5/c9u
3buVDp76nmCeostZKUzbcWUN8dMEYH75v3i91M+/EhMux+HJsF0DrdL8rL67qIJQdScryoxvrl6s
SrVTSAUo5XA9Gdm4diEnrTS31jagBUxPrYdiFafCXYvKyPddxaiP6F9U/w7TzmVd5Jg1wiiDQe6L
3Yy22bR28jqiQ90Fk9ZdkOXrL+BQk2muu0W1KEr+kTH0s7Wa9Pqy5Yvh2UOV3Yy1qz8ktl7sTD8m
nDfrxlWfDabn2yAyihEGXh/zPCf2AC2jGVslWwD5dlZdFRg7KRlUtwlxupSC+S32UGOPh63/RRap
u9Wkxd+O0e5mjI3iDNh4Fy9Dm9TN9Wik6nOMOZfxG3+PQpHylPlcdAJ4elO4QXkV6FOxkii/OOwJ
H4KVRlYU3gAhgfBi391UJNCTiAvmTqlLZZmpXN2UsXEBmZdLW+YE4dpsLmEQ4avETIVvd9A2HCEL
8M60TfdG1kVbxjvFmaYC+3UyvKuOSxyFndL9CcLOPBsCLSaSt0jvrT5BkNSI8mdlZfqDz7WXCxuD
788yM9qJv6nzUYXYpSuXQoy864NlYKJXjDq9b3roBdAJsxsAh/LR59bg2qzKK6uNX1WN37TFvfRA
wNrr0PT+rbSmYgevjL++aYqzMaX23dQpin7ebTcNAVRYwzdUosaOHV0uyd+Ith1hvQvKgGgmTrQ5
NEDEtAujDaLLQJQuONQgf7Ug41zC3OcmtikNRJ0UTWfx9tinDbwQABXOOcT/fJ1E3AQ61cBODAi+
WVUGd86EmQ+Nf5Q8uliLwf8SyQmIgxTkFBPxhK+8ttJtlOtqeaG1XemurNDvfoR+qbhrXesaB+0h
OQsLixz2c8wY04ODbeduyJPsVbcJS+AaxzVuRX8G0VaeAW71vkCKfycAHMVLHESgYGvDxJKCuqPD
+Dlk7nmNyIA+qs5PIP2BbOuBZJhigR9WYYJnufdNVfPaGcBCl53BJ27CM401rZzddfi8wnum3UHH
aCGPn1yO+xuoht0F6lItWEQurPWm84dvfe12P6Z6SrbIkSXjAKXWo02M/2BaT7GDNqhugr4lbDTR
nhGXNL/1iXfLIHxVW6W92fw/9s5kSW4ky7K/0tJ7UDArsOiNwSY383ngtIE4J8wKKEYFvr4OPCKy
gu6ZpESvU6qkhClZJMxggOrT9+4992kkbuxTkgPbFHPJGqrXIO52MJwT6VdrLPgEUN8q+CUImi0+
qwRGm45xBre6syMIyD/sIA0vY4tIEj4IiF5smVtj7tS0TSs/vYacoHdDUq42Wn6hwWHrQzldRmnQ
wqIkuuUhH1u8tWmj0++yCb2jLIimJgoDqLBrDR+bbh4PzAkwpIcDD8IC6h3jWgbXl062MvDudlZ5
wBb/vR9asU07/UCiw7Gvxy9DOmenSvr2bogBQrMVirt04KW0JB/LtMrxauzbcJcUvOcMeGOIk6L4
EMBIPePc2kPHJzZ30U0fVVPRkSOa5dnG6UsealZFfZuWzbyVQx7eOBSVe2Xw1hdDOW9HUms2Tgcu
aWlZ3QBfjwdr3Xcbl+9tV/lz1hnBTcB097nUQBecsbdo5EzWY+7GzkkPPFEoeOPPQxgz9i3nejsy
Xtp53cJrVEF2RhGxeiOMFqIx7lojSmE03Vl+qzauSbC9x0LZtqwf4CXE3ZJB37BJb9nGglARbJlD
cId7vr20JlwxuI54DKHDKxICqmGbEyEVVfZQb/2JS7d13R4zDIErdnD6mtK/b2RJRnHY4TpGcLhr
s/IG3Wm9TyfQM2lXNTfEBVNX13Z9Lq2Gh2lS6QBP1XIZKnB3sjgkmscfLPLuWHWJm/nUF4H13ZxY
rcb1GfHMxbou4j67zj2d7EeSB1njqCQ2htF7IJ28PYm+wBjr1o48Z2FF7GsdjYtfP2WaO7SIWMK5
F23kAgNC5tWzcpdm2yKY8uXj2CQxPFIpieoaqrtuYO0xElaPKeSlL0ZC+sawHvYO2RrkPY/ZtRPb
5pfQGvrzaJB3UtQDCMWuPHa+OR7ylI5fRS7sVd9mNw4BbR+NPO9uZp32V3G+fIBLMH0IijnYBjN6
UnexvONCYNVOpqq6wZ8V35bFJ6HwuWdO+qMm1TkCyP7E+/y+HU3g70gAoRNVEP9Nhwna3MG2rwnk
YXH/Yng1yS2CTW9tD10YWUqYkGTlbSUrjlkFFgBVC7bxwk/a/LHIghqhk8ZvsOfsBWTfB9jFvi0j
jCJ6ONI6dNuDTMONbaXNtOm7MAdzX5YsZjmHPMUjkofVmrhZXBC6Z4J9b8Q6ksRjRZSMWtpN2Th0
R5xE9SYAoEmtYBf7qavs6jQpB5yl6M0mqoNBnZyyG7aDReuy3MZKI8c5z5MNs5nNp2xZ/yoxxffK
nvCeQlaG2eBmY5Wepjx04EZAGhqDkzsC693E/uAIJ6IWp0+0WfAA/OjmPIXUMxbV98ZDzWBlibjQ
gWgs+PNQSahuPJMMH826PgdrFwL+T9/fSh8gZZu70DWiLkhy+ntp624hnFljxdrTfQ4Ks+gj6LgP
U+5oTPCWn1AhzLGbbRoxjydZ5sUWkPUXNxgIXclzyH5OtXE9Oje2z/vFwjHeeV5urAFBBvkqosLn
5NrzgffUhhqaAxUayqA/2go9mVbxc5F6BaQ7u4BpRC8YEA7Qa8DI1wN7tLXRCdw66dqDEZEjs1zz
uiZfk1Ig3iqsztiUAs52XhrGRabBtO5FUrG+uT7Lt5tQnXBacqfNhB/W2zZ84WNBk6aKAjKhD78u
sN82gIik5exvmqSZ2Q5K4Z+L0W6BDDZ0ZnkECs96Y0/jFf4TgOVBS50ABiy7npnUEACwUFcUIdw8
XnjvTC8sySAI/O6g9qbNun4eOgTIzhATv5GkigT6FiKu8thWFow3ErUK1tRJEOpbDvfxzDb36zvw
5mTIWAaND1eyqMdpvL26Ae7oVcnUlOD4KcIkoCo2KLZjKdP6bLiAKH59vbdTsfWCggA7IoEd/Kev
Tk6ypcBx/WJVm8MHWzkU9TbrSFrb5m31TNBhuCtIx7rxvWC6fdl2iNZjBJzak7VPLcLCgCt6zxBX
xoMGcPWbg93bVi+fD1UJyjOBy+DNobzBy4AJdiiOKcjdE7Hx1Y/aweq/mXoC0SsAtRTbJVxy2pK5
1V+PPrWmVfCJSVu3o4wvQSkjT4Gtgu1sc/LsskaSQDIP3tkFOXIpGUBeFn4XEi6jsmbTD7F3TFaV
vwMCr965ooof8H65z45Pv3gT8n8OgWGJuzm22IDjWaPMyLL888uuKCXO0GhaCvt3Pf+3Vsj1XlBR
ou/0PeIHXz0cyYDdnt2rOPbITuAQdPWGAA3i6Rz3oyKDAPk+WRBBntp7D8h6hAPkn2pnsWIy60LC
zE/CY/rqE6DcmHxGSdkx5Lx98IykPjfu9Ltl4E3HgqvQqMBugWELYcOrI+mQDWPsyzo7+i7FM9no
5PA1PjE7dsg5wy+gCc05hwdw5uPHX78P9vq8/9SaCSlRnLX/g+ztrR2NzFEXwd3EMLibkvhYunV4
acRx+LkaKI0JBPHmm9DwwveEGb4vwlkRiuJNu34eIUf2tUyzdb1t+40iqMTZJX1DOekW0KC7JLzM
a9l9U/GabGHE6Oj+6Lj8t1/9m341cjBQ37/oVz9+l/J7133//vde9Z9/689edWC9o4MkGCi55O39
i0Aemu8cBImCQS8dSHrR/9undvx3Pm1jRAPY2FHfrJ21v0Dk7jtQbC89FebDq4b4n/Spid1+/VSu
UABakyaaKTNksf55WxCc2o0UWc2FMRad1RxGEQNAWPVSk73pK5NAvDVEd7pkFs2JuFPz1uq0cxBJ
LI6qoviIvbirdjaTvetOuf6jplAB6mRCioKC50VU2rsq8fXHSmultjNtvecwkRZ0M7OERu5NpFwx
ahSx+DbIpr8YnS45eJmEb8LxEvEGtgW82gNIEtPcAFB2a4otYuA8KtqoBLFdIiyqPyKyCJ4l7O+L
QRNPYmbkCHRCbGE5cH7Is+QGyllwlHNWPtqpM5Ko2bmY6DHd1yRGDOpgj8ZyIr0hTLeJ7ftfYgo3
GI5Vg7++apPkqm7n/qnI++AStId5Ty6qvZWluBsHK7yCNK7oqCTJZ3JNsQA6a9a2GMYtYcPo+3Kz
PbScFY5TxuGkdea7uqnFRSttuWdaAHdkGIlWEOEpkcXWq3VxawSxsSFTqaDOmwL4F6zLQ6G8h9Z0
5G5SrhkBlXMvQ/LaLgZiq+hlL9YJn4dxKjuoLYWtlig1cqhIuVlfEdkl0p0KDINdbhoerQxEF3pZ
cQnUyztA7av2bGQe/2q33NG2665EZsSbYrAffV3pr3Mx+LtuyomlE0V3txQcdabZJ04ONhysPj3f
u1kuvgwQ3xs5fzarrDtYjZNjWIVPhu8ofj8GWb3P89j/FjAQna8ATeZXiVdBCA44n4Pg6qtdUJXj
NkuDgFNP2+6Vb2fbma1jR2QuTs0ASGtLI+8L6ZfTj4TSer+Y9OgiFcMH5L1x79x56srLOW+e0sHK
nwKNYNtgB3RA53nmFdGuI+0pk7BFhiYgH8O02WG9J97HjjlbLkVwAgYnb6Av1lflZD2l2mjIxHRc
haq+LoDPK+MUgNm9sas2PLuK/tSmKV2AzExLK3EcDJyL+7Yr1q19cIsiWgY9nXDL7nMCRsLNoltn
n7pNwIFXEVOF3wa81EAAooQiBwrIHUwZ0diqts5EeOU2V4nYdlbFTkCZemsYHq4fVEPpIEE4+fZz
XSoRXypIpem5scoP8J/FfVV7B3gflnHRZYMb24eyd3KQrCMSs/Dr4s4q2yVUnDcL2U633WAH1ddQ
OjGtEQi7EkDPk9do57ZlbN1iCCjEoxt3+Y5TD4SsUoYn+rQ20Rykzs9YZP3mvtEGIahErY3JsXFF
0T7Z5eQWeusBu+nTLcedWpxk5wWdgcydjvoNCyX3vRqbZb9mFfpQ85LY/LSkCkyU2RjJtZpFJT5g
wrZVu+uAZ91JHQ7xtzxWXeRlCzYAzoapRT7lzhzqB55cr9jQ3RyIEm5dSM16LCnDzB7xoaA/ZRzJ
lDXpA9clBSqnQ1pE40AW3iZmAO9eAZ0lj2FuvOcCYDxPijmvUMi0N6HsqQmmay9cLCpOXxzsWI/N
UcyKZNvRgDe36S029530Ci65lEnrQ3E26ekRyVNB4CupNM2pyQAdu1yxL2IaeSBXYVly4sjpTmSh
rG8E6MIaScRAiF9/LmiomQTojAYdSS2SnZlK/0aPvt577sR/NMsx3xBD1KeRj+rtEfeGfW59o2s3
Rd2qNaw2nA456u4rGbpQBDLkCK4md8UrSpfOCyfaA6lD6UGKMTjUaVvckm13CVEL2lDLxOdSp156
jptG7Oupd2m8MvbipRqJCd0OckCnQ1/3FAjIxYYkxiboc9avxM92WA2Q45IRaj4I3Dw7H2U3MX+T
Z2x8Q8prkQ71fQDA77qH7/DJy2MY4Jyuz1hCnA0J6Na20G5y4MS8dEzvh9IkcmuZv6pZfWGPaq9R
Vfr7ScQ02cfMDDa2qUx0T1a812YePHnApO5cWpNsDrK8KBPR3dR9YOxLg0yyUZrx1wXp5y3l9xbd
YHLB0hljCs7Mj4WwCAGD/flptOga0HK1GwjZSp/FIpYr4DsBECtdbJtpzj+nHEFPnkIb5iZ63xvS
3ejeJPUPMphF9OhIDBsox+XWB429o9o8dKVsnhZR9xezPw6orOVygE1FTyi3JgzmHfjFCVzyDTYm
WJmttoNzht1sxyiQw3PrkBrP9R90CG7UtugdJnac3hIMCzZwSQt4v2Fy8PkCe+xHQPSsyU1ZGhf3
I0IMMjlHD7/nGEDUsAS49HHAeOWR/7crLNBUfqecD8YKAmO4AlKLlLR9njXgxmRfXhfmpN4PvIdX
Q9u3t4imw8uAEMpoSSUxfKmmaeak4zWB6Uvkga4+lsuIm9vNLmc3Ra1WD+Z1HNP2HvLOpxKoFnCR
pPVEdeWY151Oqz7KePNvPai4B+S57TNs7Eh1frF19NLftZ2n6XVUgU8SfBfeFUx3z1Ze1F8m0GOb
RlfmrphrEw5+8iGmWRVBrSOvWgoYWvRJdpm9xpbDnoEbGJs7t02aKy/LzLND6jvBHm2itoQ7NVv8
v24Ob7F/MuwBvsLQJV23cRlUhavGHLa3T3wjeRGQQANEJjKxOV9Uq8Ed0pdvYVfmvQ+IGualJmtp
W8eZ92zrgJrCTfMFEHPOStC2pBvzVvlzKh5g6OO0L0lOyZL0sfPnJrt7KVr/W9//pr6nk7wysX6h
R8m+Ynx6ln8v7//8S3+V9/Y7dGL0VAgFQorm+YxUp+9d///+L0TAd/jwLNBMDMdRvvgoVf+SogTv
MAYhRSIzF/8VjtF/lfgu54VwtSuv0gQOxZwZ/kGkyGubHZNrC9UT2yfKJxeD0Kszr9Jkoauys86y
cceeIF6eIn1sPQaBZJpJ9Nh1OsO9zAvLmGhpY44msy4lFrEL2frAy0vbovjCOkgkQe4vcAnw27v5
ObHX3PUwluxfhA0j1fvbnf432pb1k/3txEy+LB8YSBPuCkRitAV+PpsEHcFA6HzbM3wdfW+l0og8
2rCX8yjMayilvCa/viCnrjeX5CS09uTQ7fj8mq9EaUZWAuke6uTs++ElKXPQf8uR3hFbppsok1QN
g7Sf1mw+hTjHlI4GdxTuMfRpLOy9BF4qwUjZChIfATtsSKNgTmr3YLsDmQlnV0uyA/GbWo+lDQjn
4MayPoMZBDjBzJZC0SpiKgXVqoqVEphSsU8myb02/FHfE5PNXMdavGe45nW3ySnl8VIwbkx2HC3W
oYIH8A0ii8HU0ecXoXned8OwRwI+E/2e2Y+t5fAQTA6ttdah1TljxoN20UPsbgPmlJFIsjnZITmm
nmBoq2/N1C2ByaSJ/WhZhGxsMtHx3aCFqk9GSlZA4k98DE2UhiaGwm4+2eME3tIndDO9Ye3mE4Wz
51zQ1Ez1U6tWvCtDNdt6tPPU6lA5oji6xhskjD2Rnn7z0XYGmZ56VvVnkZAVybgcUuP9wmHpEQiO
rT80gaWNz47dc+eyDgbMZmYsU1+0TUAHeYQwtEAUNbh02Yz8t81AksoOtj4dOr0oKjgD2mR6SwA0
ioEaonjKINLh+4Pu8Z5zWjTvh5mZxh8FYTgRIbylxL/DjcE/bXIQTnbZ7PIr+C5Sto/pRGvz6C4k
NO64j85ASboG5GVGyZxSe71aHmZKPyZJK33pjBq7TE/L+pOI9eaEcGD5/cConkNF4NQ2K3uDTQT8
ylWagLQ2AjMlGUTz8qKPhXariNHA9k0WbUkWAAPUTYvLUWzr0S53biySbUkiN4jpSc+Pfm/313SX
mL1UOWBvQgGG+jnJe+9qnhP/vTFyfp/GpryF1p482ww/jwhD3CDKbCmeJZlYHxqHaN+9tfDIphNp
iOM09kGU5mvPviINhFhn7Xt6B7sxfG9gyOrv7Gwx/K03Ch6bsRXc3imr/PbG7LWHvNdLDIkcfVCO
Be3ZDdLFYSroGoRbV5rfLnNoAv6Y83loPvHHKv+B30ffZxWFdO4jiY3qhGeks6U9REzGrMfZXn/5
sjCUvzHiid+2mJYSmQTJLp+4M7xcxEDyUhZNPcX7ziRa/mMXe/qebj0vgrEIbnBmY2Q4FKBlz569
oHqIdcc8b8zRJFCV6lvESeo4gGPWlw7BJQmZAwNXYQjODm7xtoU7rXPuC+0K8gkHWPRnQhLt9rFY
FsN4bwxiUfRUWqO9nXXIJykZP0xPS8VZ9ilzzaq4j8e8PerKIO0sHh3nYiEnc9wsc8W9ZGbEvdTm
xOEiDBNuBBqz9hiXQanpCsJ/PTUKV1n08iAX2uCHIzKB99gf15eib13+FT05rKHSre3HbDAswimt
IPU/6jIY7Js8DlkogsQq6q/Cmazr1A9oDiNX55pGkeQaLn/S5p9bq50SMr6HpP/mxEFffGhZISxO
8vHitTd1JaUf0Ls0OA6JEor/zi6wMWzAguSnTgl+875sreucalN/CIZYFd89IW2bGfOsEhD75mjb
NxX7z6I29gCz+yKWnFI5kdW+SU1nO8wA4d6g3zGwUH7ONOeDLEuCa4nS+aM3DvGK/38QeHGnyKrq
4WmuZ2NHrkVKamPTRc6QpBdOGcZbhDcZmW0ZJgfLsWZimkTlHZns+qt1MSfOE5kMo6S9y4CP803d
zLFkkakvmiYw33cEokdOZX42OBFtegmlqpglwPx00sERVnbypexi8V0nMDJJkZQ3sGEvaSSpeVeU
rb6Dtph89pxR7io2qS1tXeceUZ38bLkp3RlJ0hwQjwouai/a2zAhoEA0BdMHAn7Kq6xJyic778Qm
NLt+vxg9I75R4wmF6L9DVNbcjOVSXXpMMHfDJMo7lvXmcx4O6cPolreTMHV+aBXkZg5VmkjkWh5G
AqAfks4vnzDcU/i3vZSXIEXQdxRqIX46LPa0XDhDQC+C7i+YzmajUz+y6TQfpVc16TZfOrkPMrP+
kPr+emsB7BI75g0y8gWJuI2vHbKRxwq+vOh+0LdoCeR23aO98hiINLKvgd0Ld5uSeQ4ifKYc2K7J
wAguqvoQlGpeVWxOfbFS+PeJZ93lcd0cTE7yW4DBzce8aJkuE3bqX0gOeONursRwrXo3fghpWhyM
bimgN+O0Af+1BOj4ff/aSHt1ZsGejxjY5ovJsELMKMW0m7sW+D0dmkgNc35MZec/jtm4fOMInp/D
IFzOrWzD3/FqX40NKYkgEfA/LzM8ur+v2rWK81BAOBTpJH3DuFSuso3JYRNyDSQfuTnW55i3/Pjr
uuiVCPLlqqtKH94IBFs4GT8XYm680DecvPCkSlbRDL85AYy9TY3x6+u8Ugy+XIdmMlQTqr1V1fzz
dca09ocuTGI6mGuFIcyWNVvq5pOnYxaMf36xVdLJ7YRAgDj354tZvMNGQhF4CkpUKXWduhcv+l8j
I1Lz15d6W8gyA8UYRy1u4m95LZRVSSgakmNAZhPPfS0HSm8PExuT/r4+d6vL6h9fj5kBNBPI9j6g
uFejV8gevLZl5Z0Wncbv/9iCJHDcLPLkqprqMkCgv7md6+36uVjny62GPADH/Hivi/W5Stw+bHv3
1JKrNG6A0lL8sKCyA0u9ZvSukYxOZFQjfzbRrOh//JAi9PO4zybWQ9t7bRirpUtyWln4p2HIVvyo
4Vxoi5zUX9/at68CV8EbEwL48WxOJj8/NWVsTzLOOv+U9OgV5kxmB1p0vxtO/7urcKCkmb3qqt/M
Y/3esZVn8F1elNV+hkIMptD/x2NC/qWDyYvTDsfNV49JoVB/Egfiney4zQgDAr1B5N5EKwPJtnXd
N3pcfnOke7t+saazhvG16DFy2Z9vn8zGeJ5K3z0Zdex/tAby5xZzpBQZcDzvZDDTkPe7hUfk1z/b
25UFoxGSeGB0gFzevBHwqzJzaUiHKQbe7rhmnex9BPFL7ge/cc7/m6/Iw4F1gRocU9/rxVIAv+VS
lX3SbVpFcOjq89KhgCzdVeCynuD0+tT88+/HuDDAuOIxwn/t8R3pZzopg75T6SNTl2uGcGkGBOqa
6+Hn19d6mZL//KqHdCdwZroiFMHbN22VVZqsJ6gxuzCgQVl5UCuEWd4349Je1znafMQLlMl6oq5D
2zd316MadbxHZOByuKgRJCY2ucZp51B1LhJ9b1D4ze9wS28XXtzmDqZnViRcPa+d2TLzpmxmDHCy
KyQqURZnzac1573bQMriUctDyvrf3J237+6KyqKuRGqAj+W17D0p6ZfE7HEngzlbu9OBw/kBpHT/
LWgttsy0idfnPc+sazWU6tM4kvy0dbJQ36vOViVxE8Oi9lRJ2aGfrTL9x5sD4h+cUfhQHH67F53C
32T5purShSR071QtAUW36eWfrQQxLrREmW3Q1/2ujfPm3cM0tL4NtHJ4RBlp//zOq4xZh9ESw0Oo
OskxZs7k4yXGmp2d0/ivb/+/uxh9I5iTEPjeQr1Ra4cAfkjx0kBcbnNJNpbZBZxyPLPhlPTri735
qflmuCUZ0WNZZTmzf/5mVWFYTRebMyFsHgfLJOt5sngROSX++kKvKX9Y3Vgu1+IBvxJb+uvKiJi5
TPuNmKgg2rS7NTnDDZERdD0cEHAK3bnJRzohbuIiZScmG+B+I5wWrci6DdZK36dZQZ/AmDgsoSdc
mk+LQKJqGj6tLLpezt6ElsnxXBUcjl+yIXtZh3X1m8Xj7e+zsuTQXbGvYe56XQplhF41ouq6k70g
UZ0QhZ0rVLmHxCTv+Nc37c3LD7aOZ8BF6kNL740ArU9Mux912p5a7IIXAZi1khGrCneAGuvzGlj4
u/7hunv9bWF02dawQq3m2cDCYPj6V5JLRYJW67knH6TZd7Bi46l14/D9S0PEFx1dHbWU3lOttf2b
DcB+/Yi4qwkLMxaaklVmxB7w88PolmiYkdLnJ8uik7RsGXj5kINm6PYOymcdB198qyjc7VijJ70O
E9TWJHgl2dHuZ8Ta5JzM9+ZQ0UVcirVfo2Bac7AYWv68CJ6jtvK7nOmgld0KUqoZdNbEtR5DLAco
UQvCPe+8vENGvD5eBCdTPcx9Sx7c2JLiubH9Tt96k6Y11sXoQ88FjSMk2mpkqh0kqEyvyD0p2q1p
FdXdRLfhuvV746AJC72FRGosBxKj0I+OvVxgQSnbJF4pZ0TeCW9g8uu2zWVfuMLCzQLQaVvj5+cA
vWQnkn2syB1LjzDXwUoV+TCDgiNP79scp/rZWfLVNUnuLM2jgcm59W1qicm8zI2c9yXUzdoMnZMi
vR1nzZ+FobCr+IS54U9viYo7QknkVCTVwn+7KPFn8TmikND7sFzrGtXwrqWy9OYfdMuzKSqspOXg
Prc6LC6SwNDMzZcqvcWIUBLZlKixv+vQ91dbHAO83bVVNcV9vaBY37ZDb6k9GiJ9X5hYCRPfr4t7
0VjdNyIu+RYTgvLlu+NLBtmtstZW1ETy0EabGX+Rr+49exMf96FBHYQU087dy5G7OdLRGOjNZUVf
6L3fzFyePgidq35JaYQH1ew7O/xJ/IsDThdMH5MjL5TOB+NBE1S6RKpY2LVCE2WwIuPV6ewbOY1e
f29lxJxtCx6X9JbzKpmA1iymJsIh5F6MY9sRRTj0oxEtjWyI/bJXUtWS8ARJOXKQsMWUiUt3jK3p
AjkGVIZeWyjm67akpxVAbF4OuuQMu0F+SZcRga9uHy3pteWB3GIeMFAGRCYZWcve8FIH0LPn6VsS
n1ZD6qOyOyF3cuYzeROaHAYC2vSPsF/i2wB1xO0fLTivHPgwTqqtRze3vecsTtN41w0dvss/Xis0
JEz51ndmEk6OKgmsHvFwaBYeLW2lqBzZFRWAALTTUet7PEUq8Fc/S+lxX+1u7Zk7eTd8wXw4jXuN
tuT2j9EMAPrn2HPWQuJFOBDUAiOZhSYpSlva85sGtN5REwa7RC/bn/AHmowpvStx6RFQu2wKM9P5
nvxAsztjJeA1rRqDSUM5u9xYNx5dZ5+HdpLddVLxQSyT3sm+Ke2OOCqm358HLRxjpNHjFcV9UMPQ
vPJ0aT36eS7diGDnbP4eGEwydvhBbfduthq6wOlMbQxT3ppExX7MGCCtiTSlDb4NXaY56Fjc3hEf
KMwLZFle29eINMtsbJArxTG67Igl3MtPZbuqJOaSpuR+HZQHtCQwtJwq0yT0jVBI3Qc0yNBToUF5
2VP+Oyf9zZx0Vcyz2/3nOekDKYDp/9k+F3X//PdZ6Z9/8c9Zaei/cyk8kXSHGPRdgnr+NSu1TPcd
lQ19Qs6k9IDWyuCvWan3jtOiTTW96h1fNJR/qiFdZq+Q19bTFgyrF6HkPxiVslP/vIHDRedQT0/I
QhIJcOBllvq32pieqezjWBlnVPTjHcdmBgdu611U5YIPYiXCm+iw7olhQKhdu8vOGmfio+mab5Oi
nh7nwq/OrHe4VVQfHPETjh7Kv1xiAbTySPgypemc3CeNc3QLwGExVsnIdeX7aShuJ9vtGVckQWSs
Gm849zqKOzfckH9Qbjq3MJmzuqX90EuVbprGZjzkJNU1OunuUTrE0HWid7fICspvpjFs5sB5yuv8
B5YphYxwuJvDub/Pa987qMlzJSvMUN1n+TKc6iZQ51mkI6+PqggkxOiEHVfqy3nyxUVFPNUuz5f+
RCB7uGekyGSBaHgfnaRpsk1TUm0md4639JqbaoPR1kk3sylncIOtuTMbN44aXvlLsw2OZWnf484F
bdiH1lVVMJqOdbXNUXOtciF7V6TIIZUK4j22nSrigal3Ac1yYrKKaZNNZOORMxrxY1XnpXeLvfAM
caoI8CarNa42gyuavbYTLYm6pGCKvE4ntNeXB+VJtZ3m9H04WzbtbM+/AD47fpIWcZZpp8KtOTt1
fN20s23u0NtkxDMrI7XMM+nHzvIgW6cohl021YHxtSg1Q4dNXQ7Gsh8ojtrNIOuO8aBHbgLeml71
JNxSVylHBpRcoWlAbFQkxbQYl6ZDZXP+ZLSpD4IpidxklitudCX7ewPHUr+ZM6NK+02wdM646ZPM
u0RLZ0a5pUksNYoFRzUhjaymOfrCa2NmXkZkMkLbhFqpYXTeXnEaZ9clXpYkQ+Ft+Ic6EUbNqOUi
T8hRe7/9VNuxdw9xYWLyEZI6CaiSCVPd5tNd3BfVQao6EAkSvXUauafaMTkjuEvT9vdhN9uz/4Rx
tzMfjHH2g2QH3bWswsgmhZpWPLKdQCN6KXwAWvpq4gjQqL3qYjlEVmlaH2pkn3eTVgt8mxxX5d7O
rJyQWoNMDeBS5GwY2I1Cpq2j8Z781jVzcRHkhPZ+pa8KTA3BRoaKAOVkrfeUHd/TTzCaiJVEIbYq
sLrGRDNX10Y+21ZUNbOJ1nHyR3RfmL0itHW4uSymGqc5t9IjvVNoPYtwMEAEw/zQxinuLMdo9Yci
K5H2ecp3PqvUtbdlUiU3Kp3Vja+yAJ9H02CFtOR04AOYV4vZeYiflbnTslyO8PybW8by8n2oFckL
2Kmgvblz3qHHCq32wkYXe0GJEl9wSjJoqnS9IByRYenWMtALIFCSgp8cTBfeOKefN9aY2ruUWc/9
MAp5S0JGQrKziwxy9G7CfEwe47LR56ZsIHQpI1k+/XdDlH3Wz7/ZEFFFmxz3//OGeJV13fq/IDn/
vh/++ff+0g6hAkLhT0WK6h1YzN+1Q6iAXug1NkfoPzdChz/+5QMw3yEOosEf2swVfOEF/0Qk5Aev
DsscyT0SGHAV+WyyNBFftTIykSmvQBl4UeVkk4ukWPaG3VGdLhV9Z69PTTinHs5wZCur71DNxGeP
tS0Zitbz0xKvjmeG8XayqQtgzpvQmqnvi3VY3mZusRUguj8tTdEu9qbLs2E5x5mYh53sGpuI+365
CkViHvmUlPVzCvf0ekzl+F3kAQdGRZbTvk2dENELnZJ7FBIiavMYTu+EEHcRfN7GSeeDoMl0qj1N
IexLLS/5mKAtCeJpngkUWvYMagrM1FTmM3M7a+OnrgFIpJybZGgfLDy6iLp1Olmb2WDY8W1MnARJ
aSgM+705xkm2q4ZEt/kGjb33KTVDTLabcAr79Fz3DmfgzQQ2YLpVtgDNJhJCsa+X0EiDfQ3UPrkn
7M2n1VJUvKNZUmGKtLuxN7dGikjsAu0y/58JOezio26LRh58ZdJYMooMSt+MGjeKrQ5lh/WHgtD6
U1BY+TF8IERYyZdqmZObUcz1rjaXkkBbNMkN+lsVfER+3hs7aU16x8kPna+/bHv+03oIbr96uRqv
RZCbXUSh4RxLWg04ukF3TATZf4TPzVSzPFRtZV7Rx+REFe6bdkStPtJ0PrfVtFeuam5JcrV5YBph
YngjbNyYw/gOHaN+Khqv+Gimc0GIiUwjBwVK1GeF992QOr+nmQXrgoWRqGYj3KfSysi7DZ1PuYdp
dOKwsM1EKy+QRVOGxPgKLau8T3G93o2atZuRE7E5GIQPhjX5/8PeeW3HbaXd9lXOC8ADYSPdAqgc
WKQoBt1gUJSIsJEz8PRnQv37b1n2sU/f90WHMWi6ilXAxhfWmuvYlsVhcudHu2hgfSuu2341Sy18
yAkzCCbDSA4S1NtGHakhGF23mxZ9iY8yKftcDlbBWanFu2gq3XcrkjWCzLBJbwOqlrdowFcIzXNW
r+7sLDGCZ005gmnltyh5VMSo1bwba8BIhp49pkqlv1pWVEW+LuR7gg3vyXK4qZAbiS1oQXGIZD4A
UpryQ2OM30PojG8LOIWNWyE594Y46t6apd2kC52dFo/Ck9V4GkRs3mUIybfGsGD0tXAW7ht6wgM6
GOsSljbZ43rvXDW7GBnvjN3BTWV2wF7mIlsr28cWodsd8utyL43cOI1oua4ISJZ9HlUmrOFYu8Kz
SF/qIk5f+Uaz3TT1xqkvl2zfF0V1lWAx3yts7mtSemQfk8ZYbrXZDee8Y8+BUESjxK0c+2FOO6oU
RTE4VowpuZDwaNy7i2qtRhRu+2xqsLpUTpIcCysy7nqnJ96qMZJnphnT4BnzqF4qOSSXLpb1Y49R
+BM8veqIWKnYKFPivgJRTXGwW92pM0twe1Nvp2T82ou+1fI4J1PXDQ+ANccdWL6I8RhS6KYezA9z
AEjAbG9+nlKd/BOX7HpZ5YfODC8ogIoAIojqjS7KJq2IDrpbnWZTJbjVNbxKih7XEl4pQxL8oTJ0
9gi+h2yjtcOuSQp7q8eElS+TVX+tQrM/qfWYbDOB8dsqxHiflmaN3dCZ92XTG/dsx+aXHkbIO0K+
4Z4PJLybGMg8L/asrRiPPOA+QTScT+l+RIS5q0Rq4U7CkfIZOHTGiEzjblFWKrItq2+GYnW7xcmn
lnQw1dhM1iS8Om+6m62xqPAHxjl+qg+x57Sm/rHosat4KrJFLmU840RmPFaTHC6AdG7V0LlXvdSj
F7C72W4x3Xo7GTOTAHVO1IuVSPXidtK9KmWu38/T0POgIHzmXJYrPCOb7rK6ryh1uFHZ0kb424XL
uCMcu+mQMA07VmWKbcyxwJ30RnHpKZ/xUHPUwIFAAknvr9dC+2TNuan7KkQyv62t+R0JGgHdIwHF
ide3abpvgYN8lRYgRUYXR54l7PzqUv+Ssno/ZK3JkgX8+qPWpO1DRC7zlREoQpme6awHVLH+3Ba9
e51MlP0D1Iu3CoE6TzRtfMiSso487h77XIzj/G1WSjJQmdXBFCnM8ahE+bALW224Av0wjjrByche
6vpphJVxm0xapFkwcTGSKb7nyVa9Wm5ffnW6wv6YmbllntW10arp+jbKKd0g0yK2A3IIDUd/mgkG
D8Dhdb5S8j59V2kV2k+Zjp7aZsNbBYAhQ2CIvNO3FoVRCek6T2Dtu01pI1EC95qEvmml8qMQjAEB
xtbPTlRY1kaUUf7ViCKHan8KL70WOqfBISs8m5bmELsOzlwJCWLWeb5h+kD23wkVxI6TtxThc7fp
CXQgM0iBQ9Ex7kmFNK9jZtMHDUX/DHaVAV4FodZvhTI5dCJjf19FrXNeFHf+rhp91q/0FR7X8Jui
UzZ2ymMcm9YrXmmOHkmAkVe2RLKthzYZJcsSQh9XHUwysjCukJXJiiN9NJBONmteGprOzqaLWa+J
MYHT4CrIYTXSQ6A+OG+SLS0+EOMNIUh5UaLC/OREUcu0azLOY+cKjsFZvzFDVv0oLC7rF4gAxtB2
S9fDriiSwE1r/QLwIz1EOtbhJi7KW0lG72fb6YbNZCvZtq5xXykYmtDpMTdlJE/TIBOi5UqjQhGr
tve2GYn3Lm6yjh6kWoJ+HNxPmplW24KF4FZlrPcIqioWfq5U4ibDOgRTMEzufRYV9o7tSemPqnF2
wmbka8+FeqlV7dIJazq6ne5sGLvW38Gi6NjX5tHdh11t75E2VySktbNfhHN7q5asInanqveYvPX9
BD3dX0zAPOO4uMsu1Br7mVpAf5wMNwUTYRr2B0HL/WteOuY2lNWLWWf2Rknde0Nv2pS/T+2oO0Bg
gZMYE7KKuxSKRtUoB6vQW3TGwmpCHtr18p5UTQ59LwnHo95jEit5vJFaEHFpinabp9K8hdSmW42g
i1NvSZFuR6ex08AgfS31Jw7hqxH1ddDWzROwzvwOaaqo/HBRxY7nXbEdMPrDa1LmrZJo9l4vM+fO
1mzGy9iRXinQrBbZl0MBMof7vkpDP8KVo3u21mjyYGaR5nNlo48jqzT2GzGlJvKkkvJ1aBHuKXJ8
wKcYe+NijAdLnZH1yXrkPmFfx8Xh2t8ofOMNfm19J1WOFXQ0FNMTlWrhdbo6fhrULPqsyjL7LHRq
QJxKi/DNsK7vKtm5p0Wu0ZaRGR5U5lDQCdDjI0fH04UvfwgPONubJUBVmB7TznVrBHha0lNiuuU+
r/Wo/W4ACWtpXiVLZQf2bO2cw8GUAcPS5mhmcX2Paty4CNHMV3f1WrkywXiOqegYF+OyiSj8XxbL
OaWYfLFzjUGvJ1dW7Bp/pTjmOKS+JOziGG2AmK5DiyWLnSPyYGJ2mAld84YxNoK6V9pNZSxvTTx/
BS1w71T0wG48WEGGPtxr6wTbT0cHrcLE9SUEnIkW4ZRkWr7JCMXgazG2/ewIH6NPHxgZxY2SJXeD
SIxLa4pXrRWsOYaOYZKUWSCl0/hVnvHB5KPrZRj6PCaNlcfgvDhGcW1si97ZxlExH51kuItnoT8Z
DcpNH9No7mMCbbYakiN/USZE5bI3gqWcO68kaNV2AFMs2PVeZ0ZguzRZKh+P1c4NTQY5Viz9yipY
O3D5vSmQypn1hI9I8q19hQHxaOqteonzLAmGaBT+gp31pLRxckhI4tvObbf4LJhNfxZ4GKuyi64F
cvKtK9P5DitlFpCBwKSiy+kTmMb4rIj/KfDw150mzhWdsIMf5vU1WH1tHH8aicahmLOkd5JDSjgI
Jdxkh8dmcTilzV7Cq1aL+h0WtVPwyFblP2gVftkWr7YZ3SL9ZZUokemxWnV+fvElKRprXqrkoE1l
876kxFxUSRbDQ3Llw0/d+V+YTX7Z5a8vRVQP/1m73z9r9JI6SS28CrxUpdfFhntkRho9R+X3v3+d
P5Fo1hdiJ73CpfEGWb9mIchyngW5udGhr8J5i5ZGHCzmZJusSLpb3UgUC4Mbqwlfev5WraAYTpUo
viNObm2uw5h39/dv6c9fsY02CrORTWbdn1N9erWDK06XwRKvWC7oyOedka6WDpExJg3UKG7eYYXx
PWOg/xf3478LlX+cH9kObrC/mR+VBQEJf9ilIOhcf+d/Zkc/FiaoThC2rTJW5BT/3qVo1m8qOQyY
vVYGD/DN/x0hCfc3VWXPoaLF+X0D8/syRfwGZwYPG9JbhIdoff+TkZJYOcs/qyEQooHVWZN4DJTD
aNPWO+6nk6NaSqmH4Yxltapczc+UfMUOxDrj+Brj/97GJVNsMU/E8O6YXF8iHehPhsXxWxs6S8n0
JNcrH9tLPR3ipc4Lyj/bel8a3d3kReIIDJ/VfC5r2WTPySLqM7N39VtqRJPraT1Z9N6645mDXBkG
Y5coVvnZ7jpbPzDoH4bjZCTNeGk4oTcxy266dz2bketb8lJxTPhaH3aeOStnQOtV4mEtinwtLRY9
qOfmCw5ZnAx6nB3EMNEOzilcORRJven9ANi7DjfshsmTGfvCipMLCRLjgSLX3iuEWB2GMk8rjxZx
uh9qZaenvR6Uuvs8FuA1YiXrMNVE5fqu5iV9nsyWgXaPAbXHcxK7GqOAdKE60YIRh24X9GUGBcJD
9GNSRxYcFRQ5TctDK5SEJ/DN8ymrS6/dEj0xjyDt8PpXY2qdRs023/lE5pMEvRY2j4tF5AIOkVYR
J7uJJrmB++/hxLGmatc4VZxtdDDprBZElogMVvxMzBwUC/rMAdAZlt7O2BOcFyM88ltZDb19YviE
Hn7xtZZQOAZQsezTGDBC1CDJP2hsgdyBmp9gOIsdlIa664cmwrargNG1eB0MXXtoW+xmGfkM0ze3
sKv0w0219gPgPh3PVYcnkGPyyENta3XJKl5BNmG/VCNGAnpedziPVARHq+hRo9iNDAkSyPr0kAhw
B5smk/eaVjYbNQEDGcZyvCN8j94WABOX5STLYK4k6RvMnY4O269NFKnLdkkSuZMYs4FpTA+d1Ysk
CJVMDxKXfsDP6i46Ok5nC18YfNq+njrhninRQKY6MQ8HoADNlhK7fSv1KnvXu1ozeMC3FozMeh0u
OaGD85fQAUz2rasdW6MbPWFEGfVMkmp7IA1f4lQMnb+Uwryt0XomtUkVkQol1BPgzXwL3lZhpyeK
wOblLoz2qp22aNN9UXYa6QTSSe+EFtrQTZ0ReJuuyhP1aQ2cjfFkgDSzOAyjal4T4IY6XvZMnNHn
LMeCEtsjkpSmq4/feI8pE9YcNm8WXa24pejuhXVGsY1BbpLhl7iJXWLGlmFXpXjgZS2LY6/Z1Wd0
Q1ezsM379cq+Y8ipBvYKObFq7bKk9uzFCYBMx6hM2ulKb/gEKvWjJDTxrjRl9BJVCY6LWmDSGSSs
xMyq2J5Z0S5NB7lDsQ2BpV7hpCA2d5XVuJ8ioTBTxSJ6dqT9tICgKIy09gFDWGeQHSaVRq3sYSuO
zzj5x5hF0jSep8TQX3NzZs7TY+fj2ZypxgMBHz3Dodb4UID95n7Hp7GVS9odQKa+o4p0/SZhrBco
/Vy7nhws8akyRmgnuj2U78KZo0czFZHK8Lwxv3Y5jLDCbVv+HZVyYCaHp4jVnlf3Q3YYVas8Sta0
ZIRDD8AmNm2NInL2k0mO3FgVg+P1kJ23nRlpXOh9l5w0N+4f6TGln/H5PLZTfc9lDW1Bn8/uCJTY
lKG7V+y4gl5o1PbRaYBYQCTLnG8TW+ubmzkJ+PKy+Aa+wQ0yFaMdkEWAYpu5FCrTIu0At+Ohyxvn
MGPVCiRX9ydNAQBNFzjrjA+M0B+75bOjpviJJzOyPduu4W6imPUYsBhfyiwCsBv3SjCNmkihalrm
K3g4FwVStTyUk5v4wm7GZxkTWGMaaXnRs4qM78Ge3qETDJtBN7oPlsQKjUO9bEpIPOjHdONFR5x3
t2iJezdMznKbC7PcalnU3fSmqU7gjmBSaFBuGSiRd70tyzbatGWtvqEqagIxQaaAkAZGeaaJwfPY
K56gIfqYFqaXxVDYr3hRFyVYuLTIjqcRjyF3WZ4TxWNQlJz8ztgA83EG6wKUJ/K5Iw26PLbQyFWr
kzOa8bF0m+pWa/EQdAi3+WTdeP6ezE33ifi+OgVTFsZBq87giGKtZXA24XLUNPqrpZnn3kdv9T3P
E2NDuex6WHHLCxmqqa8YdXPGtjneZ7ayYXDkXmpMTYlnz0kcHgzwQ5dY1epA0+v0S9YO+iMryepi
V878SR0BPnmKFbsPwp26/eAwrSunMGEaEwroEnGi3jVDJZ9z5jbPkVM0t6LPwqdKhsmpZ9HpxWwr
PmuNmNlUluluboZ5E86IEuitcOCxJlcZytAGdwfWpEMF3KT/jJed4Xci2iJQGAr5uAnKTa3G6q1m
A2JsbCcsj8XIkt3P5TifWLPnEizfCgkqhcHn2I0vYmLnbQ6xtZunnM49rcPlqCWa9a7z71f8MiyS
G1aO0bdS1X2eF7Pdq2LhQe8UKmJB4A7JlsGmdbbZ9D2G9tBEnoLYl61s6CQicMbp3Ndls2V9gJft
R8X33+L4n4pjQT/yd8Xxncze4jL/Y3X8r1/6XWkkfqMipXKBtAJ+EonIv6tj1aAGxqJh2rqqI0vn
R78vWO31Jyucb+16/71sNX6ztNUAxzm+7lrt/2jZCu7kj5WxhjeAdCX2rbwDTKS/uviaQTrFZGn1
UXTKFBgiA9E+dARVds69GQPkPJgQfhkMIdU3N7JBwfc5RkfyjbgonbJmUgDdF36eu0m4U1hmNo88
V7KTE7lJeoM6THWKB/fVXMDRx1qUnbox1QMiEvDxU8/kGLVDubWgHAbdkBbntKqV8rWAE38Z5r5C
EDhrO0znA2DqWK+2+QAG/HVIAPHsqcdxmnf1bL0M49Q7txn2Gy7aJD6netmJjWENReEDtHeSt6FT
4hf0SG3OfqOU0baiJrDOnanGXbRVslxFL4gxLZ68fEwcY7wysQaJsXXqbKmuJZjZllSgtrF9u4Cp
H5L5ZpGHuck5m5X8WEDLpzziYMT1Qw1C8Xd1dLbRI4GqfJ7MwWb4TzioIU8ysRqwufsaqlX1fRwJ
rl3QGmESYZJG8YiJuEjLUGJIbxZl9qy+AKtTOLoCM4CBMJpOkrBYQAQMZ8XiS2uIisoHFaMTkA4e
k81Y+m0J57k1pd8xPjaZ65QclIScDNFOl1PYXO28Uw7qyCmJQjuEZKewMx5E46VtXEAcUoZdhIn4
k1QsSNZGq+KcR1Byr8F+2lpuNb9R+MoNRW1GtOscB0nZ1tvByeWZZ7axK1uRH8qy63eyGFig1EVp
edmQ9QdnmHy20iS05kUZGFYc3Zm6C4c5zqbAEpHkJDYND2h+SRAXW1t2uvlzWCgMciXWcm9Rhuou
S63Pssyje3DL7W2MB/ueZ/DwGufOxPJMYzxUxdM910O5nYcyecraCea0Xs48tisFKXrfD+QU6GEw
aol9dV0ZPkFmN/ZTbCl3yhROHXAJVsCD3Rjn0AqzHY7cZAk0avb5Ccofs9cwsz7XllZ8oiOQmpeH
McG3rLCNyad8tyef1NLlUDS6ZXluB6CwZwlyGNll7MaMiGmjKo2Tu1DweFpljo/CZVOFhLgJ06Cn
n/yAj2RlHpInc/KisiAcQC9hFACBQc+wwO0bzce0BseG9IrIAWOyzxoiAubcyQK0PGz64a4nU/6k
TVO5J+WuZ0888133Wdvcx5lVPDXthLk6tKuvox4/4xwY/C5znCPfdL6ZK0P4c1s5lwVM9n1otfGx
EMiZI81YXnpjyfOtO076e1o26klZCjtFMmcQpJ5N7lak1ffBrcM9MpZ6Q+mN6je000+udPoXtq7Z
8yyX5NkYu2Rtxx35XCuFSyvJHWYpHSnANs9R1x67bQLUfizpXIhqyHaU+PNdQRbacZxad2RCJuli
+V3lTkuRjy3mAh2Q0UByK5C+HyeggA2UBgnQTEM4EpsO8OqkU9pAKHjey7Gv/DGkvOZz6SgISdCM
FBWxYDseS9UtAspI/Umgpb7rlOZzsjSf0kqxv00m4wVPdQcVPdaI1MvXqyV9tIFon3J1Ds9qJyrP
StswsJPo4IrWvsxjU3Nr9O2nhZo6IFihfLd65GPVuJQ3I3SXr6Q7wGHWlGxCdTlWtE+R+Izh3/St
OtPFqu6Yg2Vxowuuk/61MxWquyxiLAxOapGahup6ao59UkVvLa6d79mIiKYd6rPeh+PGtMYpiIee
gjQOk71BUi1oBBaJ5x/+TiEtUqC7TifOXopYvaK2VrZNqSnwJNl03cu0RTdedZq7yfpJuw5tgqY/
CxN0+3E+YqrV4256KEeBQFxGo/Fp6DB+4LTA/AL+FjPDD7tzGMagGhWCL0iDMd/6lU/hkjFigVHR
OOeoxqdbpBVh5fVOjHdjZKtkswF9xIfRXu0ITK8X9cYYYDIjG6BN4kOZOyAPKianZ+xJ5RV5FNmm
yAsAyU8kFjvFA8KM+QAIgmjfuI38KA3bA7Ijd9fVYjornZ74LtKId1E25kepiG9JVetnzR5aCu8a
yV/mppu6oR9PcmpWGijnAmdTnqkrkRKky3us4jmo1az0xDR9LtXmE8JCFbAFqYFFuNpNMC1sE00z
dyqr1ftaa8qNYukU9XB5232kxNdMDtFW9EkYYOHXnlFGiR05AOqW+/09XQrnodYh/ce44R8jW+ME
iZsKQLzMN00TmtkFoUmE5rQYLiW8hr0CgAU5Us4mXjBhuOfKzQNgzuMtQSP1rZ5aRWU1qmWUPcJ5
ikjNPvIO50CnmfNLszJZJEkzv+WhYm4zHVa3VnQswJFGBHOrJmcF9QV6p6Lcdf3UBwKhzyuNTRxk
DspGUERfulb7mtYVDEoej+dhzCMiO9oxvgkHWn7RliyC8lgne3FqPzRjkJtem/tPKR3YBtnBSmMk
qVY4eNWNRgk/sV5qr5Zqd7vRBXs6t3TtQ5QaGioVYjI8QXClrzSxchj7EwKwGOv5+LVRRfalnsZ+
G42O/JYDiduwA+V7dZwvsZN9b1iNHgyFx71qSxnUJv+PVYrrzUws90PSqQc1zfAwJRo60S7RzjTI
6bubOiZnJ7D+zmRlLdowu0+7jP07UrNt1aX1oacg2fR15u7hx7ZbGyxWALDN3CG1Hk4Jlhvuo6mq
UUQpSqCStOhPRANuDLst3jt8pD7vHUwKm8B+jq39OBi1n5iXReD6KAT4UrVy9W2pme+1Wt33xKp4
ZGmkPpO2HUe0wlRQedESwSiDsBn8NQsVRkb/LNXyalfNvY3z0m3r3TLmDC7paQLojg/keckjmrxo
Sxqq49Xu6pBOCt1jynZsAUtuQ5FdjFxR0OIibsms3t0jhYkCREH3iixuc5PEW1C+QKlKhT4qm+9d
gLVgaSUZLx1ilQ6/DUT+0vFMYKm7AvU3h7Bt3IEP0dHWKvYjTpVkv4DUANqvfWe7p2xMrEFekrOM
1JPK5EEmY54HRn8/6pr7nuRzjU2Ky4+d/d6ahoL9IpMJzDSxN5i95qtu1R+mvHH3aREBtEwW55h3
832WmF/AF33+by/1/yVUxfFOJ/P/XjRcvw9v3/7YSf3rV37fM2gYMwwhDB4weKjXZMTf+XZssP63
dcKKoaqQSehAhEnjtaaj/65VNfmRaTkIsVlFOCvr7j9waaCN/WP7pFpsqngZekSMxWxMf9kKxp3g
amoq42KHrf00j8Jk4qQpIICWTA3mmESsgHv3yEKx1rxSq4eNupA1jqUw2/V6W5/NUO31Fzhk8lra
WROf6onpKBVEjdK6Z1DxZAxieEH73gRdNC9eXGFn993BGUCJdWkXsNstyE4aZ+2hN1p6pyEc7hac
gJNPutM6Q10arAE1moxtkgu5pzDBMNdI0pfsau52FqbC0qvidJJ+FOHOCsBQTjcxz7a1jSd0o3tW
iEsfgJQiOIzqiFNylvJbjWTiLonMIUc6l093YcisCmdEyN+eVznqShhh0j6UcyMYT2s9Q3tE+vzU
WOFER5gLMyJNs16fxAUs0TyfJ0SvvEFcseFC3FlZ57lxrztVee+KNHpYUjnc1Rkr6NTOugB/MQOS
sC2Joxkbe5+7WVH7BJ4t0R7vFYJfp5dMbUQDpeZiSP0zrPrOXiqUpGrZ1ftQM5N+l4d6BG2WVTJ9
od0AaFADmFlNofqycKYrtXdeaD5jNOUgWq0kGqyK6hi5miWcopCbxMmo056JXxdAkgaJN7RhH8V6
30zCYbrKehAu+KgMEwfb86jJtxXVReT18BJB5JOMkobMmmdly2RT45GO3t5gc8KY1e7OraoM+HoQ
4NrlXm1HLSSZL87CoBbtsF449rJfEIIgaZxSIqdkbo3ZcOy6vq+o3OY87YyGdKx2GLE2EEI3ttpL
xFJIX14xRMxF860b6y7PPRMoWBbe//fA+/868GxWl3934D3E5bfv/+fQZm/Ftz9I8//1i/9z7Nna
bxxvuoanmkMGVOe/jz1+BC8IcdvveM7fx0frGahrTJSg92PS/3mEBNRTE+aPNS0t4n9y/hk/SDY/
28xBDsDa4UDGS7eSOH7R6tcNUvXcRdijUJuAvo9L+jqKoU0E7BqSrfky5sNwwYGdYAyqXrLIXCcO
qByB1DHdAAccVEwJKAPy4pb16hPnISk3YO6xhYoRLAozpUOjgZ0RKHe26YzKxWnta5WRGKZPGubZ
sXkDbXfhkr8ArtshUQyDrjGRFuOqYt7QOwD/ko9e7ZNrDubUr+0K13VBNKOqOLDnTB0rl7qcSle9
WVpLll0zvpUTcnRTNsQlcpA1HQlsa6xRbpCQZ5fO1Tam3ZjYlV8R7OdKVHna8BBOZuyJpN8KHL5s
ZW4inU9qxD9Fp+BNcfJG7GSJMwhVLcUUQM93Yp9e6rndUvVlfpPHxnNYi33SOJY3qniNyjZcvEJB
PN0ZL+CS32xM11s1Gh/URl7WT6DLiWEUMvtIK7ikLQu6rbEGqBmEuHl9ZFPkjMNjZIwP66zPx7wf
HZrMfR9DaM9aLPZRxMIVyvJhWTmGytjywaiqL8zkqMe9jqpterTo0sZKvMSGPEZT9tbUKYE4JqRs
g1aNYK2N4A9ag+rKbr4J7Ezb2ei2LBSILxPyuAhifqYupsLXab71kg9Kj5HdwatAWqur8SaRpDf2
ygrEIT9tEynrZxnnb5T/iEpnkHrdWM7++loVaX0b9Ho38nFunT7uACCefgTOKYN6quySoEEZfxgZ
/5ipJRcppxNcdHOPRdhiLsJfWPJoXUIy8LLOyliRGkogW15oSJw0iAnAOTeIfJndPDWC0ITYnB5z
1QymuRj9Im66gPSct2IA2AUE9N0pF+BsEb7guEk47u2XZFK/4q+7c0cM/xb+4Fnv9qAumz1P+McF
lW7CHpEL1dhHOd+RojokrHXYHnscKVY5x5tx5PsEJWQcXfRyG+jSzND0HK13qz4VkfbuMjWB5d4w
n2UJS3P6WDf9o5iyj1xFC8x2jm18Pj0aIXI2maDdZfjFUshSYh92Ai3u+rlrhcXoS7yUdZFukWVc
K7hJlOn8Hn8nM0/8HKNhveB5mCmfuRwVDUwek4EvaUgyuZ3GM4nxRHoBFSuDbIILONfMKWa3G/b1
mgiG9HQ4tLnlHKZBUe5kPGebGjTRXaFUM7pSHlZ5DDtfVzLjvSNjbB4a66w5ksg6pIlJTSQ9I7s0
cPPaCLDYjG+hXbLFYuCZrUjcungCQfeUT4wq0XK3Lsl7tPBAx66ikF8YFQ3EKWcbBnszVtUkqLq5
2dDqxwAMyBVOvWRqWI+XHTnSdn3NlPhW4CfasNV5KhWa6LY36T97820q5ua9APPJXZnGGxwnnmPP
qVctrrXN6UIC2uLwpnWoHxjK4txP9feScGIEhXnlxUSAWJOubQ2bjoR3AZNz4TIkMYeiQxfOnVDt
fjfpXHSztF9sxbr26FYP4dB8KGNzIsnqHxKP1ir1j6e4q9srn4Rbn5XCr1lEyM1ET9nAbHANxjXQ
uvshVU9i1peFrEvvp0fcX8jbKPn/9GoAkOgFwJKgc/sFwuOKsS+s2S4YcJB/VmgSaToWXYtO/x9e
6Vc1GWHFq+KH+aAK3hppEu/kJ9nPaNuTkYZVCVZEvrkhp+F6HEOxn32j9VpmF+Osbv/+r6O3+PWv
M9jUYwOHtr3+7x9fMzIKN3ZwlO7nzow3Zjs8lhM3NmEd+3HNUFz/3ixDINByuv39Sxu/dCMkHP/o
QxAKg4UDHb1+Hj/9vUhCxiWdnWJP/jX0WqZgtzm08Ge36gn3tdwT8vk+kvi3lSOioxTBcNAgOPEQ
wL7HbOyjYjn10QojI8TTXcN40x5lkTOeRovjm6VU5TOXhV2TXsjF2OaQkKc8elLNOA+sSVx76mA0
7QRDmkinXyNGJT4s3Tn4+7/0Ly4hRIKqTv+mYRBce7+f/1A9S9y81EWxj3Xop6V6I/f4li+MS//h
df7qExUox1BhYvf/E/0O1rIz8UOuVTcDyggEZGZuslEzDuHCctOgdSTpfaQsZ8N8wyidQzHlGSqW
6KMeOJfXUiWVFBAojU6RgvbDHftH0J5Xoxl2scNxb1ZkSUcRi+F60qeXyNTnXR7p1WZKZrbWagPr
Qk5P05o3i85ZHLvEyekgATaKIvmA2Q/XUJII10xOuYOv+xGWy5MT9dulI7WWbN59PJv7OC4SP8oX
clpx4UocAb7eLzc8eQBbdf7drqN8aUw5+7b2jxF3f3HCsMqEW6yh6vwz9A5mT1kLxSj2y4hfjXJi
4mSjBYSMPBr7v//SqLD/dAea8Bv4tmxS7n8lrTX6DKQQpf3elMODaJNjXv7TgfnjTvrlxLQtjcX8
+t/ANNf38NOdlsQ1/hhVLfalO1TbNpl0n34VWbD+nizGvOtQp0odGruiX8fQjTd2kR3ZJz1jCfrq
sJX09BwvoJOlxh40CA9Zl9OpmvOLpkUfJJYiKgD+u0e0v6z2aqKE1aU9Z4m1GZzqs0NENTNTJzrg
3pp9OD5wbDWDdAe3rrZ6A7LBcGt9R8PdeaqefACqlR5Y78swyaM0o5kc2JQCVQNDa2qVT/Ri4g9q
91AWOt4AY/knVuVf3LF8F6BNIVKB0v/V1Fv8X/bObbltJMvar9Ix96hAAkgc/oi5IcGTKNGiTMuW
bxAqy8b5jMTp6ecDXVVtyw777/vuiZjoqbGLBAhk7tx7rW8ZVUfsUV7sBWlQ+AghqMQdx2hDS7nm
iDsQU2752eSeICHgl2gb1Fwif9MlPMtBirMOsdx2CGZiWW1R+hjhPgxkP/tAOJko9fYpUI69Jtfw
FHlGwkSFlQiwduk7yfSIKu/T3OorzMVvR5Pq0Ku54EYbd2mkP04UYqsqiKodEv6dVw0PobTVKmFk
t7IqFr7WhsHsaXRG8oBsZ4OAWg/D6d2vH9yfvCTsGct/BB0u4yrX/uahIjSFlsbQE8vlFj4lzrhy
Br6OpSuci+FvfhEhXo3+l93CZRdmWUPm6P4AoqwtczIRixX7xmiLjbBbQtiD5CZgp/IIdkLDxyMJ
Go2hr8EyBdLiQxxmd3ZKAahgZq7KwquYfvT1xrNpK8TL1Ayo2p9tKm7pr77JvLxdRx7V/liUpm9W
7ac8mR/GbDqSbMtmzGMWmukzpjuqVDKRCTK7q1UBfqMkbTvuNn2XuNuOn/R6vJyt0fQZkRtrr0E7
yYxmnVQgiapAdats7iLibYEpLYegoCDOfuhSZDlquMQdB0k3Jeh9rjnqyXm4NDDZwLyjKzP7CxDw
e2jaNwjbGLg5yo+LlHA5/ouW80+CfnkgK9VvhUVu7vIataOk6zJc7HA5QEhyzl2bSOqsplrSg+Ru
ZMbk00lvN40mP9SJ5BXrgvoW5+anBtPkoBaEUBbfxVBTgHpRipNj8QEZ6gNWXHttlnJPPsCN1ic3
M03EVQNdm2lcdsOhmHYVO0sc9jyYvB320N1lQn6M2qG4SYVkEtf7OJ8moNDDjjFzjAOYoRq2t1PW
WR+MhnDq3zy5P3m9qXUw7tNc5Yn6gUU7oVekGZvvW2f6VLT9Q6uz7/UcswJifv2l/roetUswK9vO
o9K7vvNF1G0JRxtWdcJfq3PTT7uCOK/U810stw4+qRA2leEWG8hO0z4TRPn2MOXIp7biTb2E/BL8
4d1VDUF5c8i+SE+fuFPW8vXsIMTVWGOSbnrsTcotvTFhYuixWo9ht4S8UVmHHAzZDyOz5AdBZnpw
EuSJPStoY3QPjcuR1FPZXa/UgyVVvCsze9zETYp9aJiPeTRckiDHYAwTbiXL6RPI2GrbVN2Dw+kA
7I596tlEOGSqiwk5a6nmO+fv/fW/8qzfybMWwuE3z6r/3D3/6/O1N3d6zj//7/+cPg//2j/nFU6l
5vN3Lbavf/PvFpuOrEr8u1X2V2qOY/whEUYZeFEWKvG18/ZvEpRJ+x8IBNBuNrTFc/C3e8H4g9Qc
/rhpUocva+x/0mT7oZyhiDGpQNk6+RYkcX5faliaPUJMoMFLGAikgpkynQbO4zc35f/nTLZ8CCdA
2Btc5w+k4I4YtwqG7LzHWFuvRqedCRvonTWm8m7z64/64YDER1ncFqi9uqPL13zgMkcqmoTmvB+Z
obJpxOi7DRIIOCDnqwxw6T4XDajFWVorYqvK33z8D7fTpelJs9JhQ+RHez2xMTIMY4NtYC4thouR
O+9dHLC/vsIf93E+Qi5HalwvHKlfnU6aRpuUHoh6L8VwIVzkEa18uVZ4anA91Dyl/0zIfvLLgfH9
od4VFv4tGGZU2Fhtln3+m7IB7RP2WhTaeygO9Q0AB+o5qAM5dV6Q02K03lnXHHorvGbSmyWzUobP
SMzytGGq1BL7hSwsFHArE6wOZDGQcd+XiHbWY5aFJIlhxqBirQWpBXnkkQ7vGQCCcvNPIxl2IZII
PNxL/k/T6cbjRFjTgtogKzLVcENHtUI1HbFiKn0aHyd8HbfI4Ycl7tRBGGDVXn6xMba+jyenROsC
jyEIS/lGdkX6YEusOmjSQGmFmA5VXwjCx0jHwIReg9KVCM4U+io8uncq0Xqki/kXy8keELt9wgZy
7hqck4Pl5jeVPn4MURDwEYm9QTqbr3KTQNK0musdWaYUhAWCujYZPuMNqNkJojfVZGs0B/FiICNQ
m6Ec7NM4movf3Q5umBo9Oho6sySKKb5bp8Ls2n9GxexdRsCa/iSSBOhKHV462yJi1k2ZNfchGsWl
rzUExLLGWbBJyIa4Q/a3VhFE+gCK+1FCZ0Fa12jdtA6HKfQgkCRq3Mal411qhzN6xHhzbbhgKCvy
g3RCtYjH2xZj09jvrMLR3kdp37yB9sa/xx1H41IKgkazJlZ7ejOkkjQN1FHo7mQo5jV4rkyXG6Oo
EeUNBL6BZE/u65KGazIUYoMY09j2caY/WiW1Dcywca1FsaGeVKzX9Mf0iapvdsILh6N5U8SlWAV2
TkpGbS/QlHiJq9Ca4Ba9T3NGM9rc5017G3iT+YR1urtYykz3C9/sToymvc8LnoV6Rp6gumLcFbn5
FGFIwBSF8GGb0H3fc7bzzrodJjvS8Jq7OdTKe0Xup9Gq6Q5eSlWvvSrTt81APBSoORRxcDrClRhl
vGs8Sx2xeacrIiXs+9hpt0FgAhkOOkcAWAghNKQoiWz5fuzDGysPlknucK6m9B1OH6TXfaLtrLzo
j+hAU1JVesT/KhzOZP2InWHG+l4Aet5PeWcdZNUCtSv1hcUZyvJNPrFv8ERjjSMbKNTPZlBPzy1O
9SUwqLhFv6Idu9AmqHaksrEzTVIW55Ax8dw7KGdrPg0lW8n7AspkXaKi3QZVBGyapN4nlzKKFl7o
7cIgGI4j5oy1Uyqk5fB/dm2vB7z7ubYyLDh+VqDGdS5TZPp2NtzMRiRuR890t0Fie49lWSao2uPC
t53o2QzM956Yac53nf4Qj5O+N3rzo8PvqrlZ+DYtdYsKmjttxvNNZ5XgCYK0Wc2WRsN86NHRuMTx
2HNyp7V1dUYEn/mgX19IyGndFcEQKB+DsD8EWoiNRdPP46S2HB3DfaLB8Cg5nO3mlH9tGNj1u0Zo
Ts7yNGh+RYlLe6Q0n0lNTgmSq4gHHrd1FZoXKStvabyB7CFLtL1XWmU+s267hzgfzJ0uIpzdV3pZ
pPiFpFXNpyBLO1AqQTW9K4Wb3bIgzXh/0RniAXtqSsRxYCK11YD2f00MioEbIrrFcrCL2ABWeY+t
ahWGyLyyXBSnNncPWW+8S3MALkZAIGWI191qXHwa+OL8INXcuzBIPwejl3BMaTeOMqxnpVsVE3eS
fSuLyM+VzHj3WBLsN/GUjLdg9rODnRvN3nRh0ZXDPHxgbmViUWr4ZB0+At0BmxcIXeS4eNS07L0Y
ah37wGydYQ3buNZxRIosT9pVKTNzh+yx29jABHhP7PGFkTz9eiptbnOxTkEdPMpI0t70QGGs6yYD
nWeNFjN3Vo8MrfROzY51m5mwEek0zf2bvHW1PXZf5m6I1hxhht2q9/jd60AmBzdxnQu6XLQ+Mka1
Zlg0oPoJFHRqGZxKvWgPuqk8lqOSe9lJ+caORbqPNMKt3YVoF0+7bIq4/T2JboKVywdT5m65SdnF
JDNqzSgU0gvaJeOtVdsbG9Tz+w4Y18ext6OT3djz+7YwfQLnBoaUVdOclKi6bZonPHmTk4DHRFaY
kSznS7P8UqStgYGrQbQeohlkfxwOPWqzlUcYq2MfO5EjcfCNrFVf64r/Fvm/KfJNm/Lmm6rohyL/
/ee2+9dj3JBLGD9/W+T/9Tf/LvKdP6C5QuPHjYEZwzL5l/5V6LuU7AjMXQshzqIrYi7+zySdowG4
e91xGQ2bLqFA/xT6pvPHgnVHbGR7Op4PQjX/AzURrufXlZxJngvHcNr3wuJbLoXlN5VcOFlwsRPi
v1ryoI6lWyCBp3PWHs2JjRTQTdkSgG6Kh1ag4ctDNpN4jHHAiWGfRo2GA48m2LYh/eatR8o2zY3M
e4zdLtvBUlrWZOUtbxI1k7LzjhTqNJIH5stOs1WJCsh51LDWUnbLTK6A5th+700kwFf5uK+RghJw
r3qoGmFDDeaG7/AZegESuiZYe3bywRuGR9FmtIZI5YbEBx1yzSVN27jXdL+zEnUOh1LcdGVBKjAF
0rDpMKj2izO4fpBTHd/yV0TlN7qDLbPUznFQJa0fIWrZN2Zd3s3DVKzG1tTfAxTtj4BHpgtLtLmd
mja6J7OaYZw3L1ee8Z5ujNyOAXcmpMI7kqZrNEz52zCScmuYY7VOWv7fDtXLEavnu5JM4AX62t+5
1rR1+wy0EW4wP6QUJmMytrq3Kaqje/Q5FKg0QaDV2Y0ltuWkuOLM1WafEHCyxJyeLPuqB+mHFcbn
OxMN3HbYbkvqKkNzHEL8zPcqTas98ci3jjUZO6GiNyFk747pIfJO32E/YgIPYY0mx2zdojhf+j2F
DYPVnrtVkHd7UtO7d1Y7JQwf41lstN5oEHlOINiatpD8HlLdorLdd4n+FMMHx3WCjjQNusegIGba
G5p3+DbAlwCL+0iZNN2IqMJ6O0ERZhKwgFakD+kkfGgtDCh+75TZnZvkzEcLtG3c5Txy8F6WNoDz
1r5PTbYyjZPjU9AExnliTrSRoQ26d64+dwbSCRqEsw0BKw7v5yFpb0YPnl1im2vGaeNtRnMR9L0d
+KrQgjMd7Q8h9Ly1hD16iID0hMeh07P+PAI3r58bIEkfCXxWX+KkF2c7r+SRHo75NsVi7lMyqVuJ
SN1ed33OLRuqvLlThv5xGKH0wMLTNsagf7aK/CON1rKlCCpq1nJLgfo29TdT5ojWh0HhPuGdVJeZ
ONY14RYZVuCAfW/Olcrx6CmZEBQPqpUQ52H4GBGrrvtIluNq02o1jsV0Ma2Tbm9spNMhi6FBpp97
2HXgDSP9tqrpMaxHMQEnrIz7QYqnufWe9EatGjKEyFPVc3DudkwVYzlR3ewY3Bk7nerxvQzcSxhU
n3U0/dMKTRw52HQS9jLr6cBGGcaDwnMXWYJtMMRi7eDfQJ6Z2UYn+DZHegED4VRFzu5vWxEpsmE7
GHet187hzg2YiaMUrJ7yWKvUQ8N2yFdqt9RiwX2PggZjeFrdTb3Zs/8S/a50b0cKfXRI8S3XZ2Mm
G3GvAgGDF3xtckwJWkQt11bUE6NeSig5ZrBxzDI6RJjlN3WFo9x2kD2Lynbfc+yb5Kqbj4XuaPsQ
E9oOolbIwcLQtjKYMO3r07AllTZeIUpJP3DahrGQ1MORc9HWgspMX38SijmchSyuSeQZM1+6qewU
zCHqwbXbpxQvHHZuktSE2Ytibtdzslj3Ig/vyAoYuAPJPF9qjkcHCaHobgT39jiEfqQyxnNp6OcZ
wj8asqW7IZg73ybVEcjkBwQntl82rXEY52DeSP7UMZN6eScys44pMzVQccSAGLovF4rVAReXy0rV
1GfTa8wLPXtKZRs+YyRpl66nap52gQZOce1lafo0k5WIt8DhsGgRrsoC8ZHyEGNLrzCxIVVvtoa0
xWqc+1M2h9MXRDJ4M3rH2UaAvrIVRlKEBkH7yaKYXup7D/C9zRm4NHR1CHJyDMtyOa1n6uMyXdkO
Xdbvi7mGc5QFJR3PrhoG7Dh53H0yCnabjWM57S2HJSxToXgbOraLsyTXj7G+aKAKN9nh+81X0dzs
MRTpK8EGu+GoN5GCrvV7A8nlQZ9wxgUepy97sMaNTVzY0e5wxtGac3G36satQvR7HAsn3oxG9hDY
M0VjG0IgqzyOEcGi9oonVa4mOiarvGLtRZ2V+Z5p1Iea6QZDtTCtfX007xt6M1o5GtNa8oreRVUY
A3Ab8axkdPRRHXm+BAN9g0k42A6qPo55XqPiHdsXWTYjI9Vq2CRZRuCHaYag/q3o0Mzen3SO80Mo
MVV4HGVUOvyZ51jzdTEJHGBsN/hADm7Thns1ZCaDJffUAwXtqEVPZm4wOla9PCOoyrcNPpdwSh6U
3mrnIUruUeS4N8iZIFzp2Sl08nk7YqFka0SNq6/svrW3cm5xi6deiD29V926scbpnZVO02pQ3NeH
WsWhfQMYYFJ3ODfCcmOwczYo6EeIVJ1uTiHyKwRXOqcBd9Y35CNU89scz732YWiNcQKC6rgzExmm
zIR7FczhMMBlmbVxOiGmfSXjt9Jp7MSf+5lSpsVTcupTAWe+lIKpM8fScqWLJv88lRzKV7C86zeQ
3bTIr5Jmfm9Wanyfl/p44wA2Paq6IJxi0oYOVqSDkk1MaX9Dm2Rg6c8g6nKG6zhv68Dwc1ZMF9/i
MywUpvSlSm56Hd//ShpO/uDOirGwnrc++pENDcsBdZYbvtSG0vAhDPK+ndx6Cx8dmU7T0fzKQdOt
yDblBjHNH7eRHoaPUOYrxot5B5AlZTLh5czO4ma2euD8Uq2GUjFgZXdjaAkGwzw28NKiTWc0hKOs
jEkRWcbOpW9luwDo3CkCIdc6eC0JUI1uphbIpz+7ba8OsGrVMYtS7aDVNW5AHdk4Pg/T8t4Iqdkd
nLK5jregBlAMEvnZ+JGpbAJOav2plWRbo2fWk7MbNfVD4iWcXj0b8GcJzGcH7W7ckqNm75dU7H5V
p2OvI7hrnIVNMnXvM0aWfkAX8zaHsYikkh//AyIqa2u3cmd2EJdXoL/wYbkFh886hezYlma/D2Nt
ALoYQzAwR414gMkmPJMKqCZqGanrwYot/T0doWQdVjoQFHxceHuqySp6HpdOx0TfdR9YvOcNLSsb
hab408KOw4st9ZwDLhG9GJLoK6LZTFHMdQokYKNgcnbMyKs1uBtEZnXrosFLI7VBlHOHybLCDZZ3
t4Ny5MGO3Ar0oOnKc5s1Kt20ssh2FvqWjcePduOqtu79rLCmF5KLoo8eNfc7SPPOMbCiwl4Dg3dQ
aFOa+UEoQu8OmSCIx8n50OVm+540kRAirrRAvANbMEapH9AozIQGMFJ9MiurH4jfJEM1Nh3Wgczw
7jLO7Z8NGkPrjmTtZ9bT+CYm8XWDrA6vc49QkaN47gRbrY4j1+90UNYhwIstAb/mgxKlufj7MLxM
TrpJrdjbeSPtSzn2/XF2+uE0tQhICbnB61sM4zqROBhL8PTPUw3/HnlmacE4LDt7VYkKoRwT4HVe
jriAQTYyi4/srdHrzotRGONt1cbzyUXP97ZaCD5r1vMEGahoL16hZx9CAVDQx6PjIackUhV5hn6j
V0G9dXhej3od2rQiugF0JGBQY8Ymqs1So49kVZupcAS1P+YkKQO1Lh2ouyzNebEdbKw+SaYBV9ap
xSsvGy7E75hbTW82XVUnWBPgICZJ3p8SxzGOLBI9g+aIl8Xpl4YBK5+ZNvE60upqw3kfzIUlcnj/
/VSvSiBzVAwE3lcxNQr+8JoCCoZKlNpyhjQUDZu4VvaXviuHFzvHALiuMm+8IyF6NLdDY5Xb66H2
v+f/353/0V4x1PhnKvLj+f+Z8V4Rcmz87vD/9a/94x2y/0BXsURSMpiT0mKM8tfhHx3PHw60eWMZ
Df373L/gyVD4MMSR9qsBn/wDM78wKZfJIF6g+f/Juf/7Uz+hMR4a/WvXQdB4QLL//al/LucFRKns
c95n+bwu4lGdwRTw6o1D3X785sb8ZFy0/Mv+LVy6fhjykkUL6dHrMF7rcEI5WpmDbekcEYj9dM1b
n7ree0Rt0SDjNnREe2Dcnr0++V0c5U8/GgsBU0wbeeTryVuspWLsSmGdZ/xGT4WHr56pwkDGq6Ns
Qa9uJOCp1ZslFRDvT/wbLd/3U7nlykEbGOjPYMPzw73+eBryYUEaiHnO8OvGWKN6QtL0Ts3VTVwu
Hzfm7u8CWF8l4f31oTwqlkBVS/IfvaNvOzpFVQQqxIx5liyUBOO45oGeBJmaYBC9x6qT7i2sUD5c
CUXyVtSp7sVmOd1lGIHNdW1DXwK8iJm6xVgbbOZ5tp6ZOeK8DmSvi2O/HG/8GDslDdoKurg/ZgX5
or9+ar4fMX69DBvj+oIiIWHSejXRdAfw0KMTGWehNJ4VhRZyzKDabV0atxdE9uVxTGX78utP/X5S
/NenIhpbCnw++DVy09Z0JxllQ3y66MWl0OZ4VztF9EVPYEZNYh4f6NSLEwedCBwCVOHdrz//xxeT
0b675Kbir2HA+urH6z2vgAo20lhgBv8QLy8MU03M6H0tTr/+qFdirOu1QofhzXIBjCI2fbUIBJPT
FbquxJm9enzQqohRD85iphGBaRKkl1rWc6/by9upwyknf5OXRUvABifEP/zm5/7ZhePqYbVkt6bo
eHXhBnQpr6bCPKuu5iWxQFyUt0aX6/0KZZT3m5Tin70kDsse7yX/AyZnGdl/0/YUVaLHmtkbpBV0
rl9MEcF9FvO7o4JrfMzBKBzMvi2PdR3zlHuweU95740hnENBMo1I5hIiez8+gD5fwpV0wyV8sfc2
okNxE0U9aXYQW3jLJAaY4Qakqcq+7s2fxv8XfoaUnUFXLf5VqPy+jIuu/d//eZVEfP0BYfg4lo63
yvR4Yr+/iCQLA+VOnjgHQaLXW1qqDfgKnpuxy6unpkFLnbkD6x7Iq9sckNgGlzFKYaD09R7hJ0Vi
nFqMT+ZhJqBPBHr74jb6+PDrB+0nq6CDg5boVtQXuMBefU2NGIYeU784SzS5YFWX20yBVz0JFAv0
OAhJ/vUHLjvodzuOrUueavZcAs2gzL7+xLwLjYSxXnseKrM8XtMeA2+Uz2QWcBa40h2wSrb2KogD
Yvr0PokK7KST9zZWaQwdupi6F7Mk8jDRWQH0JSY2NgmXtZZn4nqLWnYN6GMxyq+WFuVxEibghyXJ
EYGBOM10An6jnuQKXl8WV8LvjMLHMhBwvVYAz3B/IcZN4blctGZeRUHvJ5DM39R4rzo4bBFlfeL0
GHQNqWUcE0ibj7ZeFMbJCumwqa+nkYaeQeLBRs87Z9szwO72kd1iSC9EOJlMhmVAeqoJ42OlR4P2
rtLysPN1pyzJGAinSK4tzyHHUjd03gz4gMxM8wjeYJos2Am3Ks6wZqKj2+bJLRiE8tQngVP7LhQA
xSAzAwPACeGNKKfsk562ws+oAzBmQayp+H599DIharNvuikq/Lhj/77RPYn4vTYT+HA6zTQ8NuA6
lhwC2lhO5NZAHhytelRFlgy+GTjOWyDgTD1R/aQ2qroeTnguwwbUtu1NzdruDPdPVHyNu6YN2aU4
WWdGr7VSVnMwaoLHDgFp47dGqEDkVH3Akd/z3k5DL9TagWbUnBGRCwuddFdIVBhGGq3zKKyqe7Ct
WbMePSsKfDcZvEfauGy7Kc8IgT/Luawk67dGxRfSwqHV6pD+w7crpXxuPYsygc6HOFECshD3FW9z
G0/8tclpiYoMTJSmeD0yC0pokjkLvTFV7MwiEm61ngtF0+vGhI8+3dlmWd9qI1OZbTiVeYTYOx45
/4ZxREvE6z65Balkq5CIDmggSUOrKg9PTEObbYOXqaxxUwy6Pn8QrYsrrwdwhPXT+HPqynIt47rd
gfkKtsZslh9zr5UfShOmZG1X0QsPyvg5VEHSrWbQ4r6u+HnWUdAVO3hREumi0695sHKd9hXCWQIR
Jg3mFF6oF6tmbItcIqwummTETPSc26YMggrEvRcHr7Lu8QDgNnT83MlJ2lx1EzIlBBHgfckeX4wP
g4H8lUMoMTYwsLTJJjkkFV71QYt60styGOJF40/1lDO21ZfiB9LRQ5mm3GmagiUGSpdiiBXcegYK
6pibNhuqaZVjNH83ai2/2BR0bArTRD5T73isK17JWhFPPJWAsgSbqUWcG/G5wiFkumn5ZW0x86NC
ntTWut4QAA18kmZ52PLTpz1LdmyFZ0WDC5rpZC9Jp8MAGUKnXu2yRWecD3jBgtl7HAzy49s5WujZ
NguPxTrkWDlk4AZP26rmDXXpkS7h61Mt+XKcOMojZV3wqOj4+umUl0cs48alxkjDHyoz77YjfJbI
pN4J6LWSTULQkuj4J+E8ck09eTYnXE/8g9lJCfl2mdw9NwY79QrYCH+iiURyUkXNEgMGnFReqLO3
nlOOD/SE2dRjjRX1ukZSw8Hfl2yiTlI3+6B0W3qWy630mG5d2lbxX6/flnkHYm4T19x9SdmJgEXG
GPivtUia2RZqIyRl2El74npmfpHeojKcjEFcejF7G8NIpgcVc9wwswSw45LIBSOIfN1pqR4ng3vP
9JyL4pXkk1I0NS8xwQQPCKPbl76ZoOWGQFcOetrL5ys+CO1k+1Jl7Lb0WesnyDdUv2PcTg/XQmFG
uoAoJsnsZ2Okvl9gkk/QbHFTGm7yYpmZw71wTPNQ1pp+AnOire0y0E8Q5gld5jHitzOWb4tdmI2n
JaoaDP74oJNOVdMep98mRVo9BWrxzk6poTWbwPCo0tsZCUZfYok81G3DN/8r07gcwCbXWkPg/LXA
UUupshBaX74efmBGc9No0uU+xg5UY5aW1gmoBoC+RH9MxKrn0nqOHJOMHbYdvmBljMm8WmgPyabK
RfAn9kU+vLi+QgKZxbjtx2Ypg9h5Or8Zzq41tC+Z1/IbVaCXjI7/0wsFG3BhkcDgl8tRJY3yeCcm
QWGgk1tu80ufIMs6By6nPJpEUD3QZaejTKoj37ZXkKCHgR23Wx5PumjipCNkInAR8y8JvD3lquUm
tF0IsdaifR5hH0XjUfDUMptwCSXhP7dEQPIAE6bJPeuE6z2iFHUuSYq4ZNMBDdyZ5KfEq4yE4mdI
U1SlBH1y/ddFACPU+DAxYnNRUsXerT1Jk5Y/b1hlLx+fD8QT03emHOtE9ZQItCUME5s95X7NkNvk
V40N+LgZGzn3YaAE9Yo4eNTIpLofp9B+blysVykesHxjxDP5MqHkjW+alm9yfRLJ5BDtcYhZAqSg
Rt/Q8mbxQYAZtvfeGBjDwS2XHyipMadujTKo93kjGNV3M7zwjuNoi0kXXdnKcBkjwrwK87eTnshn
M0nExdBczgBEvrA1ja64DHCQAMQZk+hXrPOMVKfYI84nrHjRazGM99crZCeiRm6XFmxT4gq4Hnjn
QSMMDzTkBYKgcYlZukmY4kh7UXS7L6gN+VmYBoz3szvwO10rxuu2OdGoG/wq08yD6UZc+4zM6rYw
EEUlysjJBVecZJa71lT96PnJILLZb5avE9lcBV1i67lSTE3wU4febZYWvFbzZIJJM2eCNdpMgAGC
e/qC5YKXC28sq2PUNswSIh55DLhpMD5EcUCczdA79X6KZZZvJIJ9+TA2gA0JYbNIn9YaXT4z/+Cp
4U97j8Woc2yFxX1I61IrN0ifh+wm723+dqYio36L+RBybwZLLV/jEhenOLmufaOB6q8MBYs8pUi4
HMnJH5rXUc4zcb0BX9ei5eDeJwbrwrKwNqHDjnN9dgMg5qStdPR7Ryee/iShPjhfn0+LEe4uoRGw
64vaSu8c5fKIuDqOcQsr200UTo371wMBDdH9Ujl92q/zpm/2RBHhQ58q+Rza9FKuT4UNrgVnFGKz
k41RcCfqQpzwknETGFaQ1AOlS+BAlgUrEXMubU2OPU0IfFjxDE2JC9IGgtMWZxZkAshb7W6iECI9
XBjiJCwugUdOXCRp5dDXQBi7ayeo2WEcwzS3ZcVDo5KS1d6MxRt09vOZkzoPtQ6UTa27gUX7ugKS
PwyGrAwcbjaCkGX77hLukukMvDbLBgR6PiR4jbDYjkUBfkofbGvN9Viu1PJtE4WpYmPWE58bVtP4
kJNsQe+ao9qjN04UfjLkutXUM3McCDfWCIVqRrFqqIXmt71w43HfIS4Gnt4menkoWEZPDVMt0r/d
jk8ISdsCg0UsY3PppKIIIQrRe9SHCj42yEiulzHSvaUM561yx/wNOZufIi0A/+wlLfP4WmeYwso+
pGHyJQTUg+Yai7cJQStFbW3yAo9sj0lcsSNN8TCvO1qeHhXKZD+SssJ9jit+0FIO8whqNTG3euEy
Ag/rEv9gT2QfXODkzgRQI9bsmvmBk/24L0RVIAKsqoIgPvRr3phRL9hLoD0aJJ4wBtQdg+ux7fQb
XPsMnpIAn+jaiyJqKmXBEDCyIjtopUEXhi4bGZhZMGhvwwThPsiKiv/NUJWbZMp5vKcDCKLDHBAl
Ar2AiIoSwc+Xkq6O3PEhDTsqvLHW1grCIdMInoKUcLvjYHq8qh6hIigXG74euiSaTQYRTD4Kdr7p
eN1Mgoh1e5ZxmX4uqTHZXbzK26AINg9CS4LHABdbuLoeDEMdAz526wTVb9OxppU2oTGQFMdm70Sl
dxt7oXVgaCxO4Si9R6F1cNnnyfVtMyUMkceJSB7bYP9sEjY3lYesVoiSjcuiYFxf102iDFkcEcya
jGcK3olsqTerwHNvIZDHuR8gBbqgOameSGlmEtix7jU1r1CX8fDEgZbeaCVA1XBZmecZhuqas120
NyTQRqu39fYoK8Ub12kQ12Rae7fa1wqjpkeisTPnUIqsAxQg3TlwYAONjQ8L0YNSza7sWkXKn2G4
nFU6+ayTwXBxXUHLTpKrtKbPwy1xEo1tIwgMThK5zcZiE6B8iehY+3PtmIdKjrwPc7gsB9eSmfHb
Fzs0mLt5Ra5vsR047saeOmPLJ0eXqFHjO2AL822ERfVdpUC6trwhrM6cdghQzQwFdN3OdUB/VqXd
N0RikDE+e4W7MRvU3QaomE+qMuULMof5c0ZV+aXMxpZye0ACQl0F0BRn+62gKNtlNFc+YBm3G18F
QRYBIC2SelOXY30jiXk8QWpx/TCx4/fIAcK3aNJB0KocuXjaSn03uZKsKbMK3kWak34qYQo3viz0
uKVSLjzUSoXGiTWDuyLW+LyJXW283n66Nkv+O+H53YSH7CG6fr+Y8MTtpxLDxPcDnq9/668Bj2v/
cW0TI+3EXPQdJckz/uCBtmmpo/mkWbP0/v+2cYHZdk0qB1pCluHQG/tH3QlCiQXQoZ9hL/4axKH/
yZTndePNwxEmTQZKxJtcUU7f9wcZTESpYqf8Wmw2uSDwTbBazBP423XXcPT55gb9pCP5sw9E7sqc
Z+m72eJVV5X8X6Myqlwege+7vuiHeDcv3WsbkfY+RFvwm0bf6z7fcoEE5XG/GK+4uN6+v0AvsRGt
MS47OmVkPyfL0eJarLay/11j/nXvjY/ip2YkwEACD5n16tKaaIhClQrrmC5n8NhhVCW7maXJxsV0
6mDiPjppwnq1HNR+fVd/cpU8SYwQseIxRnst0R1qZsO61ljH1qAtXbjV0oaXBRsc5XP+mz78D1MB
LpQnUAAMtwGluK+bjP/H3pks141j6/qJWMEGJMjh3Z22ejey0taEIVs2+xZg+/Tng5QZZW3VlW/d
8ZlkhtNKkQRBYOFffzM3uJXLOROXU0MzjyMgFclmym2K4VFLdgtyQtr0omLzDrdLzyGZNZCkCZpA
5CXaULL+gNW/fXzYzmGANMKRAWlOJ20KIuk55yaxICQC2uQWNx6DyBb84//vWrg3ItJjCjNxTiYU
Dq52mZJQdumpCTxBWOoJ9uT8aTBl9ftv1UyY37uiUUQ6FaA4Yk8S195GjlONs/0M4nKM01/KxWuJ
A8x/21V5vggN3ud/s0qdzFqAbSG1WwoCFAGu83DkMPOsGneovf/U7XTM6Jw+Evo5x0WPzRCeNpTC
2HPG1XK8y9xFL717bqA4sUX1TRRT+y3sCk5EwcJHahpOS6q9cwTl3vn7A/sfZnCAPRz4s/lUTZHx
elWIcTmI46AQl3OoXSKSa7jZnSmNWvJitzYHn2pfFC61+rJiR4H/Kx8vaqnsjBXkTx3o/zR7jXso
iXe8aXrgr2+mKKNgroqWj3fk3Phcp041vQFOMtH+/Qf/T5cKkAvQQWNredNnn9uQI7bsvMvMZ3jJ
0OWTxSGSpT4MePvvX+z1Us/ybRwAbWS17Cx0nk4blW2qm7LrWusiBiPAnYtMhm+1B9C1TgCVY72w
Orx/Ref1EmwuKVFEo2/FkpAXfNpNb8nbdml4Rxc2ZMszTDAp9BUu8p+QydArVTHv9fk0AKUNVCHh
k6roHlxKIu6nXZgF3XE1xfLzCvIC9SwraAppV9ZKQ9vAMu/fsv+cD/nvTwLGR4DI2TSxoXSgDDnV
5WLkmYsZit6FKu3qYK/pemiywCLkXhUDyfOYjyZbDgt9E2+bHOXn3uGXfewBVzDBz0tOnth28yJj
P9FPK5kOT7NLJAaRoeZU69LDSHdUhqAwvsMxj6h7cMDnQw8mYf3RzvnfeoOkSSKLevz6Xe98chEn
atO1ImHWu+hzBhDfr3z5kGQlWCK0legeUwMrx0oj7pyjQ6IDcgSZ9tOuitKAHCUCnTws0DMvOMP+
lGsYgCpQKdhsh6p8I0aCXPFcB5RTacMMaQVHKDB7vZ5ZlNwBYbj05pROkAMvvVOnF/AP9RNdpO4b
Xolue1E52fLJgaP/wXI1MdsrZlPZg4MKbN3I1Qug5E3gQ/cYkTP3dBE8FpnLbBeoDh4XJwIgd1qz
Q48AtzjDuj/aNXaPYye7T31Aaqg/cezFHl+MG9bf0d+Qcs4O84w+Wkg/LsE06Pmhk9t6s5g/YTQf
3y9YQZ89N8ifW8fPJ1S9uoxPNMXyk1LJeu+OQMttZOAAXFE54829eiowWMK82tOY4anYwYp+6aP7
oV34KdJQvfMoxgp2U5lj96oZNwH3FrqI2eVqdmrCQwIcl5Yq7fNjIkghoyckzUE1DbDVrlA5yIvU
FCbPPfpn8N3OXU6/dNPmfWlbwIbPAGmXdcwaePH+owwKRhM1B/FiYxMuxGHYsQwuno+SFviWOlNi
pEVM5B034/nS2LyTX/AUNKT0MYOTJdlXa+jcpBaNr93iE+OyBdAHuZCLYL/RBYcjMvnwYtmgX43u
lR3za0ONgyTU9flD6xgdt0ZvMR+Wkn15Q0+N833rJev1KqGRb52s8h/HpvMfA7ppUHYI0yPBYHH6
z8j63eO6ToncuUkgHupxrO/CNVuuyw76dadmVMFgAk4IudDuLzIiwM4TMvv4LeU8b6d6bYadreIA
dG7NcH0M6IttpJ8vN3g02JeVSPHRq4oowvBcAfTT9tgu9brcFViT7Adkn+0FdNCMygi+52aFlvkR
yAgH9DweKgCDXv8KxUqsjSuHmyjwSUpa5hyvZHyC22m7GlQXHiJR3UQ0t1+DsujVQflL8GNepbNT
uq7JdrT75GCIHGjJhzbbOXlDfEYzNDcRQhT8IVeVPiSmAycbfIcX6JJn9CHiS8LJZXcWqin4husX
5id1uz6ghW8uPEFIC4wvsT7UZVfAdnTXrYK03uPK42NeWEz1AwlaUu/oLatdYffyzBSjcHRnep47
QzHYd9SAm5Hi5VCFZGyzMNEFQHb8aQDyO4fO0p7nfaoOiz8sPxHZT/vUyqyPS9RUX7NiFFu8gLFC
qjNcUzqFLUDRP0ot+D4AunexW6XbYeydQwVRM0e8Cv5Mw1KEXowSueg9eMaBpP+kt6AU0iM4EHJP
0pg3305XVLrhkZQkwmjqDEclEeNxZaJdY3ICkL2FTauA5cnhWpsFcU7VDF/aIuja7Virw2C8yerU
/lFK1XyNyszdZJEzH5QVYy1Qch9RrKuP7Eo4ha4s71eBIDawTWzeKOG1+RX4Q/0Bylf7AXodk9rC
UUE/PrcNLDfnk1CmtbNvWu3mlxhdUmCjEwNDZ7XVT0lvsyA1a+TcLViwkvih6WT1coBzEg7Qevcm
PAhAlTwgesi04tYtrf/mW4xA9sMz4iWXsj9qxDVgMYOP7QI5Hgjy+tL8Nmdu1dkLD4/VmMKsbVht
Z85RStHW2gVI4+5GdMAdNgF+dxSzgBf23HxqW6atYbXSNynA6r65xNZTz6WEDzleQ/wmfjuqrR5g
goftr6UdhWktamitUqt9nYvpJ5yUDiPqwvL/op8fnWOBoI4lhN10U88JAd6lk6ff1agfc2DVvS+y
BOftheXja4kyyvqcrQTZHEM3RcgAWrYNsPbYp9OE1YYVrAd8CdsvMBkquYmkmL6gGqw+0aL4hSXH
19kVzi2Ca4CroMTr1436YS+G1n1KdJo8kWw5fU4GyZvjiyd3A1w2ohUhJ8yp0gzReFcqeRH4QEEE
9pVttVUB6/i2GOA5H3U025eia5brTkGPDtY5szZ9VQwo9HgLBCOAJ9xb9TjX+9nR5TUeCuJ2hZ9z
2zli+FRlYbcl+gShzGiVe6j23nd8ZFH+By3Eaz92s2CjQi/bosIkeX1Yp4j8ypLlgvRtdPuhuICu
8D1urenzpBPSPYfBvu4RazwUU0CSZ1+maLvy2qH1SWTrTQRodt2jZrqwognH2nRM1KObkQJTSWgK
deYPl05gW/AuSBTqzxyWvINFMTvuYFG6ZIsQW4BKAS7gXVC0LWZS3vq5JWLvyl6G9aMmpWSDEcX0
bSh1hypFKZFdzNk8+9uwgWODCp9YjJtgBuA+I7FRHTnlWle5XJsvdta70dYqBmJw4fLbBbhoON1M
7PC/nLFT10PbjmczG+Flnauq3LVRGoPaOxwvUha3MywknYyWsnHqSkY5fkzcEd1AncfEiyDf778V
s8bPcCl9Ui5dllF0nhgxde1YTzu36ocYqV3jXmu5rGTc4q0f7sNSChZEZ/rZuJhVHiLsgekFgO8K
0bl7rwzWoxpk9klVTvdlcBZ1H5aL2I8zUYsrRvWbQgbk+NrA3kimcolh2SSzLYh/+gRBh31I27jI
xhYuGDvBUH0YV84pxATKfutjonILP2z+YveTde1nGjJF5pHoHlpeLzcwQf0DBiH+tG3cLFJnA3P3
F0Dl/FcbevrH5MfyaQo0fhc2jV61pflF1yVvSkkCbAhuvxqBx65PYTMdpW5/+emcfFA5tAJS35W+
8IigaTZNU3foZbNu2QiQ9W3B7nxrlfSFXTuI9S5KqNmT1YSGQt7BdtgfhA5xfyb5xBJy/Io/Lu4K
MlnzW3BhaWM9V5e3dVSWmLu5swVx2OOtlQBI4oj0qZyH+znt5lhsnuv1/8VC/4iFgpL9drR5y3aH
HwTb/RXVHccm/p9/qO42MRkYK8FbhbANhAJ/8x+qu+PwV6Zni9uT4DD0byCUZAyamgjcBSgesYCc
+P7xs7L/BaaHdSdIKVp3WPL/DRD6GmsBirQxXOAQ7kO7h13vmZPzb2xP8vCczI+76WaonhJV7tLy
+2+j8R+ATx78N+Tj7QXMafm3C/SzV1btzAXCnIUzxDgoeszGmyyiSfv0/qWeT9a/HSmBwcIQdIV2
poiQBJwiCgsR0qVPmXyd+yVnb0pTy0WrsiChd3EUelD5nIQ/0iYONbyu1lXWum1gdWT1BQzALqme
YHaFMkE+TcZWJM/iPjHNiHr4mVHwZtXV0D+HX0P9Xc9LfJgIxQ5ze7kMIOnGd0unDwA8/oVCIPch
R2+dcYCIu1pvIZzTBfN6XKjdMcDUfTONXqR3dMi7tPjcRW4yQr5DaSWpz5oQFVtGT0Vt6sG96Dms
fVngeF+WcTfI7Tou5UT2YkaS4aUk/3HnzwGaH6fwpwdca4JNYSVVtgHk6clL8oV3KyzZrpe5jlLr
8wRRSdR7b0ziCO6ZLnI9xziN9Jk6+99V4/8lasKBz/vb3H2zaPyfEtbaK2+Ml//jnyXDjf5F5xa1
dyhhfgM1/7NksHr8C3iJoFBALJJC8bj4p3dC+AQ8W34cdqwPV9yAQH8vGT5/5dN6YJ3xQG4x2/hv
lgzjpffbJ21uB0YBImZQcJ4zfEZ2fvukMVRYqgovnJ+pvRK1jkwm9uzdNLlWh4O+zt3lHgJ2pg9q
4eOHMUBG1485Ltv6yml8FNaH1kJEh4AztJpiU0cxYkPcd4t0/tLblYVXfi/aYA02SCGTkfAAb+zE
uPVKMhzwHM0H5d4SBdSyGSc2VRwZqIbRVEIKgbIugEGwzVsHwOUzTyXEtKHEzf2o35aTMWQ61GOu
WuhhKiXD8k9Y3AnUC5yFbtmB7UljQnju6eg0Cj9crVb/Z6umkS5uReQDFki98LziOkr8iEvOTlZX
v7oA7887YcQn/ZZoh57nqZ0pmb/8Nrf+wxLsvrklKSMH3rcf+oCg0WmbRAJ1VI3qkycH1XxxTVxD
8hwBwZnyLLWCDNutSmZQFOH4tSERRfkMK3eT221TkLyhlq7byIFS/6K0R4yV9mucEEC0ljOvYq/B
w9b7tA9iC3k4FL/gZiXwkB+rCFf0Ozy2qPSil4Lk/0rxf71xCcBOMwehAtm+E9FMZFf9fV+J04Jj
A6ern/YEh/WzX2dW86lCB79+eH/0+KJ+n+1cCNUxW2PgG/UJ13t9oYUFOlo5fj5hYeM63r6FhkSu
uWvzhc+ezMXtpBqfum/BNc/S29ZJ5PipIJk6//X+nZyg2OZO8CEzzH3AXpDek5YFVk0LlvF58DSq
sA9u/HbJiaAAaEA0cgGTbMV6/P0rvhlkYFtAc1QnDhFeWES+fnaCFiw8RqT3oxww9Fp23dJauMWO
IVm20x+u9Ro2Ny+UhUs4kceED+Hyn7xQN6vLos1892l2yNYWP10MP9L0HKdf5h3+ImaIyyUYhj81
B94+JHMIXUSAEgUo/dTSE96m6mGNqB8zAmb8lbHtCMmOca2M0X1/PJ23rxDVI+3rgIYTi/dphZI3
uP5No1s9qRJ/XnnMQDa/lK5mjdpqKMhJeztHa2xXV03W14G9J6K8WO9zJdvW2xBYFc/QcfC4jT4i
V6Z/vk3H2i2vCKbswwXvAiGqP/Vp3rwYP8RYlUM3b8c2sUevJ4ETFSEQp13/QPrRcxcoBYv810g6
Frz2pgowk46rER7Nnwbr7YsxBsaY7tkUp65zumzFlmPPbe9b35EfO+BvkSQdTG1l2Ka9vXW80lUl
RiyikI+olODp7rq+77G7rBDWjHdZtU44M8NyWvX3pHby6ODBHiIQHjoalNL3X+2pX5TAJQrboufP
hHLyrbTGT6a2r4a++Z6GRC2RaxMuev2ggrlnUq0LcPBIjCNQ9Y3lxRlfk6qFYDMgfmNhsYwKkSw/
mIBV/itQNiPD9gddkgwcR6DgflmARdyyuvjzkARfVRKBsRn3hYKZikOS4u3UvQ7YhmsajrwRaK1m
ibZUmnJBlxoy/BinrZ6/rYspITYdZiiMBeYPHos8kp6AqCdXdD7fd5dOGRg07j3Vz2AanMzZ4C6g
1g98/pH/lRBLpma/0sIA12rzqB7AsgfnKw3VNq/3QzCX6/2qPTnejX0XjJ+ov0t+Nq1zVhCTdtnw
ztwUYW2H96dBjra511p86HHI7/DA0PM8TQ7IXYLa36gpd/nJwKHBgnYhkETYnPnjnOqPepIVm9nS
zTlLsEInTi5UnkRc2sqmiB9fvclczUqWlrQHqFbdty7M/PEYA+Jn16WAvXc2OSQvX6YdlrEX5KXO
zKU5jM3KlyH/Wy7DUaVslnaszZ7ZhUCw/bENO43nRiPqtiiOfz+An+uUR60haOC4YduxxYD6ds30
U3NiFrGykgSV7zvgdf4FIYpcuK1qcSf653d0bUfLyctiP0vJiQobPOi9dPUZg8EjvhzOaksn6mLx
Gp4peRlVATTNyPkh5haG/41A/6LGSIGACSeNzBXJFqZqW1p4urBmFwkSt2OhN9OliTD8/uUVTc2k
yeMgrz7V2ifQ7pB7RsQLhTPHFGYz1hGo6S5xoeWT3jLb/ELwdycmqAgv7xCgTJCX8aOr5pExbGa6
G+XWZ2F04s8h2abGhQRGbUmODuaG8N6SFXpluMud2ePvFrK9zUPkESqf686LxzrZN/iVcsfSHVkF
9v0K473aNzS0uZMeGQR/SkIwnvEiUqPgtzRLI/gU4GYSr8Cb1zB0UTzheo6aiqfnP05Dbu5FRKnx
eQ+k5BPEa6RgpuDtHIjjGIQet5cDOpq6LSZVOrtRyCf9r9kg+MM28hbJbeUiMmPckZyW/xpIsmU4
1xCFBxFMlIDiyCELFPCAkayZoqa0Hu/asOaf4GUlH7DMoZjfUDrCY9wLwszGT0u/rGbxSBGVPOYd
5id80iIyv5TEXIc34SvqRlDu1vHGO5kheKj2IEmtWo7jbANIXY8ciPmFXa/onG6JuxzMrPYyvDx2
bYHJjH+cw9KfEczZd1HqZ9G4wxYPw3Tg/TLN1wPI5gGeYNJ6B10sicA8Ll1pkyWj3a4f/GWZmf6h
wntZ7KMKh7maQgGOzE3g+yOeFqmt4dtugzj3stvGgfOtNtTq5g3TeFhs5+DyLRPmmCm4NLRd+k7j
/zWXSlnTZUGWJ/cIWYJ304kQLu1jjRcLD0OQOErRz3StY1HfNKqJMArCUR6Xuz0LMcvNHuAvX2Bw
tkMTRei6gxBLFZRQOj3GXj4YF9qwYJkNfqwT3SvC2RwyctdDRPzmii1en85pmlwVDfm38kbj7Gwm
T5abJUXqaSHgo1iwqsXOfpgVcyj2sq5ILhtjJNAeOnccejSPvsdSqTrkWnCTCt4H5kDwrofuhuaT
y5Kb193AW6qNuXS6J5uDlHliMWyzCtJqMR79dtbGejzYuDzxkxxhOv6OaBOzLhX2WM0f4WmbijCl
fcPy1IoZoOFSpxarw8go8i04rlZMqLHrPYQwvP1u8S9DZBTiGJZq5cbT2Rq4tHBokbQHlku2o3Eh
w82YIkF8VftQlGaTJc6yYzrOwPwNZPWwX1gfsKqzxO1sLz0cX5YoXxzbDi11ukfkiExyrVxTYtnW
VCw/qrDjNLKKwZxDWPXN4ExN55FXVPSsqohy03zyrHPj+NVDzwm9BJvSqY73pHDE3WfY7Tx81rD5
L8/mBdyxzCeLUULUJ/mw82GlnD6GWC0ygn9P6yqbzN8hR/OYuGuGuTlmCw16wHarMM5dYR4zK729
J3uyB9FflonN92lhoKO3ggagdDZTinjtxsXGAEOjqKDxS+fdWYIHZD9l/9mu5vIuct2I0Pu+p618
EdTtCNO7GYf2R0u8moUOobLEdcydYhlct1n3kLHmrodCkpjwJPJy7T9h5lf1j9PqlNPtGlklfHmr
hE8AE3ciNjFEaYCcrxPwzMljmfxwvOm7NJ4bYsXtyrlCNUPfB8BrdLYd7whjIxKwuhVfsnrEhGqL
AAIHm8249tOCnoSemEsmKqbp+ltEkL34HJRoCBNM2UQxGydHd4mJp0We58TM0zjR5zplJyu3ci2n
FdPFrFzt/hC7K3zymY+DPHFNJLttO+1hjGTi7XwKtPUuyd20YeMLtLxQy0IupCe062wX3DgbIrAT
raIdJAKZg2FJkKwEV/IjYgYNQGYT9xDjZ2OfOZOTurgtY5unN5qeOA4ysedbH9qiqcQX7ILIrwXt
k0tLNAr2VcQd6dnTWB7r2vokLKHWew1jG6vhPgj6LzjyJHjpEUQo+/YsnH1Efht7RPG1i+a1LM7i
TENBXxsRVrRtisZz063sV9WF3x0smeqn1CUgfN4VgV66nxEij2HYDrJtJA1M5YM96rju/HA3FLZP
Xl6MBUZwgxjSKoqzMQCXLNOfaVjDh3C2DSafbrNzfL1g1QhHwrOMEpWHyT/8XX3bCyafzidUSQ0d
x6nJzIbaVh4GjF+mxW9bsWvjqY9H6ik7oUbBIsmnGovtiQ+mxzaa+Q+hOuczhOttgrL8iIWEj7vD
5Zy9lg2czyEVgVnhKt82FSYODLETEwFaTlif8mDtFF6uXWJRkvppN7L1kEOWs8vAWUjc9QxKBr+T
xnFjqj8o3+bkIHP4dkAxYqyI8hm6Kgu++rWCfHzmtHC/8cy2NFhDO3Q+y6SvFJW9sRJr3TPh4mb5
dbKp3YgQWqaWtSwnQIBFL7ammLAhr4JNvh+JVFy9YyTckpKodjlnW+fEk9s8KHUJErit72MsyYKI
3xN7NAYbgtIE1btmgNpamp0T2sbMnfZJKrn2IFfZIFURPjyjbYOGnl9m503Mt6RwouP+gYfNOllg
f8+PuLkTcUd13CqHhNSeNJ6MFvnIauPqoQ++05qtG5Qguayxt8aHjGiWtjW1VN1KU7KkWNgxRvju
BNr5hUkN3gW7qXTGAbIXJBLbgZIaz4xtZKMaqq5ZwxdTIj3DPYGqzC719w4GL5VxxB/cIBaYTpq7
d7zYYiDp0eVRc7ZkFYeOEocRCteQfYU7GJSVMn3+GYm14xPaDK23UpFiBcJvbCodYI5bOCQPoSLE
TZYhy6Ajcmap5tj/iqUB2NPLa2TDdJx7jn+Dvgu7GBXYwaPpyjsaaIc7/U2dFOOUGmtSO46+jQXM
E7ym2yCppnN41gHBnXCueSpnbQ341PfDmKXnrY2dKqGsGi3ShL5oMQf5MMDY6msFXufM22yCr6F3
AjkLhbMbm2p+bDCb9o92m6gx/EB+kdtkVwE9N+5nWXHLVXvP620edcR5bsQlW5hPBK9KA3ghb+AH
4hE7/sfcwSD+a9Y5ZoJ58ZB17lnnSrr3u+Rld03HMWHTHJqJQnVL0BFVYOD1pt7UgZmPcZmTU7e1
GQEC5FZZ8wf+u/lpqpJ+/TCVoWS7dFLuy92mqTSlYREMiSnmvdbc7cvnUWif91IOU8NLhRLo6erK
m8H+H0aixFHRwJmk1bqtOuZCiX0aNUF+EL0wc7es3ai+riYnwQk3KfFtGy74BZVHUYsXIe+WgNiK
a9VrzyPY7ZgZsIIIP7JBEduOn2hwZv3j2EOHwxq+GFrN4kIyu3clJkcXNYlELvMM4Yk5BMJl4MQG
98K8ECUiyksOnrxnvfjrcumh7abXIqNlpqPtel3xOKbOzKDEL5WPSuyRWkM1Yc/TZnNUUBj8fSIO
15oA1MOcJDanrzrpPP6UcGYhU9iyrPmHNw5E2NpE1tpb1OEpx5Ex7RNlHeEFe8NdsJbeYBHI6zD+
Fu6cpmYPQlOFoV0zh3wZ9aaQT2BejHexihPemq4AdKFB4EcMS6of/ZoaJfLJBGTUzYq7Oh1n3vOO
/vukzPmB6RT4XB5oL17NUtmyJgfHVvoE9uLOOTP1cXB3SIlcipA66uXTq8fSlFalVSEBQtoOW73b
6ZE4ECZGPRn8CGrOYqaktMOpvrXFPNcdA7KaE7cfWZqBxDHOfOKclpP2OoAqbAw7pjw5i9N6Hj4i
2FrVOfwapzyGyuVMwcZmCeoDmDkjSycMrYZfEwlNpvFZ3tWmEjXNL9aZ6eXUiOISas55BzeLRYqC
fwi2CuTKLfdRMppT4MvBooxXc9PNOhO4seUrIxhuo8OVE68Yw5yJziHJZvZPaV3zSjNMm7n1AVOZ
pCJadoi13ltzLRBvtoAj/OC6MKNge5oFS/MaCd6dC5Vl9SbAFnGlM5B6dfHoYW/PL1xeVo5oVqbQ
rRws6f+UiXqKB4IZYTGERIOGjsSY6gRgDecGmiZWed/nWJtz5ghzMPV3lsCqOtqooed5/wCrnaJq
5pIcTzGBgS9IJuMJzrq0dR3aOtDf/WAy3ZuXqYFftkF238fE3l4KA3VqXNyiXcDz0xwyF9cPWpVe
8x3+i1mf8DT2MJCYWaxZu96/1jMa+O/mr4HfjDgD+YxE1PO2K6VsvM6nsvC+z16FmcjlkFYuM9HX
IuUzTNH4sBeuQcOiMaCqJwxtGMuOMFj4ZZy7QSFMZyPiyGvWnpeV+e/eR90n5ohQS1+xJ8igm/jT
+7f/Zqg8YGEKW+PnRQCgbf7+t57a3OMgnkzSf9SZM3MfbFDmWMjmyhHq/Uu9mXP42sM3wGaC3F8T
Sf/6UpRRmVtTQD1GKUZiyzFeMGO5d1ZpPpEgTqY/TrnTForDi5GBi0II1NR9IzvoO0X0A/j9YytS
s0ZpHCHWD0PGyv4pcVHDL7s4ot6nmFj488/SlXZ/a+LJ/T8oIE6Hma6pj2ea6aryuWEj9vrZcWif
yQhPvAcwCY6O6DpBqcIapvqf4n9PR9lFXsbTeiiiJB2kU/C6oDAMPSd3HvDllqTStqU5mmc5J7Uj
ZvKmanz/tb4mWtA0wZIN2Jkmr0+HD/jo9aPpPFxZTJb+oa/pE6X73ovNMseiuPBe474rEVinGVpW
MsILH/36/v0beBZ6/f4FUmpBf7dhOpPOwKOfriwiSUunlfUD/kJLUu/pZa34t3Z1GuVnL2XL2Kem
NMbh0azff4PiFnIxjhcVySjsC9PL4FQ5DDfwKt9a+IobqCucFtYS2qKxLp6wRdmFnrbCaUMAiWa1
lpNvNktsRBuCrNPY5sPHhYEeer7TcgA8cqZ+JlRkLIDoyGCCEq/PM1rLuCY3hWVqKzXC7VwwKMC6
BRgZMjjvLGgzahupPLPFt7hzcVvyBaBXlPasmkhmTNGUQysx26vrmGI5zitSvDc2lEfGP0zyHmTS
HWfIkpdpXQDLvj/8byYcAjCyMnzIkZB230ztgZNFamHY8K1JO4+aNWm1OQJFxA6z9P4NWb9/SfO1
vHrhLLXRc48GRSNecSedIRpl2HCrcPoWJeT5efshi4LiGj2oW1g3trK5A8MnHjhEzdANeRFoN8zd
vH8bp0+OfATFDWriiMem8X6yidZBV0+8y/RbgVl1dZFVJGl9cYvJ7a9cpf8grDxdQTyKM2NEKAIk
qmjUTiZ54NiYRLVKPYwd+v97P5dmWqASMJXV+89lSGO/jy+/HbdDPAjR9rEvwPZ6/Ukn02yXZU1O
UY0bQLiLgS91ckCKl3HSzfKJ3WFDw7viXxLAhnk5G4sFDms+3hQtsC4QDEce079vJ6+kDnVWYQr1
LOGEkpI9QNJ4k6cG1potAwOEGq+M9HwMAwMTFxXdkbsR4RoPZxU+e1GSoP9gWRnxPuNU5eA72Z1b
ZI8t5QFueyL+EMN7Mt6MQcS6YvOdClxh33RMfcQ9URUgXx+q3OzMcUOroiCouuHk/P54G1Ld6/Fm
AfPRJbEmsC2+kVFNTQum6oj4LhTN87UGH+i0GImXZmtiqWcJeum9l5B0GIV6rg1K+vef+nEwCIEF
v8r/6gtp8EzOgi0rnVthTDadW0U+WOuV4lMlCD5rq2I6w9qJA9O+qGOOxxm2OxxL/m780S0yTSQL
wyO+nTW0yXA5jA1u6h72LjlXIQeCcli+QBOwbQ3Ga/mpeZO5Q9UybSQSFd677jMDLP/dQuOLZO7m
9DzY92I8pPmFi1NNQCDvD2n4+vVJKbG8c0lPRrfNXviGktfxBGOIu/SPcvTk17xHvnJwaY8egyJs
BRg/mbModqLLJSR6b9eKuD5WblHej5h7jZs6HGqapolHsNoSqk2Q6u5LzPlVQeEnY2qbhqN7zKL8
Iwl19g/Dx0fV1ONzs6WXE9yOftxcpvgGXLMjpatxsiL1zFK599dKH3m8iMlZ8fEJimyBg5xf3Fur
pTkclDMRDyrqPwh2JfzK8NW5lks/7nS7dHt64uV9Sg8fNwuXLkHe4h3LJjLRwtNO+QBrwr9Ev2ZM
TtbOdiAv9/LOZX9+bNPG8clECFIgjESpMzev6zts1Ib7zPNSeFC2JeqdBW73rRhQapVW238OhFKU
RfFwzOchP9AmWEyGMc3l7TxF8OcHUY0XsLD3eorQcoRpnv81IB0GNY+HYoe7S3O35gOQmHAsNASW
JbZ2YH8UerG/u4tWDwg1xJd08IdtOgcVkfQq2wuTef/+jHi9WDMhaCuzmPmUCkbhf0qnaYB/ZOcn
9RPvCyckF2XXPigbnfPa7ODL+xd7/UG/XAwLUwhZbkQNd1qRxCvJi0Bt9RPC9QqO0GzfOTX46qaq
CF8X3sD5L2mqj7QIZfGHeuzNzH9+TLg6tGxYxE9pE4OvoqYQffXU1TUHVwSgiLgqz4H49v5DPv+m
f2/Dz0+Jlhd+Dl7SRk97sk3MblW4I1yZJ2dq+GY8l+1i03DgyXaYAcpPtVvFRgRqtRu79KMW+XGb
lWdjRqLUjO9Wjp2ODm77oI8uaquTX9hvURuBK+r7qqJ4cXVdYXulHfER3XT9qyIX4KoGnv04uov7
V5RzTiUxloDFbVIktx5CyHRDFmAAelPQiyMHDmCtj5anvEk0rYShPziJbz/aCAu2K+/vD7XQid6a
ITFlAGUQ44Lg2j0tCQgiVLMIl/WJRHUGP8289Iyo1fI4r/Nj7UTlN8+K5t3gJjQ9OuTmR1EvhDq+
/2Z8M/Kv3ow0ZE0C7ly0VGzjJwWSU8QV7YNUPiUDjQPgtL7YzCGM8J2iS6J3oyDKS1Ya8ywifSq6
PU11bMCtrrG3JLGwlIl1uzqJOHorUVske0UPpLvgq9kX1nW21PJq8Zaz2qu8OzDQ8raxeGmbgMYY
idt6pu2SNyreyjaSnygbx+ZAhMmvJcizG09id4NuzT9mSdPeVr4uNa5Pavi+lOnwBV1z8dGqQzaI
YHamg+fqadh4qGTupjIiIiLt8K4j5Y+g2lEntABk3uU0QtgTPwvfCq+ydBEm3hADIZoO/vyHaW/G
7nRsBegC/HhOs/JUwE+mL+01RBHYkQn/xsIC9Z5ogAUHma62b5zJhJq9/zqd18RXZhV5OYZ1Cx8J
/yDoaq/rMQj7ZV+xdf5E+ScugM3IzomHxboEqMwPNCI0Kz1eqk8tZgn3WTLrqyyL7I/WGHmH9+/l
WR79+vEpNVk+XZLeYeKekgH7qfJVmNT1z2SmwcC5vYkfmn5Nx11nUpo6G8b7ZqgaBKZYLaXLjswp
/5hCh92Bk0QRvooW/uR9E8ivGUFCBvoFQq8tlV4XQaaOnefNN8GQolzzZSI2yPXcaaNQh6YgnHZF
HJYTNtsQL6n2zGJYDnmhrWtCMEd+YJLW1bPmeUFESVgqblmHZGL3JuQkK64q2rxUlB4+HZuyK2so
JeSd7Ueanvf+yNGUWkR91u5cn6dV6fU4g0GXYSbSLtoGoH4fvCirabnCqCP4baavpAPSkbe4GrXX
E7lDKJyyNoBXG7qNc27Eof0Z6bTuXyQQZ1+HetK/RIYZAwqnPP4T8PV2/WGm4BZC7Y7RDabEJ0vy
/7B3Jt1pK1kc/yo5by+O5mHRvWDGQ5JnO0nnbTjYJiAQGhFCfPr+lSQcwE76dSoLnT6tk1Vsl6RS
Dbfu/Q+GTiV0vS/Wc8T3VSh2hbd6BOVRUjXkk3Gmcp4PWT6d2KHyWO6w9AU9uos3vzBgEZYhbDZA
ruKMcDFgQUplmwye8Hy6scu8X30Q+5AvA0yk7C2k+533kKRhPoQTOx3E3nT/demmu5hxArvx5yP2
IkFXzR5BchGUE9j+rxC7+LMVuwgVvPnCUe37xNayOySPlb5DYveafTF/nwfJ9ipGymQS7A3tdhs6
bGROsN1jCLx0ASSHxe7GV3LjG8j5xOq6KBHe/4enfBUyODZ4V0gxOphpDpUXXYYsdLnxEjOfk/VO
Fp+ILCys6PBB7eYoSr7X7d2amlJ2sN2+m1rRtyUqXxBcp3pcjAwnyj5bXrC4UZ1i/UlPzZwKCbvA
MF2lAd29WDk9M6HcW3/o/7OzHsp4/o8/Zs9QrPrQ5lL/aXvKtGJoi3X/x0pV76N0u3zXn62j7Rnd
ovnDhm/h2R0LGSqQ5BhhkEbRSGAeKVqCvQXlwVO/61gdxaqEJQlJB34sFFVYjF8IF6bVwdQCRDN/
xgRUoVD8F1akLB1nex1oMhItmHToDph30vaXcSwBRkyo7+g3B9UyF4cRFk7lFtN1Xe1uyuyWyo2H
0iwzpbtzrVXSZR4evip6YGNJ7mvjbBcrN1PIIkjiKRskr5MIA+pDdhstwvEyNfIrSrpOn1QNnk55
qNxj7QVqL1zgeu27GkiijX2/c+P9pxU+amE3j5Dd1OIk6m6yVdKzYXhArT+A48IUIITJOjUo/XjY
kPI33aW1GFPwubXJSl1xzCccS6Z/FpiL7eEHk2tBEmMTa+Mk4xTKuXzdcwL7imM4CQ8q3MtF8pxb
WgGODz76BjJzL0WF/hZu1mJQbNU+9lhPgsUgWMfKYIok6xBG+GEE0wRJpoU+UkIr/OKxzA6AV/ok
Ec1BsE8/pHhtDpTFejtL9a0xDJwN0r0WMprGxub+G0zB6CkT+ILrjcss9++cxTJCoFs7jOM1nFsq
oNMuhTWctbarD2npqcidrw8DZJi0bk6SAfpqDGxCtYw+0CFENDb5njpzkF2tfed2qeHWqhmbO0/d
COtVZ+Rt8nFsiiRHoLMj4HPfM5GJ7etTdaT4K8yTl+Vna7sr0ZsSLxGvAVfkKLQGZQ5r2VJsPJ/z
xw24GWO/31zFMJivEU8AoqlDpD84Q8UPYrzokhDsia10fVK53cSyx97UQ1Uev3N3raMpeJgqn0vD
j7qGmluUU2OwOfl+P9RNiN5UfMuJHi1XD84KGlymubu+4xTJMNtrWLlmCsjmPcdpkEk2ONTFaJ/b
ZjfhUDHwtNVf8R7Jn0RxJ2U43UDJN5J+nqUFB6TFaGkgQ+iBe+0HgTJYr5IH6DSfAXDfrPTC6S52
tjlUQl8daAgKjJx4MyMN8tcq2ZojoBdpr2AnHeCzrVwllBFMSoVUQD043ysEZrH+tCHVo0W5+NOL
VviTi/qsjmx5DxXM3s4ltDARo+lqW2uSgNf4qzQPGs5e2fVeWT8eStwPsZWKBytEQMdWuECL9hDi
GA9iqucDAOg7i9gcLwG0DUyEdntqwP9hsPcvYBKb/trZT/s2ZqPEKGUyIhowBxGnuSEoW+BSxupT
qtuLW7Bym6HhPi68TL3aL5BhIQelPADi3GS93F6afSfw/bvNbo1Af2arXRxHylHse+mDGu5BBDje
+o7chtnPssMtS2owdFfrYqBPMQk7wBLvA8N1BiEsi+5WV9SPvp0eMFBEvAQxewQl8B7rL7cG7u7O
yp5oOm7C2MHvxrq+mGytnX6dKWreV/Rl/AmbTHoRcau+brKz2Quv6FsFTrSqFeGlYa3UT+UUrsxW
0QAY7GCAb5cxdpn5AanXwzq8XytG+RGGh3qlbbPC6nq2vfR7hYJ3nB27RR+3DruXYx48MMpsPeRR
8xs0i8gG2cpNGHGIjUBOKeb60cc9vLcK3WCCiA1GFu6OwOJAf8aHzEJdNFjB/1a/7af4s+2LyLqK
d2gFrOztPbzOSR7u7Cv34GDBkVp3AFUTCnBGNFh6uK8disDum6jKdPXEe8q3wZ2PivJUyz8G2DkA
+vE10DLKfGMeymGQHq7TrXPjF/x+5oSjAnR/NzTDcMhZLu1tkPvql9MdQviO4XY1058l0QIpe/dw
n0U6p0EhchusHeFlj08kAUqJrnWEokiYMKQWdnpb6s4w3+gzD+BA1/VXBhSAzLqfUm/tbRzU0kql
S758NdqbyXxHtA8ysZy+t9KVMVIDTbuawrUbrgKsLtZCw73cruM+Vu3ueInPbhTof9l2drMCBzTJ
rP1nt8jQBvVxNQxKw57kqh8+eN7uS0DurB/HztxGVqK3AxXXAwn2AGjw2qH8/z52dbyc0k3XwpTj
NnAooKrpxwDOHZk27NmmSfINxI7a9z1z2rUOeTQyCZj6U6tEUwJz0xugZenIhD/RxZfWGwc4P2YG
ln+l6z2UZjmOglC7Ptg4w5OHSIZbF0e5vcsdwwMOsTvT/wjI7GalsQntlSnOvwWAurW2CIZpbmFw
ubHu4zWHIBT4/esyySaLNIm7u52hYN+X62ias70sAWR8Ddb7fxXTHK5/6TxHuY5x6yJYDnMOxSNy
wKhWhVOr52CE84Gz1EcVzl83wfiFBy9uYzD+va2lQ0yZ3sGWiAYFwgL7xIfaYZvBRFsqX8i2r7qJ
sn82/FhnLczziQsmk7XGB5+CaNuY9de/Wu7MAkQcq1zhKlYvTyFUu6iZj/yDYYFmKYyhDq66h7yt
Nlo4qy8FWZ7JQXEfSPFdZ+sk7cbK4puhxA7ZwgDHQgCTXciW2hCYvzvQzI165cYI24IaC7sHVtUh
eaGoX5BMMcLHwM6EybUPDWTNmFUSLxzvC+jEQMq3CQyFz9spfBSmYmJnK1IrjL6N+2FqpV4Rd50l
0AsmWbTi8GqMExBWwFKd2Nann4y8ECJB3RLvcHcxoNLO6g3H4hAXHNJCVOjvEOVx7PQr0MrwEF5R
TsscD00Gl8oUahVoLC4DlB1SvMjrGsT/THjdvIigGQ8qevKf+Twt7+YZyZ7sGHiKn1Z+SQ/Rr/3S
zxt6Nz8hRj8RJW7FE6DDfSYSq4ui8Vm4Xj1S9bw/ayEA97DNnzkLGF7HEiVmcZKsLuOPdwGhaPNj
xSMqB2tCTghyqLjqG5500Y864efvV/fmz3/n7A1+eGjRwKrw0H+nFy7a+N4LptnhRK+S9ULAUlyc
PU57QdPMji3USjlsV7dq0/urquzrG3rHsW2Su6JkevreQnbYpFRK8rfuF05SdHSL3p7Ugq7Lf31U
GwSW5WLwow5gQ5ikfEldXlyt+/gcvEVaVWrwGxh+4vYpBJzrt7wYBI7X0YCfUN1CHldcpI7bNQhI
F5iycwBBbNQgyEI7AAPERbeeTgX0IMhoMBdcuqddr4+EcD0wa7b/y870ehv44QJomJ2qrEd17c0x
oCGtwwoBJoq8TtM77eoEMGHyvaB1ahwKwJfjW56OATZDsGfUPilbVBfbRLt6AUdz6eXA7OAhC4wW
lvrxJc86AckUA/0LCy3p6mrdomjx4LJrotPRLdMGAgVERlwXqwHo2A5ai6IW0UQMbRsJiBcL9AjD
89dXBcIiAj8P1YpmZ6BbT4eC62EtrQNFAXBdXfUi3KLwAFCEQbFIrhfUDhQAZFEgl781IVyiJ0Rq
UIf4HkK3a1Ug113v2b8+FAwXmTTXspA5rz/15YRQhW04stl268YAaj31Ov3rb29qHUsgbcCzvfn2
BIqkl4AL661bDIVouuxqaOIjwqszA8yXeX66DgBH6xAcaCALW3c8hMUsvSOKyhTQUV1AgqrrfBl0
LMIGF7IFdn3V1cJBgKiT7DJIXCDK8Egk1m95cUZ2LeYAKn6gpuqft+6YgNWIK3tMMJCLFGI0GM3V
b3mxJXoa0ZNg6bjNZtG6CYFikuyOKDYDGB94P/B2pwuBw0IBQsMDzF33TuvenoDAkx4DbHVQlk27
2Qwug0PPIacGPwsa/csYaVdAwPlGFL2lwiLd7ViEfkAk6z3hshcIi0yXoIg597JptKsXdBPnIcle
MA2gCVTRibBevvXpjIB71uGkpJGhaF/egFCunqC/HhmROgSNi2MK2J7quogLXQOBTZLLJjil6mpd
eAh2WqD9pOaCwYyH/elBBaxHwcXe6LgdIFSqJXxsqqt1vQCYTWCzpHrBVDswIEW1oEkiXeyNHBe5
DZgg93sc1a4VgcdzZddFKioiAkI19vuIP10RyKlzUGAckFWvrvZFiyKMkx0LRge6JkHS8cTEiD/t
BdKpgGEIFfB2qq6621uUOhA4c+le0DsqgGrKa28fnDyDSIFgUkP4t7paFzNDnZbuBREuwiPn9HQx
BmwSJxrx2LG22L5VEeNB2QiBt4fYSMbYadJDFzuk51J7pMZKFbbeG9oXJwjSpOR6IHZI8JZCqfXN
HZLTo1BPAJ7YRIutWxUJ8ER5VG6H1IXZACXFH+TWoSAQLWqmENuvu6m6YZtWRZwVZMcCcF6okCSM
Tkb86d5gex3UvkH5w3asrvadIkn7y8YJpk0vVAyzJk64XBfMDiwng4Na67ZGIjhTdlkkpyiEMuHX
NyExc+t0ENQHJ7HyQNYWV33DFk0FwOOq7CAQyAtkWpF3qEe6KFyd9gIhMxVXNmG4V9XVvgABLQ7p
scCyaHi4Rx9D4stg0erQB7Csj9Xp9vUCLFzpsUAggOT1y4AXg+t0LGD0bbJB4nrbpB5bt0Uiw63X
MdyvJxQ4RLrgkjktN9fFskiKEd8AKBwn1bh2HSLJ/QofEblAgeMRxWWDI1LdDZdjweuQUxIwhKaf
WjcWoBJJJxQInUGlsUVwSKiuiz3CVSnCU3iFQVr3UusOEFSfhQeU1FggoYB2BjHhEZ91kVxCgYxN
AoAWlgJVN7Rvp0RARzp0JrnEhwaM0HzrixnhgFVgG0X1q9lJ2xc0craR3iPMDnw69gBIctV1sVMi
2NOBw0BHue0bBQJjKjkXKMSjygXkpKkvXQJ1RVoJ1zJVQNWqq3UrArpDDUjg1/dIEJsudSw+crP6
X8wFUozCPUcAlOpR0rqxAFhPkLzl1kVKL4g9Mh++r/6n8RK7AyxtJgJgrepqXdQoekE66c6KAAjY
JJtav+XFHknfdNiFOGk2k69FJyiyAHr9USTmArsjsF1SyU019mIuVMhVh4K8bv8X3/9vdNILE6S3
9IPnigPiz7O3qCI/+oUjNO/1zxvmw+T5H38IisfZLwoOd33v7xSRf54Beyt8/skPj3j96j7Nnzcv
+PrWZ/c6vtXxP8f+PJ2lT0tUfiGQlM1jvp9tYJJgwvc428xO+eSMPdbf70/yinr+Mv//Q8Nvu/ud
MGTO3v9kXflpu6mPPMT5A1dIaukHTtdYZsyy46uLz1gDc2Vb7s0C/1uUhv7ZU9d4V+m2oyBKZ8/R
6VPXwEH5lhHheNr6kDnPGq9webKN9+fBrJil89OWa8yXdMuNQsK76Ns7fEvzzeN5t9dAGtm7DOl1
//nsezboDNmWR/MoXZw/Mkk1UfGXbXlMj/v+sZ1qeBukqY7/8abKxN+a6pPn2fJsADbkLtkHngSB
D3/5fEbWFW/ppsNnf3axitRVZOmWo+J8WNQFSdlmr1+vTXWVS7phGsif1uVxGFTjoi4dyTZ9E+V+
9qqbazifbNu3Mz88Wz3IuosSh3y7WLjPwudjS9VmXldT5ZvOstkTvvTz7fZsTDdEKOn2/SeUi2fn
VFOi6N8ww2999oLsUj6mLqfIP3aW+fyL47O1qcnT/47Wozy9bFqkfaWbjsLtxRrSwLZlW34/f0wv
vZGb/KR807vZ+b7VJLvkGy7ejWebOFv659s67Qtcyu9o/2qeZvOzlUqIPP+mxm/ne//pbBujcZH6
+R1P/jVK18eWqiWlrr9IN10pO/VmacROebbtNBTT33ODH0tHSQbzH5b+eY/XxB/Zp/6wDohIzk81
DYRYuul0vrhk81d4VNmGP87DMCuD3ezimNBUZ2Sbv1tGz/N3k+zV3lan92Sbv49yJMbeGohNzuj3
3OD1QGySMbLNP9D7c9SDz0KKJukn3/b+/FTZkF5l2/20nS1P15QmLyPb7Od5umFnO2u5putLt+xz
srkY3g2OV7bpLzP2HcxRz6dmg3iQbnyebd99fuvh62qZdPt+9hRh5nYWuTVMUOm2ywjZwMXZ16wh
UT9v+a1M04uExOv801EY5K0/O0+uid94Cuaz9J//BgAA//8=</cx:binary>
              </cx:geoCache>
            </cx:geography>
          </cx:layoutPr>
        </cx:series>
      </cx:plotAreaRegion>
    </cx:plotArea>
    <cx:legend pos="b" align="ctr" overlay="0">
      <cx:txPr>
        <a:bodyPr spcFirstLastPara="1" vertOverflow="ellipsis" horzOverflow="overflow" wrap="square" lIns="0" tIns="0" rIns="0" bIns="0" anchor="ctr" anchorCtr="1"/>
        <a:lstStyle/>
        <a:p>
          <a:pPr algn="ctr" rtl="0">
            <a:defRPr sz="1000" b="1">
              <a:solidFill>
                <a:schemeClr val="bg1"/>
              </a:solidFill>
            </a:defRPr>
          </a:pPr>
          <a:endParaRPr lang="en-US" sz="1000" b="1" i="0" u="none" strike="noStrike" baseline="0">
            <a:solidFill>
              <a:schemeClr val="bg1"/>
            </a:solidFill>
            <a:latin typeface="Calibri" panose="020F0502020204030204"/>
          </a:endParaRPr>
        </a:p>
      </cx:txPr>
    </cx:legend>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_xlchart.v5.13</cx:f>
        <cx:nf>_xlchart.v5.12</cx:nf>
      </cx:strDim>
      <cx:numDim type="colorVal">
        <cx:f>_xlchart.v5.15</cx:f>
        <cx:nf>_xlchart.v5.14</cx:nf>
      </cx:numDim>
    </cx:data>
  </cx:chartData>
  <cx:chart>
    <cx:plotArea>
      <cx:plotAreaRegion>
        <cx:series layoutId="regionMap" uniqueId="{EF36AA6B-A752-42E1-8C02-A8A151E83220}">
          <cx:tx>
            <cx:txData>
              <cx:f>_xlchart.v5.14</cx:f>
              <cx:v>Profit</cx:v>
            </cx:txData>
          </cx:tx>
          <cx:dataId val="0"/>
          <cx:layoutPr>
            <cx:geography cultureLanguage="en-US" cultureRegion="US" attribution="Powered by Bing">
              <cx:geoCache provider="{E9337A44-BEBE-4D9F-B70C-5C5E7DAFC167}">
                <cx:binary>7H1pc9w4su1fcfjzo5pYSAIT0xMxZK3abMuybM8XRrUkcydIgvuvf4dSyZbYZVsTVy9eKOJWu2Wr
qlBM4iATJw8SqH9e9/+4Tm931Zs+S3P9j+v+z7dhXRf/+OMPfR3eZjt9lEXXldLqW310rbI/1Ldv
0fXtHzfVrovy4A9qEv7Hdbir6tv+7b/+iU8LbtWput7Vkco/NLfVcHGrm7TWv3jt4EtvdjdZlC8i
XVfRdU3+fPvvdPfXLtu9fXOb11E9XA7F7Z9vn7zp7Zs/5h/1t8u+SWFZ3dygLaNHjm1zSqnz9k2q
8mD/vCHsI8FNxqhJ5f3j4aLnuwwNn2HJnR27m5vqVmvcyd3fjxo+MRvPn759c62avJ56K0DH/fn2
Ux7VtzdvPta7+la/fRNp5d2/wVOT7Z8+3t3sH0/7+1//nD2B25898wiSeV/97qW/IXKuqjp84+0q
lUb5SwJjHVlMMsdi5n33z/Bx5BERFhO2bZt3D/spPs+36zBM8/YztM69V4mWp1JV7W7UQ1+9gAOJ
IymFZZmc3uNAnvoRMQEkdwSz2cNF7x3oOaYchuZHyxko3rtXCcq7JN2F6kWjGvpcMM5t6x4TcwaK
dI4sUzDTdJyDwe05Fh3G5kfLGTbvTl4lNv+uolG9aFzjR1QySgXhB+MaIeQIE5Ilbes+sAG6+8lu
P+/83qDDyHy/kxkw//7PKwUm2eV6h2nxxagAPxIIZSYj1j0y4mkkk/SIM0ksyxL3XmU9XPsBmd9b
9DNoHlrOsbl4ldh8VA04wWKXqPoFGQHn6H+bcOshaM0YATHNI8pMLonNnyLzXHsOo/O09Qyhj4tX
idBZlOe3+mXhsY8Y+h4usneP+ZzDj4jEnIPY9xSdZ9lyGJpHTWe4nJ2/SlweUp036tsb0Jwm+yt6
QQ9i4GomuBhhcJDHyY7jHJnEptJmiIDTY+ZA/61Zh9E6/Ckz4BavlFjv0uibqvIXhcs5oha3bUnk
YWpN5JFNHOoQTu5he+pY3rNsOozV47YzhLx/v07Xuk133a66feijF0h95JFpCsembE8Y5MyrrCNu
C5szsveqGWFYPMOiw+j8aDnDZrF8ldi8v81zPaTt7kX9h5sgdHCf/XxkzrMgRD3BhJCOs5cYQPge
U+3nWnUYo6etZzi9f50+dBZpPf0piuihq17AjSDBUfiRePCimRsJRDnLphAY9grDTOl5plGHUXrS
eAbS2cdX6UyeAre7rqPrpn45kDg5shyLWIztJYUZu3MAIhPIauksyD3TmsPoPGk8Q8e7fJXoXEVV
EL1omGMQcwgVktl7MWeWtzriaIqBljT3r8+EuOdYdBieHy1n2Fy9zvC2gjga3exezmuoOLKkZSEp
OqzDCUgKwmGcTlrc9JhB8wyDDiPzveEMmNXrXGS4BD/AIsrtS5I3C+s7WNoxxZ4eICt9nBJh/Ydx
Rid+fQ8NAt5jcvAskw6D86jpDJ7L15m1rm8VgtoL+g1W5WyO2QR6wvfOfwIOO+KcM4ebe/BmfvMM
gw5D873hDJj16wxoZ9F1GAW7/GHo/s/JGkQ44XBHQkS4Tzlnk42wwANMiZlm//rfyNrvLToMzY97
mWFztn2VRGB7g0WfFwUG4o3p0ActYAYMIRw0GguqYAIPV73XrX9ryGE89s1mYGwXrxKMT/UufOiV
/7mTMHnEKHOgDOzJ8mxuuVvjcQSKDuyZe/zOjsNQ3LeaIfHpdfLj89t295IUbMLCsjn/XkfwN7+w
4RcoJHD2RGA2z//ensOYPLSboXJ+9Sr9Y5uiukNF+uV8BOIMQaxCXcB+HfTvWT/hwmbWd1ng4dr7
qPUMiw4j8+NeZthsXyc53uY30e5Fl6jl0TR7c/Gw0Al29YR92UdI9DHFozjq7jGfUH5v0E+QeWg4
B+Z10uKt6l6QE3N6ZDqo6HA4v+/1GSqSoabDNG1i7l+fTS2/s+YnkNzdwxyP18GGr39ZTfe4bODJ
O//bCkKJfmeAhTmHccEqwRTmmNwHOv40kM2K/H5u1mGAZs2f3MnrqCA820X5Cyb23ELiPlXQPKzK
zMoEbHlECcoI4Ez3GcwMj9+acxiHfbOZp5wtX+V0f/LSpTUCOhd36LTUcvcAyXo8o0hxxAS8BH50
jwkweyy2/N6ew6A8tJuhcvLxVaLyLoxeMmE0jziKmYh8tPr1GBNok3iFQZ38EdceY/I7aw4jct9q
hse7zavE4wTd0Vwnw8NYfYHEEVI+daiwrX3R+SxZgbpCheM4jOz14hnzeo5Fh3H50XKGzcnXV4nN
51tdv/mxPvF4Vn1yg//tZI+1FE4tqF97gGaTizBRkQGfkeZeuARJe+w0zzbrMEqz5k/u5M+3n19n
bvl5p0PsIqnVS8qUDoIbASsT+zWvGU6EmkcWZAFh8nugZln/82z6CUiP7meO0Osgzk+sxq6bU9VE
+oVzTPNICnS9be914ln6LwlqNwgkMrGvzZixtGeZdBifR02f3Cju83XCc7arhnSX3zyEmheYh1Ao
iIkIbOwpT3NscAKEvu+5zCy8PceSw6D8aDnD5GzxKuefs53Wu+uw0bd1rV8OGIgAWJDEwhcWWQ4R
aQebB0yko5AzHy56L5c9256fwfPkduYYvVK/QSmTaqrooadexG9QhQHZbD+rmDPhf9pCAPbmELqP
ejP+NlUj/c6inwD0veUcm9e5J+pM5fWLipocJc4oXkK6c1g+IybKzDgKaeypOPoxZ3uGKT/B5OEe
5pBcvsqQdn77V7XTye6hd/7n7jIVlaF6eVopu49mc3eRR+AIkA0eSjhn7vIciw5D86PlDJvz1ynY
nN92bza7rACTfskKZ86ObGGBoj1U/WG+f6wRYLrBbhxsHDD3FeoA8LHrPNusn6H05K7mUL1O1WDq
k+PbSt8OD331Ao6ExTTknNJi+7Rz5kgO1v5RX4t9+vfy2nx/x/Ns+jlID/czR+j4VQa6ixDb699s
9ctyagQ7mwoqrf1mADnTdiZfIliDnvZ+3j1m3Pq5Vh1G6WnrGU4X21eJ0zRqz2776PoFVVGGTYYU
MxLh+ylpFvGIaR8RbJ1G3SB58N97hv08aw6j87jtDJvzs1eLzVdVJQ999AIxjh4h76R8OpLj7jFD
xrHgX6aJ2Wq/rjNb/5z6+HcW/Ryd+5ZzbL6+SmzeVbfBi4ptDMgI7HRi9n56ecoS7sU2MDmcA/Ew
Hu595veWHEbkod0Mj3cXrxKPj3fbpf8fHKECXExINZT8EKMfszeI1UKihBblaPe4zTzm+XYdRmne
fobWR+9VonV527/oqQMEmwSZ4EDhPqxhWnkMkkT9GkIeVk5/LAk9pti/NecwNvtmM0guv7xKSK5u
qwy59kNseYG5hqPWxqL4bz7JoDDdpra0wQDuHrOM9BmWHMbje8MZIlevUyv4HOlrlevoJZd0kMOg
0y1m71cE5FNHwTZBB35iocb5Oz947CjPMukwOI+azuD5/DqZ8+dB4Vy14AUdBuRMSnjGT85OgYqD
9TaCMlxzj97Dte+JwDMM+gk0D3cyB+b/EzX7+Ulr30+hW+zq3fLu+LpHh639+tW7e8eZerOme63l
YLy7H/rbmz/fUkYIeNf3Y/GmD/mbSvOQwf+t2e1O13++NZyJS1DsMMS2GywL4Vy2t286rLFPL+Gw
KTwjsFHKweE50wbQfDoU7s+3SHlxYIuDSndLUujeHMoq9O3ppekoCnwc+LrEzl6C0ye+Hxz4XqUD
+On3Htn//iZvsvcqymuN1gw3VNy/b7pFi0usekB4xwkjgjooKzbx+vXuAoMcbyf/h5ZVnrHGqjay
NSLm5RWrl7hKlZyEfmud9GZVth8DS/vHyozCZtviQh/CwmizdRKTIfGqqk0zN0xk5Dl+w1y/qWKX
Fn3gBYHPow+y1ebaSXLmBrKMvbE3uvMgISFbkMH3L3uaW1/svN2lZPACfNRlW/rWxzpR4wddyUtV
BLGX5kXCXWWnvnYt4mi3YvF41nTcyl0RC3KhbcXcuqjNLzIhse0aRkQv8rxLjnXV1kuVicizCzTs
bMdY4qSc/jzrlV4Qg5ALf6TGMtOG/KZppUy3UKzv3DYbq23Qxlnl8j4pdqwl9XLstPRGrmP3rqOS
sRSLygn/Av6RZxgarTvSVlsrqUaxnoohlBdnzXZMYu45rEFDbXWaLmheDLFrZzKTn9t4LAMvT4X5
xcnq8cwuWumh0GXcZGY/bupOV9vWaHB1IrrOzWNjWOmoll4XKda4YS0ry+VRRBO302zcVLFosgUt
AuNr0zDro6jjLHPthpHTSmhprjuLpFdDkjpi0QYN+VJlwojcpDfxaWkW9u9EkRrfxrCTXs9K/zgJ
+/DGSHV/XlhCrO/s05NVGNnV4Mb4uaVpDTDybGw9x3bybmVWTb5umqH1lCjGVaTQyVoM9TIf2yZ0
nTqip4EgjR26TZ0k3alN/TDc+ClJxo2Ngy3ZKrScJFqzkSnlxv5ouLmhkuORq21b8Zq6ddw2qzoK
6JfCMIW9IsUgzDWGyrhp6gxjQRTJcdxovcDVI09qbUVL7ljWR5WN6VVlsPRjWFTDl7II9anImbyM
x1asQkYre1FmJTvOrSY48Usefo6HgrmpHKwTowDYwo4T201qK/JahZuMR8tYWiPV+doyJXcTq6w7
15a17fZxMX4d825YC67lOk0p+9bZrCs8v8oy5RI29uEioHGUrGRs1uF5kip8lmzSYmUrm3bU46wF
wm5bKSde1kGiL/xMDmfR2CUeU0m0GGvTP8vsLOq9NujEmtSSrKo0ZFdpI5J1JnpDuYkdynTR11Em
1gkx9cda8S9WnTanmWV+zkU/xN7Qll3oxs1ojMs2Sc+ywB9rTxPbXkVi9D1UKxZeYyb5ceBjo6gb
NaJ6N46peq/tMfugDWavumHI3lsRJ8dNkEuX0DJYZo7NN6Nj10sq+Xgc8jJJ3YR2zOtSi33qiW26
VjaI3vUrG47ad43LdQLHoHmEQdX5ySqv235JVc1T1/Tj0Ws6bazLgumzhsn4XS9YcpIbnfW+tgK6
bMO2xhsdbTZukKV+7ApD8tNUllGz6HrT+dKORnTmExJcD1UcI8SrbTUA+rGQySJH2t65MVFh7A4x
s3PPRJvdWEo4vRFXfb4JVFZ+LKVZxMuuJeGyCVsWuUaSj596azCXY1yG5y0rquPRLNSVYVvDmpaO
SZdsMFTtVkFhGst8GEnhtmnNFzTM9ZI1uUXgylZH3CbtzEVr28NJ5xfqQ9iP+rPE/bMt98c+3haZ
cvTCHoPquPHj0DMGuxndpBNJ7Wa5FeH+y6bxxtBRxHPyovKqlIaXthOYo9enVeLRKotP2jpOBq+t
otA1Y2pHLrML7VWy7dehGeReN2Q7NZrlsooGulV+6ZyroTEukyRF8G9oOK5k18cMl0jrwhvFWL2v
RJIcO3krFqpDMKd2i6ik7cb/ehdZyqT2v8k+S45TBQ+lZCTmvRcV2NzysR8Ro6ouEwvbMBFWW6pa
RI0BM0yl7HzdBwjPRZ5SDnfo6AWxpgvVYdUvcqphSdom41lndm3hhp0h83PM9sO5rhI1LJQa66Vu
8vGsEsTCAYzgAHuC8mSSvVbFUEVBuD+g9/uv/7pUGf7ctfnx5HS+74/fsC3z/mDgX74L+2onoqfn
b5qs+f5ZPw6qnSjKd1NnpOf+KOGfMKJfvvg8uuTAH37Fln6cPvqDK9232VMlYmKnBp9O0kKuQhi2
ynynStMiMxRK7OLA3iY51RE+5kqorAG1wmobitOxdfAHV7JBrjHHCpQWWJCmTfnfcCU+UaFHVGk6
aeWuKg60jIE4cdjwmCqZWViYvjEaJ6L2y1iuIA6JoflStZLn1XFsZk5UugmIVhivHV3bkXXKZJp1
yyCToBy1a6mBF8Exl75I2Flu4FA+e3CNOgzMuHBFWkV63SRx3fvrRERWFJ1aQdeWoTviWb/Z+OWI
a30yrbYrx8ANmqzpw1PSZtYwYu4XjuGGwug8o7VFnh2jGoY1XsK6NBrc0vdb8yvNK7/2lF1XxfAx
LkeUAi4FDzrngwj7JpTvoqhedrXkfupmghqZZzU5y920qUZjgPsZfuIFlipF4f6v1/z8qO0fHkAx
1DHOf5FkHDwn+j4/uWv6kGjg0CwLmQH2/lkONshacMZ9oiE4ttXicEcc5MRRugkX++49zMaBtzjX
btqyhgMG7/bVPmQaDAc9TEdwUSYtLIBC0nkIHk+CINKr/e+PMw1n2i392H2mIw4pY9LBkUSQtFHr
+9R9nKQvsyrV8aavRVi4RCahsxh1UHYL2layX9ZtYSpXmE5ob306BHyLqV8Kzx4Rqj3a2XG/AlXK
kqWyVFBujFSRrnKLNs9M1wyZxpnoljgd/JBvC1WTc2WlfFvzhlB3oHH5NcXMggSGYHB3cWqAfqQg
+tkoxakMffU116L4WpijXy3bGIc5uV1OxCkJKd/lVUvOwdaNHEfvBLbtNoqKYk1TJ6yWOjGmJszP
Mi+Jo+E9LWt5Bb6NC3eY4SO31qK/CHpLXmUR6S+qmLKtn2SZ77Kid6p3Ac0TdaysSoljWzr6RmPX
x2WaZ0ngkjA3PJIHaeQVfOjfD2k/uXUjcRuF5JXtUhpUG5MwcomM0do5tO/fK2U0G9aG7NPYif59
zlS10cxUGkmHJucBLXH/hRP4V7GNHaNeWUaFdh0Za70u5Khv4ipCD+Rc0ctIp8VX5pdm6/aswtt4
T9RJpixrNwRo5zYBDLBIB2u7FFczWUAvYx9nN3sNs8MRPLjHXfME10ToK76miJa+K1NrbN2mM9m5
zaPsJA+d8JwlRnwqWp+4VRf1Z7EftVumZLLNIwdtHGPqT7v348DN+sywFxjXeOYe0NQMkmoRRL68
os2EcDs0/XtAqvUXe1BDf9oV/kAWfULjbGHqNIk+GBnFLaghxqcUbYifQqfp6Flpg37pYgM2hr2R
+m43cMPyHMMJonVZZ1a7KZIsND+Dr3K2SrMRFLvtxm+h36AnzDaXV0PaXdSjtlZDHtrcS/3Iv0KS
EH9wWswwbtqXhleQjF7mHAOwD7tp1GYY6EnPG381FAE+afQpfjqhD9vCaRDVJuvfh3aH3526xWig
lQayktUOWyJFYVvBScPPUsepS68INAafQdNw4bcUrud0RX2DXV5dsDTrgpyHXQkndGQPgFUhTOoK
GWhkN3GRD8d5LJPISySY3rLFELXB53N5qgoJQu/EPtsacUuZN3QMdkdjE41ulvj9BQNz9N28Q/WN
65NG3/Q9xyXz0QB27TROBtkXX5sJIsFqts2spvgqiMaH1aUZrVFqK5cOz6P10LZyWXBSfK2K2L+6
G8KR4aB/E61O1OTs8TRIfbvtLzrWoEs6Ggzv+wCukI1UnfAwzpMVxabqK4ih6LhaFYx5RSowYBrH
VCdpbuPpO5dA4hWt7WhA5w1hA7BNBI6IROXX0amqTWkVWbiwG5tc8k75V0ZstoZb6DhEnloGmZdW
DpzTVoNcjlRE6zS0utbtogy3Y0Z8G+kegJbmgHfhoBYMMIPByXXSon/8ipPLlta4a3NEBMH58Wzr
hEqediqVp2NpA8I6GvAJqiDx6KaGqITXODpk7+OyDZyFUekB8TQY5cJMC2djW5W5MtNYnlplbyxY
FxqV26sE98v6KuhWox6acCnhFL6LhAAGjQwRK6OqCy8G3RdnQdzIZTSUyMcH+HIiEZ5FnhhymZEU
n8PtjG+TBCQ8rhEyTNMnl7VVNOjBjPcXBQZ65NIwKb8mpl9uJNHB2q9DeukwjHk7STt/BeJUjR81
+CHf9A1CJBtxw32SYEQZkgKolBrk0jfHsTgOlGP1S5ZnaXic+XG0js0xWjecJqPXdkApjXy+0xFF
aCb+gDGFdBUDfLBHwFrp1NqZnYSH9zkhl2UzkMvYGrphkVQZGE9mKowXomu5VDlGaQcdy3YzuyTn
kZLkMssI7ImzIvCXrZxGjkNSNRzzuMLH08DXN0GionUUWhjdEpeYNvRfVZFF4hNeNNWmIY5Zru7G
PKccjcwa9+zRchr/jWOT8yZq5RXUYQf3aU5hr+1IWX9oSyvpV2akEd8qXYsFsvxpPMpBC68ohbwy
2Agg70NarEmULQqnw1CyfFE121jo0nDLlnfVsoAC9p7b8K40TWSMjBrdy9J+dedxWSv4VZfXPfH6
0qrC1V1kVSok9roLRXlFIpbnV10QDMlnq2OIEymfohRpu2jNw9raybSTy7gpsw8kbKgngvwmD3u5
rYpimgxKcHt38ANEYJmO5LwbLQSyFPyh8QSEI+L2YZiT8B0dwmGD8MOybkGCBhTChRaKpNZWozzJ
cl2HLnX8PkCXRDL9MMbpbWxG0Li8tDaCK0yl1SavoTAc89yE1yRNj1gLn6wWIUKMco2OWrHHysq+
UXl2pQJSHUu/b8zOHUTXg4ew6pJysVVymoi0naeX0RAUJ5hjxHuSO6YP323ZqiohApSE1OcoOFcn
+IKXwGtFEH6KnNJK3SH3/1PWdGlQVZ5q1KZ5Ve14phPDB9wmI5nRbep62OqwKU6cWFaZ/94MufKk
rD/nZbMqCl2uDEiO7wveunHmXPgU6wefBzstDMwTKrP9LSEqQ1SN4eHY9LsYmdnQRWEWEAZtOuYe
EhQrcO2Sx16haLYhpAxCN+KF8AyesFWS01a6TjSuzKbvjq04TBLPcLqhdaFdhsNqsIfU2UgMy8oL
dGP16P5QntSMj+9EXzvHOpaY5qK+3ES9UUCO6MgnTlp1Zph2/i4aE3HsUB+jl3CQklCoZSDiAgJE
0VM3TpzmpOpb88xhgclcbVj9LuUq/jQ42SceO2V6mpaafyiTMF8ate6Ex8dKrkTL2m96qORfoYD6
oztJ3RGDbFlaTrQQkHdWgxHLjdmW7WLo62yZiaIPPc7jxG2Yjs9EFcbDGfrLvolrka/GpvMxj0fm
Moi6T1LGxSqJnGrt+N1/Wr/3rCh2/grKfrgIrSFfkLSkK5Y4EMFrq/qgTXSrLXN7afVZfx039NKI
Hd8lndZnIgrHD9k4WJ5ymmylBoOvfdk6p1AY+TIo9WUpGyN2KxvMaKmzUp3Vo48QlWTgJ11YLAPw
huMmq8gx1ZWxsaTS20Q2/FSx0fTQaTlEvBJyig0NtS9LsTQkcsUYEcvFCEne8zJeOGCdxpiQd5gE
BlC+Nl8FwrC3acWGD4FiHkMOuKGGrtZimiHYULSLPpDNxkoAmI4G46v2+3IRF5U8G2PrQxNldFHn
uXmRQI0+VUNaf6I9NU6HrEhL1xAO2nXgrn/VbSrBSygdj+s+L9dxVKsvMeg76F2TtRHGN00uaeWL
jdMx49y0S9PDzOssEsFXjWMNq1gl2bbDV3bsjCT70huTsEicNIOeVemV4WDYuIPTme4w1s3a9JPQ
s0RSegj+wWK0UkxEkHi2bW7dFGHAl7QmnUcKM52iFdkOccV2fmUW5cJXuv8CRrwEu67ABCMzXwyJ
mSzrktuXfomIgshfZctIEeiAEXU2pu7ZOgvTYaHpMAC0lHSnYWM4xC1YE8sGgURU6LvaMi/aLknJ
MrDSagAXLyHwXUQ+6RuXxBlPN86o2+AGwT9YhTEtF6MgxcI32rzwgtAfK1cFzF/XdmggMFWRvRFJ
010ZiaYC055PbYi1JFxURY0MJCyXjl0p7KyAX0Ss7q4KW6Tb0R5CV1ZDshrHeoSiaeLX2IlWNk3N
T13QCwxxliluHEfWRPwQSLNIXuPQk+A0KLNziK76sxHK5iSrxJmd5NrD5OV/zBoKRb7TduU2yF3q
46Qsh+iztovG3GYJlPJjoyQjbTaIWnKFrzhqym4ZEwPMKUDi5r/za9mBzbYKaYgVKfHVL1MEdT+O
uwIySjeY0sfyUDWytRPHarQ8mnLDdANtmB2WoyyzYV9FmGHWpU082J6IBAtWUJat7KQ0KzyfKFCu
hWlltcDoobJaWg04aFiFYFt5p0FE7HZSVaKySIdjk4z9xUA7cgkumnpZ2YGWSwP87FHGfyB5npSl
R8rTlDrjnAxBkUBPh5bTmfLUhH4aFXUUb3wl02qRKaxQfR752OgvfBjHcsUzCTaicivFokSXYPL9
tQEEddBzCwRDgSCZvpEIVmBB8rH21YU2USOtg43VSxG4fq6DaNFI4tNzYugwANn0i3XEojA4qQt/
zJeFrf3zIK/JpTAbcs5VAlb5a6sOdAuWT1FiD9puY3/QZPSjtcucNT7EeR5scgPUr+wx+y/7SIGT
tkiOPawwgfk02QhyZLRBgZXv7zLMAVCw0vq3PpnK96b/QcGhPc4uPzhJk7cj+mRIkQrFpBwKzDil
yGIAEg6WARbdCXaZOL6xJRP9znnKobbzsqDvuD1AonbNpA7CTT1l0EUZ5PE37VvIYXKGQPsbg/8O
IjYdEAu7rFHv6WA/3FODWxlEBjNEusn9Fsuacugb7YV2UoA04TjW0suLLF/avS53GU+Gi7KGVlGG
yOUj1VcXWV6iMu2XXThpPk8HNr5pCceFYu8Q9uZjGn5qkWGVxtiAN2DNEku2rm3Y/UUNSepKQ+LR
WK+Z0t+OUn3DicO2RYv8Iu9Ula4JtnZGntbFlIOhZ39tGDtk2FRQbtsCC0/WHfaPhpbTmkWVVWW4
KewADDXAEkbauLLrKqcHK2I6/1iEqeDbQYG2LnqmdHLcctpeNLyV2g3bTl6ZJhaTXH7Hi0mNNNaI
kEQFfAR9jwINzu2ricNPWk8uTXi2kflQSxKn6puzAcLgzX1SGmVdf9GMkwqQD0V/EfpRELtYN+7f
TzwO58QkGFujxoqLazkFMqBfd8f0nX5znPB1Cdwm0A24/TfpOyRGGQ2tY6xZaCEGUjXm4bFoplQn
72E9Ar88HahojY85HSGe9FkIs4aoGT/20kZvBYwgO7FGI/XilOOf6Cz87B3UNCzv5CFGiwnsKoZK
03RNEG1UAAXMi5yiDZZBW1abcchwdYsmEG/sZGgxQpAQ3Nzd7P+u3/yu3IVgE9+jcfG3cpf5Jss7
Dfq+0V6DRikZ8hWJJeDp4PkflS4Sh5s6El+TIqbyl4cil+nIBwLvotOUMhXAPF64MafvxUOSe7dn
QPD/RnrGUs/T4YtjVR2K+IwvoBLQnfENbk/DTEXsuGyQ3xyPltmXbpoGdlu7PIbK7BY2b7+aQeac
G5alLqJiyM/HTiJBFplJvFw28ZKA6X2M62QclhXtk3dILZAt2EYeuxKZQC8jdlznDXFBWEETLYGV
aFf5koeun3TOagit8KRNO3VqBpI4rqLpaRFWyXtHMbHOTBmufcd31jxJee0FmeEvdJPY6zEKq22C
8HnW6MFfjKMODY81Q10hmxL0xOlV958ks4dk0Tt+4LGwadexQetNmyv/QpWcd25kdP22Mf9KklHt
nCQVZ2PCfCyj9qJe4g0B1q5tCI5+b7/r/F4ES2LL1PSgiJtb1OjwTVJR4xpRt/zmFJF8x+IcSbCf
oVq+p37phVlB3kdh0axrxqoLrnl3jPwNWduQxEPmsZgiFVdY3bWQdxdpwZABDIF9Hph5cKKL0bjO
7aCqXYJM9Pz/svdlTXLiWNu/iAgWSaBbyLX2fey6UbhsNwKBQEIs4td/Dy7PvO3qCTvm/uvocEZl
ZSUgpKNznuUQrEaffWU+TXwxD/Ucs6OS2fQse+ceUQIvLQCv1b4RkZafbKAUL0ZKfM4YIKp81XzN
x0yfm1ClAJzCyp4l5Sot4jiyX4yHrKCIyfwvSPJiDLJu3prKuRNfK3eIILH4uoZjc1WF9jZYS3qh
rOsvrFjXy140U6FpOhzSJYOCxwIfRLHqxxh5d1yqT7zioOowSiO+rQ2GQzwkzaWPUlFYlOS40IVD
/hOJ8SpC6nyqaSiPixHNU6ehL1GukqqYdZ8AEFm6bt8yWke7QNAQDHacqCGvMPfOxpLxeiSA6Iux
CxOV+2gSBwklQ96UPhyKedBy16xJVOaUL/NfVR2PtuiXRFe5bob12NdS31UMFTsxPr0qbbfu6OpH
IH9Ze9074O9xkECOpdqZBHlHfOrBXfbli0hXFBF8LMmbWWbS56qn7Jg2Fp/qw/a09ivQxykl5a7L
dHSztpTfl8LLYs6CfS/bqZB+2jFLb6qGT191mqhzaAezweyB3E3D6I8E+NAlig82HGru9DPvavEp
aFkZXAgTm3rPdRp9M3M4QPsUzuPDtAKE3U9eRZ8db4QuSqAk99Gozav1YVzwfo6+KJvYqZi88w/D
nDbZiSRqhpAs492pilFu8TZZSA5IUlb5KKLkJZlCibJAkrcRNafOI4JJW6R2bU59qbPXOg3Ta0UX
H54XrvjTOqkuKDyK+zYnspmaHYD3DqCmbr/QUvJnW5E3VCL9jvU2uYbyyX+nUB8ZzImo03uRCf2p
LschAn5cuxQ3S9vPLiVWo3yt+3MmOrdrA8gocgdh4ZWMF7frnb3HzgouwVRYzzZEGuczS/ZZ069F
G6csh95q2C2kr3YEZRk0bM5cqC5KL2g4pMWayDrDOJD62I0jIhqK/rQIeB8ep4ZUD/EU0GNXhWrZ
BdwJAgGVBZGsJLBtgmA6xWHvC67bCqy365tz6RNzo4gYm5x3CUrNrCIY2LSt/6Wq2oCKjlwyI5iJ
8SzKRWcFOOv+dUp9b08kyIaTCXmJSi70wy0BqvG1oynS1SGqpztvfIDgskqed4BxkMQSMh2CTJpX
Nvv5u2nk/NkTHV0nQyXaPcRzmc8T6q0ouEjMrfRcqF0WAwhjchZnGQP3K6KwfyzV0O8yxedLy2xV
tI0yO6bTC9J7t5u0bu65HBoo5ipxrhXCZhcRc1zC9qmESuw42FnkVQKEKx9sZVPIgLwuuJvY3kDG
921NpgUESsTMDqq9dh92EsVzE2bQLYVRM42XpDFMu4LYua/+tQZIfk4e7IcKP2VeMRXn0iaRc58g
qhvqW7GIII95zW6jGtg55DL2gbVN+ABspLxDWFyOaabWM9RgL5Ro/WCgTHgYo0HEeViBRJkt05+S
wGZjriHYu5C+VC+ZZjGC1IxllVW9vgP4196hE5o5DGVLUVIpcsPLdii6aY33NbUlwjZ2OyR8vrpB
rTweTJYCU0qGtr2peYjTZSoAkN5IDEwT9FjqMKvlkR3YlYFW83ZdXHxNqRZrblcnHklm2RlauPmp
HIPMIJUW8nsC+cGtDiB5OLrAdFce3MkN7/r+ccUcP0PeFX7tK7OeZ2/pcXGASRfIJV4VqZeuWFFm
nMqoAVZEfJwvkRv3xolxD/0e4tFYRetl7Nb0LCvZFe1c3xkoHnJq4uRWdM1AEGSVeJhXce5YHV/b
pSu7Qq8kxVobu7tyTavjNp5PtluiK16v9oRwkR5rY4NbsCJTso/jmd43fJXfhCPVhonOQW7N0uM4
ofMXfk39PTiO+cg95+cJhNmLFQBxJ0ibTlhPkIrosbNgjFPe4haVAMdW78Odq7WcQbRycz8nYVvl
kD/xAo9vivbI1sNTbRpyO6pWXK/g+M4DNkbwXPF8A3L9a9gBvImGJO5yOlDzqRob+RpCbHceuqA/
6kQGWV5NCDWYfhKbNLRndEN00kM11epOcKQgfZrOO+Ui9jnuqgxYvcbKk1vQBMMSV8d1num6tzaO
u0ft+acq1httIqEDuDSDGaMi1Fksi6md+ecKGpNH9KMYzB0Dlj+ckpSDr1gZU7RoUWWHVzFzFfYx
HunQ5N7JCpIzzTHyXbz6R2vK3YKq3R8SydIDeMq0kFozUdTlfA9KrasvHZQILVSigfxE+4RWXyBP
07rwsQrp3s6rLUF/ssWs7DqKlmVyx65UVTheYMrGFrq2CWzh8MWI9TPS3uVfSgX6az0t8Qt3Y/oE
ML2/AKX+ZHTq921i2nNqhr5Ix6kt0m55YA0koWL8i1TyS+3Y5xQVzxuKSGQQxAKYH+j4OeVBfYI9
vbkzUbOfSRtc4eaAnLU92HDlzF/JSicN3bNB3TebJKsA8FXNyXbe3Sd0hqRvHIk0eW95WT5lbLR7
kKHrvVyR74ABnWkb5P+/evqbjufr31vj/tuK8aMQ2jT6/8E+/lE7feg2+zf9z/Z3P8snBr1amiTQ
76DtLaC28D8SHmA127OKYJ5GRwk82jBDBfOzjIL9HWq0FBAKZDVbzfVTvhPBKJDEWCdQwKXo3oKa
/n+Q73wARLYjwo0KjR0AyA3x+ghBNlFtNQQe9HsWCQcUI+4JCLwi7KdqBUc59uoLASY+HLTxgyc7
Fy9ULkXQifCt1JaA3u6QvqYXHCzJuFM80OY087YZrhva9hCXdWqh/RtVDhF7FzDWQMRZpvAsfEeZ
48eHRgIs+JJltBdfEywp1A8MMGySt9FGhRakp7a9lVHoZr0rG2oVVB2Y4e1VlHqzAS/gbP1lDHa3
/isYJkAvf4BJfi0zgYuE2Lk4ZIrbw/MwXB9A0jRqq1GCyfou5k7X5uQA2pNTQ6bBpiconVw1F2vV
44GYTShATB/+NqP+GyC5oWX/h6bh+FuLJGCzwERxp3Ayv5a5a51kAwtZ9a2O1MbFui6hCeB7Hgem
PthlRpG1s9KVqEsDEqzY32eS+AH5D1nZjBqWQX+s8q4ziY1u0JEBXPQfxuhX0BQtUWHKhEQND93a
0GRMy1/PcZFVECOPCb6xwE5hvMPWWabmACjNJSFcFY6xV0VD4WAg+89y+y+D8+HebMeFoAbCOKDF
eJrux+P2o+/SLkiyb6XHnGM5AL5m+CSJwFYE8RDi5q0W0jlsc7KDTu49LEKF+9/lb/zXW4PDA7+H
dhXadormfOk2LH/DE0s6VUG4yOQb6KjUJOCBQka/YCEF7tytVdrcVEHUIWtVxo+PaoAoBMSarBoM
yu8H4p9nAh3rpqRFg8DN5PwBtQaRKJrah/YbYTOW3MFHbI3Ugdp5HMi+ygRhrxbqthh1CUMPm9cu
9JDn7aeqC/v5D3flV00gZgMFdJ8Bl9nwIphGP8wGaGTD2istvgq+amqPnelb4feBaAfuj6hjFkyR
319/9Cu0ux0Tz/LFKsFChdYY7ZM/3AoOgpKjyn1DS6C0DSBHBOknISbr5NBBAFGTlRRVO/i4zxeI
IzEQyKLk+Nj2rPaFDiKrH3krW6t3hnY2fgDqo4e335/mr9wGSaG8DdGwHo218PRArJYPsQSccwZC
al3eFgsrDPSNowpxf8JlTsArLDYB1NrHymyLxs3d9lL15fiH+/OPwQI+B9gXOmQOLShBaPt1sDIT
D87DXfWmGxoghteIXivMUR4pK71MBEXcH8rRqi9tTTUiqu1BRtNTFtTBpHIjEW23yO8l/kpXazNd
bm4qCAN/P1zRx2kNKz46yEH/ChsblOLsA8S3JEBOuF6TN9Q3LGj3tRv6Zrwzq0MZU8zGQ+8I/UI7
4XedNy1cAKiOfPA49704D9w2dVm06xr6y1Ya7SBc4yGDWHqkYdCgsuLl2haQyi4IiXFQ+0hfhCuH
xrBQlYCA7g/LNIII+O/BHJcCngOGaeg2KQP78iFiYGZqM+mpf01pR2ta9CH6FJlciJFzW0RrGiC0
C/8ePRvonszGqyKc9JHI8Ktldgkzh3FO/ryGyMcojmZvSEYoZEsx2K9/TAu1qAFMRde/9haryOyT
AWz8dQxXn79MAOJgOLiYmvUFbjLv03yUdjbI70OoeB9Ks4rgZFtSr/BgjQO7ySq2JQgLmdqGH9VI
t9vTDQnHFALtQKeH3qLof1kbpmaVh02zbVqQ+QSbml1ziTcTMN7rS9YuC+5dQmuPl2ENS+ijejok
w4Gl43bvwJ5XSDDMj8ODywz8nGfdUuMroGsKceZVoLfcwPW0VV8W6HxMf+CTjaZHksA4cmWtEhYg
cmvjtghK0S6nkmBz/awzLcjLFE4RJlkK8UD912Q0dIZ/mBsfoyZGH9hSiocjkJTR5CM5lQivy4j3
zesatYMt8wVIOjSWc1d3zXmjzREofr+8PkYjcD8kjCPs2xv9848jDjYc5Nwm8+dkHbfJOI9kC3/x
kCps3gyKNPYq6mTFJJzj0Q3ldYrAgnn6+9PY0tlfFkWSoovApiCncQip1WY4+fs2CgxlNAFn7UtL
dOtg+exGGnzvjDSIRlINOtpbkXbV3TRkJSJOL6EUh67IxROU5ahSmyl3cWkuG5GxR4iZG6BDwxyx
6cFlQQgZNF0XSJuXBbKHOiQCujRU3tG22CV8Fw8wISG7OItauW3lT3iawi1k9SkECAkgxmU6/v6K
P8a1DB1Jw02Wv5Ek7J8ks2JC6tkM6fM06hBJLEUVjSQWzjXMWxB2hJxkNEPZky+KJ3gp3Y/MNmD9
NqUhMZlj8Qhsf5vSsanW1p6qPk62EGnWIYwOppn6ATU69Zs1SsztllNHPmuxOtMIMMkfZm/8IbJl
yIDgoIkR1XAHN4Ln15tooNlcu1rHz5mTCdaW68vtBFyQjNvS/bGOQWB7nJuA8BpLHLFyCym2N9ho
Agkj12W00O2tzih0XmygUCGnaoac2uTGzx272cQ4/rKCKwBf48sWaLIKUphK+wwavQFqZd3jcn9/
tz7wpLBWICTiqaQRlgqa9iDf+/XS3KIgPBo7/5yU0xapnDWYWiBEq+6rCzMVA8p1nVlf0lhv+2Mb
dBFuyALgrvT7tWWRKw88Ccb5GVmqxXDMaZ1g9iXTimiiq4BjipG56bfoNiJsArzuYSguHDISHLBy
IsRPqLEiDEVbEgyFc6kM3KZnr7EkJFS++Ol9fLZQuDWu/F2m/WGNZkgXkF2lMc1QdoLc+7BGo3mF
soGZ4Glq0w7R4T29jWW2TPCqAuaBn/D3R4w/bEfbIckmAwmxLaEP3MfCK6w7ZK0wUjwNY4QZ4jx6
C0MQsjqMD6l70tG9mINugc6wSTwGvJmERsqCoIdRmu3SuLuUDZmoDwDnMgQDLMjpwaLfDHaANsDC
hzgNG9XP2wbPisZQLk0GuibHKtpuR6mW7UYEdRXhhfuaTw9h13Y4E7pJmF8Uc1ud+vtrJzz5NSbi
4rdNAEECTypEFvSxskE6OARluPgnKaEAFbkb4bAoxAyH7A2knsT6vZGW9VnOY+DFMrfWVOYibMZk
oTmU7Ca4tOAcybVoZZoUZu6W8iuks+FpFiNhO5XqrvlG6maFBqRjrf0yA22eb8kUAdjeZbXmtC8M
8sdhPADpy6YbKCfE0uWsDdvoKgltxHdaWx4V9eJGC2nykpm1zqWeLFmKcgFCqvJptbNv8iWgNakP
PIaD4ZE1zpMSztsIABkQv1lGAvmbKN3ZyRSZWZGuzbyuKGsxFfvzorwYc0BtNTtMPC2THSCuZX2a
GRzgLyNpSrFL4B2PCo/6tANtWLqB73gVw0gN4V15QhdptzNdOK+XguswPEYzHECHMhgyGe571bXk
2dOpVAGYqXBZnha3JO46GJwOHrBjpOM3ahmzz2s6lbpDN4EuksM9X9ZGHUUFdOOwdiSD75urLgHo
CUYJmqG3qK0z/U3GfTctO0wVb77z0c1zWEAXDO7j5IQ2NNuhDqANO4o2UOwGZDIY0OPE+hgA+3cJ
D7vDKC8wfFlyDeP8hCm9Amvv5T36wzgW7rUmfZ+eIcGrZHOl6aJgzq6n0s3T1UyhxK4OgrTzSB+E
jhNzZjWRZXbAXGEgG/tpDbGtN0NWzTwvA8KM20lh19qfZwjtJHDwqsVuA8PITBBgp74a6SeYkRgd
zpgccyCKOUHaAnl7j6yL587DasBuGzTCwIt7fzOoKgjHczxnheBwazcQ87aOhsfTRc1sX8anaAmC
FPh7TdWYHhddR22TUzJt+2JIgwqXUyYUm8qXRXi0xgH7LDktb/3cz316V4ugnptDqpIg7s9q9Dyb
blkNKJjnhvMNk0ito1K9wCMF1+clIc2AkQq8Qci+RtQ2Eq0AEmHTBnyuqaLmDkLEOhP7uUYgAD1U
RQnOHSFrOyU/BQ1831ADg9vehb2qLaRMLgyo/hTD/oXjtXXD+fNYZgb+BJTeGNk4GyvsIEUETSe+
BOePlCU3BladGGzegKsvehlpeO5rOW8jljRO4aUbpIMWp023kE8mV2ZpwWfXYQKsGvnGEU0jALbD
QPbjUqHUXzF8psYzVFLsJYPA0RoZbXqeqNpuT9QTGdN/Rc2yjbMmHD6HXTAGFrci0CqT5DvUxRwV
B3xjyLTA+EY+NUWVSToGuINkNOMLqIqx0hivQK7dUY4riZbrrE63U65wp/v1kWFm4QgJfmXeRLBs
E4xZ2D+mC+oDvNfwdhuaCVRaVmGLzcyMc5jQVAnX+PN6rE0S8wbATeI9uvQde1SUCJ4UZOYAgPI+
hYch3P+cPWIdOL4yrYPt4oTzPwZjxKyxxc8cl9OVbj8lA1UQh1c2ePw51MH7x/89yO+fA1IQq2u0
SmhxApEO5PSmKtZX9ljpxOOiTQwnY5OXcVJCW4ICvOx4Tt9vVLdODlMNlfdoy7OOuBc0j5ScPLvl
7dhhlKa4bfCRGBwIzgowh4BaX4V+S3pB1EG5WjTw+Js3/j6CXY8VhLj2fk0yrlCjQfiv2RydYF/Y
qvPw/da+Tw8mVIPxgS0Pf7GnabNd/AJtMOYpjBHbYSSRDG/6zsCx+Qz9ARndBa402Yb3fSKt8Hbh
LHGR27dElR3wd3j4SILZBcPGdurvAxqs84ofuibpSLoPQqpVfV7hA1/6Y7mBSOF+rsYOa5rX5YZ8
DDPubzWlsXmLWKkxfQaKjBUXb6HJZ7fwVWwn18XT9kKmMsNLsxk/NsMn3c5fj6yU8/PYlE1ZHXS5
idekgWwiOanBp5G7TN7nSlUP3KXHn0PO68nidJYqUfgS7AAdDl73lcI+P0UgjMJnZG51Nu16E0D0
V4RDKXBwOCg6lEyu6YFtNgAMANngNqGlTtqV23Iesb/iPeVHVmcHhWRx8RcJH5qlOznShTCXNpw0
7ZSLoUSdDzv8iM9LZwa8IGmkzU1rRvzr2xm4HQ3nCFCRAZbf3EzotgBQAOo6HD2SZTe9MC0WVAHC
r9vcnzlCeX1YEhMjwmRWom3Ivmmxxbb7JdCCD2cKrdO6fA4ZGj2wQ9l0nVKnn3By7Rpp68MoG9S7
Xz00QElygtAEw3FMfqwZ02UNBmwQsxLrSwK/x+yeDaxoMzu590tf4DrEECX9sipckSrRA2PP1jBC
lHOWbMMXLf02a4BXbVP8HT/NBgXeM4/GeLteh0Y4eLGY4Pg8RBEUP1UN6MNXdHxUaEcCyMKz9jrp
I4tPMFC7mNQTHQfMq3eQZY0gwRcHKEisiM8liGR8x/oOvQmU5UANDSUKEKWIFErftkXtpAvXAJig
lxCzb+vJkbkCCF+qzCFUJkx47HmDR6SpD6j1tsEbq2SDCmJ0aAEWXze6xJ9D2Iqr/DwjPRPBxSwG
a6sbntQbSNmN2O6uUyUS5u4JYCwv9rDCBl4e2NzTZtgBuoATPE8BArFXAtUlSnJshhw3fw3gkBEH
pttt22ip2KabjS36MuzeRxLWPSDRSRVWyXQBK1Yr0nsF/0sATnV1QBXW3nD2iniL+QXRxooRqEm4
XYPodYDgj/JyQ6ngltkAZPA7HaQdcKZJE72RpWHNDWOm9+JA4m5wwV9zFdWL2GNHSxoKfQDw76DI
mii1L0AkZ+WewtLUZVkI6hMJXXSK3MZ841M1mRimkwzQxNEq0Kq8COJ1UC8rGWMYPkbsDguKfUhr
kFOmKeVjhK4vvIX6oJjwZpBOMMKCmYKu5f1K3u+l6WsAxAWlaNGCy/oRbppm2uIfh2gNL8j+t8Vb
De32Cf0DvRd1vL1HozDAJ3zptw+KBOgENB+j3riNqhE9lnKJbFHcrM5H/b7GQt1WJW+33/ycssgp
EYk4pNz41TsEv4XToCzs4m2Swn5rw+xulGk5d/kcagD2cAEIHp9no7dVXgbrBgcO4InwQpCWubNZ
Q8xvEoJ/uAFuuZ25qsA0vv48ELUcWxpMmrjZ7xWbruo1hVVI9yO5V+8BS70DjQYGf8yGoDEbCDlA
L0PIri3hTxK5NGwMHscKtHqYuxks3nRRxeWWxkmy4Bjp1GynNf5YcGjohH0kF3TcFnkfbzQjFN7L
NidTAcVzlVM56Lbdy7rBajy8Dwhw4C3oKbTWxfeSIQrqS2jk4Pb7A/D1gTYCloP4gBkcI7gx9Dj6
UNBLBw4BeHX8KDs0YjJ5WpYLVsOM1gI3JiDbCkKjmW11TZXZzv0P1d2vtd12eDyRExp5tGeMcPwP
8Lsdly6YhxRQ1XtorIEB4yxQB2Al/f5QHwB0rCZ0oQtxLEBW+JdtZf3fGCp0DDKZQCr57zkCwVfX
FaYXhNymHJwVIjKcx3gZqxp3uCOW4Jb9DI6/P5dfIQQaorUu/sezxRnocMzz+NdzEVMSA76ty0c8
lARhrKLRlo8PQwZ7+9ohdf7TOP/zgGgSC+CAodsFwEX+AbNQ0kKC1YbiwSwaGwWkYNydU68Q5n6u
7N9fYPSxl0y4YbchTSN0tseDhz8CmUsD24p2DXv4GTFmuW6gvWeJp/SwQCA/HWr4aOz9OCe+3rWj
3uI5NIzBYzCsBPvRH87o15mOMUcptT05DGoainaTH2kxDyfnnEK699C8L6oZeR3W+DIqgbheZVOF
WyDJCEXljifYHJBaBHI7kRqC3hGma4PK/kDbpKNhviC0+AKh3uDjWB8CtmmfoJ4s5nc+q38Ps7+/
iI+3ETeOhElIwZhAWZ59hJ6w78JYuwTTjURLDgzn+iMR6geqx3sfZLBF/u/HoyFu5PYfY+wDlZgu
yEZi2JsgdP2x7S2lNHUeoh8b7TYfcvk/QWto1BhlEZ50gIUBgRX5RzhIZvQq01NV37xvS0iSt7sB
TTfWhR7MtmH8/gK3+PJ/igLgs3geIybqJkoBU4yff12Is1+Xyq5UnVIdWMiv0rZNk1dmsWD+tAT/
eSjcOvTCZGgahyLzY6hrRdz6sWTl6T0VmSjQEcyj2LR4+f1V/ZRi/O3CgBXiUD8exL4R89nHuB6G
4GXSSg5Hu8ahHPYxXTY1wghXwtj9NawaHHrRDSWwVZ63YkW1CNFt6aL2Ers1JDhl0akeyM9VTIA9
hHetoGXZnTxyA9rdiKVS0eILEYNy+jwY9BIs97aOiTb7toGTxxUQxLOhhSOZAmq7StBRJWF3/J3P
UwzFCKSHuo3Mcq1KOXFIZsaJVREwkRpSjRMKjRTutiaA51bvfiYoaYA/kzl029tUQIaeYbOAOwBh
7L3UUHOI0D3LNkboRmm4pQHzhD5PwamLM9QJOh7xAaRYbExvEjRJwBcE77lND3IUqz3sswjiMTW4
NlpzPViuqx16azZQ3/8b8jDYNqGNf09kfmRQYNZmjC/6ZW6beGomIEuoLRSL933W4ZCtQlUxXYRg
K6qyaJZ2QD0FPL+pm+cEaS9HjxiPxlT9uWZhsIEBw2SBs/r3OozPfkjMTsKMCtgVCEwKliGvpcs6
UQRjV85hm0Mhh/3zjhuOdgiwV8MAZp6o59PaoWEFcGG9Qw4It+FNB0N5x56qHmhzuYMICXKCg7Qm
iuqijZB0/uVReg7ZBWXLHL9GUIG77AawmejvNSziCtpYDdspKmEEjsXB4o92CfFed1DyZmg+GK9o
nBkGQCamAqlZRLPCEy/mK8UHN0AJ29RzhWqaZxa8aCXD4UjCxs1vLGyVh2GaIOFGl4pUt/aTBvIS
jDmcbBvl9jMWGfDhJbvKWsTt+qBlw+IRWfSPPAvA95Yneu22Ted9ajQ/skGdwkGKjJpDEYOehDZk
LRrxDGi2gdOIFUTIswom/oQg3mWPveZBc0DXpZLmsiznR+orWu98NYtjRabkVIXJem7h4z8Byege
UsviYuFU3qSVg8XEkMk+CUzqE0FTsSHH6pNvte2bT2VYdRBxbq2asiZxRxS7gJTQK/Yy68PXTmE5
6rlnV2yu+l1KpMTdDQN7qNOF7OuuGm/RAMKFe2Tlbp95tLTAjGXtV7hUHmEV6i8tCcrLdhrcng6A
oKF9KdFeYuQ7yefsHvZ0A16/r75VgxFosAGLJFTlekcFNxfZGrcHLzRYYN1TNKNUGaTepNbpYcZX
njPUY2/QCI9H6B7EN8NVc1RL1Ky55zWFdzvsHnsCbB6OjdAMaP7Slc/zsmZfmkBTlPJj+wR7T7UP
YxdeENiDKqjdg+SKAKY7WDfo7wNsBvcADyvolVzCv0WgelDPRH30MMW1rA6wMQX7aGjdwzARAA4I
BbsBhs+LZIC5G5020TBBpFzI7BPUvdyfoUAYvw4xqaN9N8JVUJQVPKz5lNDse+Zo2sKKEtiLlkOO
sCORq++XKVGok9rukg4uMuivIrsvYT30VwueJXc5sGiboYJuHGo5zRcL0tnrMFXTGeg37OMqkfEu
Q/T7Fs0zWq6s8LNLlM198HnuDbT8QbAUMbTZX4ah7mIoCnrIBzcTVO5lA6stFFN23PXogbpcsLE0
6LkU9dUNLDcIxCip0AcmaZILPMy26S/gsbeHuB/jS9q0Sw6k94XO/ms4CnFDIiwfmE9gr0jReCgv
l3ZKd9R3CdwOTt/0ktjPMF4iJwtBb5dDPipoIBQ6AJS0z4MxIV/ATHd5Ejf62AEogPOodfdLpNX9
IL1ThXKufDbSm0926ds4N8u4FCJCO6O8xvmBcc2AuWHhLXItyJLNdzweZAOR+VR/QZsZdMApw/ZF
d+gx2PdTdM9BIpz7eOv8Y0NxQSqNbjcZW65q4P0TaAeCJmFOODRkDmAJKcfyimVBB5dQpPgXGyCp
2WXIz+qc1oO5YzNTBwR6xgperenJoe/pHXQ60HbM0j7Hne6PE1qmHOt+Yl9sIp5n1MnPq2nR6Nj0
MGDVpi2/ewzIUbp0HNGkLfSPznIqcksMGFsFr0Aop+nMuOqPBnlolJfpwJ+5dvwtWfrkqYbi/W1a
p/X7iAkOJ1EXXxMIC44hdoqdWYx7RH4Z5HTW0xW6HKnXFX16jkmDDj+FBpx8I31IsJctiEhhXWXA
g6hipxTETNEPuj4qOtpnaLsSnP8UX0ShTg41SwY0hxPmjmsJ5b5v+GPb2vWyHGqzX1KEXJTBbXWj
Segu7EjmOz0I+2SzjHxN1ITgEBs/3RDfYvEA07qNEjdeLjadz9UMbzBwm0wfBVok7VAeQ2EJ2IOf
18CKKyGkvUeTKPmcIYf8bNbMPWHDL09YbOn1GgUOGiZWHRou6BUY7gi9sVo08c1Wj5baIbRoh7UM
Ohg+MnlXLl2PvhZ9Ex7sjIZ3vRsJzPp0Xa8sJ+MlhEoK6EDbPZXJChOBLFu0FkpVdorA+RVTv5Lb
bCoTIPM2+BaIGBq0K0/JWnG0cVqQ6+7SEZB2dqVo8v/YO7PlupEri34RKoDE/NgA7sh5FKkXBClK
mIFEYsbX94JKbUuyuyr87jeHVSTvxZB58py91x7dHhOLKsoeLLKMLydNJrd0WcprzVrq57JXb/wM
UvY+M567igomH9z8GhMc8ktbGtkZ/4b4PGjxMIXYdvQrpD7DUybGsT2kojSt0E8N9wIwmvL2vl7V
/rlKPRkxx7VW+NzpFHk47dwgX3t/DCozrq8bjXn/xaK1Ltfa0adeXbb+yKDHmJUxnWqrrW7weWl3
bu3jGnBmlTa71JfqPk+ysdox8l3SiyoD3RRpqobXC6Tc0A7u2HXr/eLVakgPW+mhR347N2VTcNWa
KSnOBWdyVYaGS+US2tUQj1d0S3LoF4ORPE7u2ixho5fOJXK92IgmgxLxoucg3j/bYGAQ9Qeakr0N
DxtuGrKi49g7eLTErNf542ousQBeNbe6P5wFi50O442JwKEtlxqE0Yhj4MHHL5+jwElKnFFKi5MS
Zo/lzw+ZiWoG/JZV3jWLoa2HiYNmDnSoFfrl5OczfEVFH//KxTU2RQjkVmgSa3bO4ZCFOIqKc68t
M7ajctEcfzW5/LU+VxF9mqrYVFpS2NVN31u510eLA1NQ0GDvGt4Hj/FmOBiLqHaWgYHhskiZzkIn
ps0brv3c1oFZLQx+3CEvjnVm2ZCAGBReFRlt0iifs/loJqDrI8fTU5eWWK6MU5HgggjkYONNFBPT
b6cXPRZef3YxicQghVwwRrTi6Nk9G1JTH6NPaQK+cBGHpsHgh6U8FSCpKOFSrQmZzSNFm8DsOfdw
eBqXwmzwlqwMWUl7/oMG1BGZaixCrefsUnysgZ20xuzvigrYQrqTYgaJeGWAXx2eGOZWMdYbz3pL
xvHzuqbJU5LKz4kvbXjS7VQ9TGg7NtefOuhsHjqLhKMYf7nrRbmI8lqZ2bAfU+WHspUr1D5kmjKo
Krt6UHXpRErhCBow17G+jn31BQLHunebkjFeMsdXTBg9PTTmbgIUw2Zj3foA4h5cBEQqykZ6PTwP
PDABerjpw2hkcSdbCJi7znWTyw621sPQdn2yG+ZkjE90jRM8bRXorqrJWwD2bbkvNlQ/BjVj5/dp
c1HEtnYlitm6EJKhZZN0DK9xnjSREPH4Vg/ucFhnITYoN5twpPtj24Egc5pr9IMT0sXNQ+d3kz6H
bQH333I68M2+UcVoSBFEDqfO4cvtFprcD2A6s4+YuTfQIOZrkeKlnHBEFeqaXZ7NP4MqF2U59QUf
Ib5n18n2g+s74QDA6jnPEuMznbd5j2jHPzS6X+1d6ea30PwUTiQnfdHr6glSJScpDm57V8T5azOJ
HqcURPpXU4/VeRBmvBHL59wLM5qj51gKvnSi0+HO5jHksGvewM4azuNkZF+K1HQ/F3FivBSGOV2O
TG4jW7bNyaRl/EzzXeBN9NdZBmaut1dOjE+7YLI/bQ+h9cUqtsMw7qpt155F996MkPt3pZMxCKWZ
3Din2oZlFuJAxBvKWKWhWehOuRHCdMOOBacut69K2Yn3NE37IhAlnyHIwZh6YcHvDWl/8Uyki7RP
lTMIN+rJgSgVtVaRnCu4TJ8kp7Y0LKRp6p/ZeCGw+po3jUetL5yol7l2zFpbPG26gb2BKXYI4EPJ
G9ue8/dh9CTbAyfPfTPEqKGa2DYvGd2pCwkFHRZGQklzOXeDfC9EP0P4oM04YkAr5y99v/Cu8FJy
ThskXcwPIBv8IxO5cVfno3mmSY1xdMpmoCybbPSrhYQ03ldu2l9YC+c3MIJ23Edl3Gr2TmsrNL/Q
F+3nHuLnqyvHOSw6s4tKXWv162FyjQema56PKogaLnD6KS0PE0XVmdWvnnZzmwKHb2ef0hMVh9Zc
mxA8tXDAaYoxrdJtuVPwaWE9dmgWrNBKK4A1xbhPRodRSlWEeUGRpnbbMXYMY/iKgpraxAz5UuNO
L24EjNsu4lQRYwDn4W1WGSpjSMrloOkir60bgh1iLyiMNjPfSmSjIGpHzZvzeM/AjFCHqyJtnMYP
OW1jAg6GNa26IXTZcO0lSplfeSUJDOzyS1SPS1wVF4sXC1MPu4EDmLwtR7pDZjAj88bdqQbZZi9J
UlhNEk28KoxRcOOYtQrGuYUsvU+o1erTkA5a9a1ru3m0d7DjMsgydsus7SHWBbOXg0Qo1deRWkA0
5bf5IAvug6UhlxpylMzMAMA8Kb7+10rzXZ3r2OX1EvkSAuqLTbstffizWavJbeDQ4yenNSqMeJYX
RO5so3v0AtschPdwdT8SK9ZnzOoVgIHm1Bqdn70OEhJmGtQejS6Nk22cTw5bBMtx/zykNBS8y56C
cr7WcbIuVjgAumsLsAy64G6x5eVN/m56UICqyC77YakvzIGvtwZZg8qiCxG9wPF5MHtbZs7OQagK
KUIfhnZp0CFlPTUOZ4ek3UvpAYxDptdEBSqkK4GYi9Jd+qyYi4+ls/esQ9a71bJIurDwVtssRFJF
PgCguHq2snInJxQ34A9U3XiXK6Wft4u10omZgo2xL6GIWa1v7dxlNa0Dc7/qWXpD+aShrukD0WA+
C6yBd2eH2qT60GtyNJjS6HAqdo3TQWmDiFWDv1nBG99hGBqW7yr7s58l462NOvZIHzi7bPTYDAvh
DFe5QQ7ETpoVYq2R3BFTauVDDpPAPbWUcG5gkoJiBTM5LfVB9Vj1+9mTU405Zyw+5AqqjaXVAoTk
sI8OUW+uuPc3ngUFglbuqEA5Ica5tO2Dcqy+imJyLt61NZ4XANPJ1Br3XpEVdjRldf1FwQnBRp6P
HA2A0EIA0VVOagPlhOqOQ2oX40eizVvHhYpa1OFapMken9YYa/tqMDzEOaL16zDWLfgM1qJ3R6Nr
3Fe8/pbREX8jcAXTUMxsTqju0l1XnqMPkdDtoX9B+oBsIlASlV2IpqMdKZAMga6I5tZ1wskbbEBL
HX41M3CbA6hB7s4tnPKsgRFAyj4AipRo62SFdEMsePq92vYZSQGQP+Bb4Ma4c6IFJtq6I3gywnYG
GmbvK4IFno3YvxtIUuB7rqSKGHK+XbjZ0Qaj3wCdzfRVQ7xE8zCXyaXGMtx95nA5pXduXuFm79Ax
ZUcqGOesiFDJ3lkizeVgjlZ+30xmfIVMMvlIlMGV96Z1Rq62EQCKdc3mQGb69OTN9nA7KXzg1xIb
G9Nht2pYTd0Ks0Jh+/cG7UM38vNmOhk0LbJoQhvzaTItfIR20VnH2spz5InKfmjjpNn3otZfHNUZ
QFjQIaaqXFHod+sSYDlarvFUiiwSQzdi6iJBCMQDPNXxlEC9Y5mvV+SgSTzNfFy/3KQRnIZDiV9X
7JkQMWfVTYyFUTKaI0vvRmbCMivJOArMZPPpJvXSXZmDHC4TYcCl0u1EunuEEPJxmt0e1XFf8y1R
A7ifLZVCTasowG9abat4O4INce5qywL1qoh95ChFm6URG3qO8op2ye1a0QHA9iylsytGBHaRibl7
t0KapENhI6dDNlLJaDTlt6mDginibg6n3l5eXVaL8WLuayWjsh29+85W/cCfs6FDaGh6ziZo3yuz
jMWFl5aFi0woXqpAGbF/AYhDvAPXKs5gO7tbtHp5iAZMvOGKGWrmDK6/hJnd5YpQFitbomFacpit
ilgEeIGZV7L+KtAnuSEWe987k/2sxamcr+lcFXBnrKZaglJWxmvmo3gIwMeoa2g5nb5zJ6IMwtUX
uBraGA7frjLy9BHKhppC9k2qOurzKDVV623XDWKNOdGGxr4eX3tlZb60qCygSw/lKwSC5kX1cC/T
rKb3iKISoVQy8siX6jXRJj2htpo1MlNW40oN2Hs6+i6f62TQTirfAB4qK9ybfuibc2+3eD2UW1zS
F3CPWqx7z3SMM5fHIHHepVjN3Wzp3f2oCEgBSt2LMB+9DTpZ6xXSmZoWj9t1HhD2tIbH6msUToAT
50Nti7G8xy2bRYrmVqR41K2wNe1hR/liXNRLk6INnIyXNF7mF9CJoCO7Qcc6aRfQS8v4G7JiPbJs
q3/yKPcPhhUb7w0K9BedH7EDbebCIfkn6MnyrmaG/Ac59rx13vCGQLm/lQM4hcDrG93gPVhv/UQD
xaUMqzqwH8AfGbzOjIA7gWRttcupFYo8pMqIvJmDSkv42Aqn1yDhxiuthzw1rSq06OqfpKwNRmEo
LQvT/LIMdP/VrpD0g9Q7G1RRjREzcFxML5xom0reK6trLPumB0/JKt953qZNUi3+Z0QCxBNVMDkk
A8fmxlqQ0iyHCdg9gwWz0ec+PelDWuUrpBTsP09xNk/2FxuEfXHMG6/qrTC2lN5rkTfawI9ZvArU
LMy00EfkvpE5RO30MCgpGz19yUJVOEqHnbTMdDEDR8z23rLqyfvs1HXPotJKAgTIEnDtVLcj6jx0
ChEJPEmCoMVCY4UcmTIeVdWCF5qXBhm7ZSMFTWXzVW+1ZYvuoa3vovWT01KkTCwzAPZQXZJ4E5Hz
DLaMQZI8WfX2bjS9niNMZs6OUs+NN8VjHjGI9Tj3YRnK5vwa7GU3NFE3ETps7HQIo137PkBeNJaA
3yKzJZwai5IsWMHXteMxxiaZA4vQSBUo8ZMkul8e0mQe3fbToCWrsIOMtBL+DS2868wXoHY5MF/k
SxeXTjjrvueO+78Zz/1qEGH4h4Eaxhw1JlNpIl9+m8bXRGDF+Sz9L2QRoa76c+otwD8wflJmlaD2
nLwRNJxeWUq4gQvMAaVKyRylC3uznt2n/Pug668/16/TZT4WeSkOdlWf+Ssq8M2D/7NCIrMXrElJ
5n4UjdwGLdWfwo8KND4PotYwLvubQeWvM/ntL2Lj5mps3mFGvhsq4Oe/SNPQ63X8El+rP//i+Keq
xrRrxWi+c1MLslM/6rOG5SPLGVb+eSv+y8L7GxaeAYSBp+4ftpd/4Tkc36a3LPsZAPHjR/4vy8i2
/iCpRKeQQY1g2I74RxoLuuI/BLxS3Br4hfhPePx/sByE+IPQSQbTjPotBkAeIh1myVvu44ZzQAXk
6bwVm2rEN/4TnIO9Pav/nH9b33VNmwMa5SxNauqhX58s9JMlKrdEPEDQ5GQgV/zOAa2AhvlhCctR
Wom6w36uvki3EFhLCu1e+O1yqC1tkWGJrBITwOzUBLGVE7gGA9W4JneM0eUr7nV+D30EkQTaiBuP
sDSadRpn9lOTzsUetypzXwNsp8AVDzK3nmjUFMsBo3BxD8dgPSJLh6LJXOYrpTpo49SarBuNSejN
XJfEmqVdP735iVze2BqWLEpSLluYIg7OAkX64t4t9XZTjMt34snyN0LClluQTAaa+nx5XdSKno90
DTc0wUJ/HVViBEKSF5MI3bhLUufO6DEhBNB/xBNSzLWIfnpebv+81j8H4nwXMf12C9CTudxVVjne
720V/ElwVa0gx7W4cx6Q/fonG63g1kFU8NWaWcO5xynLBflW+beNK8VlPQm+Gozmxg6zQh8PK5jy
HcLG5uSvw3i1xoxVxWA1H0ZWaIDi7e4+XbR5B588vxrsntmal/blc4n38ZCkSu6Hjn3U89RTD9Pn
aMvpEkmheBSpOIBy/8hbp33/6y/t/7qi8dyhMtseYFQsLGf274ISiRIjiXWJyqyp4ldju/sJBpkX
AxnFLTMpdRpyU50od2ATQk4TWOT6dd+Z5H3SxNTfZWFwGXx7mm9gnxdnrO/2Q7zwv1ryjb5inzEu
yDqZbtLBMS7NpJ1v2SCfMeiKg4+p5LmopzGkM6gfs3qqD6mmtEMx0mjeeKu7Va94ps1eHy/01fyo
neFyUsI49kNsH+ERcFJmdB5l81LsZnvC0CH9dG9njI/8/GxZzfQFhBRBkSDOvkhFOIq7lOqoerBg
xFvSNPgeWTnN97yUxbU7AsQquyI7FuYH1X2uAmeLP4yKfGXUbZElwvY7D1HGHDog+9E/6KvCgJ4N
jGLqer6Hme60ATrz/KpKzfZy8UrxiZOH/OqVLdS0elLbuIWD4nFeXQMhQNcdiV3JLsq+16/ilEQh
UH3jlV3Q7Q1Q6hPz0qZrflzg4G9hp4m417J+vmHGywUVGUdi8v2Ok729m1qx3lXj1H3CjNK+++B6
Ly2LlrVO8MrfCBR/W7M2VSAoJZIfTHwz3MvvRrifXhhBGzpOgNDep72+3vU++aIaXLHnZZ62FNbB
DzHP8ezAM/wyCW8NUVKAprOmJf2AKE96KRGj57bX209ua3EySkv90HryZfatYrNGVE/o531cvYqY
BvqJ9aHk3l82zOgCvU/WXWdvzeeqEfezrkikdRe+KjmIy5UFkjdkuVr2WILFtqCSVKps2Rs7PEhi
Bzqq5XdSiF+TQLjefX9sZd76YZY5y5VqbeMS/GX8rdliYD2t6j75udF9gmzdXmddRqZuBT8xjei0
Ze+1XhzaRmnEK80+YarmMDgHNMB0DBgDejee3jbL7q9fXfFvJIvsOy5BqigkbSw8v65XNFPwGSIg
vxdKOlrUG64RLKrVHnLkxFcKLpaO4K/THvMlI6oR140vr2YFzfHAkJ/txeQdBDJZkijrMTR9K0YH
EYzfTjIJOQLGr8oigCDQRWmciOjU/qas/HdfgG47H8sR7Mtii6j/ecGt1wLXWZq496VD/OOcG/N1
K5Nk3zoxDe6uZp2JOXXc2gAkQGWmBLo6GDzfdA6iF8bkxN9490wW5qV5M2fXQHwyF2ccewQ1taUX
P0J2oVeVEtXl/U0h+H0//udmsT37yPAsqCBCANJFovvrZ58qkIKrNdn3GN7J2Z26Lv7G00wqgupU
+Ywia73K526+KSGTHfrvgb4C5tnJk9l4/p5/TBKGOpX2pE64crXHHqTFAY8e8z3VDvXN6nXZpcso
7XZivky4bjd13xg/4WwnjAKsxjScCN7xxrBo4U4zBKdp544uaNHc5vjH/BDr6RB/EilmRc3TvHOX
IXmKkWnuyw7QvoTg9Aokbz2oiYkS+FSFGc0FANkLMX81ko71SlSWNoadFMZuNSU5AE2BNZLsstSs
Wzz2Up4AKsWvoEPViZpgvv3+6sVMsj5UzBxo5xT8n7TO4/NK//i+FGQbRRXistAXbfqhy25FxpHG
rzx5TAjKaltBtkuD4uCMO229svSNpmpx0LjHscURXlTFo84ZP6FD52SkNOdfTA7OJ5DC86mYaPQq
JUY6K6W4TDH/RRim5uvcWNlL/votpEjkTv/yJPhYHnWEuqzZWzn4W9nAWl0NXTG292lpkBuz6Lxg
tIdZm0swAIyr4Wz8iApj5rinFJNvDnBDwHesSUCwulPKeDxKUdad26zs8CZWesYcm4Z8FSRJve8x
1fO6kk/0vkw6HWIIue9issavQ+ZaWsSZrXKjDgtPdqgpx65GgnV2lasvPAdWjdaqpLVU7lFlkNzK
iH44wtmYo2XFeDpb1dM8NegYXPyLMFngA/qto93hKl+miMbG8EHAEUtkAcdWNW1znI0V+Rtv7dEt
s63k3O6rnLL+EzlaR1srxiWaRbbufHP5ZNBzoB3g0W7RF2Rh9HvrA2lVPKy56KwQ0pn7BVFoxcBw
LM6NketHOC6LFjjm2h7WVqTNlZg5GIdyKJgTEun73Gk5c9VVTqaHyBGSKf07Ou0gQhGsptQtcwgd
Yy5ANkmiskEv3mvjtBU4yMDOujezVXUVM1vmYUkAprnf9XNa6XzdgiWPBFwuVDchLsB9SJwLAidB
1rLn0AqC5WvUjwk+5RONZ3ad1cjN99SMOcwnhiMLzuT9Vv74hLX0xB/sVtQB71UJsTfsWxJ0FzAM
hMHUq3GZQAUENdkUXoB7pLlAqgHx0jZM84WAhwwVoj6sdzi6aXMabj7fK2rLY6/VPkKObl2/cQz3
Tt6wartyoLUZoFqi36arddpZI7nlEMiyNHSgcNBJ2pj+GfY0omcSFfW+XSDdkbFO3shafgPHcQ8M
AYy/TdnK3A6jeVhORXXt0hO+FZU7hWwGPlfGX9a77y/Sf0+2f3eypQZn5/7/T7anZnr75Vz75w/8
ONf6+h8ESLiQLSxzY7n/SBj1nT8cS2BQEe5GIPh+eP5xprXMP2wdlhHNE+y//BxNjB9nWkv/w0SS
yirGS7ehbJz/5ExL8/O3pdE3ISGajtgWSIFm/bdNcqn6fqzdzDvrbUWnCiViNBWiuJ9Nu/ioiOo4
TeAd3BA3a0Lvd4mLa9Os1GueO52EUNxptxhNaAunchlvLXxaz8UqYuuizeb5S0oAS3JC3tXGYVwP
pha2zJn3Az3zXTyX7vNi99PdoKQJVhqPcXwGrFx+jONiX45MrZ/TuaG+X2mUA3D2aI5j1psrGlbT
KfWt7DTaY7mjedoOgQNSgRKkMp0PVL3l11qHcUsoJUTdefzUZ611X8TasEbDKONvzMWqm0T7LjhK
IYxwGAAuarZvFvXypzmhdQ3hOv2mmSZSNT+xGU6r2b1FpOFX0byY3S29gBk8LBqpwKcM+8aYVLsD
Ykj4jjtWyfWoCTQglgQnnXQe4UYUsNYlB+sCFRGKQx/e1JC+rZCxj4wcu50NtffVWMxkDk2PuPnO
tRmp+JVTPixGmt5g/zrZDcLsDduSHBJCWNE6WeNBb2ZpRmtVOQ9VmpDrQtRE6QYLK+IcNIYg3jwt
aiOJ6Ov6H4uhz3IDXrsA6zeIMr47eDFx0ZKHXuS7vANvx3CzccKSOf3FtgAjeFy2XcSXSLaXxgd4
gPDsfnSr9piwHB4LTe/eUy32erSQrKMkiznyoS2n/my43neQJReHQMyenkZd3oB4d/UA4FB+QzHf
DIAk3PGlpKkeOIPVexdG2rhpkK4kJwZx4vpn/N7IEBJIw7uyq9VNjeAuRF0EHdtEGBBZ00yWJFVz
f+7zit63k87JrdfLbx2/ZTjq/doiUPPM5hvas9IKMOSQHpdZa/+lVqajHSkNy+d4ICKec0y7o0TP
yU+pnfENA62H3FONUSNre+9rJuO93GzNvdEQ4hTMmTHdrDCc8udWJxVgvFs1L2vKnbGy0RxcY8zu
p8VNbytkw0b5wd2lNiAFQGVcW/b/VOsuqZSXJiOti6g8hputH1UGEl7D6sfXyZ6oSxdDPCUefyPu
CA7bRncd8T1TbRqYfQ1jrI9xbcg9ANEqqHlDw9EX7nnprWLfVUXF672pu+gz0cRBtVUbKgAA2eyA
sVRh2xsxRISCWCiXqL2MUxLSEhO/RGFAevaNK0YdbjA3FsgO/1iihbhcJRpRwIh4u/V6OTpzy3Uf
sPhUwYg0P6o9xROIg0NHZtYsTtR1A9FoKvb3OCX7s6i24K98cU/m7E+Xg7kywWwrTmr2MPRBU63t
hdO1qPfyobqHH2fVyAQc++DkdX+v+d3dmvJiFk3+DS/Y0yZJdkgn/fBUY0W5gy6wyfLuURsYuVDq
uWFXM4XMZtt4IFmXVcurapDrnYVFxMmZixcChtWUeOEorJ6RWHFrWvUzicFlmKy82HSsj3mf3DtO
ne4qCiGgQDCQ80xnPjB3MPLV6lThXDjb1W6mR47maaSPi49l3Vp3onTGgydycU+GF6KZci12i6Xs
k2tb1c6hfJ2DBCbMFfkL+q6d85n4N3v9ZJaWRQ2NGi8t8JrPMk3P7tC7jzSzhgs5OeXMItWxprjE
Y1RBZsfaFx0uFzkIRbLebPqSIKuT/HYdWRuLRHrHhm7acdD8/BL9DVnSSZfM+1isQ9gzfwsnTu4I
2ov2uhrG7OCqyrsolHijD4qGDuUntPCKZBmmTbuqG3Xab1yUu6lMi128mnUZOknJ1RZmzovqab7/
JcsWNhHPxPfJTehn8jK0+pLRf3eTd970MWKW2Y11sR6qXug73aMszS0XBU3nVS+44b1bSKz0JxJu
/wvGTqbOg3ZNult9Y4xDFi2YAx6FL0riDK3+1TUS68FF8nLXEsm0g++k70tpDVfj2nunXLeQFZeF
Vuzgj5Ysumk2PGQA684eQpY3AouWI0yM6RJHVX3lGbI7Atoxbjp4FuF3XnpXTctDYlSOR8/NyK6R
bPSXRKqN6LPK+KinpGMSi11ECM9ZMsvkxvBJ887I+6SxOrhokEZgF+D/k8jMOdJtYQornCHJ+JLE
nutMlPFTCjgJ2CZIvs8L+VwFrvQxuxSM2I8dYSIMvI35vYJhRDCBXB9NrKChjHOEG6RUEwoIRvup
pUt5uaa4ZdapGZMAUkXO89am93gYjAcaRQLGTi6jZWp7XIgQwj+hoWSWvTp0m7smJvlyW+3Z0ee3
tGjLRzO16DfTMpx3eBEK6k5rDXOeyjOT8zuUPUhfE2Vu+H29RUlIRocz4RV6Wb5z+pvZVdknOj8x
AH8oKwM7UbGh/dfvlP96A/4PBuj/xRxJAZBwkz68nmiAeAsJwODPEszUlCah2iSQQGKGw0SywDRz
pAOFjwpzix3gVpbRsEURmFsogU06wZBoMmq3wIL/1sc/cbzfPqqsjtg/Vfal/6XcBdD7V+Xx/0CR
bOpfK+TvP/J/gx+dDCQLiyZTOxP63tap+VEkGwYzIfiJf9p+fX2bCf0okk33D/rhOmA808VzSYPt
H0WyafwB2RtYr2tiiebc/5/UyHRJf6+RPZvPRdQDYww+3u/G46pFhMCKPsHgkdjrOMBNfVXWBGk5
jX7RyNEDapm3br8OhwLITKV/wiTGMLkgHK57pD3TM43ZppViR0yJklMe0nJqpffA0Vx2DsTUvM6M
IZQTtcDeAsxaoVTzl2OuTZOG9gkLezWekK6x0vK+Iyrp5VVdLnkdjWPmodNhrby0GQGfG60adcIg
aJEuVhw/UqZIXHHOi9Y144GX393YYPC77Fxe5hWzcrLTyWGy7W1o5WQE3WYp/AoKzy2cHvSfv4Mc
Q9p5qdYEQFnpzPcrysM32juozeq+G6+A/aLIFGk/UTSwEq84shK9pNUxlod5hBkZkbOanZwqad1r
IonGPOwWHeCcpqE2cXg1D70qxiHQNjxsSpbeUcZq2hML4a7otWp+MVomsmOrMR5vhB3Xr/20GPcT
/O3x0PQ5TK2OrE+CLxeUzF1CY6UrSCrO7XZ8AYWyPMdr4zqhSlo5n+YGRgFKOZsvispxEC8gnlto
XkZ56ISj0N0X9MUS2RpBZyhyxBuCQ2k3Tjsdo6YMWGHsE1W7++xv6Wuin/zukOUQg/Zpp3Axjjzq
EXzGRb9rnWInaAhUB7Mv49Bp7BkzxpZXk3V5roX2iHeKtoClmkgfkDtwyqiOkCFSImPHwduLaZp2
U58TtJGIMdkvmNy26kxKO6SdP31z40x/W/H87wubt5FkqkztwFwsbxW0e7GHXGUfBo4JD0at0gtY
aeVLgys2iPWR5FYykHsAf2miR0K5N7BZCHgXabzD6gGQCt2DwUNjzMa4S9jUSbqmqZ+6yr+Z7RZf
UqyGcEC+cU5Jfyary6wKMHQmPi87HcoPPdeaE3ACceorTHHA/OPPvA1YrkCQ+e9xNXI6Wrp+LA5J
34pHojuH06Qqd4/WmlOAX8fdA/KsLzoTlGhcvDUC9Yz4ijcgozWLXBK31kwrJSGb8JIDk3UuUtt7
9VDgHcYudYjG6VbDiOyR+WonKs2Murh9xIiorltPX9/LvoojwEvL85DJ6hivGIlDTdOJn5IaQqVR
at3N0sz1dWvDLAv6JicnWoxZHNoI8SOD6K8nJ2n7YNL8+oRTJvnUt5trDolXeV9YUoTdiocL28Gh
b3BKk3dvDQFIHP3OTtshXHBG+3tyrcTEyhIb8cV3gStTSHlDnrW/h1PPqdYollPrQ92eN9/8OC9+
UMf9F3K7rQhG1BTa2BuOGxYN/bt4m6flE2AeO6yLxJ8jfxSuYnBjcprn8CPbVA7O7dThe+HPwuUZ
FvVn+/W/XaO/6xrpOvvY/980+p/y7f2t+nVX/P4jP3ZFj52P2S+bn8GgG00T4oofu6Ln/cFcQ5jM
hGkgbZPhf+6KNruia7u+p4MkoVNE4+pH68hEQ0HQgY+EwcGkgQ7uP9kWNx3NTz11i9+yzVcMgbqC
2dDvyp7ckMLqTEs7+ppm5QGHuPU4+Fb3+NM1+Tcjfzbxf/kzLspRchBNhpm/Z2isRqcWzI3aEYCH
8QhJEknnoHs31QSV/G8GBVzQ3/8WdG4TGK0JueZfBkbcC6hloxkfF071N7qjxiuUVphhV0bu0qmy
v0NFcA7/lz9Jsqxj2DrdQQNCtcG//zSfnQvygwxXxUfCp6mw47bpLzHoss2yjaNa8PzJf2a8aIq9
PiCrRTJPEsHBwVNTc0hOBvaO0Zo4cxOVKvNMHTclBIupr/T3GhAFVr7OZ4FO/MO0KvZ6ZxEhFLP6
jOizuisL4OGlpvono3fqM8hu2gcxts146bNrKwFQH5lJnR6WFklmlnSAUfuuuhNwsb5ieF+f08JS
z65MrvRhyXbExNXhgJnyuBK/d2XRAPXCNDeHO9EN1bfVXJsbAn7zJ1IG86BGCLPnDFIjliXnbmjq
6ag3MaRxRgoHb9QhgoAm3hkp7h7kAd2Fa/TNtZIeCzDyyDe9TDR6Z5tdS2nTsV3QBQbW7Mf/y96Z
LceNZNn2V+4PIA2zA69AzEGGSIqjXmAkJWIGHKMD+Pq7wKzsltTdWVXvZZaWllKSMWBwHD9n77UJ
qtbM+p1tY3nlLuWE9XdJhkBvFJpigtt2eme2L4g+fEUOZNIKpAJiVtDTXnzHdObuKqlkthOVQLuu
Iq7zUE8Ic0DgXFZvQyvkSwZ18iljW3PnowAkrk/v0H94YFQDcGsCGzdDTxQ8WTrt2tGj2cDAMnnL
icBFjUKq8Re9wNoTQkuorwSo1vOMg+PRmxcg2Ty+N5i+uPayBeu0jQXpC+Czu2RK9TCasvkugSq2
7Qy9fQEZPO7qSe933uhqtCHgzX5vyzLZJ1XyPrds6mKQTefY9wYk/ouTlNuOg5NUUXHNI2p5IvqB
WRJRA/SgwIMF3WTkuNdGXdsQPxfptD3gYLmpc4wACaMkrLqtNaf5lU723veYAvYtN+asYIrC+G6r
9al/4hB0myRy35u+CBWWp0tV6NhTBOWANSmUyPY50vopyPP4we/Q1zaRLPaa9FB04plDWKwqYIS2
Tghd6gZC9udMa21cNX3MBpWd4itd8ogfFt+saLA2Se3OOI/d5i5SDBXdpLtxJqWMgOmVzaXN3TOh
GyYvxAY1YYw/plJoO6fV+msg08tbT2QOT2XpvEl86l8QWoPhWfr+rkGOEMJ9uGsaP90OzvKsDa11
MZfE3Jrz0l00sSxb5bvqK0U7rUzDH3dzad9WqnwSVlSbhxSv3mgHPf7JmeTOlM1wNA7ITt0BiEcR
zJ4kQ25h8LbJ4zIH4WcOcx7OxNstV54q5unIUIccFuRaja4HkYau4DHvGDDSfUSwr2IORN1sBhJ+
s3sbmGLcFwGgOG9U94Ld/NY3OhFvHCbIGFwjcDuB0+gop3qvqvZqXFzxPGk22FoYTiZONk91DJ0K
bfZ2XcZY2gaS2cMwzNUS3425swJuGZTHF7dZZ3A1KBB1E6NgY4woETUkZz9alWwrvtB5MSXtWjg/
FfPmrWoJCXnM2GQ4OzrMjvguJkxgQdJDYD3lM6Ec7VfC1zDXQbHo8hfNkflXfyzTfatXLMN1KZzD
qKPMEtGsrdQ4M5oDNbjWCTUdc0G1jGwYHC3x905v4XKjT3JlTJNzoPbT6WLmMyr8cvENpFs1wdBd
s/61iNzo6zwP6t01KxxilVHJHZ5YNHgFOrpgsLFT5QOSN9np1QmxtL/ty4EtU9lE7IUw9dXnxrZx
7zLmN3aG29Vsm1J8XNLvw6pjrEmOa0JpGUX+N5zUa99Vq74uHejpwKm0AXPCqMrbybLlDxSR3hUf
BP1QDqAPv59fMr+gr5ZsW5DtRygI/pfCSd3XosQKAcl2BADfifJWYzIIQQG+ZxXCtef/OVpffuBO
Lx4tvZ9uijxzAVEvZf01LkmDY1RZswuEbe4O3LfF5j+9kX+tN+LwTP+bKhC2etW9dr/2U9bf+asM
9BkTOi5dVWiiaFh/KgN9+w/XIO7EBR2PuogQ6f8uA911gkh3fx3rAXpf545/lYHWH7Qx+GkIt5SJ
ayzZvxFyRif01xKGMAL+ASCG0Absn/M7hAouusnmZrCPTuEB1nBAibVVj9aSIIJTETfOgYWJEKBa
qfk7xBpx5eQ25k/PMNRdXQ/A8TqpvRaIT4mGtf3LApDx3mV7RcdRuuSSdba4MKjq7uZsTO9LWqvk
nYzpsYxd41stI6CrmchO1MpbgneaN1bAjE6t1zJJz9SETmmQyzv8aA1lYAxOJ5py8yussfyEx6Q6
R8Iq9gMjSAv7z3XtmGlIJi62hKxMTsbYwUBIS1CypeZaG1OLxQnNGyyVqJi+1NIr9rLwiHLv4jHD
cT6Zt5M2+OB6cv3amFP9egaLOQZjbTU7ZsHFnqlO/GyQfXwxtPzGmLD9RaZxjx+t3hguKoKqwe5L
sSKtD4shXqDKmYKG+Y4ZtmXbg7wySAPNIJiRP4Qlq2W/vHcKXX6nEdvsrBbqeJO2tF+GOn9o7Ay5
41SQVivLKTv4XQ+71laYycWMBpn54FPtpRGunUTd9nW6vPuzmp9xSlq3MZyeA9yD9uJa2XTruBwc
OKXpDhv7cMYd2ryV1jBtMOwSGzkWI8OunK+BljGw86o4jIhwgya3ByQeVpC2zhxavjwTIXa0QVVv
CV8ESgmRZNM50XWZy/KIEOqIwSrf4G+hOBnbZt80o/MR43NDm9KnMCBstQc1HR1NQqVuSPZZ6HFo
GdIyTBba1loypiL2nD3Gc+q/iMYlugOWNFZzHtJyVM29H9np9aK7+jXPOXyzPNHTJ0bd3VU26AVa
W1vusf6YfqAg2x8cptVZkBeWdbvMIr2OY3vZzUIgcaFkEXckSdGJrvrGo4NqjStkSb/xW66VOu7X
GM3FLt7XydglIqbvAFXIOrtE/+5L6WKq9UT63EAlv1SxdG4xKC2HCZnpRddG62wqZyWd1vEXmMbd
fbYQVQrsqziW2sB8MloBAJXjXcxGmi+Vb7jXTWznR/Dq8pBlBSbJEkP8TtmJ86WQ6mwmyuZybNqD
pvfYz+L+NRlw74DKyI2tKSPxCpDlh9NM5TGeJZgQZlBM8SN7JzyJNkZU5qNl5++zYjgearFtvgiv
uq9Ha3ns0I9iraz02zphSobHCSKvA2KENg4WoUsyGo4RKsC3r/BgshsRM0sIbMtiPAQNaV+N/BIz
7OLBS5lCjZZGI2tkeJnFnERlWTQRB1AOHiq0r8LqeszEbFuCPjfu+7pCi67cU42jq4L+GFLVlAy+
iiy/tQyjuHOi4uDODKXdaKmOmKkw/iBZwqzlWy89c20GcWW0w1rebERHdRpVU3bHw97+sWDVDq08
S8IlgQaVSSd/Bsc2PYhKarfSLOuQE8pQu01yuDvYRW9QMu1U4Tbnhg1AFvr+zmE0vY86wC3YtApA
JLcIdMdnjfRDAgws4zbTYWlXRKV0yHr08VLpY/tu9ThVKb03Sp/EHnf7tB0LY9BowVnecy/mRgZS
XwokBmKuwevO8Zelq/O9NvVw5+bZEWE7Tu5qWoJ/S7r4dqiWjkZyPSCK9v3xIV5mdvFF7qPxpUPK
MtfhGADyop/pgcrruYqgkRvac0beLkKomJ4YeeRUUm5Dhd5WiAW09IkyVydHHlsi3cUmMLO8fitA
O5+jOvFvHcy9R6ZnUxkA4Olv017LIcVVoUMX/NUFRLbPaPjf6J1b9qEE3HAZvVoPPQaNRQCT292C
MvIffZ4alwWC2RNbufSqXMZvPsElB56IS4ixcrx0sY3OblTZVZe5UKZnzb8qB7u96bOouc501eCv
TAsYGqUklLqLd4aPOX8xE/wYXWM95ao0D27Pt2wjr94lU2b+IHZxuFaOL19tq1kfLsCTnpOySB8I
xxiLgLIe8WXmx3uAARjA51iFmhElN4ZB/QV3wQlGxPVf9YFDj1Z22cxzL7fdZHro1lfUylTUyRdL
ZIoLjbasr9kO6CrkZfs5toZ9xdD0mPuLfCgGaHGGzLYocpYbtPj2Vo7kMxKVoy+YmLXKhrQy7dym
Hi/GGJsn34jzb7gQ841iT45vhcdtyi1+JvxNHugxkT2SN63/krtuuikrpT8XEY0JVqbkGPXmZkbC
dLMMmfYuoXueJOFPO/gm3RcjrYqjY2tgsuEm3xaz8h5i5UU7Q2/0r8mYYpIfBTiSGQ7OzqJtfCHB
/a3CdcyIemD5H9p+wQ072fGeUDpjswDzDMxOOzuVbuI5r0BzQD+u1Zq9a1QDuLGSZOHbtYfMsz/L
4vvBoRAJMhTjQK0sv79t4qY41Am3NNNyQdjv0rXY5EXkNR+EJuTHcc0FJoNMu8IwsgVTRGw0s+dD
7wwvsBLoI3xGC3vszN/y3n2BOISsefgQxBB7xBFXBu5XIPyS9yOruF1Ti0mJuTfXHGOZCHE/ytx8
zDNVvdMDmp5ago+98TMD2U1nph0nZBiI3E+y6RrSkpmrgK26ptTCHgsxICdWOTXr3gaCkCYMoR2B
b3gavJumb2b3uUNdPUCI9ejcK04c+wqT7g3dshAN6Z4cAckgHd/kdSobrX6RLKDUXv4IET7Kd01O
xNPJ0/IW72Nmbijy8rMRz9VpaFPx4sxO800XEZKBaEqKs0gco73HCZ9Ee1QLBfsKODlwEEjPcrLv
XjJ12oPTRJNDu4aoIBpYEKGOjUitTaXp877162o3ut0T21CFliouNuRV4Q+P7SfMeOrgphJtLnNs
QsqraedDpg5hH53S1r4afJPGja7VTpDD4XqEhqEdqEUeqiUptgkauxNPEMIItDQGpVcYYVwZ84WJ
RnNpOZunpadllKTqdUXQn1rf1YLO1oa9UU1rRvhabhHFNuCSsdpzmh7zaAcClCyWOuoP4BRtJNxe
uu9orIZzZN+WS9JtskaLj7g9+iNEvOjUlmZ66nWgcUZBzK8w5BUNENhOsWi+DZZbhPj5533ajCme
987fgqdjxJIW9VZFtkSqhbgj6CMJDIvTfBgYsNHnMss94a76hz1g0Q1lLhE9Me+zjO9I7V3vqdOH
SnTvgy2a3HmIGigjfZiiESVU4j+buH9lE4cDYrWi/d+7uMsP9f+uf0Cyqn/ex/3j1/5rys3GS7fJ
nfKRqv3SzzfWAbhDmJD9JzQdUecvU26A3r5nGkII6ycp6OeUm2qOMw3MxaSD/G9t5H5r6OvwXWyY
qWzhcA/7ANx/bUU3mU3WBPmLV63JqvJKAezwlLIF648O9IoQCEtByJsPqVV3pXaseVY6GAIdUR1q
qt094e7z99aKB5ZFncEkXcpxOU+VK340bSE2KaFc7dIcqj52AYtSTKvZhswNyG1Y8QOmKbvvhajQ
N+kz4TvOFhJGltCJT7Ve3EIaHSGQSbfHX/EVeA4hd64ae/2lsFSRzsFia+BamVjCoDqBMVTh5AmN
GV0JIAGGH9b/Kbkis34dvCcmdDnm8PRkmcobf47o4fYzr+8+Z/deZluF/pT+Odav5OeQv4Oop59T
3IIDtrfmHdleuxOEM2CAKSoRLjPcqK3nztryTSJATa//cwP+Kzcgvg1EGf/3/Re+EgAOmin9ZZz2
52/9dfuhJDEs3MMoRVYvlsML/iUyMe0/EJLoawzeZ1wn3Ze/lNgmzRK41R73BnPyz0nbX30U4uUt
XlB42IFXCcq/NU77LbvWIRjWNUxuZvD9TO6wK/16+1FpwqEchulSKYvkaAX9gzk6MU9hLtR4S2N/
PuGFq/Ktruc9exV7fMjRf5JZ4VfN009H73+ZuhmrMe2n6d76aWzC0FlxaOivQ8ZfPw1tTpn7yTCy
p6yMS5zTkwkGUQMxm0a2ScGo7OFFMBTHOVx6fRMS5IBYhFAoYTO0EtV3v+/1L7xGAsynKIyHxdE8
Yz+7TvTDIJNq+mdOtd+Xr/UTs4AQRsCKw6Twt+XLTsGxoUzsL9bEbHvjkh33MKLTt3bsjygbxnky
sk1K/QfzxwUHM+e6tS9hjxi4Wur+OwVMZ4QpjusN+M0aAlSZMLAQrZMTx1RnyU0+QNME6tRtBPbk
xy5pzqxhzrRNO829TttkLPd/fx7+52nAAqDjXhMu1wYRkb+eBoFSDkRo0V0IV/Yf6xgFPF0VFt5A
VgOus6n1v8rIKJ7//m1/m0pSmWBXIBiCpG7GxMyZf31bAH+xLbu4ulTeYlxI0RouQMvJJYuSx79/
p1899Vj2eSc6lFj3gWv4wvvtOpMoVJaGJfviSd1+JUaRplXUe7MZ5DLZ6g0BT6Glz14dAh9W5T+7
aH73Z/ItmV+jkV9n5awOv709z9sUVATjzrV0ei2zwXnNi/UzEO3WbYEe1cGsc+r3qmg+21i1+AE1
jVQ+f7avJtdq9ZBpJkTTTAA+tFppMofy5vmH1Ea50bWlJEvNJ/fjwON/Gf7JwPr38TGHDycgywZR
A/SAafb+eqJ0d3AqB6nvtTFE5WvaokAP6Cn27P5oHFbxSSVp/hZ7PnzppSHwCJBJGrJZFR89M6s6
nPF2hnadjT/S1hLfR4eNy+nvT7H9P0zIVC0WFxEdbN9gGyuQRfw85HZbOjlt0lvXqKNk5Hu4mpJl
v2ZA+rueKRghPY1+O5azMwQgFulVGBUirFbui1U2k2PKvpOFg5ZGFCp+Uhk2QtRCfSARHz3ABvY2
qLAj5serJgdCHPqcKOuqi1pFO80q34mZyWUBlDNUPeaYlAcYssWdmcU3bHisKSgG0Vx6FEH9pzbI
XWVCRjqbrA32sCyBrrzsqlglRWjF7FOyyoyWT8WR0hPIPaytKX3LVZOkVnmSsQqVlmx6l13Tfx10
DRWTKnvBcKYZaHya5n2TGIp0S4FuOKBdEL1RNqKISqtG+zasMikpO7BIQKSPRuMX39NRutz3q7Qq
/VRZjavgql2lV2zV5N6wTf9Lo6ATw+lpdsanWqugbQ+kGEV7g6QdQVfZWUi7pP+FthxqL6Ke+gOP
GlOFBL2hbOxF8TyVenI2W19+daDw7Qc/00zUR+Xy6rl1u6Vdmi27MffinQZI6BWcqPog9oGSb/nU
pVWfGrVplatZq3BtjlcNW7vK2Rjil4eKHyUYZ1W7oXND+ZZ9quBEpJjAfWrj7FUmZ30q5lq0c7G9
qujUKqhLP7V12afOzvrU3E2WmK5cSsUiIvil6csygEA7V+33JEpMc3nplDZhjsOkw1Jev5tzmfVW
Gww4b6V+6fOeHAWAfM2yJzKijzDDp4zDMrOov+pCs47ZbFmrvI2ZABBa3Qcal8Bz3lRRxPMQHYJq
MNCqWA/bAg/Fl4SxKjT1fBYq2cxTgSTc7XqLK0pFtJpUOPAs3LlakkVfaNxYbhziqGd7a1h5V+5A
dbR+AGgIzNx2gsjKrNA3fBhIEYK+sO4iRhGJP6iI3qKAPNBFVAU7mgblEnqLw4pZmfTbwzJpNWSI
3Rx3N12qkQdVx6n3oQ2jSPWNXps9gQPe4F0c1F/RqbJEL9CrV1PXLPOhQ+bYAuiNE0GkVzcuDSLC
rkp3c+GW80HvulKGjgn0LBTsaot9S6CnFnJazSdNlouxAYGZI/bLS137AhJWQyveV9VTVpZ+ebRa
vy+2OWFRd8vAhHaHRNA0zolKOqQTIjGTfh+1I9QLHsbWCZqTCQNF8gm2dV/AFfCMaaGfmc1SXZce
mQFbjVulJY3CGE6t5TjFJo7YjIB8GDmdqeioT6qVk/ID5YhPA5kPUCKZI8z3aKCeO4Apyt2QwIYG
WEWdRpsFOxQkMNVKn+xTldmhRWDVghI/W7Qz2hV7Z8gIajrkDyG3xkxA5zHBChRvc99OkNfxc4hB
UBJw+cQE+UwqBXQJo1X71sIow0CL/8czL8aC+CINvNHWrPu5UOZwcaXPOKjCXXHtDOyJ9jG8Jn7B
Bxxq7QiiNaoX6K9Vcmowzk27TjlLeiYLu7+3QUC9Orgz4JNhJ7MI5SPbY9u5ON4DoIwZnh4Lv3II
DmvLZqZ5KZSissjibPzaOa56k21iHUah4mjr5Y4Ol9qLeB2nqInirdrRuMDbtezbrneMe6OHqhoo
tn+40gkwpTltlll6aCfTZHQm4DR+STXhP1Z6s16cWdZ0e1F06DOmGatXiCqHc5Ooig9Ww5k3zjzB
/EemBVzdJatku/EMf0JC2vmRCRmHJIE706t8G2d0pobrfurX4nPlcmCXdadtTfdWHet6WVCcmGW/
AMMX65dfP7pifeJzAdO72E7Ftxgaev74ZOp8Cf185NaRBZ2524qcWkDRA1VBzP9jTTX7KvnSGPYM
382Sic7pRsswXJdaIrtgBVaARl4RR9t5bNiM8mekAHwjFhDAsGud3FflI6hY/0Q6VOqBlwEiEk4Q
t1/xcfExphZxj9VPeneOKXMz9OVkFn31eFrsu0o3Lo0fNy82iSvNGieamqfai/3hHCFjGDdzKxqA
zoRS7aXJYaUL1czveZE7N9PQgbJs9HnMnxQ67O4AIrr8IMpyXUPoFyUb9gEebX1zTrodejf/SdOj
clcCm0AdZbPMza1K7lKSXs5weDNn45itScZe4dgigAzuP7aZNsbbwqy4TRYtAtJjV7XR/ChZkOeT
Z3BJbaH7c41kDpiOHZjZcctDRjVnox1MN4z8oh950lqjTundZN9an+gUbaZMPy1+3xrfifKYu6A0
DDGSFGDyUlNprAEQiiSko+S00HUHUoedZRz762kWAFRH9F2e6A52CcjtsKg12CUHfbYwu83r+rpy
J/tK64GUbpOmKsdzPCuZhJ7Tlck9lUj3XSezh3QXkXZjkCeAHgJfjV7DU2BuvjLmNtLVDW55I24c
mEkPsocfz4sx5GJMAxvwpEVSvSGxhtVQiM5lQEeS1C1t0wi6wwC0bpsuq3I+NfvMuplosTqX0pUr
nFyOunttGwmpKzPVTbdVsNSZhnkVQ/J2ESVrR9dhN5ysqd2MBTKP/eI1XP2AHWKxmSPAqyGNRbd5
Ahdp3GcJkmJuh9R/5Fovu5vKR1m8G0yQPDuvTFwVTMMLUcrKM1BojeLBgV6uNoo8J5t4icIb73Ah
+lCYY67orcSd3uzYOCCFT60+R9HWysS6gcRfuEdyzX2+1zRp8XXealJtyg6kMcO1cuivgSvx+Vuy
S3fwEfKEqB9dP86NzX0/I3EFKxEl4j+dlB//SieF7RZ7sL/ppNRV9eO9T9+H/udW5p+/9o9WijD+
WB03hgvRj00pm87/aqUI6w8oMWx/aYjYBqpddiQ/tVKAV5nYGP7SnfwlScHUjhrFdTweyyiK/81W
ir32RH/uXthsXdm24jdjQXF0tpe/bjioSlDN1Ol4qKsYeBlMtm2yVH7oYEWb3fzN01FqyBqiDbto
4EV42YMJPBULVC5DvffuvdHLTxq54BC0iqvRW7MRNJduCDAbSOdUKBlug3mFDoOyXrDsAKZg8GMF
idf4O+lraEhcwEjs7W9lNFJvJcxEMgBWW6MBCA2FAkBurI9hhsYs1BmVbbK8ex4Ln1lWWnPP12bo
Otmbq0l9U5T8eG4w2sG/0x7l2D4bXiLDxRktsjywTZI7+wif9S6zjLex5e1dRz4XNW2zuEczSXJb
SJPh1kjQd5oV38eVE2EkbfPsApUL+lWxqjS+XsXzGnlBBdhTE8e29Y6kLvaUgByakZI07ksrWLL8
w8y1KXBdDmXttd1Gb3jRYuQQ2Cg6+QocBt07lmnXbajk8CrQDyX5w2ZsTQRBMCRmfchsBMc1cdIb
F0pMOOb2rfIgfay/mdn0alIftPlirpqAmUMgCbbawmVbbuO6uPXnYsQMzltSETpnx274+Moyt0PD
B7Kkm2/0JX4gmZLxuVgn3XX1MVfgURoLIpgTzUxD85nK3C/i96jQDI6Dfw98rt9iYJVhp0NPXvGo
O+oUL6j1EQVO5nf3RFDkSKsRdsDnXnZwt6F7eRw9i4WdVVIcPUO7/7xIMKgjmbCbbiMF1wEFGfQv
D4KQ7pNYZYxUnPyr1J3bMeVDxVluHxE9+DsjwyFcEzdzEj6G7JGHwEbv+Vl8b/CtDGwcdWduxZhk
oRu5bEt4GAZYxGRYOs6F6/lj8oEHI6r3gkKlb8j5OfcLf8oifMajoVUb1XtQuMea3yk5Sp2BvsMU
crkmZMsPASU9f57vMga9PDLhD4mnXXYxmLMAnienHmctHlCvOOlG/MFNzlXNWIq6hqvTE1wq9Xov
xJhKH4qEP7oe+HdjNY5OPnNhmaeXgcOFs+p+ZiewVQ33iRAqOinEi9cJ6orQF92zIAIldAVn2Bu4
mDzuxs+DUUluCqXxozIv38hOBp9E0XOCYeRs7YiLtsi76DSji7kDyyxDE/sdnJV5ZIMpJenLcBXh
i+mbsl2RZvrIZ4iT7ux12rSP6ctdQa9IKdwWc5sTrhSieiFVKKsYG9ZcZcgzqeur/NozuVHhTZMR
NTKUZLxabHXuE2Te6e2YOJfP2wsq33LQjcGEfYwrbsCHRooJwiYdRtHGTvz8BJex2k+MY7fQJbkN
c9pfn+dWK/n6WlQxxCBBIza4BCoJD424KQmee92ZinzZ1bL19yggsJaXhb/DrlZsYL/L8PMCWK9w
bvFbwAekQM0sY/7I/W0v/nL4PM39QBZX33IZIZPrt2NmRK8ydbSDswLbFkpdYqMMcAk+fKjMSd+Y
QXMKjPwDKY+Fyoe7R9e4m0ur90OzMqKT3g7VFbvO6eJMzt5T2ZsWM7HRCJO+wnOfb5n1puyLde0Q
O9ynNVa2K3gJ/o6RET6B0qquNNIHwqVi+YKujqaSxYFtE1WFvfeTgiA8beLFDEiF+FLcUPS6Rd4L
M6zG7NqjcruV/gdzfEpLHZeBY5HFHLMoxgaLm+LUaSL399Fg3iaW7+0Xo5r3FHFAN+1xDHEpyDAa
+QhqMLiLhKwPQBz4l4BS/bk2mf7EJGm9adm0Q7aKtXteO7lxWi6J1rFvzXm1bkSaFzj00HnsKC6m
ZpL0VshVymuA1PQOKvqK9nQZRP6BYoRDM3MHfB5rpnb5Ji95ycHgvNoVrRF76jugFg5L4KoVEYUW
3ZgoEzYEJxR7L2o+GsFflwNcjwg/Hgl108nWinRntO27p5PpUWm0iOpGPJY15W+uJTeaGi4CSyUT
Py8+zemEQForusJArj4TEJgrJNbVpKEUXorlG+kL5Yg73LPdLdTOjtz3pc3ezKyeNmhUfOwOunnv
AN3Y4PKX2TUdieGUKp1TaOn0HgB8GPawXbnPQVKn/U0S2+5qODcKVIUteRhZOOdEE+J2a7styh9p
wM1rtJOMhlcCIOrvGHfe7VSvhyC2pvzDayxtoZ2lQQcPuTHUAbB7vWPXMvmSmKfGAsFGIFWZ2aMG
CNUkb8fwomtf1Yu2K6xKdRf67J7AyWd35aGfl157nmN7DBN8OMVVlPhWj/O8MNywmfMmvTija87b
GLm2dleRTn9KhHv/Uyn2v4xlfuuWr3WN7aJ9oejVmXR84lF/cgsVPnHtNvagg0hnBBVL8pHmPFys
yrsfWgiaTs9dZ6dc6X//voyff6+nkJojOkMZtLJIf6un6HWbs9/L4WCoz8WOe9BK8++VgrkKpfbj
79/tt+nDn9+StjayZgNqm/fbuzGEBre/VMOhmLlA1krAB9yzjdEQ/vm9/mNN/CfWRPjKq0z7/94F
PKZtnP42Tf3HL/21B3BWIDOvY1LTU9T/tAfwrD9cZhFMI/5UpVtcxn959v0/kBfYhs4GAdk6uof/
lqWjWGc3wfXFQmGapvtvga2EsQ4VfppgAs3C/c8Ax0X7zh7A4/v+PHTAClXXKPCMg0fQKFbXsfbW
kosedTU3PL/JHqiib3PlwS0dvDh50Ae0rLZu1WdmQsPFql1UNu1I10tgxt22AmFiMsfEoLpVcV9X
KCIDNBnHJurviTuZ4MANzatuybwllYAD/NC1WvVo9vAzJCm3tGJNItUwrtfnOon9K3uenNc/e2IT
xcor9So/ZLq2/9i7tfYjn8T0kANNnH74wvdRuKedrS44srdtSfMunrIz9YX09pQD1b0iFIclO9YG
+zIgSFw3PrV2j4RQ9nSsq3FLXs4KA2lB7pX4eTZs76aL0U6ENuSJ9w0voGeecWF7HJbaNA/GpOKr
TMIlGHKXMk83rRo2pVLODpKKHbAleLMxmJxjEmUDx1vsjUMN9dwye9k6RoT9HYBZWESWejRN2lo4
Gg1k392Q7mtZypvIX3Sxn6LEPiLB1l6IlEo3QzdND4neJav3DEwTXQyeTbJLx54dzERTZWHlkwFp
TXqzi/x47UAvdm9+Ic2JJoTmuMY9WRf26yDtZIFXoOSLHeOkcXF/3hM0uh7l3OBYoA407v3PBuds
KuM+Tnv0bIV0ePke9Qdokbo3Lh2YRdKf+k6y7gGvKreeM9Iv9YBwo3VpG9rvimKQFlZhWuHnfxYG
fCY6Lm7rBqBC+TlcP/yOY825uJLVJF9MKI8le9Iyelz3hSvSzyU8iR4wgaNgvIxNPDn+o1fndA8/
B8BIfsG5tN7IdBrkGN4lw+FrfPJ5lKiRiU69bx2tpHde5UQOwp5tC0LVduqWs1+BjwpIoKjPZmzQ
6szshS8k1oPCvtbOzn2+ILfTvJkPoIwGtJSIM44uxAVJi7ikYxRHSLExkbVWRpCFKGwSLmrXvJB3
xjyi6yM9PvZypIvFxLz/TrYCnot87Tvb0/qyCarzYo9kk1ZorVUjzTRXIySQ+Bmy/xATr1/eW/q1
fWjSAQtbtdpZl0ZYR9stafhO61B+6Xr54hI6EtoaYzLyWk39xktH9+rzHV2Bq243Ytc4kv7JtdmM
JscXsFP0qNqcljO+CdpitjJHem+tYb/qRGN4oU0a6NnVW/nSUESNQUOICnOBjOItzgZSC60mqY+p
lVKFRO5gWWFjrsOi2Cr4WvOa8ol1yn2y+2zWHj8/JVL+IeZRRthsiD+YD+tIl6tMQz128duiWhFE
HVG+nas4z8R7NMvXXtGMZl+8nlJTX48Pgw69u/SzX5/ZY9Xnua35sz+nlGYktCCn0mBR7vNa44Lw
MYPthSpYoUSGzN8udWPepQQcfSyLwxWZuYApwspgxkUsjuaVe8RVWNeEUU5DmMh8CieR94pJrblg
vXbVHRPQ6WZk3PJicaVZZLEPBttKeONkCdkMmHtvCGvpeHPgmFozQllA4TiUVWyFc9uJi4uY9Jz5
s//IyXRXKjPEz4zILpigbSdfenvoiDnPzOnryFW8z9j/7RbLMEN9jJ3bIe2790xDqRdgoPUfC7+Y
vnquVobCbLmwzVa1fBkOwBU6O41vV+aUREvtVARcqLbAO+1Xazee6C3cFcypDwpJwnsjVyMNGH9a
33bEPgnlMVvwOM7Yh9Nf/f/sndl23EiWbL8IuQC4Y3oNxDyQjOAgki9YFCVhnhwzvv5uqLOzlbpd
VV3v9ZIrV6YoMhgBwI8ds200T5JheFGOwx2EwuKeb5gP94NhSfCd8Po3WiuGlVkH0LeYIStYZrHY
AaWOItxoU3iFyVbcsr5ExOjTjFGPWdZ8JpHsbFkuTd8lY/IxUG28T3rX+MbOdn5xw250tjq3wHOt
7Pi7qMcBYciaDlWO3krYNvDLWHtGcFcvEVH8dVGn1CxmHi5V6kppRhu1jMhjQTWSNxZb3c2nTRHq
83cgXClXwJAx41r0aUIicagUy8Efvk1p0pwoWwX6gSnFOHSzSi85iei1NdDFRZ9Mi0gfBzMprsVa
a6v8OzasSG5oY8UCP071dCyoJAO3pt2MXDPHjU6GXhFF7Bt4u/Sq1NdZiujQ694OnNO4nXvRr5s6
rS5DV2BC17rgoegVd5PJWRUYcrobrdivIhyYU1qvmcMdhBlxrlLc4c8BxTYvdAyqR2rdHiILyu9k
sg0aoKHdWAY6j4VDb0/Wja17X9NrvY8pbN3oDNmv7IFGunLdpzk07S8dqyeKqK1S7ehKZkDjfSNB
0xNW5cIf9sC5gYdX5kNDt/vKhi1ubTI9ogy2JLINRLjVr01Ey9lo0r2XJQpyDMC9cRVRHFRtiHMw
zLOTHt6DasypvZWdlWwZ+7t8P9VZ1hEWkDS0CXImLnHuJ7NI3bfY9HTY9rHQ77sEYAjb1OrQ24JP
9SCS95HH+2nIuu4OYtr7Ush1AdZMDx4hkYopGDbImcVfsmadbD5OJApOExjva2rY7Y9ejup98sKy
/hhbZIprDIQ2PLVqTkFnpoVf1eqVhHNwjSIjIKCSBqQwjPHct7CIGQjZh9gUejZCu1eqJY9uCsqp
Jif/nrXDeK7nmLZWazKv9Bb2b25sBwAcI/vBqzzrfuwG6lEhFuf1inhhdecQS77oQW0W6wjLxFWm
1KY7sqM0Mgdn2Ut7PFZNXrzHHb1EVlk9B2zwj6muXloeiZuIvee6SfQ3wwwPyZA0Z42KxtdhgGLI
NTcp3wgag4K/KDohj4T3wi27S+eoPXuOdpU6Js3wSDPcNcuKfdAQteSkMC35lJAJ9snEHCGITdqd
Lfmo6JjyqYQv98DXvwQJK7CQ1fiK/kXpF0Ob4kHLMgbgns+BWclNRACHJ4UXzOtQ1vaqsHmEbz0M
YCMaXSWuLlPvg+up9rHEdcKDvuiJJyVR66fzuIXK2F/ojoYO1IXPtl5Tc4XOuzZoAcftTm2Yh/fh
MU7KHqGZ48cW6SVe0zaVUBhL3w3rd4BvcHYiOJSjEtsUZ9WTrlR/mhqhf9EUX9jbYXnhDtTv47Gh
yo3i7OtS7bDDcIbxrSXreRJgGW+RlWe9PxXNsIHbQL4lGkrj2Mmku4LnR/AIAFa2iXsu03B61pss
oFIh716iLnpNWE37lsXATW18Hz731dLJ14wtT9xGHG1iivtRD/G6eZG7tTub96FVyUADcq4T8XGd
zlZbyp8sroScpvgKDBHlsR1PxywCu1w7OanMQbovlccL76tRPQZJ6WzxSwbJhsfhsHcJta/rzEtX
bhCs9FFBVwjsgjRlEsk1EarmVMpJUhgOWY5iclluB9McBdx6b7w4+Ri54Litns6Pzv7hUji7iVPb
mvcRxgIqYJx67yn08mw5WuErhsbXTzUuZYOkWJYn9ibW6mqTYE/wcWGQLKoMcx1MWeuzPIYD4Djm
CQZgfzc3biWeeb6ll5ZONBoxkGrzB4KQwm9Sq7x1dIbbN+QBMfuWRo913yYcC4pBfk0NUw+3Hu1b
XEA6Z8HUNtL7kIcsKsZ4LtKm2Uxd6o1+0rjBteEYcDGzquLOO4kQ5GRflORxEs5Y0nsLO6O8zVgh
KFUOIyIk3XS2GsTmuohqSm2RZFA0re4oyqw9jUY97VhRjg+G1TZP0ZAfaxa9lTuP6xqw/H3elA1J
e0ff0SGmiNpawU6F7gsHtWHrNGwyHSWvST+xA7X6NE23yZiH2RHL+GBsY2+mt3Bgg5DgvypK6h5M
e751Qq++jmmekeCBBNljlSQIIYqOX4gI5nPaUQLxOfVj86DByL7XIrgoG3q+rO4rtNinikrS1Fmp
uMOmtcs1bm4sMO1dHQnnVhrZl4pe4OhUZLUTnEWhf+BCqi6jxUEudvksALePA97nhLoTl7igc8O7
Z+Ekz/k3NdC0UwQPJb4wKlAo74V2RovMlzmSMHOFckPnITSr+oGnH7QsnqDD/pdJ/n8RkX4Xczxd
sGjzDAFTyKAxaRGZfhGRQm/o2HhwrnWUkgf6Ir0z0SbziVhr881TRvwvPKzW73oOuQJB3hyTpaNL
jgpsC3/9hpRX4vrVm3Jf5MqjHJaje8ON+SMFSIDnoOw+KRWR8i7s3U6wcLIpt/MbQ4vyS2IlWFs0
LuyNXRdS3f80cJDDnqsjNSPeSx+1mKVTGMcr5OyAYxuLsm96iK2VgR7u3qNpa2zg6zFV+xjD1xtt
y9ZHafVD+9jgqmq2c0sQvfEpcRbynQxBlfoB8PncD+lZ5qwfMovgYTKeckdUb6A4mm98ZIof7twX
j4I6pWbV1g1/ngqN6o16tXE8h8xG1H3kPLpXjqEF11lrumYLMEc1Ozcs1X5aetjuZUmT905FBp6V
xnDLt5+zcG7Xxr8oglnUjl/VEA8mlC1Rash36Igzv73pKSfkwF78HxZbCSbNOFkM3WQAw8M//3Qt
f9H/940WkxfURlegF/79zXYVE1yd8Y1oiuEtrgDwbNqi5v3h2pMfTczWktlw6Wyaecq+/bvfHeyV
6wGLkronQFT9/btX2mTQYDCSlk4q88keKLnBlTZxfqRQCDAS39VuHYYAbcgZ2/75NzcWt/DfXzsx
AVPHgm4s3unfX/uApSUoA1Xu2aLxt+O67OTFSWvzqYABm68lJcH8Z/jZJyi2nFF1VXQMfkTns30o
R+Pp5w/0H3nzX8ib3E6XwMI/ljfv1fewLH71N/z5JX9lRew/JHblpVZuURAX6tgvWRELmXK5kJCm
+VN/iZvS/sO0qVtCilssXkS5/hI3pfEH5mcc2gL3gwPO1Pt3olpcRn//pOkg+y3b4V6K5AbkyPxN
Ik+bbk6HzqMlLvUIHCMs6ARBVJja915QSXmVQHkaZlC9UFtIM4t9dFispGnQlwMdPtBJK47ENVJg
G6etuEUu3M3xi+X2WkonUaryVbWkYcO50IeHNqv1b7leDfrAOa2g84JWIFdfmZwHQnA8kcl4tys9
GW6wUybHPCmMHws3rASuXbtftUV+GekxOzqwP1ZlGc4AlB3y+FgQAdmX81p4GXmRlOAFeVq761jb
qZzUblYpmjeF1J4dXfvqjigHucV4S8gXTYF08SEmJXYeU9oAnN7q3oeE3arUK8/mAG1HN+UsnqKm
HKeHvpsDb43ZOVcbAbhDY5cMCXrT1Fm19nTGgppgbNjHzJnhYH+Nh759bno7Su4sxul1Q0L1nnYb
Sf9LPEaxn9kT5HUH0/oq8EYP0UNv4+nRwWhSrHknptdgKosVGEnIptMYhI/kPQJv1ZQUKfgTP/6B
mSg6zUCLX2UcG5DN5ajjuBD9xiMlV0DdTHJj67R2hHYbi+rLpEblh2GdIAHTM3DUcAWWK81yKyy/
wUyTVTo4FC5nko9EMsdwpaArNTMg1IYjlZ0501vbTbX9wCuhf4pa9hwwJEVDawyM2ER17pK5lkQ/
HJUxtYAA3zex7LaMUfaamHXHES9yrvWMtYwYexquzaktryDP1XEqJWfpvDaumuUNG0re7WMgybGw
KrPsb0PlGeuRgNWdg74Gm3wq84ho3sTacFsXWnWWoZ5MF52Mt1MdsTEPLut/JBzXZbWaS2wKPWS2
B5kuQhyuWUAoukDRKDDeML2uurxhcAtoO0BshKPgpqvKIP4B64nf3rVrwqUx1uidx7wq4mHtaCwE
XzLVsyUFTqOvpwhXx0pBe8t9MY5L3axJmfgx4c7unW380N8AAtPnmGQOx8TMnXLt3FtxiL+ODP1d
A/j/TLlPdLKDYviAT4JrH1BXt5k4iE6HkboEy2/oSlfsVG092qPlsEfmFJVhPzGmFjrGQkfY6wsA
tQjj+IHqPGP2oxqnx6pUQc6VTUVUgBg9xVT9JmUHwjUAAHCmOrxb4A1S+GXEu7muMNgbvl5oal4l
SyXNg13QkQBHhozBZZzz4S5rLH2nUgfsU8j4zidOYlFMHJwgmebEdwB6s34Lp4LGb8sAi7jOM3d4
NeOm3LXeWIfHpcR5xu8/X71O+9Rmr+Ca0uxyxECZTNZdW1IxTkVSlLfbsJvK15GAuly5VJc9UY9l
ljsZVKrY8R8X9VLDb7TnTjQ9ynqx/ZqWjVwcZ5lp7xBcMO86SYDMjc/hx6DJ55+6uYghvD72qdlX
+yGlWPmgqH5eu5VmnETT6JQ9JuZVFgPXI6NMAhAm5G5mdXpBrUmd7OZRuMcE9TtduwPBhvNoLIoo
FPh5zXdKd65LRwcg3ABJm/eq3IYVugobWXHVqknvt6LDaGF7iXlC6vM2wk1YVmjgZCN8HTzdq5mC
dl1kJu9zClvxq6qd5COhXZnkUNa/NSxB1IbqAsm1RuMwACKiK7lh07WsAM74meiY5QHbherEH0AN
MjT8RwiudjWxLndngEWy0Sx41JN0rEpfJRPVX+uxI6lgNjYQQstWIS4p3ER7DTcbC502H0K6FhjO
5QULfYcpGTLgkwFy4qUfAPDwEW4hFY+cWDwkt73tDs7VtmIWFG0woQngoIeTiOhVzBiVMs0KMBSM
FDbC7ZV3WW52MGSUkxsXNNryMreznezcuhSvdTu+ggrqMaBBnjbWRoy11Idk0WIQ6uFSX/LFpz1P
RnPLE7pg/JLnV3g1xj5QONZlNpFVyP+MLsCgIMhQsyVz79ioGNv/nKf+L55RBsVlCf+Pz1MnrKfd
Zzr9eqL684v+PFG5HIDYJJkWYFUYUZyM/jxPud4fWD4lkzioWtei9fev85Tw/lgyS/9gWczpaznh
Gxya9eWr/g2GmfH7dLSA3WGrWR62UeJ0vx+nOAFGyp2D8Ngb9C/4An/aFbF53gJiJyRTO96x17/C
Yh8PVS15+lON7t2QHNs9n+p+J2qj3vHk13X/l1/j/zKrW7+z5/HL8uIsfbFeYIfQf+ffjg0cjhRP
7XK2qcp7z0v1e3e2O34GLbDSldGVjzwENbmJVQBLQ3jwqPrGz6lvCb6BdjSuDan/Wm0qZFnny1xp
4d1EU3zry6gx3vKICA4Qlb6aEeJtjXu+RSsl0oyFAW4t7VZzuZ+iWUo95am2NpDZ03FdSidVzxEg
8GWuonuWp3RW37hFZtManyGKq5YWpBxUZ2yoKE42ZFWfareLVLfxBlc8zIbdsQSBo0ZcDf8QBYpI
Nt2QQBSjXe9GZyySTv9T3qEfFjwVUZTR4EFkRtmxRWFKt/FPaSjpBKxNDJaEsAbiKcELJy2NQNKs
jnWYGLsOuNsniHp17+XWuLbZcRhheaxKu3lyfupT3jjtnKZrT/SW9sdRwxQUOyRT2Z0k9l0txXQu
ELw0Gpc5tSwqmIYcpi+6mMZzEIkszaJXyiURzvTOGi5aWGrX+aew5sAk2wxxjyzgzMB/wuxeTR1Y
Gp6TzoreeajtbqrJr6rJE5BLEWZkTBSzj5IV2zfdTatbHxeC052bP1j97KAACmWkFzyqjXhOQhWt
Rip+7+e53lC7Y27Jqg1Pk46wXESiOIx2Ze2yLC+2FbuQ1DeU3flIvvbSJWnsRxFUG2eGgSJmvabK
pyoPtCINvlGH9pXfen1ymQi2CYi+Y2iQXVmoFMfIAL+7Dgo9e61ao3kqHWp46gFLtp92WvVIomG+
E4U5nglzON9CJ7K3MmjrDfQ8dtIm+/xs4oFnEigBRB/1cjvX9DGuQJxEHykf+5Uw1cj5GirK3ITs
IJ1+uENN60/W0HSbTMbeTtZ4LVsNJ6A5xIIXtAwzba62nT6bq1DFER9pTlKk5ShMmfy5lvarxV/i
ayMDQOB63YajqvFhhqC98oTsLgSf4FLnqMDuiE4mMQAOPoqq/dawDIE26kTGweztRK3LQUwAwVoH
s2CPZ4KzNqdsl21g7mAw9moWrGhR0xqLc4gXATjdE8Q+UKN48NqDh+p88iqrtHCj6Nmhd2a1ZFuy
6MwsV5ygovLbA/xCvKVfmrn6aJtNpsX44wbyM4fiZ0M3G9QTHKLi7EF959c31+nFspKAIlAv8E0X
tvIKIb2G4JrJoN/RAMQ2g0qn4epwGLR2Tlrah7RVz140zF+dfh5xRDby4NksKymSoPGsMrTyjjvh
8AbB1lWrCsiFjgg8FwbLKZWC3h+KYVqVjXLei8DxOkYFNXJeNQy3vxN5xe7eoHtmlVO2ByKZnVh+
nkqnNVfe1PeHMqQWAQYgYV8/oYjr3qKADCU7Ds37JpPD1Sa7BbGsiPqRurYmu+cJX+0oLeZQPJR9
qWEUNKp+XdHAdGdzOzjlkQcSrQsyEldoULe4Ey3bOTwalwAh+qzV2D3Wjqj1e5Tb8glzr8bCpoOk
r0OQO9t8Rr2NItd37FmbXwaTzUlsDukzZ5LiycWHTnVPl6/zaqBDqCq5+VIGkH4mIdHVVczKHySs
UDbxyynTXitBh5Q/QhG+mTgr442j5yFvSsUadSv13PuuZlEfsWgMb6EbZX4/Gf3NaHt6qMtqPWu2
plYhw9deNxPyURyo5SnyejjVQ68I65ZzsgoQma4GfSFfSni5N2ciHbVvVBM+kKOokJ+mNs18kyLR
95Ii1HwlyR9YO8UUslga0g/A0jVtIJywLq2b9+zUCTNHKzhTacZJuY2olF+4bVbf8O2ysO1/cH/3
bp4WDdvasZt3W/P4FqGnz2fWQUQ7ySwdVMoquB6sesO9YTwkThq89mlv8A8+dNznucgB7aZL4J5O
LghqhEn13KRcy6qdsxFa7HWcyWRc1BujPuLppN2HvUF3al3b/vm27TU3OuW60rCkC15kbzibJrI/
E6ETXXKZHtN6FC+x0VaHhA3Ngyci4k0i/zRxu/NBtFJxPzKFAonjlmNl53Byg08G1oPndPnKtrQR
unOurV29qDZVJZO7ySqdnSy1ii+YR/OeJmPe0yF2hzsLV4pvmp25ziOIBp3iHzGW2/dkSOurwn11
klYtM7+pouJNWlhYe8FWPhWQvlRejrvlXPI100gt8ym1hC9BT3LrSJze3RB5jc5UutAbzeNUnYRL
2HBlicgRPsE2R266SZvkGrHDE9uJVWG5HudOf7ET1IlNbde4t1rwi5vJWyLwLETNYJ0gzZNQpQ6D
ZEvkDBitcbDssOn3mt+xQXqLmyh9we/H2xV9gP7v7zUqVm+Tbj+mY2DtkiQP842Q9LYAPI7EpYkH
5geDg9c9c7kEJheV7xNcrW3baSQ+W533K2DsR8UQSfEurDrn74z7b6ax4E7sgNibQ2Dt4tZYCBpu
Z1xFzTRTydabcDpwF4OHp2eDD4hjph+4OtgwGIgVkwG4a0i86pi4geYsfmZtQSMgs4MWCwZY5SVw
gSHS2zvgARO6mRE/jlmPd9xuDJr9cHRp265pbuxNeFhbrnWJrJJeFjCxJuQ427DW3tg0bONljIvH
ytHAEFP6NbAu53NIxvqr69UVVrJZ846ObIblgGmZasM8420Y7FlustubD25CbHwF29A+t7k+y1UV
Z525GrV5cXAnSX+ugbdXq4H7SOKrQi7eOi9RX0z8G9qVKHkudx0PffIl5TysdD4DwcYrM/vYJ2wi
cQYDF9incDzH9QhgJuDRKjl/lZlwH8eRdD0ucGLakq7Hk0sbD9YFT1Q7t7Sz5IKVBVsQt/b8Linc
8UWZXn0zxOC814Gb7Eo7VOzQQep/SgPkp0txDBUFjaKuUwtznWSUMfPIqJ2o28V5ZTyYcRgBoKti
7z7snOoHs6VEUmN5c8CpmOl+UfZQ2kTHNnnsWL+1JxsySGn/1yH7PzL5v5DJoRb9U5V8/T37GD7U
91+nuv/6mv/xANP0iD8BCBJhwJ9hvz/HOsciIsio9xOnpP8c+P7HAoyBnYwgndwEBZHJ/1LJBbUm
Eoq0Tj2JyfKI/pR/Z6rzfrcAezp7AINVkEGRCuDs31XyBL3MmL16P9lT9EpDVFGt7UoMHUdvdvCj
o9Cjqnp6yEqTBzMXLTk8B99PoFdbUNMFyTMxG69B3IGPKAroAER2h+9ja/MEWGJXpOKx74XtQ+Fq
SJxd9i41hSGfDiGUO6/ZTUIPNxiIbKYX6cT7gGTWY9ISexlBs95lidXS9sNRde+QFJZ+kCCi2oae
orES8dEcNLc2oiaewVWdxpowjJ1TFq6NVrIb+OE4Iyu7OjgzD8NSU+0NiU8eYVu/J06tvcZZTgql
LuyVpAYRlAd2tWqJKVZuU93PI1GBfGyuvRt+oxOcFxnwSo0Iocyc0i3TJgQLS2igARiE9TD9USkR
c2vxWtgEOgFKq6JtyqzbalvPfPeoN6+2GHV4C+2Fomqx6kyiRoaLRbq7UPuLTjsWj0NNr/ZIFATv
Y9HjKaJa03TzcznlZ+lWrwH9j/5stCNlAOE7guxhAZlSkS6u6ZS+1xYJMKcsH8dEm9/SDF9VJSIM
w2jgnPuJdnGn8/kIPjHabAIHsEka2MuPUPMM56/2OAbsnNnR70WqaUBoUij4jZe9lEQ6X0hRk4xa
8n8MAmJLKJ45qm3J2+v5j2auHnRbzvtAasdWTvVHKQ31VHmYV6KYZL8vqoxktlk9wIbaB+6Mnma1
9f3UR+pVpu6T3cQlPjPKWAzYHGc7SJ3NjHiy92rb3ajMfc6Y0uuVFMNzSB3xUeZlQwNzuPSuUDL+
qem1Knyn1sW1pSPkDjN3ZIB1jUYiilE9b3BlPgoYWxuhaPtixS5uTdbSIOUG1LmIiJg9V84qifuY
TnvEXjYAtbdTNeb1Q1gZBjEhnsYJwgGtyzjp70xj7E4hqjRrAKVZz9AA4pPMbf1d8sLXDW0xfh4n
ZsyxkDz91nAB06zEOOmnYaqt9lAmOoUTVtJOP7TCmrUdFa1l8GPynOGSmYra2LAgsJYh0lOVl4XQ
fxPj8T/63f9FvzMRybjL/mP97hIT+m7K9uPXW/2fX/XfAh7JDRdLLsKDtzhHfq0hcP4wWbqTSLKx
liBX8b3+O/Pt/QEhj+Mqvg824pbDIvVPfJ4Uf0jPExZGFH1R3hzr37rZo9L9thNlW4tKxlPH5AfU
yZb8ffcvotTLWwmesQATuxSqGZLb9GgUlCu1xlhtUsn4xxzTV2o7LkbijV214vsI2Z2Ze44LjHVT
AzCC9QD5a4KaX4DISe4HXiYI9TYGJC0zfMYi7fhxaFtfeinbS61z/58HD/5xXNIJziWoOZdw4H/6
2Fu9ascuLd2rNilOTjISshyta6Za8VUbZDCd9KbmupW22Z77xJPFs0iDzjk3cz3rHFLtgcFDwtj/
lsx0sxVmQ02xTf7OSwivTs2A9NRQiqV04XP0796wIQwROeA+1y4pW5F5VSN/VOBsefSEDMO2L8yi
TDdVFsTPRoQnLYyGAqt9nPQ2Lnur+eaosn60ZWceGgSjnTkm37LamzaxE8eEomu6m/reNHdc8E9T
KtIHO3GCZM8fEZeJ5Uy+Bu4Vk7kTrVopSdayNbQPdrQMFXqSDwcM4RpJHE9sMIJhPutdTsxz5NQW
6T6tuSEtWZeeNuSN0XaLDxlhA9fE7AUvc+46j5VjBU+qnUyXNQ+kDeaWyspOWSMxd9Cnlbz2A/Qi
TZiOn5JW4nfAEbzu6L2yORGf2op23KLLBzr8EGVoIJim4dR2LdXPWgh6zomxktUFGHF9F4S52mOY
TTEhTji924Gd3TAXa8flpu7LoIaZMQXBXpa5+VrNMIXQq7T5CYQxARZWyTz5paa7GbkrcAF0eANe
1GGwS7bK9DpClGt2Zpdg8T9EocVQnie0uhgfYTMrul/gGXPvzDzoXdI360rezVaAK1YPio0NuOMQ
9/PNxb24wYlNe1RaQjaNLfzakvHGj2yPqGLXoktlsyZo5LHMYZPNQQ95za1WheY8paPFXt080Lxz
sSaXkw9DuROXd5IuLlo90p0c84D1fbEldto8a1p0HdHJV9CVw23I9m+V99OboQ/z1nHigH746VHH
enoA7xdtZrvGyE71zqGi8XALaQ0iOXs+NqNGw64QDQfjVHyUXYbN0i3jk8Zm56DXS2LdznDLT+Y7
FUzSr40QYFhEIxMhC3qvcHdTOCxQGJgzvyrgfUcVy/BUEwJZz3Oub8DF7krN8xvJ6YDMC78frV7H
uVYQS9dQPSsD5Y+98Hdrrl8dMJErL6A42651akylwiwPI3NYex1P68IacezEE6WXCTmNmHHJKGOD
bJfFgKUS44GfPjkluITV4pYH3iZE9x0j+bR2I8Evh4ttzzyIv5NjWBHO7Z4M/aEYrMdaUBTJ9ng2
gp2nOt1PzPkptlv2og2jIwIoEehDQWId/YGoacJvP2SxBzbquanrnTuNl8TUaAK3unGrqozwNkRO
QjvyxaZafTUUebM28ux7JnW1MovBpkU+ovNao966Ngzfa8nv163FTTB2L7LK1SrJx3GF58nggGbK
q95FxQb3MOcPj54isiKNgd04sndmQyiNwqVuT8fQJwiiGAuH7h1tbpcgxQXpnkAkd7hjk31HE9qa
q8K4hlF9pSF7o7m8KFqE70ZXJh/ZcjdLu8CpCL7Aga8qU95is6bZoWJBwxumthV+fJo9olddI0WU
meMPZF9jD5EebRucEelhd8IOG3hHmunwNXBbv5LUwH42294hTZxbYKsrFg99y23CPZUseGiIT+32
C/cVsKVA63GPija5S9hgQgBIOQPzRm31su7urNCKbjgEvIsa9Rv9c+1aJvlbE5qmn3jdPcLbtljo
CCNSE7plc2vsgrvL4hXp9GSbiFTw45XyI5LxXSoing51QObe8OiRbZ9IBtlbk1TG45AOFw6Eyh+N
Nnl2tOTZCsHac3D7aGbv1Q7Ng9lZNp/jrtrmGVXw7Mi3zaAOJXtWz0zggCW15BAX1jsoFZ8FS6WN
peZmr7fmE30fKR/gtGQWiDK09XqgpsMQt45UD5iuFzs155WZzRsdQzSwvmqDwsfBD9ckM56fLvfS
SnMf3EbsGurBbyNv3eIfCtna27P7npLvfs0YFtdAJrnUNEwiptNfnKnf9HV6dFyz3VoQs8hWJu6q
7qu4JvJeRn46Ze4uG7v5EAEqxLt5pHE13bWZDlPC0+C69dqWh1nm4+yhQneQXr4qZSc/sSG23LBL
zb2bZl1eqRQml+6o+pJ1cOqmoS83WEGjrxWhMx/i2nmMEf2KIXs2ZL8vgvLi9TMP1sTzNiae/H5q
7urYyT/7sdh77vSKhElag9djj6S1fKbd+NRP4mAoDDsyClxgHpY13420zPYrK6irNaqmcbJiiwZf
TUyrpgvFW1B21U3oRopPSDGiYhrmztSDPHgItZ6G+lJxYG95rlXxUOxh2SZrwzAYMLuqO5sh4MuY
+MDeW2oRAqE9R9qwPJ6HcF0SOIANcDfojvmiUXV0r4dVP64lpoAQAi4tObcCy8OBjrX5OPbiGfNR
9ZUggBYyqhYdWEFnEKQeM2NQKynLqd/znAVG0nqfudY/GBFMl1YO7a2xioeh0DS/TrVrPkXdfTrG
Xxol2MSMdnmsZ/uL28jsaaR2ydSALhi8vLWJj/qd26skjDUFH8lsqM1gBYoQlUZLX9lHOwqnyb+5
+HLzVPJim/7NC8NmU+iudgn7IX1h+BpWXt+4P+zOCtedVRG0jET2UboObizKZlZp576J1MI/5ObO
i8O8vNYCG3nWiZKnIiz01Tjozc4DqLgSYkQqlctFxBsGBWEU1CUAMeW65scL2dMh3n3DE/J1gux5
87yi/yKafqN7XXSX6am1nnoe2Q7Z2dx36S9gRVQpBD1dZacG7uo+6TrJGaEIL2Tw9m2KG0wjArPp
iDDc3JwNFLfbqLsCKnD38IrrL7hq9iU9ME890ZXtAhWEMDSn8ZnJ9Fudup/cnTMWf7a37lTQPceJ
cbIxye0qT02kt7R4QxqVB0QM+7A1IXZElqlTDlcm5l0hREzXolWfE6TjVdY20zmXg7cn0zGunaj+
BBJm+N2YxcZDRaLlkRtkw3yJzO5iqSV/tZOAg7ZIkCkPr0Yr3tiai1OIQW6bcRZ80QclKAFzMxdZ
Q07iMY8gFRWZZX9lTxIR821Djy1gvdJYf23mjt+5CT4aGR5gjcz7o9NBU4w7fV0IlGQGlUXbpaQq
oHU6W+ecPHw8YH3IFi8w8iE6qW5wtgQqw0eSEa0yLhy0/LzoX5Q3H2xz+FbSxbSrK2de521FFRXl
YAfi2eZqHi0QnFLf8a4drUS2Kw/86jor2Uhju3nvW9n65lxR1VUFBAuzEstYUPP8S8t9JAt6WAJS
15VrZHtBZmYV/T/2zmQ5biTN1q9S1nukYR7Mbt9FBGJkkEGGOIjcwCiKxAx3zHA8fX+gMm+nVNVZ
1Wa9uWZdq1KpSMUAOP7hnO802XBESbmJGusmIxD1IbXdZldI18duXoqrjHXYOveCL2pmxTfUzaVh
IbrTjW9EYFAwZZHYZGX0YMQoM4saowgarxA9sWRn1qz8ISN/wlXVxquLPUs50soa1gGLVnkx2kok
S0Pok17PcUL0o+27iBVxafpznryMC6KUAh+TIB9xGciHSVRi4+kBtu60vBrJKwkzwy9DWhVmNp1m
F6vYkzwTCwFm0b4EI7NnN7beiqp/EFI5ZzT6d11Jn2J2jtpOI+jSRnahtMkzsyTbNMKRhi1DcfOR
/SUa+qIsH4CZwOc1kfngFrYZQDTspEWxzhKmUyuAIuKUl/NDWctpK1pqulRE6fe8QTg0efPdnHKV
T4XLDonQK3fyowfy1k51giW+YVABj7H6oPgFpZW06AkBICcaa+bJHs5IJJPtXPTlA36dNCwwYG1r
GxmXbVPsmLUPgFXLius85nBRY15uGT/WN64ffdPbJg6DHI9IMubTXa2IFQ1a11gTR0vVY0Db1WV2
Q9JIf2PqZLiLelzPLT78xNbVjZkFRw34xnp2hbX2hgHoOGORkw+QWdBvFIb2bPrzayxdwtXa/kSb
q/gwMJ0X8yHyyamfNW1XJB+aXyMJQ+d/MiAd7eu8ucUTf1VNsEiDpCZOhTCerZS0twMzl51FTJ+J
J39lZdnVkk9MnaAf9dx/cLwEllU6v05e/xb18Tchcq4fYd0B7PNE9CCGuVtSh+MXTTOJ7rWLQ4cQ
dx1b3mkO/K++FGETBGKX83BcmbFP8FnEelwDYXliEXmHvVetNdx6666fW3xJfqzf5JEYKc+0296t
Bx/bxTTzSMjI9jR5EtQwfmSyVb7fHhqu4BfVJO9WPnKNRKyeEwvQD34gAJIr3GnPwEpLsUFUW97w
yLJnIGhWQYEnGg80QlPdjZ3Z7Qdtqtegj/Ndlmpxs5Ym2s+1yHGpgARY0E6DQ5Mj64ex99nQD2h2
qapzNoJJtbODyt5KNcdXo967W/T896qZMaARIE3cbnaLf9X4cNK2v5qT1D1Ky2/wC4KaY76rtg7u
pXtg+yL0G/OVHj67ZkNGgx/riDliBnOtiE/WxEqvR1x1jfrS3tTzxGZQTH6YDXRLg2czwURcBXQC
g65FmusA1RR4ACrpEv0L0r0uDpltaIim9XNs9/7alZm1QUcTnV2Cn/deob75ZY9/2fRevbjgE6Oo
va76osJKoQ5OM8wsqYiSKknJEm3i8SwOXgClYaHzPSskKXFAeORUlEHNDFSNX98GoI65d2J3otyj
69/aZlYxGTARB07ZFk1PcaBuPBDRlq2Rpwxbjitnw2mu+OqdalPk6S5L5Jlmyr+QPGXvaIWZuFhT
9jzkQUAljSrpmkc1TyFMy/JGtcFV1VZgY/LMDs3Ic1Z9zgKKVG+UCGZ95alWXxGgmu4xeRvrBvPY
Ku9aHfhB3R1bYX3Uc3+tgqKBlIGiZ05vDE73zTTHOO4avkYCUldZkIN6KgpIoyPQOFiDXUg+kHY1
2hkKgRJ8vSivY9d7RCjWoq8wYLwuCb/tBD/X0HfxyLyj6Bx6GSdR2z5P+VU+27407d5nIe9c0V0r
qbJVowARx4s1vabPMi2iZjUi7UakWGZUMK6xWqKpJ05lQoL2iSiazZzD12b2eoQJARU9AmKr9x1n
pGM0mFiHb4OXfUs95+Db9e3UiemQYn0OaSGvOKIfwRVWW7ufNrRaXMkQfdfd0I4gIVJS14yeZO5p
ZIwy89C1Oxxb0rioTGN/SSjK4ObrujaALS4mqafa1hibjBhxtrhk7zk7L6aKFe8IzFrujnRe/riO
mf+GUITZoEvSQA2a1CgdjwnUmZVjV98qcFl3WYzXn2p2h3QjwVtrzQ++Yd+iW+rCSWKdtFp927UO
+/Gmydw1hbL2qXZf0eBk92WUvPtGfdPOuCp995XF1FYWr51R7vrO/2gGRbi3n+KRNwhQa8sgrDNy
yTOZhXM9fMiO2GQ28S9JTYBxbQMEaaW2zk0iAorZZ1YyZ0EcVijSl0UnZUsWvSBYvW1Amg7rtm/c
aU3GgXeG1mEeNWp6ECZxATh5oCkfatzJbc+TXALYWAW6rDdVO1VNmHTeaqxdHKTGVaM7axcLJIVY
XvRbpjjxkUcWmViz4dU8oVXdn+BANDu7NQsIfTDWD2lRR7c+pxoa39ZonJLSuE781RI21t1rUDXa
bYnWT20bLR+btWUkjNpwOHMXlkCMyaqyA6OGAc1n5ETQs+BuKP3Uw/v61gKpyTuwawEs2N/jDf6n
F7O7d3HzWr63/2f5xW8UF5xzSfd/f/5j++PP8bsIX7vXn/6w+Zyh3/Xvjbq8t33Bj/KLfv9//qt/
+bf3f2kSTydDmMZfTOJfG1W8Vt9/GsT/+KE/L12ZDrqubutIx/40iPeY0VN0oIolWIN7A5Xtfy5d
PRPMox8wvoVWw2b1jzm85f3mc0IbLGthNi3Gpf/OHP4XYxL/PGsAHbkq4C4ccJ9k1j+ZSyu9zxoc
HawzY4PJczTY1SnG8vBQoifCteI4P5b3P76Af6CQ/VW6yz/owZrVHVzCrBp+9dxR0TMKnF2154nS
3MFWHtYu2av/xMOKqesXZx8TLnBINs4ydim/CoQ7p9WH2kmmveogq4zmVN/lomHNiH5io2sjSeuk
C4Z2nWmXdgTb9Kdr4B+8SZYif/cCkDmbpNUgCOZDDpblx58+175XdDbKY1ZYuDhipzGZt4WX6PuB
OA6iAZPmOGUTli+FPsPgxLMijOySephxveV8EUiv2UxEvrpGgII5MQY1QfE/5ltoGfx/C1avGF4K
bSGmywxUiRO1i7mJMJMP4J35xcr8PJwnH4O77RAxSFN6LAEKsB7H5h2xbkhXMjaYfbP2rVm0mh6g
y3oy7jHYyZtmzOEMTcN021m0bPAY5SvmUJpqNEzqg+qbTImqGB6LHi1lm33CHDFHN1EKgGHELwNa
RxcvCbPXZyPW+cFxSoMT2xMexa4bXYLBK7twaCVYdj6qxcFr6Pxs5Nu2tTPjgbepey3EVExR99D3
AUJO5G069VydhA2Lh1W+WayklzZ3WF5Q/wweOums8/xVS4jp9QzZZR/p5RhaUdoc896s79qyi45z
T3SpWxvF4RMTalBYP2Z6OTwyJHa/8O2Ym7klZ6wynWLdk/P4pgSgytiD5spQRz0kXSSekQHwzdSy
0vfuCI3TG5voaIHCJ1BQS/fMEtXH2Ev1gG9UPSi9aZ9c4funaIrtQx13xj1xOe3TD3mBECSeMuzo
woDZX0YHDSR15cLYJHgNAEoro4L2eTA3glDQi3STAENw7DJ0Fs0bxG1YFbkB5iNmCh3vtQnoX2X3
NWo4bmdf60BZpn1xEGy6b5QH03vqGSaHoIyaCtFWS22Ha2vVEbsGxAOWKlGo+QWIS751/aS+wae8
6Jfi4T0nB3JZsOcML3WdQ8MQLwR+Do+MAOfroB74VVYCjRMB9MqYeMcBqUg3Ub7c7FpNr7lwlO2A
9+LaC8s4oJcGF8CliFlseDfyVO1UatrUvnwTUDwZKFQM5EsNzVRYUBp/kEAgX70CPhzKqCyjStXS
KhRJFF1ckCRvDmrG62pM1APuQaJlBTdD0dT5FpV7953+wbhH7zlioQKPi+MbUR9DJeY8y0e9XKJF
NQ3vCtX2dv4kDtcz34TtCrWzDa5/1FYwtmIvOhZt/jxiFz8maVOeY/9D7wOdXBitdJMV4R/mIWmd
F91U9aI37x9jk2tzZWrUyjSXfmjbqFAib3jvbApiRpxclBMt2pTwRbme1m2j2pZn0nXtM3Mz59yr
yLivUhBMDJHFi9bZXK0LR7YxI/FilY66yizN+TL5imWRlvnEbmCjemWLhT8xJdwcGFmQkz3AmyOn
oDiAddAuE343KrM0m69p9don2WqoBOGpQf1lDbk2yEo5TkWGcX7U2RUK0zPWUzSlO2dKmzeJN26Z
++QsWxXi5a+E7gWnTFfAmlzTIq0HX55vPvl5YOTu8yBArrylTW8/pwbop3hPGHVls/qdtWpj6Tox
EaoeI+eIjbG3LxYLv1UNlOyBLUG3Fi57jZUB7iusqYu2XIcOAlvTRLAiUOpsh7666QUa0Y4r7GiT
297prXZHC3PRnP7GxqbEe/ecu7lxODu9ySJ3NP4SOdFNyRAv1D1uotick0Np5g+tYxsbBIj9prfV
t5TWa2MP/XewUKSfV/EbKpTkkMwu/kpm+ieB4nFTOMO0bqO4+26kbb2J0/Zq6upoy/TEOE5zHoQG
6Q9ECzABjWWc3tizra61QA5q3czRkcn6Ucslm6+iruaVDKL6gJsdIbg2sVbTyTEp0xy9LxuED6xt
HXBWp/J2fWurNXvpi6q8dEM8UnCVJbG8bt1s3LoJN2yNQ/UqVRETtMAnEFXxRZrGoB+wHQ4AcgWp
pZ3lk8qhmWs6YG7Lysh2ie5BY9ZKJCJOGuz72PhilRG8YuwjJzoIq9iYfPZvrRxHd+3UAdEpkGdI
O49p8femTD20OeNLhTPz1FPwknuj94d4xGNKXUDf4URuTfZB+2aJsd/FTswzjwe4vx0SHnOJCQA9
q9z6gtnaWBld3uL97dmdJzmtc+BPL/4iNBqtfGKGEjMsK/L8mUW/8Jj5u2rHUJC+zXNxSgaOnzC7
sYlvkVZ9R3Xm00M5lneQnK/YSjlEGHLmkuGT5L66tuGWX41zNOOO0VngTBKWdJJwV7WkVeX1qhJc
gbhBnSMQwelhhvYEe7wc1n5b7ccitAZNHI3GnV9loTsHYo3me5lJEaP+DfbT7ASHso/UbZpbczhE
fX3MEeFDqSiIq3JzVmYj2t+WKeqd19qsGSJlQM9txnKlS39ba0O50YJiXo0wC0NUIdlXz2VrwOqR
Tj5Sw6oPWL5gvxCrPi7vGFPxLE/18ZCmTMxXUJPDWIshtfmxsStSrnjXEsnBHyZUqQTeXguC0Rj8
jNqlXIhhBrFDR7wFYMTQQoMUqxe6mA1mLFl4Y8Enesz+xJAVC5GstJN8gV0ZB5mUAMvSBIkcW23r
uUcQa+PEWOBm5sI5g8LGFhcokv4uy7IscCiR+BHqmT4cZvT4qI20ZgcPwwHw0acpmgrAa3YXt2+l
lbn6tdHaA2Mdo0KH/hwMur4fk5ypFVr1lqHWBAFyYQF9E5kh1l0xLnWBrO8Q+S1kexg6Gx81/hWW
kyJfRUgkPC6/Mjk01tCcgroFGcW4FqDWKJx0P+HuaNdZKpyzMqN0D71TfjOlr+Hblejy+G502GKU
SBlbxJB4xXmPuxsDiBk5HM6y++6nMK3xZJhwBPW8BXEvOYU/qgLmuFRadJG5t9wDOWWCh94RMNcC
3vaStFyDunbOc5pqF01IydtNrWQZUZCzFqPlWZcUeVha3QnOjuxnuUkWFpwx83RWDO6OP4qvOjWN
e1rS9juAvcwPTSfh/RnlMo6YlDI3lKHulwk5MitnCsZqY2ICCLPELA6EyVWnooGUjrWYtBAxchg3
5BOtSgloL0yclod7UApQy4TfPKZwx85xSaVROa68YcG7vIqg/mrhmWArVtfLoTyX6gMi1RIq4FGe
QCtimRFE1XfIqwK3bQy1u6VMPDLI/kxH4eWoFvVAYmiAq1Kd786oNR9TftmoHagZ1DtDxvuHmhTG
Mc9yQbH1THRiuW7VUv4SQ/HsdVNxMFveghXbxr1fTurDVzLdTTND/YqFDFFzYws3zVlCUQR8oUOO
uPrur5sI4x/1EMh0Tfolzyfr8JceAr12LhYJ3z7WzPoYBRyGlMNeRXZn3dwVS0WD/cQPB76Yl1ah
Y63Gig+775x/1tAYf4+J+fFKkH0xVkY6/Es/IyxBilbd7e2Uyn9NNKJz9tzOJF0C8r+yKQgTBE6b
LtanWy8WuLVbx9rPnXiJo4oLk8z1Y2sN6qoaZf2VbZp9HlJzehipuH/Yfv/LFvPvUMIB7lCm36bl
IlQD7/HLi/UBSHiDZrV7DQrfamgr94uS3GigGTDDoI0JeRRxgRkDVzzDRD/UeU4d82oSrxlC25Vn
UwT99bf52XL+DJtBVmeiyeNFef8A49TXXCNQB/ZladXWGqldFLZ+X5/mURt2TdMnIUfzvCH/iwdP
1FNBZXLBgrKYXil7yC/ZaNdHq3DnfR854jtuA+/Od2O5CboaeauGBmzRgmjhX79y5x9ciB5jPYYX
NNUWKPNfGEFOryGRVWOznxDZrbG0yGxTl4HaCsVQW6YVWpvE8j4Gk3Vz6lvkDBrmq5/JJ6K7yKfC
qb7RHPbbvSzF9dCY9vMgZXWdziTY63ppvZh2nkzXCJ2r4Qr5kX+IoJ6F2AvmbTpxQ5ccJXs0FM5Z
N0Az4lGgXi3K4EQBOW+ryVJXRGuNYVP3IxEcnDCm3WuXIW7cL+xp1UfJtsJBQWMjKrBazljXdql7
R1Ec+p4DLAFwQCMNIwqmbL4oD7DjV4zOSk7iz1p9qub6juX3cqYES9meU9BjT8V+gevzi23lcmNO
kUQZYvinrK+pQQ1GDjELiEdWJGBXAscsXhoLOPOxK2YPf0g0xnxIKXsAbWq7aQNzP0FEKEEea3s0
Uj0gTsfstJbZuN1X5qOIbOiE9aL79dy5iA/4fNIwmpf/IaKgj0K99UHcRylqGkQMVNxXkCpQCBYL
dtCGAH9hX8JYH+Ms7ziuAhx2HMIQNydKedRU+kpTFPm00/qe7psjljSdJz2j1QRQ6KxbNDANRDs5
X08NjZuf2PKbytAeNGmX7vqB6krPR67IuaOhSCq3f+zS4sWDyL2e2a49+2NhgdxW6UBTyWcX5Jjr
jjPhb2seOtqlYWx+MHhw3OXWkO6inFARyBQdKyvHF6+sGsWrrQxqQ7MwmXNOfJ8W4ORbOlH/ROQj
drSRpt8tqvYJhkf7hFnGOuiMzl+6pberWFkQE9PhS7LnYhpWqhj7rcHKAKFjRtdSeQSfkC94V1pN
/6gzQ9+YlSlenRYVONA0dSUNuuewqWaeAB0pkZh6GCjVgGluOjxfy6aD06SLKtwFfkdnFKE99dbC
mblHWr2vDBaN/GWnz/WbWPDSpKcUK9RIeMKI+thXCc/EWtZM5TDKBqspWB6hn9k2jkJlB6Wh/joq
ILfGyJgFS1pwig3ZHFPlETgCFIfAgVLtAEA4rPHZokNgp70fVbrzlwkQtk55U+bMh7yUNtlHUvoB
X5aoxtSf5TN4mNth8uQ3RJa027oTn40lhohFvYtUl19aaUvhvLzqCRWPsfJTwYUhiuU7gFZ7MJZb
dVrOdz3Px1AyLHlx6qnfTg00xVWmE/3CgpPJyNK8ppNOA59Mdn0HBIlvRmSUIp/PYoneI1pmPQqr
nc+lStHLXMdC+8ZglXcHIudqRrpwTVicf/q8DM3FYM3lXev7ifH3tR0z8bBaVd99Tnwqi8unHL1i
7RpMTmosvIcCBs0ej3K5LnzA3n2EX+tzPEAyCB+DXdPZMnDko18GeXPqq20uGQiNSfIBjkBdz9xu
FZvwmGIEDHax9mOmV7qc8gsa0AlZMJpn+hRKsl54023dAzZOqo6vOB7ZrU0z70gnOpghzswtKLA5
38OBSxj/5awSZK+JDQYyxhkM7qD1lNwx8VQ6ZxOQ5RcKHlSCrTu0T10G9J4zLK+/zpbNoAzbSv0W
Z0xcIB6pByJEmNuYTXHQluGKheJp0V6Z0fFzUgNURSegzquadTWn/KbSZNhTs6faWAb//Of85vMh
OQFPZLgCEB4q+Luuz0u57Gl8fUVJsVS3er79cWmmjC6lzWiIfMHoopOEeZLCJMCHvIKTj1zqqzCY
oRltzEytX2rlsbSS82DTaa1jHbZ1o5ntd1EE4mWKKXYavQ5Oo8c5K8aEjzDBv/ymA2Jaj3kOxACC
G6McsCd7rODBabme62Y5httItCiPCyaSQepR8+YNP85DVF2lFgUfil5nTV2yPAVo0F4Mn0vCnvv2
e19H4hWybnz2evgLBnmToLdsGgBOolXh8naiZfr1Wd76hCZv47zKLyVO9u0MyiZ0SVO7/3w2EDQD
iJccgzNw6WXutBjSNcc+e7GGezcYA5+8KsoQwkrM+3GJPwpK0kxcQSUMJh85kJuBqGGdiMaGLzJg
QHxQAMROs0V4D/yr4gABnnxEysPnFnWhRL0hKM5Hg9PMjodHNVImy5z5nC4K8541JYct59hXAcD0
OXGL6Mj8Ai3bMhIcOoaWvimjI5iwMcwmys+W04TUKK0FwuVPXCECuXzf0eywNEt3xMQyBQWsXa2V
PogXrJkMqEdmxhZE6j27SDoHl5RCJN1yw8Oei+fzmJ0Wez6TI3UFXCd+oqtn2afMcukn2okpVGNN
tw1DmwdMwfNew6auWL0PfJg6x1sycB8BWuOp5Q6SHs/iWiMa8zKNzMvMYipR5eLkPY7IfFmf81LR
8y2pUlZ+Bm+ERcxFczPEWruxIBrRdjEy4Z5smE5Xnaeucf8Y91bt9e8Am6cdSopiBc+bGzcNaEJk
IeS3tmT9Bx93Lg5ZxU2WyjQ5m171MgwOn9q8RBWjGeNWGXI+AySSdEPDWH+lKslstBoq4qGsi4C6
hYQ50qh0Dll2qcMjThwqSDWocOj5wpWfz9e5yUj984+fNyahyTxiNKNv3rAXaBfJQwUpcjfdTiar
wzLJyHQYBTd0SlUZe0uEAjjX+GwjrwLg5qTztXTRV2MYRQ7U5h+9PQt3k7Q0sJ+DYq+VL7ZJZ4pw
H3zRhOELVNvc7xgk8I6BPhXZiHLYfkYTn4TzsonpGKhsesQqILZE7x+7CIfHZ7n6P72EvE7fGtGK
j+7ntePnKvE/d5L/H60qF1/Onwr7ZWv6+45zWbb++7+RtN016Vv3N/HxN56Iffkt/ck+9OPn/1ha
ur+xtHIDH1UOpf/navIPp6j3GxB2tms6edAcKss+84+tpQ81EZMQXQKgNtsjEub/bS3939gxWiZ/
yd7S/G+mxXy2vj83U4xzodQCqV1CaJZ3/uf1mjKqHCPMpO/zCXlW/FHE2pn75cCwYGmC96ypjq3O
2Crqvxo5dkir/Sdd0ZLCKX99CZbr4gbgPUM9+qUpEo7rSp+uYi8apd9E9leF+rodcp7KnPom4gRQ
B2EgId3ZRXQtZZzt6A+rzWg+28QSzklYwfa51heRpPBRBEG+84gLTsDZsbBbkcQVEs5LjIt8W4qH
VEBJQHiJpiGjrFj+q7LtlU0B1c4Ci3a7arWNcgJsLZAmKBncE+l4lVrNekfOlta0FnPtnPh5q3rk
zCDC1bD2UB5XJasz20T9iQBzxQLgziY7hekphxaSXVyAlAid1fJIPZHUcIddsadpWBqjoLtzg2fD
0jZt7L3OLa8AHyBh8bAPXERHdQCOO4E4XoQDOgiSoC+TFt1n9dhsCE9HlyxfMLnqO6zzt3HrXZGu
+W2O+3WXoUtxx2JHl4NWqOsWJHT1Vk6IPPOM0Aqlj2+Vzejc7dsTVHOHs1Kupdvyj1FNAoaI6Rp/
bK//93D5J9ZzC0fiX54uX0TfJX9bvzaiSKufzpXff/SPg8X/jVWJztHgLhSwRfLw+7lCChVje7zk
hBr+jhz741ghukrHp+ibnDg0Fn8yJVrmb4gtCBtwmPhjWUS/8IcY5PbHzYqO5L8cHDmfa/mfbmri
ZzlY4C3zOjhQfzlX+tTMq4Y57n4aPArsIMmtcY1GKNglVS23bkUXvq7izL8LyC7CA00o183oIj8f
ioSzh+aeejJKrSe3TdQtSTvVl6F1o5fANkiVmnGzsCWenT22bJoEBlnOVaqRGoBPC/riOFGlIqya
wFQxUAmsE8zT5CY3BGpa8gKtYz/XRY0HLwVO1GCBM3DduJBA5yFDKVviY0eLquxtzsjgnBjZdJsn
2NQ1MQ3aRq816whlEb8aX0HF8WIlZnKArM6zXyj32tSaSK47E1hjX1rWcZx9C+ZRqleodOsBWDYv
KqzLqHvnXzFgZCC4ZWHfVy0xn0yrEn5xoTaBgsQ9RQQmYObrsC6mGtbqdNFsbEBWlR8pX/jeIdQU
uiUt58bADv99dh1kCDlw7yc5a+ykIl7Zky0dmvhRzy+g1KZb9o3JeezJz6IIEeeuReSEz36KnRD7
o07fnXhM8IqyMCIGfjWCZsKn/DsEWIoFheSDJB8TtwsUUgz7djZ5yJBnqvzY92+jgpoI2kCjGyH+
FBsobDGKredzuDqzd5hIwTojDgxunTYhTgKllbNv+fy2g6AboWysd3OSjKeEQ207JQMajdSpxBfD
qP07zeZqyXKqpUD5zr40GDuXUWPcR4IAmxSLCRHGlGkYsMQ5b+pB+zLbpMC4XmYcAZGMyLfz3g5T
tintftbQCti9YW1Jvam/jXNZPze9MJ+kTgoCXoPaYQsX4w41tBKfOiB3AhZHFdxNQFFXStnBFxNp
FrbAmego0Fbos52BYVzEZoPTHyxl2GFOeUVz7hNXagQnKS0v3pIpicl9yiqacI92mhGaMtUujXrt
ZEZL8zeaHkgZffJ5SLVWkHWHxMkdpMKj7C8edOP8lFhTcMuKxLBWLMXch8pQ9nXSavoYI2vBfYm2
OSNXlAa9ma1djDU9iNhmZ6MkiJQPotkrQov95xqu30oDjlVjboNFz/ejgSdgAdbX44ZhsL+NG2M2
+30kMH0dO1f2+qGoa5U+mbINcCPyn8VdaupfPUB0Xxh1tmB2I0IjSJZPh659SuryhkzP+ERhlQZv
kMPppVemRQSndoSW4mEuNQv9wQEBt01nNPPAFmbcA2x/dGgWq86iwa/neHxMO1z3WpCIa6JCanQd
3SXrjYQ1rzRdPCgmC/eca+gRjUzs7rm9NQwvVrQD4TMDzHVgc63RycgQ/34duvnEvLUzW4gQFa9h
r/R06ldDb/ah6qbpSsPBexC9jsklqC5i9k9d1lIqQedaB76YjmOKENSbCN22O/wbNHE7KK3ad9yV
m7qImnVN4P3kswFGk2GslOy8m1ZNXzoYbyEuxx2xIc6j0TR4zXpA0LPqxXn0dWAzlrka2GWvyIJN
lhAVFDoFikRfuvE2IhGnzZzqCjRT+54p7wYAXPRM3B3RPWNdfKncwT9ng2jJEkUNzgIW/1IP4KEW
MFRHhlY7252BnPlqh/ejWycsrLbKwBw3afyUAXpinTYNKC6mXM8CcfGi8D9j7bkmsIsoaBOCCIF9
zY4MY3B5rqZfN000nhHDUPq04hs8uHqHRNTfpJGKtgJTOLQRp10v2uT9LAT8m2HQjlmZGlcIMNmx
evGLSM02jA1407mnqtAMejSnnWieYCWOexhi3UPWNx0Xxqjt4mb6QGxKGlmSqU3XMPIhqy56wfyE
/uczX8DNbECDOC71Q++KMd9bpe1cVTXQkiCAE4WMS6Q72ef2EWpSsZ40zbvrGQju0plHU1a2dF6O
XXJVuLOH5rqulmSrJezHr9PuErR19BjUDresU0YbgADJDZ6A+htGPQHSGwfYV4nRamv0AybZlFV5
2XbBTsxoYOQY6U9BE2ubDs3FWjBGvKlABF+h3mj2pVX6dxZ/gfxg0s6tHz96cV3qayOo+y12afcG
1YqB/X3qcuPoTFl8CvLSR8xUOfW66FKGbvTVAnMqwNnQHkvyyjqyN9jdWDcWU+wVEN0JNjN46B36
aX/nSY8s+IaM8kbGcMm1XnvspN4+ccVVyCn6UV7pVnNxSZi5m+ZOv7GyvAr9zj64fcFlYI9bfTJb
7JuJvTdNOJ1Da2sY173s3Wrt8r0vGwJ7E3J11kMXUXo2tkuMFnsza52BzwgX2O6DYM14IR/a/z75
PRiXoGakE5kvWtB/wDuJv7omIeCaqljD284DEwntmnsqX5sW2/7B4JybVR09xI29m4iOgvb25pu1
s5sFBieUCFAlU/WVMUDA9ECYoec1r3XJEGWw9AMLlRwWninfY8RFqzzTiMz1rWw/mKR2YYZSZIC5
kXFbtO5Si4/5XWW4N1XcVadyBvoJ0gWGJzK8tGPE2YwM04xyvolVF22Ix/neZwmivJBSivqCVQ6z
CWso9p6RzeGyGK1ByXO45k69FDOYWTq7gZTJU26TkMH9aub5vWa6IrTGWn9JTDz3IvW998ZoLv1g
fETETPkNxtJA856rwtAZFbJfmHLdOwaKYBhJYMgKztozdHrQCkF/JNU74uyUcjMwjQn9eLD22aTK
AwyJg6MY1aP7ekhHleOTrSPCylyDKV4b7Ez8XMi9sx1qBnkU3fTFnpOWlQAqo2JgXptk8/eO+nON
GlJ8gRyOEJDRDtPOErUFmc/DBjFWt5AOy+3UC3KlNP8tis2vQDmjZx0a3BkCfrEufeeuNjquK+et
NEtYAEwWN5Ih3RXbL3HV1+a7V45r6oLvrQ82Pex5SWuDFmfvywhLgk02FQQZPKPMwndULN7F0FQM
GWYknozq8WxWXnTbROLY8KXjMNilCQ5hBYwAzyKXqOHHcNMnM2yMzLixZPYw5dK9RBOoLzmmTr/y
IE5c+qQXxAxpK29weXeEqNk80sEwtm5IRtljxwxpKTaxD5wBQ5LGOgZXphT4Z+J9bZLik2j6GTLl
eYbrWCQdcogWGIAsX5oCodbcTvdj299KozsDYLymWkP+6s6K+z6a1oqcI2rAPl6rjNvcIbJpCB0r
ddAjADA5VXT7J7esK0ahuOMVJE+a43K+NZsqv/rfqdK/JICn7f/Lxu+cpOIn8fuPH/iDQqP/5hiL
yNxkD0NZtwDM/uj37N98w4MehrbhlznSkr7hOabLGMnjDOTH/jxH4i4BEGZbpsuP+/5/p+EzaDd/
GuIQw2v4pgPRetFX4Fr+eY5EeiTr2cohlgwfdRSa2ZxfkoIZt2Mza7cUrQc6qnkrYRNvjZHRs19g
NAtafXpwKobkNmziJ51wv6d4Qi/8pwHd7/3p34CW3Iq06tp//7dfR0y8OpN1D9U8rS2jpl8EIEEP
lMkYA5tazWb3+B/sncly3EiWtV+l7d8jzTE4hkVvYmRwCjJIUZQ2MColYp7hjuHp+wMzq1sKqcU/
e12LqjKrTAkRCMD9+r3nfCd2GBmJuFyYFmz6TZIzxKtR0nY154e/2qj/61kYtcTZvYEeJDHkcBbH
nOA6Syr09z22EF1P7aqkOcBofy4aOs5qUElwkwVt5cJlk961JfwSOs3keleMAIHTMJv6PM7l/NVT
mFUZ+U32JXzNDuuQyqEA0P/Ztk3l3nuxX09rDjryEA5Ff23Wdr1zRI3JGoPwCs8M50pHd8Uxtib6
OgivSUXwKdqxNXneRilmmyvo1HC37J5tVKeuBYQVgGtFWc3S4pMF0DkzeP5cnWJ2ftQKDuwyo7d9
xhUNbrR1EMKEowG+ZOm1xhbZyKPi8Jcz7WmA5yMULPGhcjgyOAZx2q1sfTEZZOFlxmyT1dErtmhv
0BB5mNKtoYLiZbbG6ZmlqZBL1WteyyENN2479R+JTmFuiyoJZREyBsYK/ADuhY+0dYch292PgZWs
Dccalimg1ZwIZ0jvRYcjcpNGjcAgKdwNABXRgiYh5HJAHpDstI3Qd5XwKp3G0I/GRT3l5gz/4v4R
2niMY8Yb1IGuLfTn0ir705goxI+gILsQWrApdoWZITIhejKzMRC7tWlsnWhejKgtkQtRBEOXbTVQ
q7SdsSXXOPsuJDwhg6YES+8g5bOXTj66Mre8o4My7rqosZazCnnOzkJSWqELMncihQPSomG+m5gF
7WcLjF0TW3qXcWoKegSIvKkBVm+vOM2ISWxmkiq9nFOf9GLZey+x19cXMGJmkJ11fzElLb2+3urp
hnBwmtx1o52xX+umJLarx1EfGv54SVhJ+GSnnAD9IYYnguQ2/uYMQh9N7PJylZQEYFoe8ZUra27s
VSMTWiQB9A2YC5CE0QJ4gC42vHsPcWSk9i3iOgXZE3CSOzzAj0CkAigT/uUaI0cTrVOaHwzE6z77
WqYxjohFDbfIvYevGfEtC70jJhiFqLtai5uuCdrkRROYARWiZOJ5JPhlMSnM9iGHWa6f3TGJgutJ
IkEACNQrYBuKVBkPdVv/Zxm+SREYYCLM6pFobntsnMb2zT0Ckric8JR4PQJmbczJw2RX03QxQe8g
wDRcUpyrsi2iDQqkiIlOMDAuhmiB+oU2DhPgaMiYdjdMKuOE2rCNh6TewLKrXrqKlGcTgxSP+riY
OLIuO4ETXxZDslxwuSXlMcVrcWsp2iNrwwq4Wrt8N2C48qENZ5psjexQFGKeZ2ydcNQhyU/z6Ufg
6wwPGSgmFYHgHZKnT4O2gg4ZDWEYm3jgRWaarZagTDGqLyJtlQCX0EpxG4QDeck1tchL22ES2JC6
Me/elnLGZtwnOMfWFm0h6yixdvp2TKz5CTg70N11Bqcx64g5x69JKQsCc3qRSrWivvTxY/M/WcRM
gOdoMiOcGhWYbP1cRsAWKEAMWb6oqS94dAC2XFUL3RoMLp+YPgXQ60H10LjATkIk8q38OL0BsnGk
IvzoaNjdqwSCtvMG005CuNqtzGFClW+4bfhV+jC+QbjFG5AbGSya2YFPwLO7MLtLAJvIapoWh+ls
y1BtyoXwbegF9s3NAfwN2BwIeOW7DPlVvMDB44UTXi3E8Nhd4OH+whEPKewPkYVcJhs4Cndm/8Fm
gHrQQZDKvUnD5V69gckNKB9676P5d1bLrJy26MIxdxaiuanw+8a2DsFEcNK5pkZtH60MwsgKrqz8
U+rSpZDFw8gUP9viZTHmdY6u/9ohePkKyHyMcXGBrPeNj0Ki8Wu59Uco7PYbj92yZg+GN5T27A3Y
Pi/sdodje4Xyc0G6Q0cDo0VbDDPv9IZ9L4cFAW++4eBZx6OlR+bsxpAFvyuYGf+7cPz/KhzJuMCV
9787J2+/fWlfuuyHWQGWx+UP/V08BvIPhgcoamiiukI6yz/6u3g0hfMHXf/FvAiRcGER/msGCaYQ
oaKFDIjT9hJQ8j8zSEf8k1oROtaPBRHUXIYDprPUn7bLa39WLBLmYwhm8vqac3+g45s5axl0Zisb
GyGPtvYSZ6qLQ6JxLscKtsNCVx4eJRmLh27uw4e88MN5VfLxbzh4uUer7dzrMSXbAJqGgbei44RD
U7EFkUQu1LPTFcVt63sNadA0kdgh/eTWGn1QW0DcwJXo2drWZtyt4UPZtz2Camx+otkJ7Rd3WSbK
u34Y1CkoXZ7+JUb8CR7egBum9WHqIhF6FtgznpSIDWvV+FVwYopRnFqrf3LRFByQEo4gLLzozkWH
toh22tNIK3JHS9c9ziGKRWOwOePXhPyO+C7W2oVi6sQ4QlZJ1uSPCrzUi+cVzQXtNHjfzuxSxDZ1
d+d6bvyxwS5EgFWV1hs70tYuiD3zwZNNfJKjm261ILCdNLZyvG6Rxl/DE/9Q5EmPsN+0gFg52iZt
3q7nR/JuMtr945eMBAj4R0RHXGAuTa4bqMAZ1BfZfU7KeaC9yW/4ISen99YfSGcw+ni+bAtMpISb
2dEm1763Tgny9tndjeSODSe9MPLoCCIBbn86IrqOJYZzdMcXYqiGa7Y6dY2gKoHBVTBM7YthesB3
qnbZGGTrHhrX0ccscDFZTXkDBXa4drpyukCmab+kjk1UWWD2Dy6bwQilwWCCbFE4rNoYWCJLurqZ
zUZwyCahlJyn8t7ohf3QT07/CYRn/jpZnXi0SFhfWsHlEgRj3NpYbSIp+mfuFXU2KOHgrun84pmC
Ue9Mvy43Je2dLQ2TeY+2z4C82I5fm6HrjmZfV9fp2I/rAPUlkXQ8OEvIVxD8uShSaQe3JuNlKuCS
ViOwm63jlvF92WmRrdyg6bdTWOD8ERV8CFyiMG2cF7jv/lW5iIIcW9a3Tks0vCoFgAAUI2sCsvDI
mkYwbrURpNf17DgXeVT7F4Lsi28pE7c7UdMxSLJoPmYyJRchlaHxJ4AT3Ekh0fFo+Aactivfk+qK
vo7HxDOOL5OMaoZRW7pJjVw+wxYRH9kax2uXadI2djp1k3i1HFHxN/oeedj8CQmnRUGT1+MVopno
EUGPPC57W+vXJNlrr7xLRNefLB2zNUq7n1bo+IAAmCbxMBLUHFq0Hjyj25GEsuqG0hiYo8NEhtoS
HpAStPSiUrwVIPzoa4dMr9TKJSbuiWWkvpvKHPUn9f5Wq0IyOqvFjReb5bBIazkJ4YfatlBAj2D7
o2MbOxaOFdf+nCdLNjbv9vixYwgWoWZW04PrZjZw3jI3tnNqxhfSDQumiJoOcGF4Q7jWGDL1Dnel
OBLSBlOQAiYrbg34Lk+eydSTY1DFVNBpGiy7ZVLPG2DcX+nHIWpVbjHe2LPHWSzJZIIbZNLGU6S7
LthCI6YKyI1o3NiJmVbrOS0bhmJwDGDN+fV4z8DE/Nh2YanWgCbautnlZIqI8YZZsM88Av9FoUZr
1+o6KpbAksn1IyiaqhMPmJ2p9z9EXsH8pLdptYJlLHjbL+faguWJERoSYr1BapEND206Rv6fKLvD
mG4RsTiD/FDodGi8LQWFgStUqT79ii22NgmO4ydq2bjY3P6tHHhHOWCabGe/qwN2OQCrrz+UAX//
mf/pIfFXsPMKuhDL9P+7HpL3h0sfSNLFsUzkRd/VAbZJHWCiRoItbIMZttmtGVz08X/+P8v5Y+mn
oLMVbDJLf+mf1AXnTRqkLAu5zJRwHNxFJvhjmyQaRjEDT1I0dFVEQhJUY9SiFmpsR9mcVjzZlohP
FeLmINb+OzKkswaWFDSt0Gdxf1jYXOqnH6/eNBGlCDDX/aAsvfWmwt2aiZVvMGkUF9/9LL/oRv3y
UoEvATg4iz7i7FIt51DTLGSP/xkJMKGIA04KFN501pr/w7fiVi5mE3NpPZ0ZeGaTdjTaph6SJJ4E
5tPNpsVuvu6hWx1+/62oIb/vAL7dQJvv5Aibh4J15ccbOGoKh1xyA4OEnFc9WfcQ6tzXUbsbROfp
2qug6TchvD9gMNU/g2H8ffFF8LJ0M6lyf7x4P2JXt+u+30MVdVcc/mjWmE5z/fuv+PMPJy2eSwbd
DkZr3zu7Shf5sA6bUO1baCMtz2bZ9Ss5Np7e0ooHu/D7y8FHObujkhG1LyyIPDwm52WybLRFSk+P
f3ciRibO2m+4i159PGFw4gtSVtP3gryXwvs71Q63kewWC9SUQ78SpNaZaieMM+BkdqX2qUC5XYaY
O2qBr+X332u5TT9dBaUfvggRoLVZbvN3SA9CvVAdNpna25A9VrZhXKMPPk7QR9ajoNv3+6v96i5a
313t7EdzHRE1kczV3teDuQqZf0a6oORf8uyqYOFDZ9mX31/SYiH96Ruih4A4wzGMB/JsKZvijKTQ
gdfOjF2HFoSTP0VCkeWAaOBCVREhF83J05OPDgVLkYut5bLG5aeittpr3MVbduth1Q5e/ec42sZh
cp1gZREh9zAjDsA2gdc5w6v2+899Hge5/P42oi1cfxKa/E9PnN9FrlX1vEbJoDBGO8ZA0O84Sr01
DAyACfFT69pH+s6cF5NWPjqfxYz/QlEI33r9jN2ijoKjiXPtnXdB/uLRxDWHZZI3XPKf5Z9/99Ck
Qe5m5FL1+7GPt1YYy03SxuO68d0ezETUfRgTLHVicCFiVvlcXo5l2l5DjdDZphgB4+kl7tbBs9ww
J17ZJlMKPEXgN6xoQq9ptbeWOxsH4sWrTaP7Hkoz0NSmb4MnNSQMvrUfUsgzRm0dw9uhyEhot7Q+
Ksnxss84Kw1GjtwyBKA55vIqdrIPavC72wzmJ/D9GVsX8SibweiPVbC05BJvRnia22gT8vBaxNPS
PW/0nkOTQU7F9JpN9qn3OcEEhFVd9G7cH/mby93vf/WfXxAfbJLNmNRxAg77Zw8rVBNJbuPyo3cx
1aqK10R1HcxkfCQ0fAGz0mX9P1xRLupEWg/LevPjbxnAv/QhuPb7NgwPGMyXbOE/4QletzawzCxw
n39/vZ/XbZyirDZmYOJhdc4hRl0U0AfNVb9Pp7xeYbYeDhH5hVvfAhD7+0v9/Jj6yCvdZdoULLru
s8c0UnATBl2xC/paXlVGYx4gMHjv3MBfXgXkE2WKzXDp/CcrRIhkbeAGGm6LUwngrHGhmsi/+/2X
Ofersh7wbXwanVSLpsfm8OMPlSUGWaU1HD9sf8y/YWvu3JEOt9uVjLDDzqOk4MEXnh1dtv7H1or2
lZMl7y1LZwO0t49BCcNhxWTwiVL+x4/RNJUzJ9rrIPHn3nZognwXDmm/g76c+Gsb3MfBLBnjtKL6
9jbFz/p0gHoh9E0xz/alzKDU/v7WnA/1/vpMnkf8h28H1Kxn20rkGIYRxna3LyNVHkQrt4FQA7Tz
vrkNOxLpY5xNn3LJq5w3xnRUdTKt3URYm8AvkamWsOghg91mPprTefgM5NFaoyGqH6aSkNC6T9B1
RvFwWU75rSH694qLX38B3DVEm9j045aB8vcLami2QTH5Azc1nk5RS06GGpzoQ8wqtq6J596EnSnW
hef27FhtwaBhfvET77FrYcirOgTYDrFiG+Orua9mr3r0nfkb6Qzlpe3HwW6ogR3S6jHYK/ocR2tT
v7MlLLrps10WV/p33+Ds6RygTTigB0B/GWl0GRIqe4lhv6RBITZ90rLIK9Kn0lQQmI7rq6tB4/7+
KbB/+WQGOLolLyODwbPXnSmCM0xSdfvUiHvcdrkvv1BW3Xk0pkjQFV+haY0fPcuM/+xaeK+aiVZl
kddkI4fRYKMt0YGLBfyCDM8EQOJZql7HXHBPzlXKdCUyv02MIlgqvQfPJmxTpNXGNYKPtZ+2F6aW
4tqQwJaR0L14Wjy4ExeCtsDQZgi696BzP5duRN0IeslUCOjOlwPp9w+NtHzSK1MWhCbNP5bh3tN4
d40ZtTACU/udOvEXyzboN5rW1PX8xedu+S4nCLZl0dlj/XgNEj9k14ZK4xAf/M6VlrPJjxUpX8uC
sRrAE/DEeWHfhJGqPdSI+6mNHjPSDz+m4FTwtU6cJuQENmwlSIi+xEwfv/MI/WL3dYVjuZ5tszFR
eP94R/soaawwFd1eedOnsPfvRq85CSd8zb3+C0ded/P7R/bc8bMsXMwAIOqZFgdu93xNh1zTjUnC
I8sxvDwx+L61Jkjey/Rsbev5mwiLxyrJx0001RQ3jp+sAa+3C8fpna/+y4dJghWEL+g5KFt+/OqJ
6rWMCRfYExzSb0TtkdVGtOeK0SGzpDh9/f03/8Wm6QoqR5pOnL055P94OTdIs6ULxo88teM+qpG1
z4zv3zkj/vL+mnQyeJK4vT8pYdKOgG3Tqbs9Z+R2DfMn3ugyDdZu6BuHoYNDEGlHbYypISyNgJ01
3YB8i6vgap7d99bInw/lPuIeqmXBO+TL8/d1mJREfccM1tY9XdoIzXnXzjcoHaM1XHtjXXdFuUcM
AH0lU+Kd1+pcFfT2rFENcbOp25n6nC0XPUgZuL2i3U+mQ96E1xpyNTBwOXaJCY4VE6nrron9JBXa
mAJGyNptcgmdqIZNXjQeid2DMQ03OrYjSMp9r8y/hPi/fzJ+sdD4AUYa1hiPOmeZdH2/qsUG9FsJ
DmsPr5nQBmfWWwcpwZZaPnnnlvziUnhRHC8QHm043O8/Xopsgq5uWq/Z93NYvJKujmmijEmbMVzR
ff3HX4saVGIsXFpqP61qSCLmvvadZi+tpL0PmPCh3PHCq7Rd8tD+e+B499dK+b2+6heLGFeiLUKJ
6NHUOtsGrTmM0kpxJTAxBKP3Zf1QoFvZsrvNKzEWmOuqeHpn+fjlreR8TTKta8LFOvvVokiU8A5l
s58s2AHE2zMcSEkIaoXVvXOpN6Hc+Q5BpQHadZmFoqY7e5L9zKlUxPho7zrY5XfuNPUt3C1nQNdQ
hMxv3LZjfEBNnq8bWw/gwfoWkvQ8enZxj1SVlyshBTs40G/Pn6wamxPQi4y0nTpfYj4IhopfqgHl
MmQGCY8tzjFpd5AUyKbkK8HHd0FebgItB3M32AJSiyR0aJ/AvgOl5rToWIGeAB1V1myC8R+ltUvN
YnS3dlDH1jMMhKT45qY0S2BicYKJSVknnQh6etbGH7q8MqcF3RDIfcx4x9kaojYvC5jrxr5Tme5u
JcEohCMh1grvCQnOScRSvjHsiqEFh7xSToD6u8y0E934XkmUMxaLKt0piQeBcZRLUENpVBdmm0Gh
mKIWYVMQJ09Fh5VtNSqnSg+4ICKM8Arq/m6CXhlti3oq2+tUc5xM1m5Q42TsugHqIoiKadyAUA3F
VWEQZUbfoaitTV3IpbhKfN968TqMIyuP+ep69p2qfWAQZXj7qu/S6Q4VmX4oE2RV28loAu8kKug2
WzXpSB0oYkeiT8Yg2ZHvAbLaqSMo/x1Uk32JVaDa5qjge8D80KVWTSf9D5hQljleQZZB58SamMm6
xpzkq3v6vDulZf0xrK38OcdIcupLd0DynI4XQGLyxR1/VPlEblKH28krTwTJr7QTR9tsRo4P1mfY
ZOj5d5HSl9CfhjWOm5c0c52VVKRXw3mwdzjNvjq2MSDanrCEOK23d6FvbQMncQH2z5gnBuZkmOij
K8TP4xevxy/vKGDrpadf5saVwCPHeaVHvAFJ/oRsYOsabnMng6LdmqJM7vDxzWsCd8wrv8jjG3vg
9+C0QLRaEj6NCGX20jDvkwRjOr7i8ABtK1uPaaYoKsjyzNklNl1HZEWWjzBj0d9j8kE5NmeLHYzZ
twNedkRRPYus2Y49U0d0X7hLvIw4DmjpYHqwl/nOqTBiQvIGn/CKuZ3XExGdm9CarP1M6XoKo7z+
XPokQpT42DDwNO5mFH37CjeV7JeeUBOfhjVGh0oeEFGjewNAcMB1ZB0gmDEZHPWlZY67RNbmLpPT
cyFU81wm4YUnnYdETc8Sbdp2EAGNOoWw0yVEgTew8A9aeeWOcSD8eomeJvAX/AOgHoTf/lYsOAw4
eej50mDexJwbTklLolATtf6pUxiUCR667uEZQxIiu2wyiLBs8Dv6dp8w/S+Ki7Lw9avT9Wo1JcNM
hyvDW4DaG3FYOdsczS3RRuG2SoL+kXQrRscWD8/HAjz2uPEazhFspiwSKT7lT+TYZrfNwFOWTmG5
8jPzIFQ0ERDeVzvXnMkH6yvYRrwQ2xCJ7dRd+9MQDd2nKW69roEnEToD0/zOaj/hQkOcGPmIDSw+
894zrOpPEkqy+sLOcpxUhd9iopgqnPHXhuH2hBB4fhshAdPSuKQ9KzqatE1y0ZIJgZwjK/PN7Bf6
8c2DaeWp9Ug+U5YchhS3hQwS+HsDPpoq0QNBF+jcwMd24gvsWupJ+rs11GORX0FKbP/ssc2423yK
UOOD3rTJIu4gTuksfA1o7qs1VQB6M3IAxGae/PEDc6bita0XBsxUdObnkujkDUc0eQzQFnxKAlAk
XdxN+56K5dGfHOIZOv6eycjHbdVDm5uxWK2TkfR3y0ETRRduCRVemM+4fHgSYjtonuPIb/6EbJOh
dDCaZ6+xkouUeEeoHrh5dsmE54Z5ONgirxqAn4QSx6KaO16ONxRIJmBlRC6YnZSC66CahTxMCxm5
bR+0O0BaurgoaiICyYyP9NOCy5q3Pt4afxVEQ0gEknDQFRaMBg91GRMFNbCOXEZBGj8IstFWldcq
a4cNpTaeSpKx1dqrsyC+AuzKRwWq+aStUQ03UQj5IvGB6VUCrlXV4yxAxcLfasP9e4NU6d6CEkMl
0ly6KAuO6QD/gtadtaVxJo+EqTfutqyKeTcrUChDNTrF3vO86IisU3vrWsbyyEsEBi/k16UJvwA+
A4AvcVx/aUGV3TszXtAu4X4naTbt5wkKih9zU43Wma7IbWnuCeKpv8jlhLku3XlJJWwwYXBnkws5
wrtxDTXemS1IDzL3gutZd5CLprp91tg9oAR7wKaIJGpWs4q5rQ3yz8s3EKIK+u5rMHTyiPYZwYKu
gug4JhJD8eAWxfR1TmGdj+zAgw2I0B7McLo22ZbrzRDgszeQ/yGDLhe0mK/UwoishPlYm0QLJZIA
GoDV0a0rVfXZjdxs06uY0AXLmEPEsD5FpFT2QhP0AUG2ArqloUDBFXx5J4Dz4huAeMoItibsRwAk
woiOivxlpBa+pAInW4yJhd3khzYLEZmiTszSDfIrwqaKnn/hDSIdRUPeb9KZce1q5j2njYVyf5po
WvuehjYVEY8XhhPsqrZfnnIVExlVp5Z8SAhMeQKsgB1tqPiQpHdkJ79v6xebMMUHA7stJHKA08fJ
LdC+dk7ZPudEv9z5bgdCbIFAJcvPjZ3Mv5Z4kE/NQkOCTjHtAvID4JgRg3t0Ou6an2IeF5ExvYoZ
Zx+8X9S4NO3Dk1WkoMMXE4BrD/yNFYYFSvbxwxvkDR0qdtS5pSW+NQro4x4GuBJ/Nni7Ff2WDper
awwlFO7Kg0uRzoWxTgzAMQ5iTBjDqPanQ6E1jK1Y8STNpBiy9LoOTxprVnxEOFWZAEXn6s6wU5q4
esoXTHsHyOYALhbUT9D1rxXx6gB0RJGum2JoXgktM5/eEFx66Mxvrk6VwsE3NvesFvNrZaV1u8Ys
j2GzTaX6ZvkKCE2IpO7CqGtui8tO3u0FTPoWjZFpPs5WbpyCXrCaea7+NtZ+cw9tjcZ/Aza710Dn
xzRs7s3ej45ghXFA4qcAkuLbB9axoN1OeEwOpRH1HxvceALxD8QrzYGykIcK2vwrFbV3w5k43NUq
JMULLYFH37S38RSGtv8Zj0F/GxaLKCjP9QXBHPw0bJvXdutkaiW9KLlzHbzhNdy0D22t0T7P8Wsf
VfxfXU0SWKhr+4sMIrlz6nxe1w5+OsseiULXtrs3o5rkdnLTNhlklxoLcTGdTGLC7ihCBuDuafhk
5ZGDxqZ66APnhvxL8o+WjJ+wb9vNoIL0FvzppVCxxqJKjHJNWuZRDIV5G3tQ0ZeQ0T3cNeNmdI36
WAI0fXBDq1o8/ypi0UXHBdi5J1RGioNM+ks9Tfkm4d28EdHQXpeRV15GMYwRSn1KwIDxHy3Ul4DI
kkPmleMpq7T9VefOZZMIkyXN579scNila9brsXeuyIFwPlJvw04WI47bYZkzVf0uprN8gLflMS2L
KUh1Wk0fCbKJTgL+1M4b6wu3ypsNwDLwiUlTIe6fX+j/FZ+ygqh49hxukmU4EQs9J5y1h+M9XqdZ
1h0yQ9grHWJOywqn3nVKMfgC3L2hQh3uHD8Te7Ra3YNqSCK0hyA6qY6LKBl6d0qgQ6MxDYHEC50X
cv3cJ5Re+UWSeE8jIQLItBbckaCUWxVLLHuVDPENoQjh4ho+hPZsfolFOOy0b4h9b5nzxk+UvRlI
ZKDbG/erIaNVGE2Te0Vx4XxMHbnH8lPteJ1YgKuU02nkkv8e5EHwqjNlfRxrx7wNimBGtVA4j3U8
pqDZA2cnWbuuirDLnzBiefdYKrqd1N3Y7DzqwlXbt9E2Gsf628yoCdh31Ce3DdK6h6TMYUcDSq5Z
1moM7FiQccTWRL0xQFgFc2+tledS0DtR+pJOY3YZAd4hlSlPV9IxrqsJLTt0xI9k7hY7XsUdxAyM
IEz1KMg8dYuHeRFiVpQZDg4QlsAUWVifnHxBIlVW2P5VNyWsXiLGWILTMrNbeSxqWZECBzOcoQVx
atNU6RsXO35JjQblHa5neVlHY3rMUzsmFjyd4Re3LRJCAlhTXiNmaPomCPv0ubAcd49trWTLGSt2
rLmmpaESY7wLQru5nmhmc6rzdJKtVJtmwPEScYLuetmm3ngRapwmfpfd5PzKV10JO6dzqpzh6NCT
S9rhatLptHIRkJqjETyTSr7inANDBcFbEct53dQQjFOvjEHs6958Hifyf+DqfzFn91sIz/UzFWv+
Oe+KikWrMz54uTR22Kmjbe+p4n5yqVjyCY4/uIOeMDfs4iRmihGTb6GTSwOOurPRnui8Cy9DM8ui
4VZHA5A4pPoJygTtmyXyz08xd6o8ZxGqTJl+LqCH3VuNX9yTJJjlaIdZQFMsF1/zzhJfYGjHX5tQ
zAsPnr+wQQVwKdu0epgc8qGeWyoefreEQ04BRo5dwnCxstQ+O0oA6pLdkt7ZnJtYUCIakgdSAa1H
6mNOplkRO5dRNnZfi6zqv3aqo4nQTap4zcBngJNASf1ZdKn5JYvbxbziTONd14zhZytrOYQ7YQLH
op7D7qshayz01qzBjsyZLB/yZmRh6OJxYXpEva52TjDQ0VBjzOMRW4oCpyrz6iF2VSapMavwM2Aa
/kxQj3m78cgRgzNSCh6j0p56qHgdn3KbgrUBPIVKizAra+SiaeKU3VUyy55zoyi1Ga8HnLXRjuKV
v3nGllQdnIH24yZ2gsnYG9NSAvRMSMMVhykYpLEAPwJRnaI1fwuQx7zjuWvCdcPPutWQGiLseNi9
Ilm8WkpxVdXYk7kZkLB//utmSoJhFTYzm2C8uRMo0zwTJMCK80S1J5cI1Ebj4jinF8StR41fPkj0
YyX495R2D8qChAMmkYAXtUkX6Ij7HBsXwEp5NbV99YC5LYPO6DBvXQ9hw/cjtZ5+SFuLLL3qUDHo
fQFzISabt9ev2qU3ulKWrOMb1zDjx2zS1r5UZfmxMAPvnjxNEpXr2hePQ1x3E3AqxwyPhIyP6Os0
qlta7Q6fOilDfjx3GkuD+V9FSAu/Ce8uvf942tCX4S5qo+ffn0ugkQmnl2TFh8VD1enuW5J2ab4P
VNswwAiKJN2LDBj1Ohe8P6uBnxMFLv0/0BgASUDV9VR0+C/r9CDcliZKy2wFi0xDZjuvusOBm02Y
/WtdKBEiNyc0nlzMeZzzY6xtAbGbEjL3SqvHMWfFGCUxi2JSEZfMpNuLoVD2fQFC8RotU/I0z/Hw
YbBwoL71O/+tQX1Hg4oSzWVO/N+t4Z/YeLffhv/4VLXZD0bmv/7Qv7hV5h++RM9GRpoJ/dxflKb/
AuIFf3iM4dDW8bZSjS02lb/JVY78QzD+R16IkHGxpNB//VuE6giyvwLMK1CmmAcv0tUzUtVvyVX0
37+bBDo+2iKA1IgqhISwd66Aw8zUaCGi6kBNkYEdKSN5tEE23M758J7kdGlQn1+LYRSCU4T7iCzO
ZgG6E8bc+GZ58DgE3s4YDG9TlK5PE3fgmjCWfzjlXL6bw6iRvDAPPZztn83bWsO2PFYErodNNVoN
glghDMKzeduPSwXfh669xQNrPg4uu8h3z8H7I4Ll4gzdXMjI/HqoC8++bGOIjsqgLQ9zS2xzkdP0
Jd9VQzhmHcVvOwdPoSXe+8q/uMWSu2Wz9S3P2nnbnnULmLTvQaMmho1qP+6/6rJIgNQmVP+RmP7x
BVGpoIHlIXKX2cv5kDEVxohqvg0uYsJSrjwfhPdED2Zb+Lbx2Q61++n3t9U8G72QqkeJjPgAJQQ3
1zo33k+INOYoHDUijbFhS3DDziJBFV4hiCqHxXNSiXnr5zSgvCkzT42W5VNZ196wjlHU4Sf2Ou/U
T5alVq2WSlOkxqTQjMH4PFn+O08BpfD5Q+9JyiPefXqQAS/72aioLAjKSYteXUhEQw6oXEuGV12U
M1SJKoowclvN4dJkXJRjI+yl+cg7OJ3IYyE+VsSue/l28iymWr5ENmKUFXURz1LHaeuqmH0TB2pc
xJdaWHmxhX9t3tL25D40maTjqcA7QQBqE+InJ2v2dzX78C3eT6PdKk9UV7UxjScTI/xdmARIAOaW
ptQXX9ukZrntPGrM7Y2VXrW2hLnGKuFuEp9I1gsSVQxkA3FAP4LJBo9cmDZ2ufK6yaAmJADJNL/x
lGJAXpkJbq6bnuAu534sp+G6FHHOdEOm9IvQKIBXWRaCdiLOaTVyyrgzhp5aOmtan+NIQ2AV/SJw
sMI+uDrr6ZtrvYDPbX0nuq6CiwZjejnCpot9pJUvfivGE/0/KtdCh/UnG2PNyWgM81H2y2l+TuSL
BKBQHsopGD8BYKGipGagmMcwPJ6U0/JN68wZSEnquCAGFg7NHALbjfIH+ZIr7iPUf+5bC/pZBfxo
s98ET3S65QtDhPFEZkOwbexB2ruJ3Fh/HYwGVUKnw/H017Map0RUrWMb+elNslSu1AbUGwyWySSe
NEP1btCU1gY0sPgy4JReHLLGaNDzuige1LanJvgICTh48kl/Ig2JEK1xi4yD5wSDrPPyF5A5qnn5
CV64DibknXUO35JctIQnA728QXDBWF212Ntoz9UV8lY1wTzXUKkTrNDEhXHUpgKMqmz+L/bOazl2
5Nq2P3ShgDevBZRlsUgW3SZfENwONuGBBPD1ZyS7pdu9dW/r9LtCoVYommQZAJm51ppzzHY3jR0X
KUgN+q6wgDn1NOqzSjvAl5TU3eHz+8dM74QWDN9tSoGGBkzDbNhWgX75/Jkhjom3XfScdWNNGQlN
zQNT+SmSGKR3Y9tzA6fq8XCHgkkAU6g4vjEwijWIM+RI83L2g6vF0LnD6u9b+ogRElzZhV5q3zgb
XxTm/Ni4zOJJSq7neNqVJIoRmqzxCxXh9vpRGoM3zZtEaFV66nuqzf1CqiUsfvpnxOY0lQOHpnaw
61fpOMRncw2WN/TP8vvE/AxaOPV0di8XzZSvPV9/uu+ratr3ZlohjNOBAmj+pNFqLqiHHVhAdtI/
NVacbueMujiuCMIg+4ouRTsfpdWSL+2DCCCpgBbXJA9xsMw3NH3mJ1fA00mbOOOya8vFpo8b9li7
vvTQkqImXdzNsMwGUezpcJVp29OCiSfnfbCLwOb+6iVK5SCbbyYI6wfbrxOO/LpJyanX68XvRmgK
SBQuDAO8E7WSe2n0CmjeSLAYAV1ScMFnra/Juk0UQ34dvgdZyiyt18Yki7i5SUpj6IhTxZ56Um48
D24ClUEVGZr9PMA+gKfWflSGl1/yElnQoWWkC6rWI7Bi0+kTt9RSQBxMDf4PPOlxvrLNcS+bcZVm
B1cjuU7Sn9wvPRgVBxP5i1jSMd94iQJmONM0X1dcES8koBsXmhrN28KMtoSXID/mGktaDmXpRgCO
f0Ivl78CpODB+uRNxpAy9hmCpaPfBEi7ApKCIrbR+smFbAbsrIp6PkayM2CSOSenXPXgde0b4110
mrYe19Qe/aMloA3K0Gj6eWeBoipOLlhSkLST426ZfJ/KoInPxBkm90RFpMfED57o4Lcv5dB9LGJW
q39mvPQiGKN85Huag5x1nmlcdgrqxnwftXiEjp9K/bYJpPdo4rT1GA/Ko4PBeIqgYRkhz6V3Y8Mr
9HdMbKq7eWRMAULefBGAU6J6hmyymQQcdhtXKTIU4KDTRlhxdak8zf5aGhY/37Bjdc9OSsrU18CX
GZLbtonr3eqjlNqYCSxJsI6FdsZTO/LVCdB86+AkXxgk1gcqWJ/hhKVHOR9p75EtUYQMzfo3osw5
izSEcZwtNOZhAZzlCX0rTdWs7G0WC7tMOpzL/XJciCG9aPPCtiDId4+00u2/6yWVGPhPlrfCXblp
WprN1z7RCawCD8ytNDJJiJK0hk5lKoVNi8K/3+QBf2cyeTfugMGql1wagsiZPwCcz3lPHiM+QOvo
DzGeVNyCswU3wy2bTESJWbDedxPcyFRxOScn6fs9phz/HDSlFuZ+zSvnbCbkqnq0KhqLl3cdUIR7
b2Efh/4HKD5e7Y91yVnwP5dAKAZxt/U01VFZCHFI7wdZ+dVmbKR9luOo7+nZQIrtCHH5XlnAyTYG
4mOXnbV1CLBkf+yZ1YLlZ3LdRQu4/FQFjXucGBZKlP1vb8uonI6JdUor8xRrGtuXR8vqpi277jAt
dOoH0pSehC8DWKpltZxMabpVvxkXYeOndBOaKHoXgNAw2ya9M52Jd52Jhs8qp5WXrDpyQ65225Q9
u4ULYU9A7Epamj+gHCfPo7lku6ex6HOS21pneYy12nlzU4OFdem0/CybboamUY70CcHgJk/SW+uF
dbN0z/Zq+T3romc8lrWmnxrAPT+Hjh5mOkp6GLxnTjloHIIXc5bcFn7ZsZO3wWA8WR2gQyI/ZjLb
OiAtqs2VqW8UWthKijozchJzfLqKjAiGighHrmjOtOpjHQV3XNlzGTVoEEyFzFXv9MghCTzbInqN
9RfIaQAI+J44Wj66Fq3tx8mdSyRtdG2T1L+WBSIstios7sBx/ARsqJJ4aInxDD4krpP9LAdn48Gs
uELrx7CLDBJuWSmyiKwDkkBchvukMHIG8cxUPxVoXi6WGADIaSnzaqy8EQOe4FQymLrl8rfXmgHQ
sZhS7Qt9Q9p4AzKyqU/ZehZfkEpJ+uEye9quHKXD50AjUNG52OhecGMvfczMxXpgmJ1FFtnfO0NP
jKhbDZB0mG+PNUkOm2QojStpSMyFOIZ0m3zqso1RcCIZXFH81DLb2flTHR+QXwhkPkBWI55AGbIq
/Kw6JjrlchfMWBK4rzkYjK1OOGmj3zligXSCsdslroboFafdcjaOH2d3XHY5m2iUt6nczuR/gey0
b2dohA9cbfblai5P7HxiT4gozDk4N6GPnzEJylvQlpj6+aru9KVJnhvNHd+62rQu9SRwFhNVxAFy
bvdlUNIzm+4tYVw5+RFRp0n9J55n52RZk51lJJkEOZaaypN27B+0fP3htC4XxB55hHco0mQa0cSB
H8KJYGqQXMRTT0zepFYQ2va0d9OR1XCATsKoSWPotbSEaxYlN6lIWW0yl1FwuE4qNy/GH9/fL4XM
kaNy7I7+uoxSVcefSnGSwCk4HBoLBi2IX8v+dTLzgB2vOTRYrTn0QzEzN506+P716/xb9eMrOwWO
TGXCRZT5i2YNTNYw5jXopZLxYbYZkSM+tX0HhdXGYUH2vCpdPpfDv35dVV3/8vkQN6JSd6lMcfn8
UnVRkpdWXjPpmfPS/Rg0AVC0n8nTlqSiddtaVMvVhcPJSoHNO/sPSv1fVKg2HxptNVUxDzhv4ld9
5dIzOpCGWx+kE1OArH6HVkKturnXs9pDVuCfetNRlqiTN05dFvfPL+C/Hbv/0LEzTLoRf7hX/q1j
RzBHl/w5wOL33/m/rnHuVAzgtM1p23zi6/5JHnT+4eLgpBmPK085jLnt/oWa/1eDztLh0Xv0QxxM
hTTxzL/TnyPr4pdbGQWmy38YBGBDwAqoZKF/MAIGZk1GaO2XB8tP3iRw1s3QMzlA1v+l0tzHbtIO
lVJq+cL4whDS2CGs3/WIuQal6mIObx4t2LdHaFYgZAzpHAOlA+uA40We0oYNU9D9XGjVEIKNcqxW
GjJNqcl4vPSr9qkwU1ozq0QJ1/hZtou1at6OiXfNlTZNrhmY5EEQ0EhGLiofJfJo4VNrphktSt+G
DI3nTNwtPXyMRmngcsRwED3XBwhMTlR70guNRY5PZgb4JFE6OiDpaBCR1kmlseuH5NW12U9Mpb/z
lBJvUJq8XKnzdKXTM9weeZTS7lE2bG3EfOTgbEal7luUzk8g+KtHQyGjiPDslBowU7rAQikELaUV
bMqWoZ7SD3ZKSUhYex9KG11TicxwUHpDOPEx0hA0iIwhP0xmvkpYB4UFnaLIKIdypV0kvA4oOnJG
qXSNAoHjgNBxrbW7WCkfR62dD42Fim72auMaKIXkoLSSOOl2AjbWagziWuBTO2clpdkmx4PCsWAs
b7vGSuTW9CfmAmBqv4xoPEi6I0PL6rUhtKyKwXWTTN1ja2nxI10p58YuFqZQmnC6QzK4LXOCJruA
NpRf4oABB6fY4GUWVkH6dU0EolujU0unQGzh+qJKwOHz4EnJZKK0WLRKc3IO4NOaNy/LmSnl3lS+
VEXl3Dh0gvb0oIyLTbQdMzqjRNKasMqdkXepsEeLjMEsMEcDhQiKn95sqhMMD8C0a61Xp1ZbmSu3
fuW1m6wkK3hjcIC4kEACERqJ8s6UXv7umUwEozlOqi0q7/glNxm6+VYstmQzQcsvOLJZxCrc2Gpm
w4A6f28acDxA+TyGTFmxGjuRa/N2QBp4vzhTdhmHgqiVMbHnbZ9RCa6S3cIinZTwMwzbUdf69ker
W+XLgjDtazfCrtMsa8zDhOCcAxZmfialEcQXqIVISTlcAjY1nmikYcsd+JO4nJYx0mns3ZsJt6ZD
XHNxcOgEKXsunSPAIrxHUdO0gvjATLh23AI+Jteh8Uv+oIHlv92WXVZtl0ks0TwIgrZ4/vYZjVll
WqarRcQB9YGXDuVLY5AYsLSYrbN2nfbGaDU/yDynWzXWzd3nO8vx0xOQPRrqMEwX/SFZU8p0p4P+
T5PCf7BnJWbTBvGzVKNVwH7jU5/bBOy5Cz4GEIpL9CktwXUxPHuz4AfLODePzsQiEmGsX7Z60GPw
lXb+/nmn5YCY182KQXXcGAsKg2ym8PDtAO57EzCZZJyKKhFJ1AsDVvMVBA5Ds0HY3gMh6/axLuid
GUxho65DR2Amo2cfoFmx6o12ddKEcjGZBCITli6G7wMpx5dKr907mEnLTctufI313L/KVhPblDsS
SHngkLJhomyTjkgRhMUzf2jyeUUY7MWuTFLtsV7xKa/A7R7bhNqjLlWLW10tIUX9mCVL74d9EVdD
aOCbJoGQb25RqGGj7e14434SiN2EPz9KrCheqSB7K/9Atf3mI9ILzU+Ecb5e+iq9TO1yP2r909TS
SZ2c+r0CBKlSiOHu35rDiBInuU8VNqkc0oPIu58OAOXAqtE7MsOuTO8698Q7TOl+ALecUDZGjiIw
u0hykXs62wI4s9ksdegrXvPAPjbCD4OEYGSGe2Ve+QxSkCIWVmdUGFCfXQ/+s+HhV87EcsnmIJJz
HpGId7IUM9oYoEcbs5nvaC6hr5aKMO3WRQ7EabK3SwPmyMMJcpgUk3qgp5xGGqBq4IdAN80frSJY
t4plDfaxB2QF39oCdN0BvK585wEtXxkW02gxSYaKrYHH7jX/G4EBgkkt5OxyKgf8a9C0NQFXm9Yc
wg+zI4W0cd36ceSYGE6KxS1oxNGcVinRcLobgN1VPjY0VwukO7C8HWflAiu+99wqoKxifhfAv4Ee
mkSkoE5SXHCdzJkDoclkzfojYZWKH64DEkc03+y0un5rdRjjc1Xr50VxxztufPTGLjXkBNTbEG2o
gSkfjeWntTTXRvHLM0UytyVMcw+ZXWSAOR+wIH8sn+TznGois6ChEwGKZFgR0u0gttvNtK6sB4qg
nuSrxbgZ/GK4UnUF8WMLbj1V3HW98pcL9gdg7PDSALMriteyqVZ47VQD1bkG4V4qlju3VbfVFd/d
UqR3+Ql9FwBlDyQSgkXqtQncJHT43jGL7SrM4yJg/VtN8zEqlnzr90GUG9MXXXHmdUWcD5j+Y90e
vwFTeWtTi4Q+6PRSceotRayndirCWlHsO9t5JmZGD10eQ7QQsO590jzDqreigRLjLBUQn0OC/52p
5nT1UEU8k6erzhCKod/b7nKSn2T9yYS1jvcsf869EZmLwu/3CsQ/dF15Cjrhbaqkj6N60hARuaD7
i57fTYS1XRTa31OQf8u2MAamLScrC10inQr/0kyNfK/0pXyXJkkCquMROipdoFM5AyVPESv5Z/wA
gOg2jD9DCVyVTzAhbjZO/WdsQdqv7oXs73FHZ4BYA9SGL0xhtDvXYOZRWEgcuYi1Ds6dhISpyMez
53T0G4wKGl7dOo0JE0+yDc5jfakhZp9slcEQqzSG+Ldchoxm8GdYw9qr4IYhqDRYf75z5KRQ7A29
brfZXILakk5N7408iUqY5p2hciZkl8lDk3rtq9sStUdQahUh5ECN4sk+0uwmC3FIHguVX4HuUzvp
KtOiMUi3qFXORaMSL/LP7AtU17wt8jCAP3wlj93fAHKVd8VnaobKzyg/kzRUpsao0jU4M9zO+Giw
nO8TkxjJkhCO/DOOI68mLCey7cJVpXUQKV7uBO2AkBm9TbwBycIq3aNTOR+mSvxwVPbHqlJACpUH
UlNK3y0qI6TNFRbfKrQ3awguhkoSkR7QutZdhl2gYkZGFThCUm2CCCzLolHFkYBAIJgEOws7aH1X
efDXmgCWc69L58VqZlo6cxL11vq4uJan4LAG4wmfAJTK2LuIQkCUUn5OdfKjnZe9pWJTJjp320lF
qcz6PJ+yiXgVWmHxUbbxOUvaqx07TuTFfn5cVne+iXP85oiRtbQwtggxiTdidTVuvFFzM0XmSUuj
2RdC5smD5eZtxCPcywQRvlRQxECDVfeSJK2OPiXQkwVpjyyX+Thz/l2J/xzR0uaJKJwthewUzX4D
A9IZC0rpDfv2WEfCzfAr9hDQl29p4aMd3hCfU5sHdsNX1C8Pmh5MO1EFSqQ1ysfYW9etsaz9Jcmd
epdPjn2LFOhLu1rZdm3caxbUtFHXYSD1ojIjuLv5Xes1zldm6EuYm9X61eiN4VYKeleZMf3okgX5
vGNOt/40WZHnI62zZ6ofxDb9PdIsk4BXt70mHFUYISCSXDTvHThVTNdqzD/kkCx00TqbYVAcn4SW
uZsk1/WwYPTE8CWbwxhFEFtlU0Jgsclupl0faMO8cQr7ZrU4aCPk+e6Z0L3tVnQXYsfDsra/pSUR
LvGQBaclWekj5YY69CeInr7qyPu+e4VDx1NWPef43j5YboYdJw8edTA4+qblLKPhbhmK47rGxFGt
agJj45d5YGq3vpadXt72qfhGAZqIbW22IwM4YlZvliquo6xKv7VCsOszI/zuTa5as+Jh2I0V9MbO
0Ls3ji/u1kQrfB1i2Jucga5WliP6yNek3xhmaZ10MLiRt6w8aWMlX9xRjjdtQxTqCuMSRMwylHdF
1apQbt9Kv2Lh0hmy5dkMDjxlK9CDDo04pWHNOaAM/O+EHbJwTIljXFEH+69D5zHMtQSBfSm2CQS1
lq2x5HtBFY66rIByYsBxlBUnVqacnoVx6xsrSVcYdhpl3aGDW1yyBDuPoYw9bqs8Pg6jImTguWT8
zIvfMcib7/JPPxBJbMMTMjtlExp+dw1xelYmovk3S5Gl7EXouqafqbIcecp81CH1P8z4kQplTOqV
RQkd7LnoRkCECfYlV+jTfaIsTZYyNxXK5rQqw5OjrE+dMkHlyg7FG3um8Isjj/imnZZjmio//VP/
7fr8b5jBGIwNUBX/f53W8ftH+qe0id9/4/eej2EA/YPFB43PtnSXOf+/RFqG4f2DYZDhICH6Tb31
T4lWACcQSQfd00/xlmoG/VOiRQxFgEEX6bqDiADq799qAdm/dFF19RdQggEeVJmI/yZkKoy4HR0v
di8oCbVjEldze1OhSsfv5GOTUcROUxQWxSbRrOUjcelO8BWu248USsWj7RWWExq19URSxPxaeFp2
g399RlFo+rSam8oFhRqsfVCT67cuwxVBd9JSiknZPutVG2ubCsa8JW6KIOv3nODz/MJEIqBkakt/
h2mkOop4wbKbjy1jfYO4AFHaERowZ4e31jS3eTA+MAlRAwNdxueS4+K5H81hv7hTezKDTn6nY/Bu
i4GTXdATWSBrb683WfPeiUKHCS5cOub9h9XlBp8XtSazX7NLb4hMmw96U9s7LpR2qXItxnjiTbsU
vFYXh11AEhHE+2Y0xLRz+pLH3Mxkfqelqfk6LQDDKY4j+E9N2BN3c12A/VyHsa1IrtZfSycLnmdn
Xu7marb2jRm8zrPvQhheQPZP4sHOtfZgj5156YTojiPNiFDPs+wspprRrJtmt4FWfgRDS4mFR33r
4EO6gV8ckMCjTV/7wouPS4xIpKiM8gcT1Q7gqo92BlVhG/p9Vx+Id/gxjma3RUc+f3EMX6JjyphV
to2fhCQ3+e/omYCleCRYzH79KjLx2mq8NBhWHOmpnGBtaM6Wg1+9hVjkhU7jCcQ6sqKsKKmJjI2V
BeLRWxnWbVDON0d1Rz63hFDucCCgn6YDVRzoZJBtkHoeiMV68qJKY//d67hOFozds4RHWxjJ1S6M
4n5Z+pUQn1QP0xU2YWqZmkqxmB1exappkXn23s5LDMtCs7JHSXja2cH+fEbPYN2C0YK+lMbyXnZt
t6v6fv42+HZZbeB2DuFYaM3PAGHIuEmkbeyFl8szR7TsMDtVfx5in5be7MrkO3EkMIkanCDABcme
XcbGuzHoNtSbbPD0C40+feN2AUncXYV0KmzdiRQxvx9frHmBcYQ22sRTWLTsFbqXRWaSTjsYvk5Y
aEID489o6IbBMOX80NjYpjjRdbtAzues5U15hEee+nXpyePyiIeYCjP9WdO72/p+GRw8GornztG+
u6sDwidNc/Ra5Pdh29KkSaQkyAwLN+HOy5Ed0JAipavzbpqYpqfwEcqXgJ++gs8udya1+7eC0L3T
OhMSEbpT6u5lxyGAMlp+CWrbuteK2INt4se7ccCpF1aFXG5qYvuYmdFnPvkugptIxFq6XTDW32P+
rbdry87suug7htnCL4xgnpGl4+z9Uo4v+BNrHNAVxIM8VgO4IMlutAaji4P6TYR+wEdya05fG7MM
ehhLEhthNy1MnKec41W8bDPpr8/T3JLHgoxhlzpM9NNg4ZIMdnyb+lV377ptZMR+95QVmnslpPHQ
VdZKpKdOR2r2Ts7IY01n2ZyPWSw43Eu3vgeQoGGaNnoAz42/PBZ92dyKfjKfTLPN37EWtZHmUryP
spNHf8nS+Fjpgfc4560ZBpQM1tzot5w7KaFr+UAUYXde8iYPWTz1Sz+q5DrOHSEqS4tFoQ2ixJL6
cW2N7/TaEdLYbXUE2GAeRT+6pK30IsQbQ1Q8F3lPhF0axVnzpHnNAiPAtIZHiqzlh9AhNpNluhyW
nAO1t7Q0vzuDHCsqEEIIMqfY43glyjFmIdfNdbjJ0nF+rkqdWK2mSkLXn9xbHZ07jV0WogC2VhRj
Mnuzaj09IPAqQ20ugYjZw6LRL3HcNzbB9YD4WPth5K22mWVqhYtrjz8BmteojrL62reugd1MkK/S
6h/JKpJta5QlI96JJIep17qwgezwZq7JcO5Eee3pip7SwK1Cq+uaG2xnw/1aUQXI2V/vdSML7vq0
K9rNMMYr4TFutxc2lSQnVD/qC3+KRi+1fySqsyO9+dsI6T4sWDPLTVzINOyw8JxTjT5I3TjytQFg
EKL+Wa8QKUm3s2r3DegNz4blNtjTiYIwUNrdoujSWLASXGfk278X5YTByGuzixFX1X7Va+MD1ZNN
n3V9pnyIQxP5JNE1bkMArBY7j2TrzFEDwfcogvK66saR04O+CTqkF9tCX7jAFSLWyMumB8m871Wb
Hdg3I3mwC9Tz+7zsl4o40kS+6InbngKr9U4Jg0CfFTQODqybmLoG/dwzz76u63iP0go/XYm3Gwdu
ETrce0/5YgplIieLxEWYFRjYO9ckJbNHuxZ0j6mVu5oMbismY61K/EPGOH2X+EO57a1RhLofnzFi
FPsar+lRtUZpCWEDlA2WRB6odDcKfKQJU9yNSYGIKz4W58TpWL5lLD/STG/22qS7N+vUe98Mryy/
dogkLk7fPfSWcB7BUDzriw0WMohbCh/LO6JoWff+6I3b1vGm516k4wn33Ue+qrjXHGZPW2SKC0qP
fFxLzyWVM+lPGXUcg53ERu9T1feoYAjqY+eaQJ49YHk03zCoyjMGLPJxaO1Or8hOtUO5Ts5ZNFl+
MjNnV1uoUHQT/55rv8yatDc6XIdtVlkxUrKpfEKu2+xH3MR3WMqMkIReDP5t/MNnSBDSwU339Leo
ueg8HHrAm+fUtiW89yL5MgU9ppcewUOz4i+0XWf9CQrkKRVVFZpF7j0WMW9hMApmNbigN25u3aIZ
qQjxM97jnrKBVFgM4mD0S6kteCvn8xIb9nPZFgxIUKZsobRPe0igwS6bi/i9G5d5b89Z906VQgkb
jAHdBXM6ejIfgaL379JgXQl0YewSStVCVY3lmH5oo8PUYgFy6vn5egoCqCEEodzMw41Xg5QEYCOm
i11CpoLOhvhQ98rnHGHEI4eqgghRn63eMSiIMln4+V1dD8YebGdzwVe6E67V7P1Z727xfINImR1t
n+a22OmpmZw9gBzbzszHQ0LViNsXtME9Da35iPyLtqs/ImfKc4fpm3zvSbMPceM7zZ7yfr1rmAKp
FAvjVK9dtXN8OX+MPnE3m77FFx4XveugJUraauMy/4icep2/Vain3l2YeDrH3A+RBHHEG/kpRtHu
cvoUdbhUWndcet0PRV5oh2TtkFh6bUF8qmEX1W0zm8xjCtvFtC+IAUIO+B2vrImna5VsaUg3Nk7A
QKAo8jvOveFAXNcOKdW60+OGHVTGxmllHaDPyWkz9X39gBhV/4lZwkG8WRIAOzDWqN2BUGvlSOLo
0W1hwj040CQsOkyIQeO4V6M/EzcRl/odVlxyMOc43nrV2PQbxhAFI7WxD5lZ9FErS3rQrRd7X9oU
DdfOIDUN8oj+4DVsSOhUkhyYxGB8mwlpvQN8w4IwmSXTn8IkZRc5mPHoz4REgY6d/LT+lo1iYvop
qjIQT96cFoV9ih0/K24G9Lj1k1wmvjXMdzOZPZug4qRM8hdMDYvRoeFNYSVzJwJigXBxSZMqQiST
D4ABl/lHAxzhuyTeb8MZwfnC79TvGqyG3WKSwUkjkahWY4Ieqfd+dhonv71tG3667t36zeLJIw2t
IyTAhygU0MAYaREhTXSaepM0c/W9i3Xjts5m/+jinOUJppi7eKP7ROw2GVxMvb7bZUOw2eqtzQ1U
W7llEtBdO0GwV+6KjulSIx50maYRfvWFJmwqx4NdDr5aDZaIU58Z1TZHGFP2QoWfFQe3K+0tOj6T
rOIe96eOQi1zdFCsJdnrjrsIC70Sr6cXTQ3Sd7Jfe2x+M3SZhgY1slPiVfSShBK+uauElBRm5bC8
ISy5I0yer1Uvg/mRIVoSTWhz43AYV/0WqZMZ5kPfR51VzsxaiYsb8fs1PoEiXcMQnNkGxlDc+Jse
Kd9pFnn+lBBR+DZw9KRm6qfLUq3Jo3DWHj0XX3Ys0nyvoatLNo4p0osWT7LD9IhDwB0b/bjkfftI
Pro+RFnNj44M1o4FDpjrkASAYlqjfenSzvhi4Lj/UtXJSyw8/WybuBsZ4ejawTIboAloxAFLTvqN
F4jmEfpEX0Vx3FTeLWZL+6FK2w+PpL1i06wzaeRaqq+hD5UmC7M1QSqn43m8I7O9fM11xlh+LuO9
T3YGYaCjYe4phYZnGjiIuGG3IG+3YQOJpIl4R9Uu72geRXNXrXTzB4eefot/f2iBFkYwmOXXlVMf
J36NxNCunpf71vMLNJBBmV27BL+73q5MEqEUmNueiPKt6YHAYpKeHdN1zc/w/7KjICjogh+XAnZ2
uZl07Wvp1+tzmtDp3biGy4djKFRvdadYXgmUYfBkTFInB8Nb77SlZsoAkBQH+FReK3VOslbuKxL2
ho3RkrAefwr3OfmGGZ3VQ5XHBvZ1OH3Un+ogazjd2bE4XEMvUK7UFb0CocseHtksF+2XepC+uDOK
vLeAxyCxum0NdgHQHn3qk2jr0u7Gqu2u31UGsbw3AqZDbsooLqsmbXkdqrmZn1apMfglNpGCd7gf
9d7yzO04eqbXbAKrm+UNX0lHyHqdtCkj596omdP8H4GCPLUZJ17WZN7Hmtc+laWYX/7Q/vl/2LOM
XxRiuq/jW8JhR2tYp7vzq3GpaWeZl5YhL7DYnUgLzJTm58QVEUcN7FicvJvC2k+5ebIKZ6fZ3c5J
DULh49tmXEm6HrZ81H2w5ngRsv1fv7lfSG+/vTcX9D5wTrjKv7K/hUEMoR6b8tI03cVrOCvGh2y6
/P0XUSFZHuNAFAK/fgFOPswUvZO8ZCakc/7rauWu8urd58v8V4j2n4RoUPD/0jp681H1H/0fjaN4
TdWv/N6TDAgb8emBUOkqULlpIAz7V4iZSYgZOjQYk1gLiRT4lw7NxuT4exfSculC0uNiebBc9A00
Nf+GUZR7789CNFBIAYYaWpAK82/+m1W0BdZa5sns3giz8Y3QRCCHXsiQjNPCsdeaoaUht+JRwIlv
1fGlrhbDCTtH17ogWgd6r0i4W10TmG1cnv+tts6dHR/8eMQEPloTa6rXlitwnRRppbcT3SRseRnw
z6B6W0xP2iHjZ05Iu6EvhXue7Lb/ViTygQGNF4eGqXmhnbrerqSIRQTXJlFDXPmj5q+rcV4H5AUo
w41Kbzequ7TuTaNTwLTZKCFJ9XpH76JDA3QoW39s7+kkFo9dGwdvfblalJp9C4+z66a8uYGjlAIc
W4IvGlD0mpdY3HU7B6WZ7RuIFFB3lkpsmQX7d0VbuW+t50mWmVq+s8nn96szeLt6XNjP2RQRxMG0
GTa1BZuT0lpjfreK8phT7b67vdN+MXvLJJkQwtm3OvC/lfNygXYBhm4q0Pbxj/h2Gl0LYlKmH6A6
Gtsht4JwtnT6BhPMrYcxh34S6ssCLFoiAdjYDTvspgZ2jbU8hhwtDWc6VNoq7kdj7HHSCEKnukXu
19VbHoLeXE5akLeY5bG8a5sYWdUhLfPsO/eD85AXdAK3U21qdxQ8Pjxnt6NCmo0zE6jqKV09pFWA
Du/r1faQSeHRCG1/MG8xoJivWo3/Y+O2pnVX28kYYayoaRR53nHKjPUGXwPq8Gy0x61hViPad3V+
pdO7s8jcPJR2PnOGj9v1XVtEs/OzUtuzaa9HOzXXb7owvWNKJfG4YnK7MIipzzV8AwTjK6jyeVxd
Emp282QPJrF8//zfoTBt0vo03HjwzTNdfM6H8StW3Slv+kRWJwApsoRuDs0yD3Zmp13Z9DmNUNMg
pli3ehob+rf/rqj/uyGPr5DYfzHkKcusgqr4pzWVriK/9Pua6nt45z2TYCHs88qNz7/6fU0NjH9g
gScVEsB9YHIsYCX+56TH5F+hosPB73r8PTWf+cMa63oE5CDRBbRMuPLfWWOxp/95jWU1J3AKrS8q
Y0z5sFf/LPbN3IyGuNGnp7lFr4jepMbbhmzopmk9mud4/Gz4lYyLm6IFG6aAvUwbJjwsEWLEuj10
hoBU79ele+KpteNtOdWr3Ay6Pv8Pe2e2HTdyNd0nghYSM/7LKtTMmRIp8gaLoiQMiTExJp7+35Da
bUuf3bbvfdPuZTVVZBEF5DkRseMeD1TpHETua+Nehrl6boG6uFtQUknOh4foyma0upHdQ0kFZRGz
/9kMVCZjd4VZfEVzo8+4MCkSb2LpnU2V1+GO/YytduNaQbS1pxryYxc3aOKB0X4Jc+2//7C+9UEI
Lmih73yTNkXfbXXgWm4kWN1bV6HVp1EXlt715GBlLMfhoQPzt/c7yOQbRmPTZlQS2WOT5/p+Ts3+
RiVW+bD6OKudP9cGdKZgTtxN5ZoJ+7O8eSjcBtdjMrXsmGt9TOhJOVuUsV84yB6wZXCrT+us3rsV
bkerS0kr9ZMlRTS7AIec3reeKcWzcFyp4lFYQGXD1HlNRt3cutz1I7CT9t1g5eo00g4epcK6S72l
iwAq+jtDYyeYaQ6+s32juLGr6cE12RK4RQE6r5n99B1YVnNw6IjaognIiyhL6Fje3D6MimMy7bpZ
cs0g79xMaWXzvQ3LcGVSeWzV9U3cqPJ7PnrhfqRrZd+5lEIgLXQPlhe+uzE+ABHDjPKMtN14Hf+A
GPQc4qXeKDSfbVO453EiM+2Dc3zMVWc/2KTfL3bjT3dZZ8IKlOmXnC6mN7f2pohj+IVlv45cUEYE
UGMKDb3GuB/ruXwslKRiWBbdjUVEbdvzjlAxLe9Vkfek9yT3TT6xn9DPYyxY1nyjAXpGDazenXD5
Tg24XJE5xsnHJfAB0ZBJIr6VVzW7y4rS7x17cCp709Y8E879WvDf3yaDU9z7Y0X4DKd4+OATg7sP
uFcjKsQ5gibg2htnTQHlDWd0CR3ssBhD9WBaXNG+N/RXlnScC1Xim0bZzp5lSHddz/bygrICAtvo
+/Ts5KmIQFQWLevT0YlaKSlSzONkb7TDBf5Cdyaefz2OHTFKnB4wEUlfbYN8ZpKtipECR65BGKxQ
LIcYe7a39E8GZ2ycXw8AuM197F+ckQwb5iz8ZUN+l9rq1sC8K0hpR2HhPDDNFbsqaN47zhQnAktP
ei1SwGLyWvqq2MOe6fW2zKyL67DPx0x5KfRXI8G4VNPGuVkG89kZQiyWOoyPzTQa11MQhrt4aJIo
N50XbobdrdWU895AZ6SDLnFPGsvqkwPtD4yt3yEFKRMblMXHyjj7DMEbkEsvEOPa3eCX6lBg72aV
cF767Kove3pSeyz3uI+rmKUMMQnoA05JJ1Fe7qapyfZkmuatw3D5EMR2cc/ZITlRqwBXlT3XCezD
fF/OxXKoeP5GDSPQYZGzd+2oEdqWPZ2UJiYXIelM95PTP2GhNI5Gq90bZMC04gNWd85k4uo0nCKM
WsGm8U5T611ewfu5KVXwpW5J23neEn7MmbP39JpJaJBZfKftILvFQfRWOQ37b2ohN0sm3rxmdCkk
U2b/2il+ZAihTaSawrokRcVS03K5pM2k2HJeLZiY0+JOc9vdpDP3O1oM4Y75lX5dhpCzWMz9GRdV
f5XpWb8S8YaPUGZm+9gqrKimBwszqMrbGss1ROSQSf8uIUZ0shu2TOjPDuNz4Y4mPKu8PjVyJImX
VT0tUE0VPvS5/72pUcQSC97SlAYFa9pAYGzj3BxsSMSXNQ3bWTnMrCIHF/m0yTxjLxYIrYHVl3tN
Gp2PeIVANA9PaQFxwznqserPJdQGwquU/LxLI6/1JnVyMN8kri02LorY+obMVXCUAyvlqxkGwf3M
A/vRVjEfETlx6bH7H93PncjUOV1KTTk36Y4vPVd/thU0+qBsGbHvEH1s/IcWcDRrF1xL59qiMazV
sbHvQ0pdj3Hbn3RmJ7dpMRSPMD5tf0MSxj+kMubCDenrfWkCp9uNllMeRZakbwF7lHADjpeakUT3
zlVCSpt9Pcdgb7NMtJWNDbvDyR7HcUNsBMcVt/bvlXRYdtBlMV33Y0ckb7ZaM/IhSCkyDlWDr84l
ZbKhpWN4NoG/vbXKzF54JhMqAM90jRmwvCWMH34353QAgFzE9oMB3+rZkMVyU5r+yWfl860sbe+r
W4Vuhq3RbgeggSPGMVjWJ7ceTyV3223H+UFHRIpXw0bMu4j0kQZPw6jdK5b9xVcjN3PsbIMFEt5r
suk+bh3viedIuGtQkvcDphGIBL7fMC5JkSYnlc3zu2RP5HAzSuInkObj3eyzRsJNnRp3WQ5QYWOR
bn8Blyxv7KJJEq7inkO8FZYLaaJWfnX6Vj5gzHosumKy2MRV8QkLQImJOeXD2tR9e7u0NoyubuoC
vbGgZ5c7bYVk2Um0v7hMkd/iIG1fAwemX2XkrAyNJEzoFmu1cab1eryrXO43Gxgoxrtjahr0YPPR
kQJ980jmqVFH35ia1zCZq2CrGURPjehtQjlZ3rKM9sv8uQ0yx9nQ/ds/5A5+BjCFdouDtylOfOag
eQ2WSeuxdtiZ8p2HO9tX5ksc9rGzqzJTzpEYDfcwFE72EIeNecAa4G8rRGByHIGDzdNOkdBcMaLZ
S8u/0lPfnkXae5HXOGakx6HDIcwF5xcNxdc4/3etiUkYHG6/A+MeOhvRNfeMX33U4S26KowRr5mP
DS6a/bw5db6jKOAtKvUiVd4jvyRDJ7bUfNSfpSZSAxKEXR7o2Xb5BrPevo5N9Hzb8r44SRp+8tOq
fKuTrt7bKZb5iFt8XG70KDFgApnnjojVxTxlvulfhwxqryPxcXzADakFK3Hh52hb21/8CedNHwv7
KcTCmsHbsGekBoWZpKqt+giRjH+VyyCDIzRF/RDIGGLGbKXibQxHeJGV27yy7+zv3RBf8jafLfNl
WDhA7hJzGriWzG7YEAYSX8MWpX4Xl15inHH1xZ+x8lWf8Gh73d6u0vkydINmU2cYwDOZ0RkbbXnK
E3lnLkP2ua38m4ThsU7LEeqiscNCjlyv+/De6eGRDDgpoyRkuEOYaKxbqIPGJhCJf2jxZjYbV43O
F/rrLNpa6iZ5qhztY3QoJ+Q6YdhCb0WXmSA1k+SmIye+m1iCnKy8IDDiuH20NHaxH0xzuBJ4KrxB
ld/S3KINOxs8n3oC5n8i2kALpAdzIcHn9YWFQrwfaxNLI7/NZTVTO8N1as3ylHDMwv0fuyzJM5Xk
DgR2J//aYLitNqzzsEcaacGtxZ6ua4T454Ik8Uckh/RgZq7BfBAPVwqVHF2L0saLVCX9yCxE0nJK
zsFCscCelPZwDLKQrm7KAuXnLgCzssGJg66aZi5pgqaxvB0+k+UiDdGcJ3ZPV/yExZVFUvo9XrKe
PFzfH8umHfdJaFentkjsyJLLc6MxCbGqEQqcUevf2W2L3cDM1Ol/U/J/MiVblPmyDvzXU/Ldt6qi
cmN8q35Nwf7xhX9Myr7zAZJNQMVX4IMw49/+nJQD84MLnlxQ9MlA4dprI9DfJ2X+L4+6LsumhBdI
3d8n5fCDL9x1KRgIqE9rT9B/sY38mVD/JeFN7QpVbsLkwCMEi9BfJ+WitLulbEwNV6uSOhpYjYnI
LSb7xopn5lL2e8g7ZZmpcj/1QG955ih1gn0jzP3SqinfpoTuwm0LgtfFa+R6xoZ09hCp8L0Z+/h2
8oiMYWY0IycD9rRZgL8IrGpdt5q6nWjxCmsNCCDSgdzXTb+x2PZYO5Wny8EQVv2kOq3OGmzBjSBy
DOtjwUxi4XXbOJAtdwqlK98hm7SPiYRSccQ9BPJIYDJ7A5qOZUbCBUNtIoyMrtXQAcKxje6LtDrS
pZl9MwQ9khOozeuZr/ns6jpncwYw4iotCeJthN8BRmLhQGX84CbWrjYm9w6HQ3FhJZjfotP113C1
jYOI8wXuagygve5HzNZTLPc4MfIRnwmi9bw6+wzlrV7BkpEFlA07rsK1PwWKt1kYPgM0dhHzXHnJ
sKt8zzlisEp2JFzCjZM54jwtYXnXsy3dE0lDR10K3FlDoG5Tyi0IVZhYHGh+bBjll3iLtcffs6Ql
2sFh55rnQGLutO9NKf21zZJvGfWfwQz1V0PtfO7cpH8UXcfaMVC0+EYWDXlQFYZAUl4y2E9zgaIN
Yyw4QN1m/BiXOL52aplFWCCgmNbVcu26Y/fgewxxzAYr92ElQLBurnYOUAh/vMPoAwloovbHARvh
DENWb7uVJSGMbngRK19C8Ry8HTu8C6wzdgac7637g0mRQqcgnkvwaCVWhA2UXHelWEjHeoad5UVy
JVxoD9ZFtVIviFS2O+z75XECiYEdqcf0lOcP8QAvg2igT9hzrfWExipzO9ixKAdwN5h1FP/gboQr
giMPY3c/rFiOcJreRRwa+/oHuYOEqHjgIoc5tII9ugXEx1KE9g7DLr0r9GtFXuXe11xtW/Zol3qF
hLAU8iIwXp+XEtMGRT/GPrU8EhcrWmRaISPJwHlMECg9FyuCxKHD4MTxrn1wsV9eawdUiR907Rpd
0Tsl5nFb/ECajEz31Q/OybwiT4BG48fDMr+OqGt/tje42P+BU3Ccwi6SZA7wFOLgGpRKEBdztu9C
MQFZccXigFzJfwJYpp84Fm1ASnu0gPhMj25HVxwVMi3FQU8Q2pMckTXPLp4y/fs+oI3teXYWYCYk
xQt7jzOEWC51RZrXJyocBtp6DmGkmZsCzNm4xeGfqh3YOMP9PPOcy08TdYcMaPUC2m7OWZ5VaxpJ
jY9jljnTYy+zgUNFkjCy3EjbHPMXKXu1VBG1JhWVc6nbWVvdeKQJRvYl3NmGLEleSmaYYstKIuP3
Y9Qll+dUa4YvvQhUcNzLK2Nm0n4SFXkVBDtILuSajxrL7MtQV1P/7suQRz7srCUcxg31sPU56yuw
fkRgZM8IU3kx5yZINAZbOnPo44+VHMicmi3Hx62F2yXmgyXm3f+e1P/Jk1rACeHR+a+f1Kfqa/ZW
vf22zl6/5m/rbOeDH7rwDCgTJLzg/x0tGwQfCCSxK+ER+WMtzR/97RktPvhuCBwFaRGRb30Q/7nN
9j8gTVH6xfbq5xL8v3lGIyX/n222Lfgu1kOCBbLTWjX4f0BXDOxVsyWdjRVdP0d0bBRvLiA/ePiZ
yaMzJXhKNU6nqZkajHHaysQSV16qyuvFi515K+hN30EDH7/6mPdvF5LZr6GZQ8ZPQglknq8qo7mO
OW1WS/VaurENZllYt2QXvVVTU/Y1qYJg2cq8xPjWhYVHXj549MEwP6h5GG/N8a2sFadbVsBPPdHX
Fx4KQPuWsagWVofN/EZioJzpAjf0wtM+4UMwh7guNnZPS/Wu8Vr5JeW8nWDYLiEqano6CGbpjKBw
O3NWL8LhekVa2EwBMMAiV0E13RV14LP85TFMbxbYv0Mbrr0mIOzSKzv3x2DHaJlBbqgKz8ZoLuv3
pmual7o3l5uh0yaKadFdkrCb3nFBVi9On0GzZu2gL1jy2nvd5MmblVrssHOkw5KkKaNks6UuzSTz
FEw3C9UAd/hAalAVwbzqeuXkH7idypvALud7qrqXfaP7SHf1CfmSYgda7LdjNVCl4ejDZGX+nWi7
EHynXb7PXSFYnJTBnecKHFt93j/amrBo1nFkciZtH+OlEcWmMtZHfZ/4Ua6X4RLMUxafFrrWzytQ
jPxY4oYUM7itfxUg3VVbZejiyS6b4ZGWdnYeg6D6iIY28TmjnvVzb2AdbCYemFUVGlfTQl6xr1jB
1wSYtxOs3aslEcNzIXXTbtdqLyRJ1V4w4Y3fQ4z/FMnp3pBRV+C+HJ2q2DUY3vOomkJshALj2jWL
ZyU2IXT3t/ZHoA9olHtIshLTi5VP3WueA8FfUeZts5GtndxVQViJI0fa7CFtpP1sJWV2Hy4ur4bM
rh4FsUpIl6lzEVbOOi8d6vTI0poUnq6byOrH9jhpMT4kHOa2Hg0OL0aVqDOKbvgNs7qv9p6JRXkj
7CnIdlPbhg9INMuEazipjc+gRb271MnYbdLkzi097Bb57jS1HSIvEN1OzKWMQheTa1uK6iO/R0km
u0vv/Dnvrjuh07NPfj7ciXoivRFXDk55nZQRlyvtxzYHEbqLasLALX8u6sS5bkdnqNcTbXOTYyXJ
6Igv+ZR/niuRO9QoAPd0eHtmTFQk7sfM5H/qSiR9v5nDUecedvFwNgv4sDjXOVCDNVlIleIpiEeK
MTgAjLY+p5SlApD07kSQs1xy/GVr26xRwZ6Gj3PBp2fXzUPxEkPQ3IgiZs/hD6SKtrKxapz6nftI
cccAfi7jXNU7ut2mrHduHBbhVz2RnYNDlcWmqzuYA5JOvjAe5S6w8forPi8Pccdxe5MRhPo0/1gs
IymY+Z2fAR0II6dh7f7oLB0ckQK5oXJvLNEax2lQT06RTvcGYDjq/NZdts1Se0wq77pe99zluvEu
1t13M5T6Hj3BOg3rZrxed+SB7or7SdlEL/7YoEPiscNi5zf8Im0W7ajRsNgYN8qcz8e6izdZyo/5
GYsdf5NttIdh3duHLPC9dZPvstLPc+QmKpc2DG4df826918VgJS0HOWNqAJi1QeYErtbCHUv4aod
AOXBaLzqCfkiYny83K01YkO1qg7xqj9I/VV146VfeA/j3rzkP6QKEUpzb3bpp/mHjoGgEfgaZQOJ
gxw7tbCZ9WCu6gftPk8saG+9Kc/vegQSrHEYK/XFX5WT0qw5T9nlppz9fjutEgsNP2Nk/dBdiEUE
R+ioQCdXWWb4qdCg1bSkL87K7i79KuNoKusP1irtiE4TQHAAiUd+CGhXJb6T8eM1ywv2w+46nCdn
7xEutriMLt4qIJmJsggCrKISHWwHw62Mg8NOattjz7vRP3Qo8IFAqVdxqtUaWi2eYtCUWV/cy1XG
8kL11a9Xrl+WiMtShi0DA8a7bePO1FmPFYwS2ul08tEnthpRJ1FH7SqcLauElniJvqEvj9DIKNQn
WJjD1nDx2Vthdu8qo+UjgSCn0KfQPBDpCGOUj2MRx/fuKuGRWCPVXZs6svk1hWwJI7lKfsUcv6Wr
CGitcqC1CoPZKhF6q1hIY0K57W3v3K1C4gyUeQNM9dldRUZ3lRvTnIkh9PhOLem/TywBMUSEPsXD
s97beoHtO/nFd6+DN7pMu26VNafeQeFUq9jJPca4yvsMBbRNy3VuSIuoXQVSe5VK3VU0DecufXd+
KKlh3XVbXw4PXITFTQgw8o4GGiyUqwibrXKsEObaTe5EqzB5KlfRtgjsMDLANt66k3h1R8UmSxjy
sVzlXlw59M5g4t2DCEUN5na4KsMEHLYkSqs9zhe2g+7asbSKyQYi7NntJg2jJJtPXs8jcpaLdzIK
zF7R/87J/8k52XZN6y/PyU/fIMBW/T+ek//4mr8ts8QHx7fZOgEi/Lmy+nOZ5dsfuI+xzWZFScE7
y7O/H5R/dDBwarV8juo/j9d/2D4c64OPZTgMHBhvgonR/68Oyr8eky1AcQJLFt8hL+I45m+rLCbL
Ycm4xR+DgN6RMqXUJ08wnf/D7PBPHK/rYfuXhZknsNh5FBLQjcw78dthPB7A7Nh1Eh8xglFKMpph
sMHcD1uIhc9dSWH7qVha+LD10jcvf/3a6+/r/7w4tDgUNt426Hm//Ygg64vZ5rF3TEA9yT0uO/ji
MxUF5dqGl7Mse2MF34QUAGd2RFgy+zYbfVXtPOXZUaEEkjKc3gNwJeIJrdHCk6XcrQvyCnAEVhXu
u6rZdUmyXA+dHz+UXjH9/Py9z/8v+YbrbG3BrP6x9Pmf/hC+ww9AkMPlQvrtHTSBxkFfXcJju1CJ
ODv1si8NclKZP+lPLbP8NhbStwEQkTQR5ty8TCFULhcgEt8fjTt3XmWBCeuCYGOOFKiFHPn3YyCL
E6cfic1+Eh/LbOj3WO8pCjVKQAd//Yv4zVns0I5uB3iKBWqn42Mx/nUi6xwbtrs/hccMOTlSLOFw
uylNK+y/a5//zS3685UCkzruAJc1K+RfX8mFYlI2glcaYayyhlh79DzqD1Vvt/emS6j1r3+y9Qr6
/fLGxsyqkEucto/1CvyHWdMSsNdLgzwt6yF1zx0FdsYAVPWvX+WfvH8Otmz4jhjFmLl/e/9Cxe2C
aFZwVNaUHVCjvkPyy46y+3fFET9m499+HtcSTOl88GBT/X5TyBNhhejqwdHi2XZa/M7apSHXjCa5
GekSW9JGYMQn3NnLB7pkg6umoN/SWfsh06FaLqXrtvdKr9hVb7XWwhE3IasL7JLAHeNzDez5kHFt
fhrp4tNbezFRtJIcyvrmR+Hi3DiYdAKKNDvL654nj+bTv343f5ILfvkpkQrgw7LX9bHQhe5vfrfY
igmjLWo+TjnkqpKGtZOfxN2J9ki5r2WH68Suv9OgZUSupA6Mizc/Ul/ALCuafi8bpW4amZEgYZMV
tfD+nwXhhxs31M6rP5Xls0u5qqIx91GEJY45NRVYeL24+GiZMtynS0ammZAJ4QvAM1WS6YME9J6P
ySu3MwI8vUtF62BRI5gBIuTpAm+tiS0oWl52NED4E//NYMkBWzx01Fh+hKKbn3IQH1HFUZzEZhK/
pzx4tiWL9BPDwXjbFIIE9Ig/74qlanEYY8/dNVgVaKDAaeoN9BNuCdrUR6lq1hIgaYqWk2xVauMW
kVJ/1WTrQV2n/S5hdXdwYycHcu6l1naRDVtaf3HuXQjsHynmLJ/9JJXfG9gs80aaoYYip1IayScU
RgI86fzZDyoKdEtLHaldwXZMA98VmW8PMVQGUR9AytzYZTbdDn3Vfqnywn0z225nICNu0fe/GdII
rtlUGJGTZMnO8NW5LNEvCk+0O2mFp3k0qps6bmJSpOwigXJzjDL8CsJDTjgzJjhV0JjHWgoRpp4A
0ZT2i5siezj4/U6JLMsrJ270J6OQPWkYXIk3AiA+UOUxtcCVMXsjydoHC3f0idoC+03FXneX8z5V
p94c0Hn8zv4onX2VNlwRIxmbobXtt7pV9V6mlhGBb8JWUVuV+gT6c9jWcp741ZDqh0KUMIsP+zS1
7624HHbc28ZTX+CB0caMr0al1lfIFGWkPNHca1VcZ7FLSnCiq3pMiiEaYhYXFMoOW2VCMbdgN5gJ
XoQ8nBOsSsk1savXFOn9mPY9bd5i0btcec9Uxb1Z5EejidKArZF74VPvxsHeVkpcgZ+awDLKcFOP
CxViJkuoYU1uc2AlzhoahFWBem5FWeVbB2/OxQiS8CA7ikK1EYDRozqCb2aO2eRLiiKkXdcbZbZo
9zyMoDssaxtzEngVO/WVgZV41kF1nXFxYZNd9QZ8MjW7+o0NiHk/ZJ1PfliDxCWRnje3cD35DYlO
tBethXNKEUCOwsah7td8XDyiTCAM0fcXOezgziMv+wwRGPXjtcqlekd6Tz6TXhq+en6nP9ujms4l
WxsQ52StxqRxrpSJWb7twYYBZR9PA0gBIlKSCFmhdWJvTDxs4gT+x1/AB7ReuStN2i9mwgefnNGs
9rZppSdTJs2OtKuzzTXQP+AC2UF4bXWVzbQHVCaKAH3U1VVeDTDwVqPmGfuHBJeK9cDwADW1nSn3
cT7q72OvpvrG1EkRxQ2HgmWEL6EoniCMUFI9k/DkEMCdNpYJOdAcJya6PlVn3+thWtH0EqGj6QsM
uu55CSfn1uKDim/SbIHJxz0Nu9BORiL6asIkSOEcWVn1nvpzsvdqqkRTtvpXeGXER8PkfFHUYPvx
LnI6GTnywQIg6kPRNd8d0cAVQUij3Gx68oHkbvsZ/j316uYyAdXnXEgToj4UkrIXdC+5b4idPtWk
L0402HVfF9J3xyIHsZ7DE4ZGwvHLKzABLyEkAa3t5sZOl/jsd2tzB9lvsfVsYtt5DQclVCM/OdmO
W+LJE+5SapzxDlo7sPrJ7YJFCQeJs/A1Vlh0z4mHV3lQtHRMElTWYRwB4ceGRx6xt/0l2fYyB3AS
UpaNh6zYQoUkioEh42jmXrEN/SE+c1Zx4ROwKuEcqc60Cgasz6g75gw8PmWj4r4OU+uco59DMSaC
cxBm2R7iynAvPTrOg+YFIFdittossQ/y19Wp+zrRSAECa21fMWlOJoWcDA/KpJtFrS0tZuBeOiny
g09G9NDl1rJCRUz74s70uLbcFAQi5c34owIG+92J9hpvC2YnJa9OXQy1nx9FbFjbqe9pI5Sw+/3M
vFNxFRLpTpPxoH7Uz/D2+/JdOUGbXqmuxHCTa4yL9LKAqOtLCgyUzXaaiHyJBuXMuqPME+NsejNP
1oyX68fj/X/Rr38T/bKhNHFw/NfCzsdvqAa/jKs/v+KPcTW0yRuEls2ASbbA5/T357gqTO+DZwPj
JddFwRO+jD/HVeJegO75Iw7AHBetNTvwx7hquR8CSFQMsaZJnpzx778ZVznu/jbOCWFx6RNO41DD
KMlr/XrYNnvD4EquzdPUWup5NByiyoV+D2aruFmE0e5SQ3SbGS7ogz8F113XjJ+p7m4fm9p4bE3V
nQfNfawN/AUVfjDgH9lefBjrPL0b2Hu9URRQs22vTdBKQUww1XWtpLurfFfb944DfrBclRHhE0VQ
gXXD7casP3VFawGqMORSQ2qSPaJz0KDs5lvussTb4R2OfUmcIZa5s1+WxKS2u5mUaj8VQdWzYITP
UwhwJbPHBsrC+LfzU9Pp9mnhWM2553SDZzyvJMdamFts9ahCYfl09mttPTk66aikW2pRM+858Ywb
wfK1e8Io4PJAljrz84+xNmjBxpshxzaiXqp+y6s4+Jp4OYLIYnUzHdcKLB5J+qDjY/44Lypvop5v
oTvIubYuTF14wgaOorAged5xW/Ddbj+aeT7uljrXQcRkcuQ0TXNXlfW46iu7P5KWCHYT96IXxgVc
kHaSHuFdPyYFsfcNy7zrFhbwMbemp7zO7EPeT1hIyjA5yilJF8CJSfqcQctLQFBnJ4purmtHXQjB
D89dwj5wKDr6M2jEBRcGImNMvPee/TirvellyWGCWm24lbN9Smb5NI89XsJQ5Gcm1S9JVqsd2IEB
XsjAA3cxaMPmLTXgVW1cv5kO1F35GJSrgxWGDwzPT7hvvtdF1l8WDowb9MCbJW39bTn0L3XZnaFv
VUfZZ0Du2SjMcGo3HbL6pWlMsVftcpcmZb2RlnxqQG9HgzLqnSzHb17GNr70lvhuCmtq9kySbuHA
maCz40jqQR6c0RFgmcZbC49OhFsYyqzggePgj7vCVKquA6IkO8BJ5gkNJNtXM5X0tISkNOm2wZds
sOi2Hd3sC37X+TwrrdGbXOMhafQaqkm+xcA0b12jfwQajCecHlzOyeT4qqzJjpX0vFVABRBVaxc0
mzvseyKkJ+4L6V4pK9wnpets3dQID6M3fatdWZ76tMcawr1jw6Np7caesy+1DbmWesRylyQ8vngK
d1Fds1XvKlIF7kKFuWviQcbegsPTmj8Kt+IkU8gno0CwW2g5K7uGzW9vPLsaQ5ANI/Sctm64NRon
+24PrnodFn+bC8RYOTlEIsYWfsSgTQkeTRKjoI7pbhhU0EY2Wbzvde9VFKxTKgLYgeRyEql8hNFI
P5ZxtKQ5PKCITf5j4cjmzjM5GW/aWGU3TWB5+zVsSUF47HdbQZnQx84r2cebYkkOWV5b52pIFP2Q
ds+rcWHJZRNjixiKloajeBzv8kmK7ThyWcAnR8sM5ll/bfHtmjsEAX0e+qw6Wj1W5fDQc2nNW0N7
VPfSaepKUgdT/120LbMo1Ipm783DkH6HioCnFxQRYEjHbJvpxgrc7qUjr0GCMXU4oGEWNi9Yf8vD
lIHXTFvDAqRf85NJpmFEsYOf1twleEZvaxMYsEuP98ZuFkaIprV3YDwpeEooh7OC5TMJsfDJz5r5
psiNNz5Sz9aSmeD76Ywo2/4MGdS5yU1Oo6qg1hG++te4C1SUWU32VKqc/hqvcbNrgp8jE/mw2BHu
IHFHC9KntrBkQD2aHV41HJbPIuz3tm+PV+OQNQ+OHRqP1O34DCxuFiUyhGBchsgMQ5LyMZ5mOIAx
wIi9LrR57cUasnvcdxHyXw97Oq13/D3VnponCL7rp1YSS70vl9HeQzUmL9wWKaVY412BrLnLdHec
BECZTdwjnLfBEmx07FX3k61fqqF2j85Yhu/K6u792UknzH32SIlG/9kDqQWHzjR2qD8nkDNBJAdh
UyTITuF7jEVqlxu9ccGDlbKUGwQlSZTT0oyYbXQSJPvYEdwPAGpnUyBvF8Mcr3WGo7bSA4Vs1Qy1
raNcaASWt6OhMTmkoTOjUFlUQOZr4kKoAyWZintwf41/Hn3E1ljUWWttTU5rp146qBiTcjeJmB6G
YLE2MqjlrqbgaMPPxgpyng+GbglUEJ7a1ngGURrD8h1sxLgz1+zTIAwjajqJ3aqswTyGgdV9DLM8
jGxEpahdwzEUW57wC0I4BqY3t/4n+v9g1YTTgEgH4XnSIGINBwIcoxssqKGcz4Zsv45yuS76eLiI
uaA9COkdHJpf3VqcTK4wLdU7+Nj5fsp6SGiwF46G64eMB6sWXVUZBWioKkSmKeiQUIWBV3K/a73X
hXwuJ1LSy6nsX61ayovbxHjKNNuP2J70ptE5c28x0oyZOcCopfw+eEW4n5vllVqdAs95yL2Mc298
HdcixlgIAo4Hf/JlXUduTdr27sDbxNuUDSWRoQBQ5Orj9MzkhQb7703YfsNKUewLlwPDODvPpcIv
XsqOpr6Av2pRjto0w9x/V4MDZaVDgna4iW787v+zd15bciPXtv0iaMBGAK8JpK3M8pYvGFUkC96b
APD1Z4It3dFdrUNdvR89tZrNNEggIvbea82l4lsSxdM7MlvAJ7rmciarlMsgs29DEeoBi2nFqp2M
L+5Mh8fuLTBitEnGCI50ClVyM4gk/zBLog0Kc66Og10IcMly9hE2lDtyhYqzaZhq288LOHtr/uhi
OFIjstuN8vgMCiQPmQuN+9zpwPsyq6NFUUJiITZWDpT9Kqv5+PCF0zce+6y/rKFzj410+LuWPj+0
+GAEHEefVmp0N+DmuEXwnb7JVDw4QkDay6Nr26y6gzW4keVPcQrRkhQPFrMktp88qhN/tX5vUJ5t
7SUUJgpbGfFLj2oOlgZOegJf0SBN1MTuMpVOMPM7E0ZgVDcjvtKDjrTwICfH/aayDlOAPn1P67C/
wT2qpdtxjMdDWvcWgWFi3BpLOpWsrHUPRj6ms4VgAQqU43BH6MV943rOvZp1sEmsmhpHDLM2fcak
+WfXWi6E/i6N+E1RRVWbWbZij93Q4ZEpRV8d2s5bBn8ArxDQSniok3nwJUg2nETpa4dj+KOMmlOu
4nChpI0hcUbWD0pD56EkUPq7EaVa4aNI9ID9ISFGo1IBh0myGJkuXZPpu567OeaYoXtYgFweQxbP
C8pJEuZLcYunEPyx7GUwsh1MB0NbmLcSBiZ/hJEkH9XsJNFpTvLi1K19MYbECdpC5VuH5r5fV0DI
yC6RUKKh4N3jc2wTH/d/dz1lJmhrPcRbLPt6iHBNuH3BPKabb5hj5vvIaFPciarfGRJBc83n2vet
0PYp8q1i38g8eWE1y17Y4obXXE36Q5b2IYW2TI66ozjxho04kekA4ybROlI2ZqEY6JtJOl9BiFlx
s3Q8PI30FqSGChlVkmPQxUDix8Vk4MG3yzoQI6LfRQcl1y9T/6K7y/DDwcV4cJGJXFVp2t9gammf
KstpM56/Ku1RmaGlLRw0mJyulmev7UmPpHzo1GOEpN3zqZMGeBRebWHoyOt53CYpz8MVw76i2CIn
FU8KeKh4jTINnj/EKXZWF/kID2ILo2FuxRTBULXFtWDCjhNSoRyv5PCQLxAvAmC42iUvp+SNKrvc
taFb2EGxTPkRmxCRmG4auRvbpmO66VZeuh5O4d3If3qYQIie8GM8qIKzcVc2w0dZlHhkYwkJtV+i
q7bkSJqXY0NRX4zFoxGjh0ZNZO7RDWTntOqa3YzuIwCpk/u1tuQd/pXa2SlCXO+I+mzbwFkw/IC+
zrZjagxnlHMD0oe0xEM1Rbcm+bS4dWTaVjcgGiYnwE+lN4TRMFYyOSwUNVjOzt0MeMzq7gfHzYRI
hk1GL8R+qPpIAGDjgIe6re0QIMcF4rJ0HkE4TCvju0uNLYiPskV2ELOOTm4+cXQS1qGPhfNiujgT
g0VFtTyg866ND9wGYaBrCDbOCG7wMXILt+nWdCPgI+ZA0F6mScXqQ3vmPCIFOwyIge+npqcWQHaz
X9DzQPLFRNaotj7iEkyDobeSc506iR+ag/wsWsDtOk4/qE8JuQX7qagfO4CFyZth2INfkEVz6Xke
N263LE4gmOD9rNw6Ooih4Ahu9LAam6SVz6h+dZQHrM5bRPfZrjO75V3nYH2lZmKJc+rjSuIbq3jZ
02I2/V0N4vg1nuziHrydc1ow7flmYdcBuCEkvUZMHkWUMReml8rpoMm6/YTyzW/bFCQn6PnA4jM+
dZwit/00efS9jHQbsddxOG/m7WS2/XbI5VGrS0xQFO7wuBJv12a6+e7Yk30oshbNTsbKRKvQ3Uhc
Afskssagrdac1gTj1SbrYvWRe9q4z037xppi74detje4GDGV9zp+LtOcD5BAG45SQ3TOKGmnDSFr
CmSSaHa1NznbZs6ob7gp0RqlSbxVIMW22JxjqhEt+9Zxpt9U+PQOWhJagabYSUolSsbUKzFA07WZ
JrZl7aoQ/mjpSe2mt5YZq1h8GKYsv0wZAi0nKi1oY0r7ZcSNf9a1sC9hmCQstA3G0Urj2e1Y+Ae4
gjP6Eh+YWLFts35k01HzXdzr3jV4kmyboiE8ZJjAtmZOLLAOyvQEMPbWRW+5QdMIcgQt1HsnV6lg
Raeeg13jXmcMr/yp0LMt0jM6/Ojq3yKm4htLrbHWRRIXNN67t8aS2I5Hd2+j99HBl44/cKp3OK/0
hUyVdcBH4YljmMRykmSQf88o8ze4MnATLkhpPSsmN6KKNwRgvtYuRUTkBvPS/GBA80p0w3q/4QjY
MrQhi3qyrC3OHXOTk/N+SpPOeWcQEDJ0Q9zCmdnQfWLdyCpY81PXNKzmXIl0pbd1ki5oht2ztZMz
Nrfslv6DrgeDPQ3udqTHjfGN83aqj8S/rO2fye3qowehAu7hyLwxdfWfqqRES/t0PBQ2aXJKa8w7
DIx0BOr2ex9P/UniwNwwdJMn+lpBHM81gcwCuJCpZSdTFuPdQrNzFyXNB/UaRzFc5nNgL2lxBH84
Ehw3dvML1p2O8bq6WFYRPnOUeky0pvFl28urWFjKb6aFg2MVH0O1NB26S60NynH45hnNRRmzhYjJ
fCZajxSM0SaTW5DHokAivcQTNgmraUm51t3RJ1/EeVyqDBndkplX5RyfE61862vZHeYufmAU9Mkw
nvPfzOmojOryIa7MNytmnmuNpf2jc8jtRUhmBbVWPE+MnD/rutCWXVS6yJfpenD4nki8BS9Q3Ltz
jye3ilJS3ms3/DbqKGCZ3o9M0rxZ3TfGSvPL3TCk7dQrtXM6e8ZCUZCkRIqds88Gy7svWbD6TW1B
duDrhRKPZRv3Gk9CsRV61p7MkqPkkkQAl6Iw4Keq5YXGOplhwuZgbWA+IIE4S4yNMAFEbmmkG912
ABiOylG4R/6BP8pK99OMzHuGTiwebhL/GpecZofNFb3q9zCrh2aPqjnaAqS1N1IyO3Py6bSg6OVR
N55x7TM/XOWEg7n2Alek8ewNciMNsQaEI24ME8PZmw4n4ajD5r0RUzuqQ1oNB/rs3yJ3OU3c8D75
qvoxi7RL6HWcdXJ0wimsXRCY/U5ZmdzKTOSn2qH913g6WUMc9X1OpqYfQi1vo/HOS0mexqPPFG92
tt5U3jV2Dda0QLpY2sjGpNbHQINnGog4KG+Uab8kho3OMNRqJnci8aPcKvexXhNeVBXGYcKtGrTO
0B3LPtLpXBCxo2fOj1qF3t2g6bThQpX4cTV/yyLyYMx+tnYyI2o37a2PEHXFg3IZpIhpVi1U4Ur9
dDo5PrD2MTIXDrx7xkUn6IUXVzdSn+mBfcE2rtFnSRI8anqWHTxRXuw+7/xwsewhMBPkKlsZGYAn
Uz3OTg37o0EyIpiJuX4Hz1e9OeikCgwoy/I9w+2GRH/OtPdKFO2N1HPtkLLhYdGWcjq4WUr0H/4m
H+loGgdwDk4t2NStVczzB+csHq2oLt6T1HBvKmWFF6Zgw3eSWD6jFjPVxoNhempoQ9/BpGe8h8wG
eEmiqyd3coZb04zt5bqFdg/LUxbVni5oQXh7D151WTyxWx2BMhBZAqfZTEoMt5j0dknNmNHWQ+0a
+7yDvY3N4JCE4+McOU+cEJyHJoyqXUTKyYHnYN6KtjMortxnBRp9U8el+RDpZJh1sUWqXBe+F9Oq
QSpCF6uUaSZBvqYQXymTQ805J1cIIMYYX3GG6KcdeOuKhJJEDCe7ZP3ZiJ4J+D4K1bQ2ifJ4o+iF
caYpMFaVFDcc7xRgax9fWvvcAhO/ahoGoMBrpKdvBgyMe4T+oQ/K1XgTFR6ka4Xb93HkBUTgNsPy
MmQ9EsZahjSNaFDHm4jx9sUaahKluHvAIdeq36umTM5LjQyZ+B0k4n07RJyYcFxtDBOuB9v8ehJi
lXkrMkGWThu7PNpD2h8IyiEMWpvQyncA64gm0PIRtpc1PSCy7mk+QTcV4GZhutem5j3DL4l+OET9
kRMRhdEEkGye7+dsnGDs8qBtl4YURQ70FN5YxnNyu/WiDkar/sRnVm4ZEdzNGsf6pRMM0zFOB049
KOT4YXM3RaP5ghq/hK9qr7621jFuu6aC9ZA3o3vfOS37KWtZdZsvGhQG3J0nK27oyxQL8XrtrPUv
Wa3p10wl570J6w7B/NhZd1BU5b2nhZQv2Ki9Kwzn5secJ9mp79wRh5lFM3TC2p2gqmBZ3RSOW5qc
GZkYMi2FjAPBjh1rUHQFN1brgd+lw9+zn4ANz6+Qwc3goYVy+KULLO89Bu9gyrpbonmQz4u5Zj5J
G+pRX2R0Sgn28IHgzJ95XRhvodFxUFugfAR0Otrr2POQxEdp0rwMCHJ3SmPXjaDws9nDOKXYSbZ6
1KX7WlOwPWmNXrXhBG9N6f227kR2JkOSpLlMGvq5Wir11Kcl+UdiItA61mDxCeh9LCc9pIysqa+d
WbmHIjaibTcu0Jo7YuisOuMu0VrVX1wsu690bzU2MVU/6pzvzm3VqN3Qc/qnnSnp0mjx/UyqJZEB
EegcZhl+VHfFZei979poGFsWpxDSKLZ63DjGxRt5NKzUjLdJYx2r2HBvy0lMR0Ww50mgglEbpD6B
3VN1DJwYyTDo21MX48jRWpmd0SR9lO5kbMcQVXnqzu/EYcW+SUKGHwIxwVgXErbZtPOzllghukUj
3oIUROPHjb6Px7rzkc+ZcG4rejZVVs4mjTYgH9ZEKJGBS6B3Ks6y+tK+JTkxj5QKDMbbSSxsZN1w
68qKPrDhgdAvnZXnOjn4Hme46kHqZIQpZfgCz0BQA+UwvqHHanDSqOKdkbnEjKI1d7KFf6+Hdx1p
FTcK48vGHLNncH2vVsRijZtvm9jWEtApeffKVmy8iIGHwiMZdFquByBhq51pZPZB2RDxovR+cQEX
VWhffW/QF8yKy40VJxaex+al7pr0Fo/vgXk02J2m34+LPX7TJsYgpqW9IsFF4b9wQp4ajQH8yEYN
0fu98NLmTg3N3VCZ+bzRK5et3VgLwTjXbtCsEqeyKjEgn5pne9R+2JocLqsaZ9Oy/m8SxmA0ejz7
tVcOmR84NcYa30+bNy//N7b+/9FZ0/1wf0sOOFcoeP7mSPzjb/3Lkej+A9IoIzib5pkUziqn/hdg
zyZiiZGNI1cRKkAB/uiflkTL+oeOzJpwIleYkibMn0bXvKAHc49ZMzAYndv7vxldW19UogZaQxvZ
puGs3kfpfCXrJnOrBo4F7dEpQ7Ku01Qz7nX6RMTIJfWualIXoU8t9Y9Ok+GjjD2g8EUZnrQ2gWyH
G4roVmmcK12Ue9oFFAGjkePScDPt0a2Zn8mY4cm20nvPNzBD3BilNvxMW3yNzEXzZ5uSf1sXLgdC
6JqXSrfBgBPXSrHdWK2Pyb1V+54a4FA1hXgYymH6D9jfL7pcroBtCxMJDfoCaVpfsb8Mh9ux4sk5
4mdDkEyO6D6akceZfb9+Lz73n5QN/0Y1/UUx++v9PLQsdP5BSRhfZef4hXVq6aw+Kq21NlOUf0TU
hH4Scg1+/06rVvRPWtL1naRlGhLiLXRHmrJ/FSUsA5z5DqX5ERNeF5iwAqmLCB4gkCl5AGtv79la
wvvfv+m/+XoSpKRuCG4mpv7rn/9JdswgDZtXiR5qEDHJPNrqqqH1Lp1gmBySjf77d+PQAu0CYATi
pC+i6shzVVIWKRkmunKyS9kWy24SyFtvhtx7/P17GV9YlOv1hLbPm0gLHCUWiL9+tYk4iJjoreTY
xFNu+VYcdphxmqIKYD5gVCd362ZoB/iuXTYe4ED29Zb86e6//s7OqlrB4yzxSLCo/PVjUF3KuRis
9NgMWUEZ0c1dIKIwfPTE6sP//Zf++z3koEd2UHE7yA7sr/r4tvFyi053CjpqWe4qt+0CtC7DTwBI
WXycu8RJA1kSP/sf3vfvt5GD0humiiGEJ8VXtXeG7DqJRJ0eS9WMSCf4NZU1KMXIH0HL77/jl/ey
GfZA/PbQlvPzGvqqLvrzLWsnmjLG2EuOiQEgmZM2bahab+erCIXe0+/f68t6++u9sEpwKcGs247x
5cdLi15orcY9tMyLMoIqlMUpT6zxn96o/9WbsQqO/vTs//E+UK49wSLD7Wr+9TsxAuxaqp+ECBtn
5MysUr6UPXP6DkfLeYiThApmwq1K1AD5B+QhI2a5/P67frl31s+AI4iFDkosvJqv9844G1nSoNg4
hiN9BtoLjbmJFg1przUXpypynYCScP4P6/mvS/jlq5ssQVD4V0sCkNq/fnVUNqAGQwYvMTjFlzYV
xQnJ1nwNYiTet1bNER6dLkMyNU+R9EM1zOORtur0A+pc036vR684EV2Oi1OHzR0CZjuFS6rd/f7q
/LvPuaraMDpxOvB08cU6kTkW9a7UtINuSfExz4Pd+mOTe/xEuVDiAPOtlps51SQA1UplF7qJRBRY
5LMeMfvYV3DCwiPGdeva00Qnd2KMqxSslyfH/e8/69/vWlfnaqKxcziRiK8fVffIH2XymRDtpBOG
m0Ezo9Lqun77+/f5+5PoItRbFzcMzzwgX1bYRDO5KIhrjpWqljsvgeSzoVXrXMHCdh5+/15fl3Nu
T1eHVGyyO2LH8dwv1392OxqCU8pyTlZyELnhGNDGGHzs0giXzTrya9rfV8YwyTecR9F+qpz+P1xY
rHHrk/jX29W1mEjpMCH4oX8JGP+8+uRtrZk8GeFBDmidj/KXpKT3wJcco6Fe7gAE6R9OHBLnQdoM
Y+Q6TiP+Gb7kRhQ6QtpoDE80xufbfvTMYUM9Urd+Q6wjoWFZgTAh7sJTnDTm/ZJb4eeIr/jZnfPl
suSETiA3b8WDbCZaygCdrkYEFPU6iTPvyTgWDyKu9UOPF/ocQ3obAiIoNdLZ1HJHP9QamL7F4w1S
2v49p2b8QKgWXoDfw4agLxh+Fi6K6VNZNMWCCq4OD3AN0A+mMqaNa0nU3Rutymx6Io1pv8dAHL/T
krWelPWreUBbm9Qv+Juf+djbKijI24tJEknjC3b+gohvlhbAM8nHELN4V13kfEYVmExc7Rwb/TLU
CYRUiReh4IiFvVeIjjpKvKn74UpCSUpan28ufS73vjJS7jee/ijbZZVH74Lmj3bnMlaGwdAN8m3B
dE3/wYsucv27nVPxMWaHGKomUZ1iVJRrj15lzRf2mfy5aWZ18+vyhkL1W7OM9bvaaugkVovM6bcb
kbBOJvTUS4bbj/ivZVUPIIBltQLjetUy45S+a0zat7LKuCMrncmIn+fGckBhxLXDW0CGNhaK+JHU
K/tlaOk6AibUy9uVt4hNweZ1FFKEC1RHCtxGJh+t7pGXGbbtHBHY4eUosRw2BQAJ4KtKRN8bzeTa
FpaZfORRYe4M5oHvqdMQIs5Dg+0oTIrlzlFYPVCZt9OtPjbTTTJDhw+kbSTfctGzNGHUAt2rg4C1
1vuwWGnY7pAqGtex2yfBwvwgDowC3yAx5txLEjfhJVIz6pyQ0guNNp2TOyaKBFGvdFRIXx04ypQv
0G0KnFngM7nBthjo6/dY4asDt8rdSyT1hBo8nqrDEFMx0O7RHkWcccEwmcwX+nHpKXPzrbdAuSB0
YbohIL3ZAYs1QGOTRNl0WChpqbV3ESkJaFfa8koB5/YT8kiZs3b6xbDK5TQ0ujgAogkfo15uK3vF
YYgyu6DmzXyohPKmWOQ+SxaCFspwgjmYWm8uhI9NTW9BZ0iGOpc0bl2bFh8ps+kbggB4b8JXDtiS
oCOuqvnsJeNNQpvylBp4tOLG2qkhrsjIYyIaa4AbSDdHT1TwtTAotRhXshy4Jn09s7NDei72W4vd
5wJy44aZvbshmmAKxtm1fTYcUuGb5EmEeEHmrjavcrgpDFNwBvSl2mdeQQz4YmBGWXQReDVT4cSL
77t4/oAP+V5D30IfVhApLuySWQjRjpruvjarqX1Dj5I53YQDJhxq81th2acFHD0SneQ6Fiu8yRaP
4xheVaWMXnt6SdvYnqdTnBcswPZ6RkL5cy0Sy2Li3DV3RpJ3J22k178s4syYfXaR7he4WjykYA2q
6J8N7dXDbAB/g+Q0hozIIys9GZVdGZtQi+R5cHI+UJXbxL2Ns7k8MTOxdpPKCdTrR8JLe8Nobjgo
2XGgBOtFRjP/qYX5+QQsRj3MlcP5oeoIm90QUD5fMgJcVyKn3NkZgb0plD3i42m8xY1X8Kacoi9t
pN+7jlIowBG4WsuAa4r9x9lMTDpjP6mb4rbrQXdInrT8aGvYOjdmBp24nTmLZMyPy6wUnS/IXGUp
Qm0a2SE7gow8eahTSh/iIEDicczbeZgX94Ma7dpva7O46fT+WWJnDgxFcI7dLJC5I5A7adALeJk7
JzWLK4aw2a5MM+dWh5+6E3KIXvo0UlfWQEs6CdUpVYMOhYTO/DcrncgGc0rItRDzW+1YYqI7Wcg9
o42p3O6wjAU3ZsrZgRIh1+7yuZXbYm6JuiIFGQfR+DbYjMV6e8qI/isN8xGdpHyZAOMte91JGMIN
jAFg7XMeI+L5UDPGuJ60RkBT7zBoVlXta30jSafDV+tN9OWZOA/tz9oE+FUjszg1vXWRha1fvBCn
o297xhnqGiDBqJSwP3LvLg8bWG4ojC2K/zS2aVO0OIUSgjuNHg0OPyoMFQdQMZtw3jOvH+3vEyKc
O4m44kiTv0NdThyWK7gFGBBDUQkjZ68kaHPh9qR0uon9lMEMuo36zgJKYqTHMG3MC1cwCSworM0Y
GvsRTQ55IuVF0D7ww8IzbxGtOAenkdbZi8DgtPXiPIROYwSFq6o9Vqd6ly+d+047uPRZaBp/7FRi
+W5f0XPPSKKjJVuaGCUV9oOoC6G16pN1PehudaOD/EMaRyDopu60tNwyuaroK6ZjjsGplG9OJmji
VE10NWmOi1oaGuIReNz8s6ccP4MSHu56GxE92ltvRJCQlezpSENav6xG55qKndgWMksoAIzqlBtz
z9PV1xeVFvltLZz+xgW3d7AaGtB+4tEsp6d5VC4RrSPBtlcV4O1LOgAxtKOx+MjKRhIliiDxxY6c
ZidECsjPKUh8qGVdHYGP0EsiP/lZdvW3gpfetk1lY3VyFkL8unAZ3/XaTmHnaB2x4fXAWdY1ICo2
Mao7O4W9RAplAl0w3fKLJ+jfze9K8zC4DTWaLQQG3baMovkivaH6kEY5nhYml4HrsQc2sbXsZ3Tf
gY2O8NbQx+4jbTPW7CZn12ARaLOo90ebFEXnCQtmKbvvAlsJkZs2atLPGP0qtviOoVdk9yVlUq99
NiIuL5NTm2hrneEJlP34gXDNfYsGj/7vCngCWkzsKgYmZy5ydHB0RMqDJhBom2ZKzASyQGyTRnKt
ZwVCb3eVcqdNCiV91XdzioquZ3OWQb8Kvy2zCeFrQyfgU/XTwS5T/WIr1CJ5ptgzAHnNhZ8Pg4CA
B3JgQLrSoMVDOX4yWpBUAQLfiuVsJizPZRRBRrRjDkfHQwEC5pZTUgYBjNWnW7RHRG76zssID6vZ
FPYWssVTvSTD95raiAoD2klJpPRn07rJt9Bcb2U6SvollrVJWLeJUVroVvg8O6b1rpm19mmKQZ1D
F0iMU0LFNCpedrIn78kok3Fjrgr8cNXiE6Kxok6TJw7GIbJrAXAqa+6F9Ux3HyPGKuYPUfVrQ/Gs
rzJ/nQRZyUAOvUm5+Bjvd+jzCZlbrQF2puOg5HASSBkzIykRBrjU2JtydRR4WAuy3IxLX1v9BsPq
PJhFdDAnzdwNGBJgvnt7annbb1a3Qma4ch14nsyuIKc+QVJU4GnAqRr5WEm1QIbczno6GVezgy1k
Md6XmheOq8HdmzOOm2J1SCDanR4aQTiyiTL1kpbjp1ZjcG4WTAJiHM1TQmN3ywB0OiXtnB88nfaA
OY0zz3M77GuEPx9Zz7CPGp9dh4PQCZqVDTUuaXaF6rsz2uz0nBnTPiMIdoMzb0IhPQnGlxO0WN1A
zz+Jg9OSD6oXI/q+piapD60lDs7wdjI6fdNjc965ffezXw0ntVYte0MkK57N+8bksdi1q0mlr+kd
YE864qsltkV7T4SN7Al9K07mawBWp0Jr3lSx3AxZeOor8VS34YUll4bRaokR7fKZNtEz2JF7iWem
5jRNnAYp9HpCnBPkcJSf3ofhIHdY2jVuSTOcJ9w05G1U5se02nJyLWKRj81jLto+gMQKP7W+mmKp
0POL78Vq8TF/uX0cjYogWm1Ai7V8n/AGiXQwd6tMVKHZmKMXve4itHWtm53stob5h/KbXBALH+x2
bJJXhkcw3Pv47DRPOor7x8ZtvG2MOUmuLiWpvMxvm3F41czW3U5EOB5GapgzzhGQ1kR185jP+smx
EvkqOpCbSdEIFymmao9JI2iPqnQtJ6QXT/tKAewFOI0YbTHEcu5HR2t3yE7vHez9P3Qh0QpqdU5D
h4lk5+p7czSVddW7BXHzgImwxeZmu76e2WTpO1offOro0sP+GBU9d7REZd1u6GraKYmQBPrsCGpl
Rp5xHjpIa5DadT/0AMc7htgkM3g0TUWnKDkzYizbwQzf3CgLP7tQ8ADyrowYMH1TiJguhVRgrhBj
P+K2H4KK5YU+0zrTmKshfBsiCoRQa6gxKtMBu7VM1w173LPbhPNFI8TbB9unoSBvhH6dak4ybntv
puwYJMuS6lLLL421OoEpOv5MF1PdpGKG721keFWiNjvFmQrfokKjyR3Z0rg3OqffojmhEomWUf/A
YiycSx+Pa8nr9dXsx07dkTY0cnTINaHva8Nqj5zteWn4uhrEOAp0rLTRspOGpL5Sov8m8sIMkpbj
38aO61unBeNojOWRzIXUX9jyj2bWsZFizGJ+79AUIKbt4g6SHsE6qfn1fmNta9u5Eu0xFChwqBPG
vS7t4vXXf0I6PbwxQdlfydTbS8dZDgDWEbsUPTXY1Jp0CVxL3SjcxIFGscmsZynFg5dxMZM2djZ6
3De7X43iOkd9aU6VGwwZfeO8QHe0SZLY22seH7GIVXYSS1/uReF0L1XS8wWSlFdkHVnuOhovt06S
G68FineO9pnOZ1ZTe2zRIt1m2HN3v+zWeOWXy1TPc49Hnu9lE/j0WDuUfc0Y15XvAJzec1Sjth/Q
fbbBmIUqI/aXrgjNSxaDwaA60YGsVfboNMcs1IuC+19ftLNXRTXsaQa3epbSUXSXK69twXAYudfT
kiEEMEbKhiaoz5Syz3nT69eOoRzU2Pi8O8weV3m4ZOgLue+0pIRvk/ILWAs8N8KPFuSVHTracdLW
zxfX4afGAJ6mCGXWHUxarkk+MGUz+L/8VhNy2ZHLRpPSt0l1v5ilUe7BfvXbDsjJRRLscrPkysW4
liw7YXMH9DaGvo03ri+YY1uITE8jvWlEfJJDK+xl7QZTKfXXQuevZKXdHmW5/mnVc7UMMXHDGpac
LyMvtJ2X1nOCRmn6a2w4NnGffebtIR0Y9xjsjLNBmjVP5FrwG5oZfi54g6/GlLvJWnhR0oCqd1qJ
0EnYzsennliWM7Di8DTGYfUexvpEOA1CAoJseYTh8zCbVH14CvFDvGey69FRTpoFJnXM9RH3XWjc
UxzwDdFT0v4K0WNyAg5ViWkgMc/ULe1L762XtyA4+AT7d7mMYKrvFV4UTlp8cLPL4h8F+PR3AjF4
62noxhOxwuGxp+VKXJGrde8LiQ+RTkcOg3pKrj0hzyy+H4PTodE3EkqPvv5eQqH1PYZ5+25sw5Pe
8+v0CDBfmoknMBxmj45FiV2uHUGVVGK+WLTAL3Uxhm+tcuAiLWIxrvLING5KLMAnJ7f45D2VjxOU
LId73XJofjAWBaS03gUKPc7ZqR1aCsRmjn6GdaFFnzVwl8hF/4j0tH5nFKmRuRPXPNNV64RBRXUK
fpX1EUlyuQeepz0uFASfMqz5wl6/3oOtDrdJYjg6JZFZhJwD5uWACsENCJGl7HNFPP50BXUyumRj
eu1Ik/42jS5TqI4DeUsrFX1fzLGCnZEAjrPRjeV1rPrhEdWa+6Me7fAzQaN1Gp0YDUSk2JnsRKHZ
d+SMAbPkDhi9JnxLheMgpmqtNgwkkugxyOukmv9oP/+fP/8/+fMZgDOI+t/9+U/9e/wXe/4ff+Gf
GgdD90hf1SFo6YJRIWvm/9M4MDL9B5MNiG7M1Wixw4X7l8YBZByTRdIPVkrzP335lvyHzv8s3THW
QSuu+v9G3PBr0vOn1jrHCRpgTNr/sOSLrwNwUq0SBKPufPHwTy/UeopdYlcI5T0XhW3BI4ZNiNks
qq/wn3Y/jHlOyMITrEBN2R7aRgE4Ql4Gln/wtkViTPfxPDu3yMm6lRQEGTh0iaZW+oCoG8CPHap7
Tc5TiUbbGznQPyEJBeN2GAoTuVqkRtSG5HFrNx6pzszA2hRLlW8alCmfVi3nZDhwVNCn8RhBeIYC
HMpJS0+edJvxoR65yA9aWREbXZPjyRkzJXzwimtpI73MUJ9yGiaTJKoxQ9O3jYjOspe5v28Lu/AH
lSfXYVHE+JVQbPkKvPljWZjxI2cH68CXqoJ8GbQPFRfJo5vaKCFrMs7vmHtc9xN2rMVJol1chcM7
w9Rk03YFmQoMIhJaUpySvGqcc0m5s3DEPqVEqjoSAV6Gz3WrFC3iK8K/i5LobXa46zjKRu04qQoX
XJZp0fygzQZZ7QjAs3S1lNaOKfdmQkbU/7B3JsuRI9nVfhWZ9mgD4BgX2sSICM5JJpnJDYzMJDHP
jvHp/w+saokMhjGU9W+1UZupq8sJBOC4fu853wE6pBay8jQ18Gn/LTJIAcnwzUopWi9Kkn5yfoWM
IXbW/R+x4+V/J30CjfHVjnDxFOUv77eEmf3I/+LvLcEiallYJJ4LnYkhX6T/2RJsDRI7FSVbwr/f
/n+D2AkjRTFKye6qFJG6ivjq743BQBBl2kQ/Iyxx/2J5/EFYyuGYkfkiLTT+PUynXWS/BxPi0RWG
wP+EpshfQ6wwxwsnvnp3N06rfJjuI/uaWZiMd6FoagdLMFSej4vu5HW+QLLoLAiGXzgWt/S/d+F/
sMp8oe/ENiR7DMgjWcXOHxvlsRhepHlCRPT5Xn28kAPBAuYng2YeS7TTja3eYKCopuevr0JT33bi
dzs14H8NAQ9jX50nA5rKwe1qUgU4e1eBW1Py+leBIKRfUyIAjehZ2vSh06ODpp5KgRaJRm03A+rO
tUUPZDsOXb+NAN/d6+EkNFTtTbzC3HJDCmFHkE039OculgP6BQB/hBw6CAO+fxupOucxOwOMMM7N
dTu247MGNymJfrQPnRJrotPApdc6r0WrbJL/RPAjihX0/nZ4QYTHCNm8hQ8Q1QUthpYDgpraZ9gy
LSbGNlDREBrShVopFhVdOi4nlVFJqJjdmQyyFvzKQEwhmWDteUty3HcSotJVWIaYqO3ql6VnNuoD
7G64FLpVw965NfTmHH+F/D7ko3HTExS+VehirwtYaxx8gIelrWZsmsSpFvZQapgdkmwdC9z2A52d
b8ImdsWgRDy3p3hcF5Oj45Ym0RBHGBzEgnYhPuQ2vAHc1f9yJdDtbhIt3R+U0Esbg+QWDyjWJcv/
EZZou1ZkwEzfkSuYAga29lLXg5IuGazLV7gKROBioJL3rh45IcIsadx0ncq/aL7B6LouAHbQs2dS
C4Z/NC2E2r4kuI/O5yIyCCjwzdwul/x9CU1cDIwtDIfLODBeZKMQijjK9nc8c8sm/cUlKfDnoJvB
0miV6IcEvbFTR0ZBizqstG3eGy/zGdldhH01eXGlDjjRsK3TSJgIzVT592UDf0c82Mk+c83mPlJG
ewkSzD7LnDakRu/9NcZabdtibL/poUXs8NZ1K7cu6w0sA1yMOk6gBbbwYOn6o7924NdxNE+dYG8y
xvNor7CAPlnLqoqxGGQAFbEQd7dJMbW3svT5h2u34cGAkn2TBgQ7UC0ke4QuAKqVol13aEmuHCym
AB6Ehh+J6c5KZ++8lD0ohV3M4HZTpkR9IzeOCL1ta85HRusHjOsj9XbmtQ0gfiLzSk8BcIVBoG41
o/afffKXCRfUFf9Sh/RC4lDIkHthaDlWfFr/V2NY69i+R2tJcKKxH8u6Oq+Uud0BkWJnuaV17StC
2TZlKK5tLQvOe8O897OKE5MdNrMLvlOZx9KS3FU1Foy2HdJhCe/Mf5ZoErA09YVcCKVVtgUD4lcj
TpxXGt5y2cABP6ttzX0OXRXRe1tBnIEGpQIIly4TIne+H76aWCttGn6nTG/jZdMN6TqkFvK0Rhu9
jICP2axn3NFNmNb+CGaYxUxt69h5vTV7o//h6H73mAMqvAFypkK41FNrZbQDB3076hjdMPf4pWE+
3VdZm10Sc9k/AWDLLyCpuFeDNok72gJMmZuGptNQaSa2l2C8FvAhNkFZO9ek2+VPENL6m3och+sh
DuXl0FTWuTZwwG4q1zxLSvoyWoUVh6gJ67Ykg3UlkYsB+Kd3vwQOzQKVNm9eqU5eYD2pdr4gDCCx
SayxzBWKoGLT+YQ1GZEF7ChMi/AWJ3n825ysxsNx0KwTJWu2PBrIGUgr2ZRjiaO96AkzAHPRYMYP
DTxsuGtSMKcxreWKMpEzIAaKjvgPXprQWsWu7TO0ZgzOXxvc6Vox7cdkrM6YJo7L1PSjahlbuYrd
PIvdnUPFsMGkbqERCNyd2bh0TegurImKVbZ1mES4WC3BM8HcgMaXi+8C9n29+6vPFFbOuPFDn3Ax
v/Xrta6m7pLcTe7DUEyw8Kkqr/O0rp77Skq2sS65AWDICCxWx6VkF3gk1XNaF51te+DPuxdbpR2j
o0M7e+ui9EWU4q1FdvXUJIX2LG1y4xYpp/nXxkUzMzZA6ql8aYHNTRc9t8xbQmnpMw4U24vJtOe+
GBpnSCgSH2DCAZVn+C0yxFkZWjDPauclUQPQa6Uv2y1hOnGaF+ncak9k82AP8F84DfOPGrVQ1uAw
xou3Bh8WIf0bcyIOw0ZY3HdRlm2l2+ZbenT+OppwzMYK0Vh9xWBDHebjf9E+Oa6QOxzHFMhBG5sr
x09UD65PwuZZd5cuYyj6V6GprGvNjS6sZOho20hiRpmfD17BtA/DDu3JXQ0bBsCOw7ElbjS6A3Zh
YaBhajZ5Mi/5g1VMHJ4b0TzUhkb98abdiCBLZIs3gbdZOvl2ZgMgOSxBAXFyoOszTLAitZoWV2FX
yh3Zu4g8lYGf3hETAmybxmibivD3W48omftXWW2ZZ75WINS2GoTNVcCZp/IVZ0s1Wu9EqST3vRu5
2zyv6ExWFoQggjCYitJrhMJDR3n+2OGKbxZKTHe1t+j/Co1mSuEyoA3pMl8LUpWfNAi567zkASd+
J9lPPNH4CA1Jupiav8R8w3coQRqs8dZ0z4MUXFuhElzJuHVhmDLYtQzk5FFd5sSwCeuHpCAlSivS
fTLl82D8qxek+8pwLWUy3UyK2r10ua98z6A90tPFp7NyFOvv3ymBHvY6qvyxgyH6jWqU2iUdUuUu
8BM2GTHPGnE4rxUT2ELeNs4NRzKSrNXWfBDtaDxgjTUe8K6Ol3yprE1YhcpqjCJlRbeRqQJJ6RdT
oNTfiAbN13oNCIscn+Hy7a5LE61OgdH/CuzURs3hMLggWM/MGlVFVYTkiLRkrRQ8iJuBHIUzm6nq
OndjuctGKdYloSo0kFUC2n3bBR5FZ+3Kd7RghwiIQezbszw5Gro/xcCyxXnjbCJE4NJucn/NYDNY
aobsoGuZeXKlVpicyRy2fri+322lj9iWaAk+hiSM8fNPWBjwINGDrDhgB70rCI0b6fKZkzY3KhFB
JeNwyaYw7vTSz6/seppWUWGCbkADM97jPDdNSDF9vJ7asaENnxA+647AmxI7vgJ0oWwAdDK/wUB8
hhRpuNbsnklDXQ5XoHX5dBMtK7d2VdCsBLdmgzHV6hmdoZGjy7ep2wHmwZAFTISRuEw5GOd2Xty1
aFM3LRsONRAj4jPN0OVVxSCBQYjV4ZOgpTv2pIxWqMo2GACUETJWrtxhQafnhhefitkQJBN2zAVw
tPFqSrOczYGzWtvpIOlXZUdfUsvTe5Xhyzor6VULN9Ke3+RRRobkxeDI/kwkCC3VISrEQjFmFSE6
kjUuY525NwrAOrHtvdUbpMGBmyeQRad5KsYO6VzmWt0Adxdt3yIn8vlGhf8VkhcFIxhjkzXcGUoV
SFKbw+68lUq89PlHr6Few0Qqpsr3Gi02tpEqpl3s+BZ+zGg7X9GVHQ5QnV2TEMkp0uH+RdmtPiT1
GjVLvp7KUNniMZO4bs1Rfxzz0Yn5NlS3ohPIZ5NIOWOGft2Wo70oDCaTfay8ONAxNpqR/xAtw/GU
YOdzLiNZpdiyKOiCpt44Tt2vgf3oW+AJHT1/X54hB6wRjFaqvaZCDBldm8SBhOM17LBiCfgj+2Xn
yi+mAFeD3oiNPvTZXLdVOyck0oPIyjt899MSH3LgsVttuREzKd/IVwHKHibjzg8FC/NSxjOIOGoq
f+X0xE0nghGk6khUN2ZJdpZdcr15aRJX2YK9Y8dGNFD6F2UOhCchUGcNRwmtdwEpbTvhon0M2s70
kkFD/De2QwehYCpuS/p+E6lESCQXNIbOwtgqr/M8KX8oQZIv+KpnP9F2Mp7vbDSjGsK5VeqUya7t
xmmvRy4wwDRsPSVMTKQCQWVcG049XcfYfG/LYEasMFVDETDUGcgGy1oPdu0v/ToMtymxUxv6OhzJ
1TTaY98dGbnJ6tmtp+xMcxXhTUlquvWqLwLRMzSGcZGcNfkz5b32c4CLcQEfQgJg1s3ipqtiOAB6
0fbX/gQ5So7MnWLSGjfSQSSlZxmBwbO/EtZXza+4Gnzz2QiNql924TReGZqMb3JTFpsWk9RPq6a+
WgxaqF+Ojit/Jmlo7xPCpB780QZlWeWEaqrzF9LSspIhmBN6Q563Z2HkGBdh1siHXArTG2TV71Mz
6M56oMy/pBEjPgpxki+KVvrXnV1mv7PGVpedpRlPjFcL/JN+ae+1RIftLBmwWTiIGH8ATOCs2xjt
Gn+u8V3kgI1Q/IAKAgsTXhbK+JJ0tvNDL+wcmc/kLIMgnYAgpDGgA6hT1HgTn8IwQ8PRkr+zssaa
nSxOY3BS0H5Ly1b5efna7kdOFQjLxbToYcMFTTmtmii7U1Im1bmky8guj2cTOzP8dw7FWvlQixhe
HaETEToSG1KzSWW8LVwruyuSDFT2lOq7ukbTQT2foZgSqChKp1U80fRK5nFcspSXUaZoyPra3Gmt
5dzD6iOJsUTmwCmmX4Df8b8zH5HnfBTTa0rF+GnQRPE9rpLqR9mWg42Z12RsjQ86SsCpzmE4BFjp
HKZkfmMIDQf929QiqS29W7Sk4O47vX0JeoepPu2d88F18jNBZfsrp6u6HIEpriwluZyKmV3WCNhU
EhHikjlxcZ50sFcQVJcSJJgTXMYUQ4vYSONm7ThmhQTQQrFax/o33v/fMgei0vJNw05t6/SR4fbt
3QITbIK9CnJ8Gt4PdQPkZgQAp+UZltZSFM9CKR/B2/eP6CRvpxaF58ZmErNSGMJsiTlnZy8VseRV
S29h1vZyiWK0/maqaZMtgcBvLHJRN1MHNBGBo+EpTmFsw9Cyz/WEPLNFUrf2LiT+x4tjPXhmKAWA
lJ1wYQolQIYy2HccdfieoFl+9DNCoqBgP0DO6c/UUtO3/FvAngyVvDUi47edOnBxCjnic/O7TZcg
h+O+jfGF607w5AFCY9t1HIiN8UDGvctNEb79YHehcRd1RY3MIuKFrcGY9Tk11Rha7sYkdV6KUL/m
DHLPhpxcAbyDsIXodCF7aa3LNPefCpf+fsqoDGOuiC8tku/yhalwitFrqtuhgdMXdH3+LZ+agApX
ucmyTO6kM2Y3fqRY13YFcdOKLf1SCzvxqgV5vizivlzXhJDu/Txsr3JzCM9TMzFvjRKxI9rmyVfa
n+SwMMcGTpSx3a67coYwyEG98f3W8tIenwE5FcV27ER6K9lxF8DoQIC7nbqt0/YuaAmyGmzV2oug
GLeyrx9DN7e9OAj5YlEI7tlIFS8TbndOKWfvsSoTtx5UCfVvkb+2cGUgL8jyWWAH+Nk4skUXFKA9
fy7A4qpnWtn6Z6Qaw35SUOEaEEPu4MoM41JxddO9jNI6wMCdV9WAMx/iwqYC28rRLKwR3AD0Z3Tg
5nTdR3cbRrO/hxbWHcLol2FAdqxOlCp1Jeq9OvW/bJNTg5nqGdkQJoekCo3RpDFQzyJXW3Oc8BSk
anvef/OHnVn3GRq7peETMkBVmK5od/xq9Ahthzr6CJ/4vo59D+PIerI5ggzxdG7W6g01FAwXmzaR
0jraL8NN+zOjMKH8VGKmicBnYn7gdRALXgHfmNemqug3zeC+VqC47gNeve/gpOtwZTZFxcS8Jlu6
cQAVKblZbFV3AMofVfnKkgE5ZtgUTliX5l7qxy4oll7btFzDIZBGP3T2WUOqQ4hzanzn9O86OJSo
ggueyWrLeTw74T351Nl15tVcDVsPvmTr0PYGUHCgTrJrbywCZBs4JxZRZg/rNCjT1dcd3mNLYUCF
a2LqJk7bA1+P2lgl7UeNC4ORcTfEBp+MuNMuVNklJ8x8DBQ/3UNNx8hrYOljxYN+tZaY6pgKlsrr
vD1PUklkSR1TcvLwEj0yZNui4+H68+vTNaEJ+nAmjq6DRc3I13SFdEdvTLiLOurUhVXTsuNMapy4
vkNjH4hzlxeaEYbNXNM4zFxK2PyBkii1l42h8BfMEmM2NyfeJTodTVLgquty1OggplN40abDcGL9
uRN/+IzqQjC/sZx5RnPQqR8DowwJh4DKlSk04HMu0Kr671/fz/l5OFxE6DyYs9MVk5bOf/9urjFo
fC6kS/qKlLRu7T6cGcK28C9TnXiHadQBkbbusC5qiuSvlz72/Agd8zJxX7hP55nW+6Vd0xi0QBf1
3CQZUaWaZILHcyPYVlSCJ1HfmYsxlP7662WPvfoMqqnN+WV1eAAflxUNbHcIv7VnV3G617Luu4UG
zQssnlrX5vn9erljLyToAAbyMPAd6AMflwvqStVQCLJcI827Sq+2HP6HdeXb6old5pPNbn5ghYsZ
nBM4G416eEOn6e/f0pra/lfz9myOfvt7AM63UIjIxUGFAs5yJvUJbijNpJ5W/NeXe+yhJSrHImdN
4Er/9NLYQoJQVGucOoFxYxIse1EGbLFfr3LspvITzuMrFAef/PYGLjX4tGw9b7tAB6ERvwEILM0g
yefrpY5dkIGUCLoUXXlsyx9/v2Roc2btPRtqX6Ur1LSPllM8/v+tcbCpRabULT7Utafpkvzpems4
2SkP7PzjH77oPH8aPw6Ph/3p4XBjp691WXsltetF0Kr6HtA3g7Kuj36ECjsMokWVWF3GLKVA/4ul
99SO9vnVE2AKGKHw/rm0Lg52NANSklAKt/ICDcSghLi+7LWkOk+VGC1g6earP72vrEfohEsdBZ3h
8N2rOFY5IzZAL8sHChRrvCESxT5RSnx+FgUzdCJQae3qSOcPXnA30CTpqmnlRZIc1KYsoiUuo3M7
Zpbx9eUcWYmLcEzbQPwjPuEI3CYCIzY6hcfWho5Rac7I6b4r6/j+63WO/EyabejQcsy5OpqVRO83
ZqvMEuHWduFBb1/X6ZNC8GGc5LMEc//1Sm9pHR+fSvFhqYNyhR6VNXu5MA8SELQyciNYEAT+VyYz
Js0un76PJvUYqfJ+vaoMCFNqjUoNlRU64kmX65jp71ZvaKNlgKyI5TWQgJpOTGSGIP496MPpwk85
BxoVeP83iTLnKrlOdRnDfezS4bIvWjrYI07+JW22eNFb0XTiQg3t0+vHF5y5Hpork9C5w49dCu9L
uODTMeWG8sHNcvVSgwg2Wlb0lE2tvW9TYsGQWP6soV/A24NClwzWzsIpiLinXGpVmWAv+J75HIyk
FWL8yeCPOheTT2OJuJNq3WAbWVSRsDGcxuA6g75Atdnp9l6JlXY5GIXhMdvuV1Li2mWdeEULzz5P
DLQMMcxZYnWLEOpuvwTyNawI7E7dtRPoCudGsJvP9iz1/PoJOPKs6RA+UHDwzaLkP3jW/KyrqD5G
7kusNOed5oodv/oAtxPI7ILk+t77esHPBY8QQAsME08fTJ/DggeXUtf1ZVZ4riMNPP1Ftq6CWp5b
opRb3wnkeUjr9c7Ax3z29cpHXl+qOdWy8MHjPrfnW/Gu1KqDsVPC1oJ2HI3jD+IxtMeKec8d6Ir4
5euljlwkAg92I3ods1jwYKNlLsp5c2xzL+tqpiJYvGratS068jivd1aTRM6yYcA+Lnqdpv3Xix+5
TuoqQcInKlgq6IMyxCblg7ZTnnuNX0Tbqs/vgpn+4MRj/cdlgDFvUhqWfo5XwPw/3lF6QE2AlTz1
MCE+jGPer3QHnH2dCvHHjynlBoIphFGcPj4RJEr4u23QtSm6grZfTRaNVxFf9b1pbWg8/f7TG2gg
zNSobwyYLObhZ4ugnzI30orLMjPhYfCfEyxGZjpNKpJTjJvPLyCLUdpQGpgMtA8/XxXakBCUNFem
GHehUB4wrP6OB3GHRPhEDTK/yx83e5biWGpxaXxe3vgM716ADJDbmCsIMTAqrwW9UpfIgoWddtNi
mv198J1PPCDHV4QIBtdrfukOPy9GaTsgChKv0rp94pZPxajdiToheg5aE/xd/U9DWpHmUXhDmaDq
YMWDJ9KEv4Qf3048pW33Y9p50NavIks9scz8/h7eSROGBagzkDP6YUOhc9QhivhXe52iz4iI3NiV
A1/Er5/Dz7sIF0PKlsbOrFqfsB145oY8jrXEqwUdLTo9qMzbVzu3bmK4okuyQZZiLE7skvrnLyWr
snHgeCHs+BMBxc8mPEEhzQTXhGzRp4TeLfOS1A8Ao8p6yhliN6OL8QgLLSnz9oQZLG9UeyuHKtil
zJGhHtt302hW35DmwxspS4qDuSyoZlsSsjjru6uDfcEjbJ7464/+MKCAeOI0RMeHPwyShJCEGF5d
utP5Oh7deK8M9Dm//mE+77DcInSVtJRcfRZvf9z3MqPiMxIUqZdLOyVWsfPURLtzbHmqajn2mLkW
tS37kMUZ9uM6pg05uCT9Ff9kKRCy+OFuIHVo8/XVHNuBLEoAgCwcyrl3H1eZAJkNQaskiIfwuHU2
nykswbhsmvQZB8+fV9GcGZGJ8smYqWmHJ1RoGFaH4Crh7Oj/nu9dHZH0U/sPX1/VsZcHpLllI8nl
YHAI8hmaBIZuwcuTRqZznSC4Buhp/mbYUmzqwHR+9SnMLbqFzYlP1bE9DyGpQV3tHjn00DpVQ2F0
iRcE+pXMFTxVwaaM78t4umWTObHasQeeYw8oZIOT5acmGXgUJKTADDyAysk2s0z7ptfxaX99Mz8R
nCCiqdxEW+dzJJA5H+yrbqsPrUnL3XPaXr2PQrXYKCiOF34supTZnN1/h+UMFL+Q3VU15smlmdpi
GzpoOkEvkyYWEGSnVVAncGyhx2jb+NTpVjt6521O2LyZ0A0PC5/ab1SzzzK+NoPBmEBWT5p0C1K/
nIagduehHehO2GXIECMX0X3Sd83Od4vHEEXHZM1+7D4zdnSR3IU1KjOFmuv4+kYeedeYaVOC2raA
NnL4QUxt/oZooNzu8+l3OWlyo86REH6KfmV8+nqtI7dDe9MYE5BIg/iwjNHh0agGfARv8rXfKg2H
VWaqT82Y5p7t5jG2TUueqDCOvHSaxsSOioYv1qcSu6vTcYCuzOXF5o8wCuDzoNphjlFPC4Ff+3tV
99UKNUbn/fm1Qi10544UBeLhTmkoLnJDpyk8zmqXuH5rutLpDd34AK97cD86ZnCitDn2S1Ky0QbQ
NU6/h4hE3hVs4UZVeIoaVEvgxqgSiFq86cGgePhjTq135JvDBVJDCT5sFIsHb2Dm10ZIDHnhDV3A
5MIgAVitCpjuKGJPXNrRpVx4GI5FwQjA7+MHobSNSGY5RzTNLfJrMyW/rraldRa1mnZi+zr2jApe
qNmHMHf6D76kHZK4fKIz4DVZewfn58U0q7u04feLgurGAXPxx4cjNjBMFzpoQp0KcX6C39XAGjj5
gmCW3Jv0OUTP7r/Vbb0q6QOcWOjIxkxLXTWxZVGGYAv7uFA54d9VfY6AaWA+BMOwdabq7uuH3hT8
Ow7K0A9rHDwTrhITZmqwBoJ+bWFEUbkHWmV+01sLrFRKlnoUqJgl+7pcNYSMfi/6miwSuPfb1qkT
mn8tasicTMjCGFDAEScDwgU+QiRgZU+GEd7oZAAt8xHPJoHW+TZrEGdxuiUjsgv8XWg6DCnUAfuy
NvPNYsb33yY3Q2yVaxB2SOOst9ihfJKAkI5exalKdUgwJh7nqL4KBzvcanUz7lIs5IQgh9lFp9Qd
AQLuXVQkzZI7nGwyekVzgrpdeogTyWnvp3Ltt6GJWDjpzwtDEFcXxe3m69t77NnkK25rPCdi5hZ/
/AWBIVVytHg2kQk/VYN8csLyyhDKRmQFNvu++AevHTU3xR7tewZCB+sRYZZXIhhzT1ZAzdnHej3Z
AfU+Ubx+HqvNDGQGW/QyadO5B8uAIApFPbi5h4j8hgiiGs2g86tKvjOEvkCQsmxN/TGo8xNHJnF8
Xbq03FEO14cFmVsCxit7k55IMU7EHqm4hGpDucHoohJclrqccSozg1CC522V5ogEwdywkVd6tzNR
+Ztxr+yE2iobTRrEmCIM5YErt8w7mWC78bOpdXPUJFJAIFXBypWaRe/FnlZktN4Sct8sncmsFnih
iSOVE4bdmL8HGEz5gudDu46ddNpCQqw2OLr4/2eTuQwbGa9taCb3lTBP/RTHNloLJDXca9oMQptv
2bvNKFIbM8uTLvdACo5MlxZjr24TjTy7r5/kY3vRu3UOC6Ou7LK0AITnOWaqLnP6DcssDNdfL3Ls
g2jB75x9sTiDDmGkaoV/tALk5jF0cpbjbGJW9YeCxLtFSLrcP1iMfiVnFhd32+EhwqrZjPKUd0UJ
LeKgQanA/9qgAEVLTU7614sd2wgs2v58LbDsfSp+U8LsLVJBcw8P6w2IRItMlfGhSOsXGaFZCK0T
d1I79lzMM28OsEgI7MM5zdSUKfeXOi0eUvhCk67tnanud2REGKtCKKFnlBUMiNIV3yLVD70xwNQQ
FFF+4QROsnELY/xuYwnCnuHjiz1xP47+eWyItJHo37qHG2M/+I2ShJQ5fVW+CDe4D/XuNhXoSL6+
70fXsbE2U1Fas2Xu4+vRkBYYlujxPE6iJd0c+ZSPSr8q2vrEh/RY2TrDrmmxzP/HPngPBekrpo/2
0pN4RsIGiWuf3xCBto8d7SotqrssdU80Ko69Le+WPCxY48lI0eipBJ71wzZoixfXSBG3W/u66E6c
OcSx53dG89OLBsBPL+njfZS9Y5TTYGdsM/r4KEOiVCLXWgLHcoiPBbE6E0OWGTsyWRqz10DRZmVm
jegP2NmDQVPlwa/g3LU6jgVcbfiMQlnfBpMLEDxP02XmN85msHvn3jHZNUHcNQimlGZYTcnc2iz0
V7XXsbNASCGc8zEu2kukOOVaUvJFTkdg3SiidZuNOlGbmsnHXjdPPE3H7oI7O3VpcfDcHg5g56Tz
Jsef4E3ltJvkpC2kajyAkzijZ/ogo7E/seCxn3h2ZiGUsWm2Ht72MtaCsaIY8qIKCklXtnW5eeOV
iADc1qKZNelfvzBv2omDghDFjM4F8rpwzDz4pQMFV7rlpJlnkWezJJ7dujVCrVvmYjTPwiJN7yEk
QiYxUE6+2QWcEDgLSc/g6pD0bZUe2OaJ23DkvlNszBZo4iI4ThxU3K41OpCRROoBkzXWYT1aF3lI
2TjGRfMQg5P30EU+n7gRR5qYqBLo+sy7tv3p7BsM5lT6HW90QwwtHYDAIH/JF5vGr5stFHax4ElB
OWkCRg3qcDkyk8F5YZyCk4sje9jsC0eOAUWfQZv+8d1TkUYQRR5l+JZjwEpvvoZIAMNBW52bZ9wZ
eydj1MhYrOAWpjSRNSVjjgphqLvuAS5sRvLVfxB4ReKEnNQflMXEifU8UjimiJkcXHOLJP9lRIzN
lt2tDSsO12iFjVWt5NILrcpegxawV05wRq6yuE1EPlzx2mJCG3kRHkKndfepav9UwQSeOJgfu34m
YHjQ7XlCf9g4ot0Wp40UXH+aDLeAi9GiEiNERpoSbr7+0Y8thfAarQFudD4bcxX0rppi6ERCwfxZ
AkscrkpSwak8hjLZu2EaPHy91tvvdvimzd1fwemVz+Dh8Z+MwLTts4jDQQeeayEZGGP2mgxt6xPD
DXU51c40cjuv5aAT/K4rwY0uFUhGIi23ZQ7g6e0P+j+gywmgyzzk5Fj83yiB1ZN8+o+/wA+XT9nL
f/3nBdaBp19hC1ZPNu8xDn//L/+NcXD/xfZEDANjD8EB5T3GQfzLROVEF80x0Y6ags3m3xwH/V+U
DTwC/M/opVGN/g/HQfsX/T2KUzo21qyus/4E8PL52Z6HrHQ1NZPFPoUcuGJEiV+ScEtG82tYBGzV
TuEvIofj/bu7c/3XI/wfCHavqQZl81//eWwlncYgPVSUXZ9OvWmOCARaNSvpOLawjjyWeTEsej9s
T3RIjq3EGnRr6aGhzpv/+3fvayAVn0AG+MWyT1qAUepV02WwY4hu/uNLQvOEVG3egNRP5XTHu+gW
9QQouUlekzR59ZXoNeY//8kyxCDOB2vaZwdbPZoQtCXmUBKP1btr16mqxZxJs0yG6B/cOp5Vdh2m
7syfDpuBQalmBm6qEuZGVp8PEKxxhuvOeZ3HJy7K4kf4uM/RjaBTxplOMNQ4PNXZHdBx6falF/aQ
5Kx2/DYGwz1GvPuyg3H29R38XIezmGDUhTzDct1DPQEgyoJ3syg9t2ogb2Hn82LYhYtCiZ6A28N7
xSm80EZ88l8vfORRpNc5CwzfyqbDn45kxlZPw7z0yioqblvU/AvTxVuLLk6ceL8+n8W5Rvov7ArU
oLzVH5/6qY3bEdFLyYQaCAjc6HEd66p/+w8u6N0qc3307t1yKEU6pU1ZhfTlM70e7rusz/d5/c9u
3buVDp76nmCeostZKUzbcWUN8dMEYH75v3i91M+/EhMux+HJsF0DrdL8rL67qIJQdScryoxvrl6s
SrVTSAUo5XA9Gdm4diEnrTS31jagBUxPrYdiFafCXYvKyPddxaiP6F9U/w7TzmVd5Jg1wiiDQe6L
3Yy22bR28jqiQ90Fk9ZdkOXrL+BQk2muu0W1KEr+kTH0s7Wa9Pqy5Yvh2UOV3Yy1qz8ktl7sTD8m
nDfrxlWfDabn2yAyihEGXh/zPCf2AC2jGVslWwD5dlZdFRg7KRlUtwlxupSC+S32UGOPh63/RRap
u9Wkxd+O0e5mjI3iDNh4Fy9Dm9TN9Wik6nOMOZfxG3+PQpHylPlcdAJ4elO4QXkV6FOxkii/OOwJ
H4KVRlYU3gAhgfBi391UJNCTiAvmTqlLZZmpXN2UsXEBmZdLW+YE4dpsLmEQ4avETIVvd9A2HCEL
8M60TfdG1kVbxjvFmaYC+3UyvKuOSxyFndL9CcLOPBsCLSaSt0jvrT5BkNSI8mdlZfqDz7WXCxuD
788yM9qJv6nzUYXYpSuXQoy864NlYKJXjDq9b3roBdAJsxsAh/LR59bg2qzKK6uNX1WN37TFvfRA
wNrr0PT+rbSmYgevjL++aYqzMaX23dQpin7ebTcNAVRYwzdUosaOHV0uyd+Ith1hvQvKgGgmTrQ5
NEDEtAujDaLLQJQuONQgf7Ug41zC3OcmtikNRJ0UTWfx9tinDbwQABXOOcT/fJ1E3AQ61cBODAi+
WVUGd86EmQ+Nf5Q8uliLwf8SyQmIgxTkFBPxhK+8ttJtlOtqeaG1XemurNDvfoR+qbhrXesaB+0h
OQsLixz2c8wY04ODbeduyJPsVbcJS+AaxzVuRX8G0VaeAW71vkCKfycAHMVLHESgYGvDxJKCuqPD
+Dlk7nmNyIA+qs5PIP2BbOuBZJhigR9WYYJnufdNVfPaGcBCl53BJ27CM401rZzddfi8wnum3UHH
aCGPn1yO+xuoht0F6lItWEQurPWm84dvfe12P6Z6SrbIkSXjAKXWo02M/2BaT7GDNqhugr4lbDTR
nhGXNL/1iXfLIHxVW6W92fw/9s5kSW4ky7K/0tJ7UDArsOiNwSY383ngtIE4J8wKKEYFvr4OPCKy
gu6ZpESvU6qkhClZJMxggOrT9+4992kkbuxTkgPbFHPJGqrXIO52MJwT6VdrLPgEUN8q+CUImi0+
qwRGm45xBre6syMIyD/sIA0vY4tIEj4IiF5smVtj7tS0TSs/vYacoHdDUq42Wn6hwWHrQzldRmnQ
wqIkuuUhH1u8tWmj0++yCb2jLIimJgoDqLBrDR+bbh4PzAkwpIcDD8IC6h3jWgbXl062MvDudlZ5
wBb/vR9asU07/UCiw7Gvxy9DOmenSvr2bogBQrMVirt04KW0JB/LtMrxauzbcJcUvOcMeGOIk6L4
EMBIPePc2kPHJzZ30U0fVVPRkSOa5dnG6UsealZFfZuWzbyVQx7eOBSVe2Xw1hdDOW9HUms2Tgcu
aWlZ3QBfjwdr3Xcbl+9tV/lz1hnBTcB097nUQBecsbdo5EzWY+7GzkkPPFEoeOPPQxgz9i3nejsy
Xtp53cJrVEF2RhGxeiOMFqIx7lojSmE03Vl+qzauSbC9x0LZtqwf4CXE3ZJB37BJb9nGglARbJlD
cId7vr20JlwxuI54DKHDKxICqmGbEyEVVfZQb/2JS7d13R4zDIErdnD6mtK/b2RJRnHY4TpGcLhr
s/IG3Wm9TyfQM2lXNTfEBVNX13Z9Lq2Gh2lS6QBP1XIZKnB3sjgkmscfLPLuWHWJm/nUF4H13ZxY
rcb1GfHMxbou4j67zj2d7EeSB1njqCQ2htF7IJ28PYm+wBjr1o48Z2FF7GsdjYtfP2WaO7SIWMK5
F23kAgNC5tWzcpdm2yKY8uXj2CQxPFIpieoaqrtuYO0xElaPKeSlL0ZC+sawHvYO2RrkPY/ZtRPb
5pfQGvrzaJB3UtQDCMWuPHa+OR7ylI5fRS7sVd9mNw4BbR+NPO9uZp32V3G+fIBLMH0IijnYBjN6
UnexvONCYNVOpqq6wZ8V35bFJ6HwuWdO+qMm1TkCyP7E+/y+HU3g70gAoRNVEP9Nhwna3MG2rwnk
YXH/Yng1yS2CTW9tD10YWUqYkGTlbSUrjlkFFgBVC7bxwk/a/LHIghqhk8ZvsOfsBWTfB9jFvi0j
jCJ6ONI6dNuDTMONbaXNtOm7MAdzX5YsZjmHPMUjkofVmrhZXBC6Z4J9b8Q6ksRjRZSMWtpN2Th0
R5xE9SYAoEmtYBf7qavs6jQpB5yl6M0mqoNBnZyyG7aDReuy3MZKI8c5z5MNs5nNp2xZ/yoxxffK
nvCeQlaG2eBmY5Wepjx04EZAGhqDkzsC693E/uAIJ6IWp0+0WfAA/OjmPIXUMxbV98ZDzWBlibjQ
gWgs+PNQSahuPJMMH826PgdrFwL+T9/fSh8gZZu70DWiLkhy+ntp624hnFljxdrTfQ4Ks+gj6LgP
U+5oTPCWn1AhzLGbbRoxjydZ5sUWkPUXNxgIXclzyH5OtXE9Oje2z/vFwjHeeV5urAFBBvkqosLn
5NrzgffUhhqaAxUayqA/2go9mVbxc5F6BaQ7u4BpRC8YEA7Qa8DI1wN7tLXRCdw66dqDEZEjs1zz
uiZfk1Ig3iqsztiUAs52XhrGRabBtO5FUrG+uT7Lt5tQnXBacqfNhB/W2zZ84WNBk6aKAjKhD78u
sN82gIik5exvmqSZ2Q5K4Z+L0W6BDDZ0ZnkECs96Y0/jFf4TgOVBS50ABiy7npnUEACwUFcUIdw8
XnjvTC8sySAI/O6g9qbNun4eOgTIzhATv5GkigT6FiKu8thWFow3ErUK1tRJEOpbDvfxzDb36zvw
5mTIWAaND1eyqMdpvL26Ae7oVcnUlOD4KcIkoCo2KLZjKdP6bLiAKH59vbdTsfWCggA7IoEd/Kev
Tk6ypcBx/WJVm8MHWzkU9TbrSFrb5m31TNBhuCtIx7rxvWC6fdl2iNZjBJzak7VPLcLCgCt6zxBX
xoMGcPWbg93bVi+fD1UJyjOBy+DNobzBy4AJdiiOKcjdE7Hx1Y/aweq/mXoC0SsAtRTbJVxy2pK5
1V+PPrWmVfCJSVu3o4wvQSkjT4Gtgu1sc/LsskaSQDIP3tkFOXIpGUBeFn4XEi6jsmbTD7F3TFaV
vwMCr965ooof8H65z45Pv3gT8n8OgWGJuzm22IDjWaPMyLL888uuKCXO0GhaCvt3Pf+3Vsj1XlBR
ou/0PeIHXz0cyYDdnt2rOPbITuAQdPWGAA3i6Rz3oyKDAPk+WRBBntp7D8h6hAPkn2pnsWIy60LC
zE/CY/rqE6DcmHxGSdkx5Lx98IykPjfu9Ltl4E3HgqvQqMBugWELYcOrI+mQDWPsyzo7+i7FM9no
5PA1PjE7dsg5wy+gCc05hwdw5uPHX78P9vq8/9SaCSlRnLX/g+ztrR2NzFEXwd3EMLibkvhYunV4
acRx+LkaKI0JBPHmm9DwwveEGb4vwlkRiuJNu34eIUf2tUyzdb1t+40iqMTZJX1DOekW0KC7JLzM
a9l9U/GabGHE6Oj+6Lj8t1/9m341cjBQ37/oVz9+l/J7133//vde9Z9/689edWC9o4MkGCi55O39
i0Aemu8cBImCQS8dSHrR/9undvx3Pm1jRAPY2FHfrJ21v0Dk7jtQbC89FebDq4b4n/Spid1+/VSu
UABakyaaKTNksf55WxCc2o0UWc2FMRad1RxGEQNAWPVSk73pK5NAvDVEd7pkFs2JuFPz1uq0cxBJ
LI6qoviIvbirdjaTvetOuf6jplAB6mRCioKC50VU2rsq8fXHSmultjNtvecwkRZ0M7OERu5NpFwx
ahSx+DbIpr8YnS45eJmEb8LxEvEGtgW82gNIEtPcAFB2a4otYuA8KtqoBLFdIiyqPyKyCJ4l7O+L
QRNPYmbkCHRCbGE5cH7Is+QGyllwlHNWPtqpM5Ko2bmY6DHd1yRGDOpgj8ZyIr0hTLeJ7ftfYgo3
GI5Vg7++apPkqm7n/qnI++AStId5Ty6qvZWluBsHK7yCNK7oqCTJZ3JNsQA6a9a2GMYtYcPo+3Kz
PbScFY5TxuGkdea7uqnFRSttuWdaAHdkGIlWEOEpkcXWq3VxawSxsSFTqaDOmwL4F6zLQ6G8h9Z0
5G5SrhkBlXMvQ/LaLgZiq+hlL9YJn4dxKjuoLYWtlig1cqhIuVlfEdkl0p0KDINdbhoerQxEF3pZ
cQnUyztA7av2bGQe/2q33NG2665EZsSbYrAffV3pr3Mx+LtuyomlE0V3txQcdabZJ04ONhysPj3f
u1kuvgwQ3xs5fzarrDtYjZNjWIVPhu8ofj8GWb3P89j/FjAQna8ATeZXiVdBCA44n4Pg6qtdUJXj
NkuDgFNP2+6Vb2fbma1jR2QuTs0ASGtLI+8L6ZfTj4TSer+Y9OgiFcMH5L1x79x56srLOW+e0sHK
nwKNYNtgB3RA53nmFdGuI+0pk7BFhiYgH8O02WG9J97HjjlbLkVwAgYnb6Av1lflZD2l2mjIxHRc
haq+LoDPK+MUgNm9sas2PLuK/tSmKV2AzExLK3EcDJyL+7Yr1q19cIsiWgY9nXDL7nMCRsLNoltn
n7pNwIFXEVOF3wa81EAAooQiBwrIHUwZ0diqts5EeOU2V4nYdlbFTkCZemsYHq4fVEPpIEE4+fZz
XSoRXypIpem5scoP8J/FfVV7B3gflnHRZYMb24eyd3KQrCMSs/Dr4s4q2yVUnDcL2U633WAH1ddQ
OjGtEQi7EkDPk9do57ZlbN1iCCjEoxt3+Y5TD4SsUoYn+rQ20Rykzs9YZP3mvtEGIahErY3JsXFF
0T7Z5eQWeusBu+nTLcedWpxk5wWdgcydjvoNCyX3vRqbZb9mFfpQ85LY/LSkCkyU2RjJtZpFJT5g
wrZVu+uAZ91JHQ7xtzxWXeRlCzYAzoapRT7lzhzqB55cr9jQ3RyIEm5dSM16LCnDzB7xoaA/ZRzJ
lDXpA9clBSqnQ1pE40AW3iZmAO9eAZ0lj2FuvOcCYDxPijmvUMi0N6HsqQmmay9cLCpOXxzsWI/N
UcyKZNvRgDe36S029530Ci65lEnrQ3E26ekRyVNB4CupNM2pyQAdu1yxL2IaeSBXYVly4sjpTmSh
rG8E6MIaScRAiF9/LmiomQTojAYdSS2SnZlK/0aPvt577sR/NMsx3xBD1KeRj+rtEfeGfW59o2s3
Rd2qNaw2nA456u4rGbpQBDLkCK4md8UrSpfOCyfaA6lD6UGKMTjUaVvckm13CVEL2lDLxOdSp156
jptG7Oupd2m8MvbipRqJCd0OckCnQ1/3FAjIxYYkxiboc9avxM92WA2Q45IRaj4I3Dw7H2U3MX+T
Z2x8Q8prkQ71fQDA77qH7/DJy2MY4Jyuz1hCnA0J6Na20G5y4MS8dEzvh9IkcmuZv6pZfWGPaq9R
Vfr7ScQ02cfMDDa2qUx0T1a812YePHnApO5cWpNsDrK8KBPR3dR9YOxLg0yyUZrx1wXp5y3l9xbd
YHLB0hljCs7Mj4WwCAGD/flptOga0HK1GwjZSp/FIpYr4DsBECtdbJtpzj+nHEFPnkIb5iZ63xvS
3ejeJPUPMphF9OhIDBsox+XWB429o9o8dKVsnhZR9xezPw6orOVygE1FTyi3JgzmHfjFCVzyDTYm
WJmttoNzht1sxyiQw3PrkBrP9R90CG7UtugdJnac3hIMCzZwSQt4v2Fy8PkCe+xHQPSsyU1ZGhf3
I0IMMjlHD7/nGEDUsAS49HHAeOWR/7crLNBUfqecD8YKAmO4AlKLlLR9njXgxmRfXhfmpN4PvIdX
Q9u3t4imw8uAEMpoSSUxfKmmaeak4zWB6Uvkga4+lsuIm9vNLmc3Ra1WD+Z1HNP2HvLOpxKoFnCR
pPVEdeWY151Oqz7KePNvPai4B+S57TNs7Eh1frF19NLftZ2n6XVUgU8SfBfeFUx3z1Ze1F8m0GOb
RlfmrphrEw5+8iGmWRVBrSOvWgoYWvRJdpm9xpbDnoEbGJs7t02aKy/LzLND6jvBHm2itoQ7NVv8
v24Ob7F/MuwBvsLQJV23cRlUhavGHLa3T3wjeRGQQANEJjKxOV9Uq8Ed0pdvYVfmvQ+IGualJmtp
W8eZ92zrgJrCTfMFEHPOStC2pBvzVvlzKh5g6OO0L0lOyZL0sfPnJrt7KVr/W9//pr6nk7wysX6h
R8m+Ynx6ln8v7//8S3+V9/Y7dGL0VAgFQorm+YxUp+9d///+L0TAd/jwLNBMDMdRvvgoVf+SogTv
MAYhRSIzF/8VjtF/lfgu54VwtSuv0gQOxZwZ/kGkyGubHZNrC9UT2yfKJxeD0Kszr9Jkoauys86y
cceeIF6eIn1sPQaBZJpJ9Nh1OsO9zAvLmGhpY44msy4lFrEL2frAy0vbovjCOkgkQe4vcAnw27v5
ObHX3PUwluxfhA0j1fvbnf432pb1k/3txEy+LB8YSBPuCkRitAV+PpsEHcFA6HzbM3wdfW+l0og8
2rCX8yjMayilvCa/viCnrjeX5CS09uTQ7fj8mq9EaUZWAuke6uTs++ElKXPQf8uR3hFbppsok1QN
g7Sf1mw+hTjHlI4GdxTuMfRpLOy9BF4qwUjZChIfATtsSKNgTmr3YLsDmQlnV0uyA/GbWo+lDQjn
4MayPoMZBDjBzJZC0SpiKgXVqoqVEphSsU8myb02/FHfE5PNXMdavGe45nW3ySnl8VIwbkx2HC3W
oYIH8A0ii8HU0ecXoXned8OwRwI+E/2e2Y+t5fAQTA6ttdah1TljxoN20UPsbgPmlJFIsjnZITmm
nmBoq2/N1C2ByaSJ/WhZhGxsMtHx3aCFqk9GSlZA4k98DE2UhiaGwm4+2eME3tIndDO9Ye3mE4Wz
51zQ1Ez1U6tWvCtDNdt6tPPU6lA5oji6xhskjD2Rnn7z0XYGmZ56VvVnkZAVybgcUuP9wmHpEQiO
rT80gaWNz47dc+eyDgbMZmYsU1+0TUAHeYQwtEAUNbh02Yz8t81AksoOtj4dOr0oKjgD2mR6SwA0
ioEaonjKINLh+4Pu8Z5zWjTvh5mZxh8FYTgRIbylxL/DjcE/bXIQTnbZ7PIr+C5Sto/pRGvz6C4k
NO64j85ASboG5GVGyZxSe71aHmZKPyZJK33pjBq7TE/L+pOI9eaEcGD5/cConkNF4NQ2K3uDTQT8
ylWagLQ2AjMlGUTz8qKPhXariNHA9k0WbUkWAAPUTYvLUWzr0S53biySbUkiN4jpSc+Pfm/313SX
mL1UOWBvQgGG+jnJe+9qnhP/vTFyfp/GpryF1p482ww/jwhD3CDKbCmeJZlYHxqHaN+9tfDIphNp
iOM09kGU5mvPviINhFhn7Xt6B7sxfG9gyOrv7Gwx/K03Ch6bsRXc3imr/PbG7LWHvNdLDIkcfVCO
Be3ZDdLFYSroGoRbV5rfLnNoAv6Y83loPvHHKv+B30ffZxWFdO4jiY3qhGeks6U9REzGrMfZXn/5
sjCUvzHiid+2mJYSmQTJLp+4M7xcxEDyUhZNPcX7ziRa/mMXe/qebj0vgrEIbnBmY2Q4FKBlz569
oHqIdcc8b8zRJFCV6lvESeo4gGPWlw7BJQmZAwNXYQjODm7xtoU7rXPuC+0K8gkHWPRnQhLt9rFY
FsN4bwxiUfRUWqO9nXXIJykZP0xPS8VZ9ilzzaq4j8e8PerKIO0sHh3nYiEnc9wsc8W9ZGbEvdTm
xOEiDBNuBBqz9hiXQanpCsJ/PTUKV1n08iAX2uCHIzKB99gf15eib13+FT05rKHSre3HbDAswimt
IPU/6jIY7Js8DlkogsQq6q/Cmazr1A9oDiNX55pGkeQaLn/S5p9bq50SMr6HpP/mxEFffGhZISxO
8vHitTd1JaUf0Ls0OA6JEor/zi6wMWzAguSnTgl+875sreucalN/CIZYFd89IW2bGfOsEhD75mjb
NxX7z6I29gCz+yKWnFI5kdW+SU1nO8wA4d6g3zGwUH7ONOeDLEuCa4nS+aM3DvGK/38QeHGnyKrq
4WmuZ2NHrkVKamPTRc6QpBdOGcZbhDcZmW0ZJgfLsWZimkTlHZns+qt1MSfOE5kMo6S9y4CP803d
zLFkkakvmiYw33cEokdOZX42OBFtegmlqpglwPx00sERVnbypexi8V0nMDJJkZQ3sGEvaSSpeVeU
rb6Dtph89pxR7io2qS1tXeceUZ38bLkp3RlJ0hwQjwouai/a2zAhoEA0BdMHAn7Kq6xJyic778Qm
NLt+vxg9I75R4wmF6L9DVNbcjOVSXXpMMHfDJMo7lvXmcx4O6cPolreTMHV+aBXkZg5VmkjkWh5G
AqAfks4vnzDcU/i3vZSXIEXQdxRqIX46LPa0XDhDQC+C7i+YzmajUz+y6TQfpVc16TZfOrkPMrP+
kPr+emsB7BI75g0y8gWJuI2vHbKRxwq+vOh+0LdoCeR23aO98hiINLKvgd0Ld5uSeQ4ifKYc2K7J
wAguqvoQlGpeVWxOfbFS+PeJZ93lcd0cTE7yW4DBzce8aJkuE3bqX0gOeONursRwrXo3fghpWhyM
bimgN+O0Af+1BOj4ff/aSHt1ZsGejxjY5ovJsELMKMW0m7sW+D0dmkgNc35MZec/jtm4fOMInp/D
IFzOrWzD3/FqX40NKYkgEfA/LzM8ur+v2rWK81BAOBTpJH3DuFSuso3JYRNyDSQfuTnW55i3/Pjr
uuiVCPLlqqtKH94IBFs4GT8XYm680DecvPCkSlbRDL85AYy9TY3x6+u8Ugy+XIdmMlQTqr1V1fzz
dca09ocuTGI6mGuFIcyWNVvq5pOnYxaMf36xVdLJ7YRAgDj354tZvMNGQhF4CkpUKXWduhcv+l8j
I1Lz15d6W8gyA8UYRy1u4m95LZRVSSgakmNAZhPPfS0HSm8PExuT/r4+d6vL6h9fj5kBNBPI9j6g
uFejV8gevLZl5Z0Wncbv/9iCJHDcLPLkqprqMkCgv7md6+36uVjny62GPADH/Hivi/W5Stw+bHv3
1JKrNG6A0lL8sKCyA0u9ZvSukYxOZFQjfzbRrOh//JAi9PO4zybWQ9t7bRirpUtyWln4p2HIVvyo
4Vxoi5zUX9/at68CV8EbEwL48WxOJj8/NWVsTzLOOv+U9OgV5kxmB1p0vxtO/7urcKCkmb3qqt/M
Y/3esZVn8F1elNV+hkIMptD/x2NC/qWDyYvTDsfNV49JoVB/Egfiney4zQgDAr1B5N5EKwPJtnXd
N3pcfnOke7t+saazhvG16DFy2Z9vn8zGeJ5K3z0Zdex/tAby5xZzpBQZcDzvZDDTkPe7hUfk1z/b
25UFoxGSeGB0gFzevBHwqzJzaUiHKQbe7rhmnex9BPFL7ge/cc7/m6/Iw4F1gRocU9/rxVIAv+VS
lX3SbVpFcOjq89KhgCzdVeCynuD0+tT88+/HuDDAuOIxwn/t8R3pZzopg75T6SNTl2uGcGkGBOqa
6+Hn19d6mZL//KqHdCdwZroiFMHbN22VVZqsJ6gxuzCgQVl5UCuEWd4349Je1znafMQLlMl6oq5D
2zd316MadbxHZOByuKgRJCY2ucZp51B1LhJ9b1D4ze9wS28XXtzmDqZnViRcPa+d2TLzpmxmDHCy
KyQqURZnzac1573bQMriUctDyvrf3J237+6KyqKuRGqAj+W17D0p6ZfE7HEngzlbu9OBw/kBpHT/
LWgttsy0idfnPc+sazWU6tM4kvy0dbJQ36vOViVxE8Oi9lRJ2aGfrTL9x5sD4h+cUfhQHH67F53C
32T5purShSR071QtAUW36eWfrQQxLrREmW3Q1/2ujfPm3cM0tL4NtHJ4RBlp//zOq4xZh9ESw0Oo
OskxZs7k4yXGmp2d0/ivb/+/uxh9I5iTEPjeQr1Ra4cAfkjx0kBcbnNJNpbZBZxyPLPhlPTri735
qflmuCUZ0WNZZTmzf/5mVWFYTRebMyFsHgfLJOt5sngROSX++kKvKX9Y3Vgu1+IBvxJb+uvKiJi5
TPuNmKgg2rS7NTnDDZERdD0cEHAK3bnJRzohbuIiZScmG+B+I5wWrci6DdZK36dZQZ/AmDgsoSdc
mk+LQKJqGj6tLLpezt6ElsnxXBUcjl+yIXtZh3X1m8Xj7e+zsuTQXbGvYe56XQplhF41ouq6k70g
UZ0QhZ0rVLmHxCTv+Nc37c3LD7aOZ8BF6kNL740ArU9Mux912p5a7IIXAZi1khGrCneAGuvzGlj4
u/7hunv9bWF02dawQq3m2cDCYPj6V5JLRYJW67knH6TZd7Bi46l14/D9S0PEFx1dHbWU3lOttf2b
DcB+/Yi4qwkLMxaaklVmxB7w88PolmiYkdLnJ8uik7RsGXj5kINm6PYOymcdB198qyjc7VijJ70O
E9TWJHgl2dHuZ8Ta5JzM9+ZQ0UVcirVfo2Bac7AYWv68CJ6jtvK7nOmgld0KUqoZdNbEtR5DLAco
UQvCPe+8vENGvD5eBCdTPcx9Sx7c2JLiubH9Tt96k6Y11sXoQ88FjSMk2mpkqh0kqEyvyD0p2q1p
FdXdRLfhuvV746AJC72FRGosBxKj0I+OvVxgQSnbJF4pZ0TeCW9g8uu2zWVfuMLCzQLQaVvj5+cA
vWQnkn2syB1LjzDXwUoV+TCDgiNP79scp/rZWfLVNUnuLM2jgcm59W1qicm8zI2c9yXUzdoMnZMi
vR1nzZ+FobCr+IS54U9viYo7QknkVCTVwn+7KPFn8TmikND7sFzrGtXwrqWy9OYfdMuzKSqspOXg
Prc6LC6SwNDMzZcqvcWIUBLZlKixv+vQ91dbHAO83bVVNcV9vaBY37ZDb6k9GiJ9X5hYCRPfr4t7
0VjdNyIu+RYTgvLlu+NLBtmtstZW1ETy0EabGX+Rr+49exMf96FBHYQU087dy5G7OdLRGOjNZUVf
6L3fzFyePgidq35JaYQH1ew7O/xJ/IsDThdMH5MjL5TOB+NBE1S6RKpY2LVCE2WwIuPV6ewbOY1e
f29lxJxtCx6X9JbzKpmA1iymJsIh5F6MY9sRRTj0oxEtjWyI/bJXUtWS8ARJOXKQsMWUiUt3jK3p
AjkGVIZeWyjm67akpxVAbF4OuuQMu0F+SZcRga9uHy3pteWB3GIeMFAGRCYZWcve8FIH0LPn6VsS
n1ZD6qOyOyF3cuYzeROaHAYC2vSPsF/i2wB1xO0fLTivHPgwTqqtRze3vecsTtN41w0dvss/Xis0
JEz51ndmEk6OKgmsHvFwaBYeLW2lqBzZFRWAALTTUet7PEUq8Fc/S+lxX+1u7Zk7eTd8wXw4jXuN
tuT2j9EMAPrn2HPWQuJFOBDUAiOZhSYpSlva85sGtN5REwa7RC/bn/AHmowpvStx6RFQu2wKM9P5
nvxAsztjJeA1rRqDSUM5u9xYNx5dZ5+HdpLddVLxQSyT3sm+Ke2OOCqm358HLRxjpNHjFcV9UMPQ
vPJ0aT36eS7diGDnbP4eGEwydvhBbfduthq6wOlMbQxT3ppExX7MGCCtiTSlDb4NXaY56Fjc3hEf
KMwLZFle29eINMtsbJArxTG67Igl3MtPZbuqJOaSpuR+HZQHtCQwtJwq0yT0jVBI3Qc0yNBToUF5
2VP+Oyf9zZx0Vcyz2/3nOekDKYDp/9k+F3X//PdZ6Z9/8c9Zaei/cyk8kXSHGPRdgnr+NSu1TPcd
lQ19Qs6k9IDWyuCvWan3jtOiTTW96h1fNJR/qiFdZq+Q19bTFgyrF6HkPxiVslP/vIHDRedQT0/I
QhIJcOBllvq32pieqezjWBlnVPTjHcdmBgdu611U5YIPYiXCm+iw7olhQKhdu8vOGmfio+mab5Oi
nh7nwq/OrHe4VVQfHPETjh7Kv1xiAbTySPgypemc3CeNc3QLwGExVsnIdeX7aShuJ9vtGVckQWSs
Gm849zqKOzfckH9Qbjq3MJmzuqX90EuVbprGZjzkJNU1OunuUTrE0HWid7fICspvpjFs5sB5yuv8
B5YphYxwuJvDub/Pa987qMlzJSvMUN1n+TKc6iZQ51mkI6+PqggkxOiEHVfqy3nyxUVFPNUuz5f+
RCB7uGekyGSBaHgfnaRpsk1TUm0md4639JqbaoPR1kk3sylncIOtuTMbN44aXvlLsw2OZWnf484F
bdiH1lVVMJqOdbXNUXOtciF7V6TIIZUK4j22nSrigal3Ac1yYrKKaZNNZOORMxrxY1XnpXeLvfAM
caoI8CarNa42gyuavbYTLYm6pGCKvE4ntNeXB+VJtZ3m9H04WzbtbM+/AD47fpIWcZZpp8KtOTt1
fN20s23u0NtkxDMrI7XMM+nHzvIgW6cohl021YHxtSg1Q4dNXQ7Gsh8ojtrNIOuO8aBHbgLeml71
JNxSVylHBpRcoWlAbFQkxbQYl6ZDZXP+ZLSpD4IpidxklitudCX7ewPHUr+ZM6NK+02wdM646ZPM
u0RLZ0a5pUksNYoFRzUhjaymOfrCa2NmXkZkMkLbhFqpYXTeXnEaZ9clXpYkQ+Ft+Ic6EUbNqOUi
T8hRe7/9VNuxdw9xYWLyEZI6CaiSCVPd5tNd3BfVQao6EAkSvXUauafaMTkjuEvT9vdhN9uz/4Rx
tzMfjHH2g2QH3bWswsgmhZpWPLKdQCN6KXwAWvpq4gjQqL3qYjlEVmlaH2pkn3eTVgt8mxxX5d7O
rJyQWoNMDeBS5GwY2I1Cpq2j8Z781jVzcRHkhPZ+pa8KTA3BRoaKAOVkrfeUHd/TTzCaiJVEIbYq
sLrGRDNX10Y+21ZUNbOJ1nHyR3RfmL0itHW4uSymGqc5t9IjvVNoPYtwMEAEw/zQxinuLMdo9Yci
K5H2ecp3PqvUtbdlUiU3Kp3Vja+yAJ9H02CFtOR04AOYV4vZeYiflbnTslyO8PybW8by8n2oFckL
2Kmgvblz3qHHCq32wkYXe0GJEl9wSjJoqnS9IByRYenWMtALIFCSgp8cTBfeOKefN9aY2ruUWc/9
MAp5S0JGQrKziwxy9G7CfEwe47LR56ZsIHQpI1k+/XdDlH3Wz7/ZEFFFmxz3//OGeJV13fq/IDn/
vh/++ff+0g6hAkLhT0WK6h1YzN+1Q6iAXug1NkfoPzdChz/+5QMw3yEOosEf2swVfOEF/0Qk5Aev
DsscyT0SGHAV+WyyNBFftTIykSmvQBl4UeVkk4ukWPaG3VGdLhV9Z69PTTinHs5wZCur71DNxGeP
tS0Zitbz0xKvjmeG8XayqQtgzpvQmqnvi3VY3mZusRUguj8tTdEu9qbLs2E5x5mYh53sGpuI+365
CkViHvmUlPVzCvf0ekzl+F3kAQdGRZbTvk2dENELnZJ7FBIiavMYTu+EEHcRfN7GSeeDoMl0qj1N
IexLLS/5mKAtCeJpngkUWvYMagrM1FTmM3M7a+OnrgFIpJybZGgfLDy6iLp1Olmb2WDY8W1MnARJ
aSgM+705xkm2q4ZEt/kGjb33KTVDTLabcAr79Fz3DmfgzQQ2YLpVtgDNJhJCsa+X0EiDfQ3UPrkn
7M2n1VJUvKNZUmGKtLuxN7dGikjsAu0y/58JOezio26LRh58ZdJYMooMSt+MGjeKrQ5lh/WHgtD6
U1BY+TF8IERYyZdqmZObUcz1rjaXkkBbNMkN+lsVfER+3hs7aU16x8kPna+/bHv+03oIbr96uRqv
RZCbXUSh4RxLWg04ukF3TATZf4TPzVSzPFRtZV7Rx+REFe6bdkStPtJ0PrfVtFeuam5JcrV5YBph
YngjbNyYw/gOHaN+Khqv+Gimc0GIiUwjBwVK1GeF992QOr+nmQXrgoWRqGYj3KfSysi7DZ1PuYdp
dOKwsM1EKy+QRVOGxPgKLau8T3G93o2atZuRE7E5GIQPhjX5/8PeeW3HbaXd9lXOC8ADYSPdAqgc
WKQoBt1gUJSIsJEz8PRnQv37b1n2sU/f90WHMWi6ilXAxhfWmuvYlsVhcudHu2hgfSuu2341Sy18
yAkzCCbDSA4S1NtGHakhGF23mxZ9iY8yKftcDlbBWanFu2gq3XcrkjWCzLBJbwOqlrdowFcIzXNW
r+7sLDGCZ005gmnltyh5VMSo1bwba8BIhp49pkqlv1pWVEW+LuR7gg3vyXK4qZAbiS1oQXGIZD4A
UpryQ2OM30PojG8LOIWNWyE594Y46t6apd2kC52dFo/Ck9V4GkRs3mUIybfGsGD0tXAW7ht6wgM6
GOsSljbZ43rvXDW7GBnvjN3BTWV2wF7mIlsr28cWodsd8utyL43cOI1oua4ISJZ9HlUmrOFYu8Kz
SF/qIk5f+Uaz3TT1xqkvl2zfF0V1lWAx3yts7mtSemQfk8ZYbrXZDee8Y8+BUESjxK0c+2FOO6oU
RTE4VowpuZDwaNy7i2qtRhRu+2xqsLpUTpIcCysy7nqnJ96qMZJnphnT4BnzqF4qOSSXLpb1Y49R
+BM8veqIWKnYKFPivgJRTXGwW92pM0twe1Nvp2T82ou+1fI4J1PXDQ+ANccdWL6I8RhS6KYezA9z
AEjAbG9+nlKd/BOX7HpZ5YfODC8ogIoAIojqjS7KJq2IDrpbnWZTJbjVNbxKih7XEl4pQxL8oTJ0
9gi+h2yjtcOuSQp7q8eElS+TVX+tQrM/qfWYbDOB8dsqxHiflmaN3dCZ92XTG/dsx+aXHkbIO0K+
4Z4PJLybGMg8L/asrRiPPOA+QTScT+l+RIS5q0Rq4U7CkfIZOHTGiEzjblFWKrItq2+GYnW7xcmn
lnQw1dhM1iS8Om+6m62xqPAHxjl+qg+x57Sm/rHosat4KrJFLmU840RmPFaTHC6AdG7V0LlXvdSj
F7C72W4x3Xo7GTOTAHVO1IuVSPXidtK9KmWu38/T0POgIHzmXJYrPCOb7rK6ryh1uFHZ0kb424XL
uCMcu+mQMA07VmWKbcyxwJ30RnHpKZ/xUHPUwIFAAknvr9dC+2TNuan7KkQyv62t+R0JGgHdIwHF
ide3abpvgYN8lRYgRUYXR54l7PzqUv+Ssno/ZK3JkgX8+qPWpO1DRC7zlREoQpme6awHVLH+3Ba9
e51MlP0D1Iu3CoE6TzRtfMiSso487h77XIzj/G1WSjJQmdXBFCnM8ahE+bALW224Av0wjjrByche
6vpphJVxm0xapFkwcTGSKb7nyVa9Wm5ffnW6wv6YmbllntW10arp+jbKKd0g0yK2A3IIDUd/mgkG
D8Dhdb5S8j59V2kV2k+Zjp7aZsNbBYAhQ2CIvNO3FoVRCek6T2Dtu01pI1EC95qEvmml8qMQjAEB
xtbPTlRY1kaUUf7ViCKHan8KL70WOqfBISs8m5bmELsOzlwJCWLWeb5h+kD23wkVxI6TtxThc7fp
CXQgM0iBQ9Ex7kmFNK9jZtMHDUX/DHaVAV4FodZvhTI5dCJjf19FrXNeFHf+rhp91q/0FR7X8Jui
UzZ2ymMcm9YrXmmOHkmAkVe2RLKthzYZJcsSQh9XHUwysjCukJXJiiN9NJBONmteGprOzqaLWa+J
MYHT4CrIYTXSQ6A+OG+SLS0+EOMNIUh5UaLC/OREUcu0azLOY+cKjsFZvzFDVv0oLC7rF4gAxtB2
S9fDriiSwE1r/QLwIz1EOtbhJi7KW0lG72fb6YbNZCvZtq5xXykYmtDpMTdlJE/TIBOi5UqjQhGr
tve2GYn3Lm6yjh6kWoJ+HNxPmplW24KF4FZlrPcIqioWfq5U4ibDOgRTMEzufRYV9o7tSemPqnF2
wmbka8+FeqlV7dIJazq6ne5sGLvW38Gi6NjX5tHdh11t75E2VySktbNfhHN7q5asInanqveYvPX9
BD3dX0zAPOO4uMsu1Br7mVpAf5wMNwUTYRr2B0HL/WteOuY2lNWLWWf2Rknde0Nv2pS/T+2oO0Bg
gZMYE7KKuxSKRtUoB6vQW3TGwmpCHtr18p5UTQ59LwnHo95jEit5vJFaEHFpinabp9K8hdSmW42g
i1NvSZFuR6ex08AgfS31Jw7hqxH1ddDWzROwzvwOaaqo/HBRxY7nXbEdMPrDa1LmrZJo9l4vM+fO
1mzGy9iRXinQrBbZl0MBMof7vkpDP8KVo3u21mjyYGaR5nNlo48jqzT2GzGlJvKkkvJ1aBHuKXJ8
wKcYe+NijAdLnZH1yXrkPmFfx8Xh2t8ofOMNfm19J1WOFXQ0FNMTlWrhdbo6fhrULPqsyjL7LHRq
QJxKi/DNsK7vKtm5p0Wu0ZaRGR5U5lDQCdDjI0fH04UvfwgPONubJUBVmB7TznVrBHha0lNiuuU+
r/Wo/W4ACWtpXiVLZQf2bO2cw8GUAcPS5mhmcX2Paty4CNHMV3f1WrkywXiOqegYF+OyiSj8XxbL
OaWYfLFzjUGvJ1dW7Bp/pTjmOKS+JOziGG2AmK5DiyWLnSPyYGJ2mAld84YxNoK6V9pNZSxvTTx/
BS1w71T0wG48WEGGPtxr6wTbT0cHrcLE9SUEnIkW4ZRkWr7JCMXgazG2/ewIH6NPHxgZxY2SJXeD
SIxLa4pXrRWsOYaOYZKUWSCl0/hVnvHB5KPrZRj6PCaNlcfgvDhGcW1si97ZxlExH51kuItnoT8Z
DcpNH9No7mMCbbYakiN/USZE5bI3gqWcO68kaNV2AFMs2PVeZ0ZguzRZKh+P1c4NTQY5Viz9yipY
O3D5vSmQypn1hI9I8q19hQHxaOqteonzLAmGaBT+gp31pLRxckhI4tvObbf4LJhNfxZ4GKuyi64F
cvKtK9P5DitlFpCBwKSiy+kTmMb4rIj/KfDw150mzhWdsIMf5vU1WH1tHH8aicahmLOkd5JDSjgI
Jdxkh8dmcTilzV7Cq1aL+h0WtVPwyFblP2gVftkWr7YZ3SL9ZZUokemxWnV+fvElKRprXqrkoE1l
876kxFxUSRbDQ3Llw0/d+V+YTX7Z5a8vRVQP/1m73z9r9JI6SS28CrxUpdfFhntkRho9R+X3v3+d
P5Fo1hdiJ73CpfEGWb9mIchyngW5udGhr8J5i5ZGHCzmZJusSLpb3UgUC4Mbqwlfev5WraAYTpUo
viNObm2uw5h39/dv6c9fsY02CrORTWbdn1N9erWDK06XwRKvWC7oyOedka6WDpExJg3UKG7eYYXx
PWOg/xf3478LlX+cH9kObrC/mR+VBQEJf9ilIOhcf+d/Zkc/FiaoThC2rTJW5BT/3qVo1m8qOQyY
vVYGD/DN/x0hCfc3VWXPoaLF+X0D8/syRfwGZwYPG9JbhIdoff+TkZJYOcs/qyEQooHVWZN4DJTD
aNPWO+6nk6NaSqmH4Yxltapczc+UfMUOxDrj+Brj/97GJVNsMU/E8O6YXF8iHehPhsXxWxs6S8n0
JNcrH9tLPR3ipc4Lyj/bel8a3d3kReIIDJ/VfC5r2WTPySLqM7N39VtqRJPraT1Z9N6645mDXBkG
Y5coVvnZ7jpbPzDoH4bjZCTNeGk4oTcxy266dz2bketb8lJxTPhaH3aeOStnQOtV4mEtinwtLRY9
qOfmCw5ZnAx6nB3EMNEOzilcORRJven9ANi7DjfshsmTGfvCipMLCRLjgSLX3iuEWB2GMk8rjxZx
uh9qZaenvR6Uuvs8FuA1YiXrMNVE5fqu5iV9nsyWgXaPAbXHcxK7GqOAdKE60YIRh24X9GUGBcJD
9GNSRxYcFRQ5TctDK5SEJ/DN8ymrS6/dEj0xjyDt8PpXY2qdRs023/lE5pMEvRY2j4tF5AIOkVYR
J7uJJrmB++/hxLGmatc4VZxtdDDprBZElogMVvxMzBwUC/rMAdAZlt7O2BOcFyM88ltZDb19YviE
Hn7xtZZQOAZQsezTGDBC1CDJP2hsgdyBmp9gOIsdlIa664cmwrargNG1eB0MXXtoW+xmGfkM0ze3
sKv0w0219gPgPh3PVYcnkGPyyENta3XJKl5BNmG/VCNGAnpedziPVARHq+hRo9iNDAkSyPr0kAhw
B5smk/eaVjYbNQEDGcZyvCN8j94WABOX5STLYK4k6RvMnY4O269NFKnLdkkSuZMYs4FpTA+d1Ysk
CJVMDxKXfsDP6i46Ok5nC18YfNq+njrhninRQKY6MQ8HoADNlhK7fSv1KnvXu1ozeMC3FozMeh0u
OaGD85fQAUz2rasdW6MbPWFEGfVMkmp7IA1f4lQMnb+Uwryt0XomtUkVkQol1BPgzXwL3lZhpyeK
wOblLoz2qp22aNN9UXYa6QTSSe+EFtrQTZ0ReJuuyhP1aQ2cjfFkgDSzOAyjal4T4IY6XvZMnNHn
LMeCEtsjkpSmq4/feI8pE9YcNm8WXa24pejuhXVGsY1BbpLhl7iJXWLGlmFXpXjgZS2LY6/Z1Wd0
Q1ezsM379cq+Y8ipBvYKObFq7bKk9uzFCYBMx6hM2ulKb/gEKvWjJDTxrjRl9BJVCY6LWmDSGSSs
xMyq2J5Z0S5NB7lDsQ2BpV7hpCA2d5XVuJ8ioTBTxSJ6dqT9tICgKIy09gFDWGeQHSaVRq3sYSuO
zzj5x5hF0jSep8TQX3NzZs7TY+fj2ZypxgMBHz3Dodb4UID95n7Hp7GVS9odQKa+o4p0/SZhrBco
/Vy7nhws8akyRmgnuj2U78KZo0czFZHK8Lwxv3Y5jLDCbVv+HZVyYCaHp4jVnlf3Q3YYVas8Sta0
ZIRDD8AmNm2NInL2k0mO3FgVg+P1kJ23nRlpXOh9l5w0N+4f6TGln/H5PLZTfc9lDW1Bn8/uCJTY
lKG7V+y4gl5o1PbRaYBYQCTLnG8TW+ubmzkJ+PKy+Aa+wQ0yFaMdkEWAYpu5FCrTIu0At+Ohyxvn
MGPVCiRX9ydNAQBNFzjrjA+M0B+75bOjpviJJzOyPduu4W6imPUYsBhfyiwCsBv3SjCNmkihalrm
K3g4FwVStTyUk5v4wm7GZxkTWGMaaXnRs4qM78Ge3qETDJtBN7oPlsQKjUO9bEpIPOjHdONFR5x3
t2iJezdMznKbC7PcalnU3fSmqU7gjmBSaFBuGSiRd70tyzbatGWtvqEqagIxQaaAkAZGeaaJwfPY
K56gIfqYFqaXxVDYr3hRFyVYuLTIjqcRjyF3WZ4TxWNQlJz8ztgA83EG6wKUJ/K5Iw26PLbQyFWr
kzOa8bF0m+pWa/EQdAi3+WTdeP6ezE33ifi+OgVTFsZBq87giGKtZXA24XLUNPqrpZnn3kdv9T3P
E2NDuex6WHHLCxmqqa8YdXPGtjneZ7ayYXDkXmpMTYlnz0kcHgzwQ5dY1epA0+v0S9YO+iMryepi
V878SR0BPnmKFbsPwp26/eAwrSunMGEaEwroEnGi3jVDJZ9z5jbPkVM0t6LPwqdKhsmpZ9HpxWwr
PmuNmNlUluluboZ5E86IEuitcOCxJlcZytAGdwfWpEMF3KT/jJed4Xci2iJQGAr5uAnKTa3G6q1m
A2JsbCcsj8XIkt3P5TifWLPnEizfCgkqhcHn2I0vYmLnbQ6xtZunnM49rcPlqCWa9a7z71f8MiyS
G1aO0bdS1X2eF7Pdq2LhQe8UKmJB4A7JlsGmdbbZ9D2G9tBEnoLYl61s6CQicMbp3Ndls2V9gJft
R8X33+L4n4pjQT/yd8Xxncze4jL/Y3X8r1/6XWkkfqMipXKBtAJ+EonIv6tj1aAGxqJh2rqqI0vn
R78vWO31Jyucb+16/71sNX6ztNUAxzm+7lrt/2jZCu7kj5WxhjeAdCX2rbwDTKS/uviaQTrFZGn1
UXTKFBgiA9E+dARVds69GQPkPJgQfhkMIdU3N7JBwfc5RkfyjbgonbJmUgDdF36eu0m4U1hmNo88
V7KTE7lJeoM6THWKB/fVXMDRx1qUnbox1QMiEvDxU8/kGLVDubWgHAbdkBbntKqV8rWAE38Z5r5C
EDhrO0znA2DqWK+2+QAG/HVIAPHsqcdxmnf1bL0M49Q7txn2Gy7aJD6netmJjWENReEDtHeSt6FT
4hf0SG3OfqOU0baiJrDOnanGXbRVslxFL4gxLZ68fEwcY7wysQaJsXXqbKmuJZjZllSgtrF9u4Cp
H5L5ZpGHuck5m5X8WEDLpzziYMT1Qw1C8Xd1dLbRI4GqfJ7MwWb4TzioIU8ysRqwufsaqlX1fRwJ
rl3QGmESYZJG8YiJuEjLUGJIbxZl9qy+AKtTOLoCM4CBMJpOkrBYQAQMZ8XiS2uIisoHFaMTkA4e
k81Y+m0J57k1pd8xPjaZ65QclIScDNFOl1PYXO28Uw7qyCmJQjuEZKewMx5E46VtXEAcUoZdhIn4
k1QsSNZGq+KcR1Byr8F+2lpuNb9R+MoNRW1GtOscB0nZ1tvByeWZZ7axK1uRH8qy63eyGFig1EVp
edmQ9QdnmHy20iS05kUZGFYc3Zm6C4c5zqbAEpHkJDYND2h+SRAXW1t2uvlzWCgMciXWcm9Rhuou
S63Pssyje3DL7W2MB/ueZ/DwGufOxPJMYzxUxdM910O5nYcyecraCea0Xs48tisFKXrfD+QU6GEw
aol9dV0ZPkFmN/ZTbCl3yhROHXAJVsCD3Rjn0AqzHY7cZAk0avb5Ccofs9cwsz7XllZ8oiOQmpeH
McG3rLCNyad8tyef1NLlUDS6ZXluB6CwZwlyGNll7MaMiGmjKo2Tu1DweFpljo/CZVOFhLgJ06Cn
n/yAj2RlHpInc/KisiAcQC9hFACBQc+wwO0bzce0BseG9IrIAWOyzxoiAubcyQK0PGz64a4nU/6k
TVO5J+WuZ0888133Wdvcx5lVPDXthLk6tKuvox4/4xwY/C5znCPfdL6ZK0P4c1s5lwVM9n1otfGx
EMiZI81YXnpjyfOtO076e1o26klZCjtFMmcQpJ5N7lak1ffBrcM9MpZ6Q+mN6je000+udPoXtq7Z
8yyX5NkYu2Rtxx35XCuFSyvJHWYpHSnANs9R1x67bQLUfizpXIhqyHaU+PNdQRbacZxad2RCJuli
+V3lTkuRjy3mAh2Q0UByK5C+HyeggA2UBgnQTEM4EpsO8OqkU9pAKHjey7Gv/DGkvOZz6SgISdCM
FBWxYDseS9UtAspI/Umgpb7rlOZzsjSf0kqxv00m4wVPdQcVPdaI1MvXqyV9tIFon3J1Ds9qJyrP
StswsJPo4IrWvsxjU3Nr9O2nhZo6IFihfLd65GPVuJQ3I3SXr6Q7wGHWlGxCdTlWtE+R+Izh3/St
OtPFqu6Yg2Vxowuuk/61MxWquyxiLAxOapGahup6ao59UkVvLa6d79mIiKYd6rPeh+PGtMYpiIee
gjQOk71BUi1oBBaJ5x/+TiEtUqC7TifOXopYvaK2VrZNqSnwJNl03cu0RTdedZq7yfpJuw5tgqY/
CxN0+3E+YqrV4256KEeBQFxGo/Fp6DB+4LTA/AL+FjPDD7tzGMagGhWCL0iDMd/6lU/hkjFigVHR
OOeoxqdbpBVh5fVOjHdjZKtkswF9xIfRXu0ITK8X9cYYYDIjG6BN4kOZOyAPKianZ+xJ5RV5FNmm
yAsAyU8kFjvFA8KM+QAIgmjfuI38KA3bA7Ijd9fVYjornZ74LtKId1E25kepiG9JVetnzR5aCu8a
yV/mppu6oR9PcmpWGijnAmdTnqkrkRKky3us4jmo1az0xDR9LtXmE8JCFbAFqYFFuNpNMC1sE00z
dyqr1ftaa8qNYukU9XB5232kxNdMDtFW9EkYYOHXnlFGiR05AOqW+/09XQrnodYh/ce44R8jW+ME
iZsKQLzMN00TmtkFoUmE5rQYLiW8hr0CgAU5Us4mXjBhuOfKzQNgzuMtQSP1rZ5aRWU1qmWUPcJ5
ikjNPvIO50CnmfNLszJZJEkzv+WhYm4zHVa3VnQswJFGBHOrJmcF9QV6p6Lcdf3UBwKhzyuNTRxk
DspGUERfulb7mtYVDEoej+dhzCMiO9oxvgkHWn7RliyC8lgne3FqPzRjkJtem/tPKR3YBtnBSmMk
qVY4eNWNRgk/sV5qr5Zqd7vRBXs6t3TtQ5QaGioVYjI8QXClrzSxchj7EwKwGOv5+LVRRfalnsZ+
G42O/JYDiduwA+V7dZwvsZN9b1iNHgyFx71qSxnUJv+PVYrrzUws90PSqQc1zfAwJRo60S7RzjTI
6bubOiZnJ7D+zmRlLdowu0+7jP07UrNt1aX1oacg2fR15u7hx7ZbGyxWALDN3CG1Hk4Jlhvuo6mq
UUQpSqCStOhPRANuDLst3jt8pD7vHUwKm8B+jq39OBi1n5iXReD6KAT4UrVy9W2pme+1Wt33xKp4
ZGmkPpO2HUe0wlRQedESwSiDsBn8NQsVRkb/LNXyalfNvY3z0m3r3TLmDC7paQLojg/keckjmrxo
Sxqq49Xu6pBOCt1jynZsAUtuQ5FdjFxR0OIibsms3t0jhYkCREH3iixuc5PEW1C+QKlKhT4qm+9d
gLVgaSUZLx1ilQ6/DUT+0vFMYKm7AvU3h7Bt3IEP0dHWKvYjTpVkv4DUANqvfWe7p2xMrEFekrOM
1JPK5EEmY54HRn8/6pr7nuRzjU2Ky4+d/d6ahoL9IpMJzDSxN5i95qtu1R+mvHH3aREBtEwW55h3
832WmF/AF33+by/1/yVUxfFOJ/P/XjRcvw9v3/7YSf3rV37fM2gYMwwhDB4weKjXZMTf+XZssP63
dcKKoaqQSehAhEnjtaaj/65VNfmRaTkIsVlFOCvr7j9waaCN/WP7pFpsqngZekSMxWxMf9kKxp3g
amoq42KHrf00j8Jk4qQpIICWTA3mmESsgHv3yEKx1rxSq4eNupA1jqUw2/V6W5/NUO31Fzhk8lra
WROf6onpKBVEjdK6Z1DxZAxieEH73gRdNC9eXGFn993BGUCJdWkXsNstyE4aZ+2hN1p6pyEc7hac
gJNPutM6Q10arAE1moxtkgu5pzDBMNdI0pfsau52FqbC0qvidJJ+FOHOCsBQTjcxz7a1jSd0o3tW
iEsfgJQiOIzqiFNylvJbjWTiLonMIUc6l093YcisCmdEyN+eVznqShhh0j6UcyMYT2s9Q3tE+vzU
WOFER5gLMyJNs16fxAUs0TyfJ0SvvEFcseFC3FlZ57lxrztVee+KNHpYUjnc1Rkr6NTOugB/MQOS
sC2Joxkbe5+7WVH7BJ4t0R7vFYJfp5dMbUQDpeZiSP0zrPrOXiqUpGrZ1ftQM5N+l4d6BG2WVTJ9
od0AaFADmFlNofqycKYrtXdeaD5jNOUgWq0kGqyK6hi5miWcopCbxMmo056JXxdAkgaJN7RhH8V6
30zCYbrKehAu+KgMEwfb86jJtxXVReT18BJB5JOMkobMmmdly2RT45GO3t5gc8KY1e7OraoM+HoQ
4NrlXm1HLSSZL87CoBbtsF449rJfEIIgaZxSIqdkbo3ZcOy6vq+o3OY87YyGdKx2GLE2EEI3ttpL
xFJIX14xRMxF860b6y7PPRMoWBbe//fA+/868GxWl3934D3E5bfv/+fQZm/Ftz9I8//1i/9z7Nna
bxxvuoanmkMGVOe/jz1+BC8IcdvveM7fx0frGahrTJSg92PS/3mEBNRTE+aPNS0t4n9y/hk/SDY/
28xBDsDa4UDGS7eSOH7R6tcNUvXcRdijUJuAvo9L+jqKoU0E7BqSrfky5sNwwYGdYAyqXrLIXCcO
qByB1DHdAAccVEwJKAPy4pb16hPnISk3YO6xhYoRLAozpUOjgZ0RKHe26YzKxWnta5WRGKZPGubZ
sXkDbXfhkr8ArtshUQyDrjGRFuOqYt7QOwD/ko9e7ZNrDubUr+0K13VBNKOqOLDnTB0rl7qcSle9
WVpLll0zvpUTcnRTNsQlcpA1HQlsa6xRbpCQZ5fO1Tam3ZjYlV8R7OdKVHna8BBOZuyJpN8KHL5s
ZW4inU9qxD9Fp+BNcfJG7GSJMwhVLcUUQM93Yp9e6rndUvVlfpPHxnNYi33SOJY3qniNyjZcvEJB
PN0ZL+CS32xM11s1Gh/URl7WT6DLiWEUMvtIK7ikLQu6rbEGqBmEuHl9ZFPkjMNjZIwP66zPx7wf
HZrMfR9DaM9aLPZRxMIVyvJhWTmGytjywaiqL8zkqMe9jqpterTo0sZKvMSGPEZT9tbUKYE4JqRs
g1aNYK2N4A9ag+rKbr4J7Ezb2ei2LBSILxPyuAhifqYupsLXab71kg9Kj5HdwatAWqur8SaRpDf2
ygrEIT9tEynrZxnnb5T/iEpnkHrdWM7++loVaX0b9Ho38nFunT7uACCefgTOKYN6quySoEEZfxgZ
/5ipJRcppxNcdHOPRdhiLsJfWPJoXUIy8LLOyliRGkogW15oSJw0iAnAOTeIfJndPDWC0ITYnB5z
1QymuRj9Im66gPSct2IA2AUE9N0pF+BsEb7guEk47u2XZFK/4q+7c0cM/xb+4Fnv9qAumz1P+McF
lW7CHpEL1dhHOd+RojokrHXYHnscKVY5x5tx5PsEJWQcXfRyG+jSzND0HK13qz4VkfbuMjWB5d4w
n2UJS3P6WDf9o5iyj1xFC8x2jm18Pj0aIXI2maDdZfjFUshSYh92Ai3u+rlrhcXoS7yUdZFukWVc
K7hJlOn8Hn8nM0/8HKNhveB5mCmfuRwVDUwek4EvaUgyuZ3GM4nxRHoBFSuDbIILONfMKWa3G/b1
mgiG9HQ4tLnlHKZBUe5kPGebGjTRXaFUM7pSHlZ5DDtfVzLjvSNjbB4a66w5ksg6pIlJTSQ9I7s0
cPPaCLDYjG+hXbLFYuCZrUjcungCQfeUT4wq0XK3Lsl7tPBAx66ikF8YFQ3EKWcbBnszVtUkqLq5
2dDqxwAMyBVOvWRqWI+XHTnSdn3NlPhW4CfasNV5KhWa6LY36T97820q5ua9APPJXZnGGxwnnmPP
qVctrrXN6UIC2uLwpnWoHxjK4txP9feScGIEhXnlxUSAWJOubQ2bjoR3AZNz4TIkMYeiQxfOnVDt
fjfpXHSztF9sxbr26FYP4dB8KGNzIsnqHxKP1ir1j6e4q9srn4Rbn5XCr1lEyM1ET9nAbHANxjXQ
uvshVU9i1peFrEvvp0fcX8jbKPn/9GoAkOgFwJKgc/sFwuOKsS+s2S4YcJB/VmgSaToWXYtO/x9e
6Vc1GWHFq+KH+aAK3hppEu/kJ9nPaNuTkYZVCVZEvrkhp+F6HEOxn32j9VpmF+Osbv/+r6O3+PWv
M9jUYwOHtr3+7x9fMzIKN3ZwlO7nzow3Zjs8lhM3NmEd+3HNUFz/3ixDINByuv39Sxu/dCMkHP/o
QxAKg4UDHb1+Hj/9vUhCxiWdnWJP/jX0WqZgtzm08Ge36gn3tdwT8vk+kvi3lSOioxTBcNAgOPEQ
wL7HbOyjYjn10QojI8TTXcN40x5lkTOeRovjm6VU5TOXhV2TXsjF2OaQkKc8elLNOA+sSVx76mA0
7QRDmkinXyNGJT4s3Tn4+7/0Ly4hRIKqTv+mYRBce7+f/1A9S9y81EWxj3Xop6V6I/f4li+MS//h
df7qExUox1BhYvf/E/0O1rIz8UOuVTcDyggEZGZuslEzDuHCctOgdSTpfaQsZ8N8wyidQzHlGSqW
6KMeOJfXUiWVFBAojU6RgvbDHftH0J5Xoxl2scNxb1ZkSUcRi+F60qeXyNTnXR7p1WZKZrbWagPr
Qk5P05o3i85ZHLvEyekgATaKIvmA2Q/XUJII10xOuYOv+xGWy5MT9dulI7WWbN59PJv7OC4SP8oX
clpx4UocAb7eLzc8eQBbdf7drqN8aUw5+7b2jxF3f3HCsMqEW6yh6vwz9A5mT1kLxSj2y4hfjXJi
4mSjBYSMPBr7v//SqLD/dAea8Bv4tmxS7n8lrTX6DKQQpf3elMODaJNjXv7TgfnjTvrlxLQtjcX8
+t/ANNf38NOdlsQ1/hhVLfalO1TbNpl0n34VWbD+nizGvOtQp0odGruiX8fQjTd2kR3ZJz1jCfrq
sJX09BwvoJOlxh40CA9Zl9OpmvOLpkUfJJYiKgD+u0e0v6z2aqKE1aU9Z4m1GZzqs0NENTNTJzrg
3pp9OD5wbDWDdAe3rrZ6A7LBcGt9R8PdeaqefACqlR5Y78swyaM0o5kc2JQCVQNDa2qVT/Ri4g9q
91AWOt4AY/knVuVf3LF8F6BNIVKB0v/V1Fv8X/bObbltJMvar9Ix96hAAkgc/oi5IcGTKNGiTMuW
bxAqy8b5jMTp6ecDXVVtyw777/vuiZjoqbGLBAhk7tx7rW8ZVUfsUV7sBWlQ+AghqMQdx2hDS7nm
iDsQU2752eSeICHgl2gb1Fwif9MlPMtBirMOsdx2CGZiWW1R+hjhPgxkP/tAOJko9fYpUI69Jtfw
FHlGwkSFlQiwduk7yfSIKu/T3OorzMVvR5Pq0Ku54EYbd2mkP04UYqsqiKodEv6dVw0PobTVKmFk
t7IqFr7WhsHsaXRG8oBsZ4OAWg/D6d2vH9yfvCTsGct/BB0u4yrX/uahIjSFlsbQE8vlFj4lzrhy
Br6OpSuci+FvfhEhXo3+l93CZRdmWUPm6P4AoqwtczIRixX7xmiLjbBbQtiD5CZgp/IIdkLDxyMJ
Go2hr8EyBdLiQxxmd3ZKAahgZq7KwquYfvT1xrNpK8TL1Ayo2p9tKm7pr77JvLxdRx7V/liUpm9W
7ac8mR/GbDqSbMtmzGMWmukzpjuqVDKRCTK7q1UBfqMkbTvuNn2XuNuOn/R6vJyt0fQZkRtrr0E7
yYxmnVQgiapAdats7iLibYEpLYegoCDOfuhSZDlquMQdB0k3Jeh9rjnqyXm4NDDZwLyjKzP7CxDw
e2jaNwjbGLg5yo+LlHA5/ouW80+CfnkgK9VvhUVu7vIataOk6zJc7HA5QEhyzl2bSOqsplrSg+Ru
ZMbk00lvN40mP9SJ5BXrgvoW5+anBtPkoBaEUBbfxVBTgHpRipNj8QEZ6gNWXHttlnJPPsCN1ic3
M03EVQNdm2lcdsOhmHYVO0sc9jyYvB320N1lQn6M2qG4SYVkEtf7OJ8moNDDjjFzjAOYoRq2t1PW
WR+MhnDq3zy5P3m9qXUw7tNc5Yn6gUU7oVekGZvvW2f6VLT9Q6uz7/UcswJifv2l/roetUswK9vO
o9K7vvNF1G0JRxtWdcJfq3PTT7uCOK/U810stw4+qRA2leEWG8hO0z4TRPn2MOXIp7biTb2E/BL8
4d1VDUF5c8i+SE+fuFPW8vXsIMTVWGOSbnrsTcotvTFhYuixWo9ht4S8UVmHHAzZDyOz5AdBZnpw
EuSJPStoY3QPjcuR1FPZXa/UgyVVvCsze9zETYp9aJiPeTRckiDHYAwTbiXL6RPI2GrbVN2Dw+kA
7I596tlEOGSqiwk5a6nmO+fv/fW/8qzfybMWwuE3z6r/3D3/6/O1N3d6zj//7/+cPg//2j/nFU6l
5vN3Lbavf/PvFpuOrEr8u1X2V2qOY/whEUYZeFEWKvG18/ZvEpRJ+x8IBNBuNrTFc/C3e8H4g9Qc
/rhpUocva+x/0mT7oZyhiDGpQNk6+RYkcX5faliaPUJMoMFLGAikgpkynQbO4zc35f/nTLZ8CCdA
2Btc5w+k4I4YtwqG7LzHWFuvRqedCRvonTWm8m7z64/64YDER1ncFqi9uqPL13zgMkcqmoTmvB+Z
obJpxOi7DRIIOCDnqwxw6T4XDajFWVorYqvK33z8D7fTpelJs9JhQ+RHez2xMTIMY4NtYC4thouR
O+9dHLC/vsIf93E+Qi5HalwvHKlfnU6aRpuUHoh6L8VwIVzkEa18uVZ4anA91Dyl/0zIfvLLgfH9
od4VFv4tGGZU2Fhtln3+m7IB7RP2WhTaeygO9Q0AB+o5qAM5dV6Q02K03lnXHHorvGbSmyWzUobP
SMzytGGq1BL7hSwsFHArE6wOZDGQcd+XiHbWY5aFJIlhxqBirQWpBXnkkQ7vGQCCcvNPIxl2IZII
PNxL/k/T6cbjRFjTgtogKzLVcENHtUI1HbFiKn0aHyd8HbfI4Ycl7tRBGGDVXn6xMba+jyenROsC
jyEIS/lGdkX6YEusOmjSQGmFmA5VXwjCx0jHwIReg9KVCM4U+io8uncq0Xqki/kXy8keELt9wgZy
7hqck4Pl5jeVPn4MURDwEYm9QTqbr3KTQNK0musdWaYUhAWCujYZPuMNqNkJojfVZGs0B/FiICNQ
m6Ec7NM4movf3Q5umBo9Oho6sySKKb5bp8Ls2n9GxexdRsCa/iSSBOhKHV462yJi1k2ZNfchGsWl
rzUExLLGWbBJyIa4Q/a3VhFE+gCK+1FCZ0Fa12jdtA6HKfQgkCRq3Mal411qhzN6xHhzbbhgKCvy
g3RCtYjH2xZj09jvrMLR3kdp37yB9sa/xx1H41IKgkazJlZ7ejOkkjQN1FHo7mQo5jV4rkyXG6Oo
EeUNBL6BZE/u65KGazIUYoMY09j2caY/WiW1Dcywca1FsaGeVKzX9Mf0iapvdsILh6N5U8SlWAV2
TkpGbS/QlHiJq9Ca4Ba9T3NGM9rc5017G3iT+YR1urtYykz3C9/sToymvc8LnoV6Rp6gumLcFbn5
FGFIwBSF8GGb0H3fc7bzzrodJjvS8Jq7OdTKe0Xup9Gq6Q5eSlWvvSrTt81APBSoORRxcDrClRhl
vGs8Sx2xeacrIiXs+9hpt0FgAhkOOkcAWAghNKQoiWz5fuzDGysPlknucK6m9B1OH6TXfaLtrLzo
j+hAU1JVesT/KhzOZP2InWHG+l4Aet5PeWcdZNUCtSv1hcUZyvJNPrFv8ERjjSMbKNTPZlBPzy1O
9SUwqLhFv6Idu9AmqHaksrEzTVIW55Ax8dw7KGdrPg0lW8n7AspkXaKi3QZVBGyapN4nlzKKFl7o
7cIgGI4j5oy1Uyqk5fB/dm2vB7z7ubYyLDh+VqDGdS5TZPp2NtzMRiRuR890t0Fie49lWSao2uPC
t53o2QzM956Yac53nf4Qj5O+N3rzo8PvqrlZ+DYtdYsKmjttxvNNZ5XgCYK0Wc2WRsN86NHRuMTx
2HNyp7V1dUYEn/mgX19IyGndFcEQKB+DsD8EWoiNRdPP46S2HB3DfaLB8Cg5nO3mlH9tGNj1u0Zo
Ts7yNGh+RYlLe6Q0n0lNTgmSq4gHHrd1FZoXKStvabyB7CFLtL1XWmU+s267hzgfzJ0uIpzdV3pZ
pPiFpFXNpyBLO1AqQTW9K4Wb3bIgzXh/0RniAXtqSsRxYCK11YD2f00MioEbIrrFcrCL2ABWeY+t
ahWGyLyyXBSnNncPWW+8S3MALkZAIGWI191qXHwa+OL8INXcuzBIPwejl3BMaTeOMqxnpVsVE3eS
fSuLyM+VzHj3WBLsN/GUjLdg9rODnRvN3nRh0ZXDPHxgbmViUWr4ZB0+At0BmxcIXeS4eNS07L0Y
ah37wGydYQ3buNZxRIosT9pVKTNzh+yx29jABHhP7PGFkTz9eiptbnOxTkEdPMpI0t70QGGs6yYD
nWeNFjN3Vo8MrfROzY51m5mwEek0zf2bvHW1PXZf5m6I1hxhht2q9/jd60AmBzdxnQu6XLQ+Mka1
Zlg0oPoJFHRqGZxKvWgPuqk8lqOSe9lJ+caORbqPNMKt3YVoF0+7bIq4/T2JboKVywdT5m65SdnF
JDNqzSgU0gvaJeOtVdsbG9Tz+w4Y18ext6OT3djz+7YwfQLnBoaUVdOclKi6bZonPHmTk4DHRFaY
kSznS7P8UqStgYGrQbQeohlkfxwOPWqzlUcYq2MfO5EjcfCNrFVf64r/Fvm/KfJNm/Lmm6rohyL/
/ee2+9dj3JBLGD9/W+T/9Tf/LvKdP6C5QuPHjYEZwzL5l/5V6LuU7AjMXQshzqIrYi7+zySdowG4
e91xGQ2bLqFA/xT6pvPHgnVHbGR7Op4PQjX/AzURrufXlZxJngvHcNr3wuJbLoXlN5VcOFlwsRPi
v1ryoI6lWyCBp3PWHs2JjRTQTdkSgG6Kh1ag4ctDNpN4jHHAiWGfRo2GA48m2LYh/eatR8o2zY3M
e4zdLtvBUlrWZOUtbxI1k7LzjhTqNJIH5stOs1WJCsh51LDWUnbLTK6A5th+700kwFf5uK+RghJw
r3qoGmFDDeaG7/AZegESuiZYe3bywRuGR9FmtIZI5YbEBx1yzSVN27jXdL+zEnUOh1LcdGVBKjAF
0rDpMKj2izO4fpBTHd/yV0TlN7qDLbPUznFQJa0fIWrZN2Zd3s3DVKzG1tTfAxTtj4BHpgtLtLmd
mja6J7OaYZw3L1ee8Z5ujNyOAXcmpMI7kqZrNEz52zCScmuYY7VOWv7fDtXLEavnu5JM4AX62t+5
1rR1+wy0EW4wP6QUJmMytrq3Kaqje/Q5FKg0QaDV2Y0ltuWkuOLM1WafEHCyxJyeLPuqB+mHFcbn
OxMN3HbYbkvqKkNzHEL8zPcqTas98ci3jjUZO6GiNyFk747pIfJO32E/YgIPYY0mx2zdojhf+j2F
DYPVnrtVkHd7UtO7d1Y7JQwf41lstN5oEHlOINiatpD8HlLdorLdd4n+FMMHx3WCjjQNusegIGba
G5p3+DbAlwCL+0iZNN2IqMJ6O0ERZhKwgFakD+kkfGgtDCh+75TZnZvkzEcLtG3c5Txy8F6WNoDz
1r5PTbYyjZPjU9AExnliTrSRoQ26d64+dwbSCRqEsw0BKw7v5yFpb0YPnl1im2vGaeNtRnMR9L0d
+KrQgjMd7Q8h9Ly1hD16iID0hMeh07P+PAI3r58bIEkfCXxWX+KkF2c7r+SRHo75NsVi7lMyqVuJ
SN1ed33OLRuqvLlThv5xGKH0wMLTNsagf7aK/CON1rKlCCpq1nJLgfo29TdT5ojWh0HhPuGdVJeZ
ONY14RYZVuCAfW/Olcrx6CmZEBQPqpUQ52H4GBGrrvtIluNq02o1jsV0Ma2Tbm9spNMhi6FBpp97
2HXgDSP9tqrpMaxHMQEnrIz7QYqnufWe9EatGjKEyFPVc3DudkwVYzlR3ewY3Bk7nerxvQzcSxhU
n3U0/dMKTRw52HQS9jLr6cBGGcaDwnMXWYJtMMRi7eDfQJ6Z2UYn+DZHegED4VRFzu5vWxEpsmE7
GHet187hzg2YiaMUrJ7yWKvUQ8N2yFdqt9RiwX2PggZjeFrdTb3Zs/8S/a50b0cKfXRI8S3XZ2Mm
G3GvAgGDF3xtckwJWkQt11bUE6NeSig5ZrBxzDI6RJjlN3WFo9x2kD2Lynbfc+yb5Kqbj4XuaPsQ
E9oOolbIwcLQtjKYMO3r07AllTZeIUpJP3DahrGQ1MORc9HWgspMX38SijmchSyuSeQZM1+6qewU
zCHqwbXbpxQvHHZuktSE2Ytibtdzslj3Ig/vyAoYuAPJPF9qjkcHCaHobgT39jiEfqQyxnNp6OcZ
wj8asqW7IZg73ybVEcjkBwQntl82rXEY52DeSP7UMZN6eScys44pMzVQccSAGLovF4rVAReXy0rV
1GfTa8wLPXtKZRs+YyRpl66nap52gQZOce1lafo0k5WIt8DhsGgRrsoC8ZHyEGNLrzCxIVVvtoa0
xWqc+1M2h9MXRDJ4M3rH2UaAvrIVRlKEBkH7yaKYXup7D/C9zRm4NHR1CHJyDMtyOa1n6uMyXdkO
Xdbvi7mGc5QFJR3PrhoG7Dh53H0yCnabjWM57S2HJSxToXgbOraLsyTXj7G+aKAKN9nh+81X0dzs
MRTpK8EGu+GoN5GCrvV7A8nlQZ9wxgUepy97sMaNTVzY0e5wxtGac3G36satQvR7HAsn3oxG9hDY
M0VjG0IgqzyOEcGi9oonVa4mOiarvGLtRZ2V+Z5p1Iea6QZDtTCtfX007xt6M1o5GtNa8oreRVUY
A3Ab8axkdPRRHXm+BAN9g0k42A6qPo55XqPiHdsXWTYjI9Vq2CRZRuCHaYag/q3o0Mzen3SO80Mo
MVV4HGVUOvyZ51jzdTEJHGBsN/hADm7Thns1ZCaDJffUAwXtqEVPZm4wOla9PCOoyrcNPpdwSh6U
3mrnIUruUeS4N8iZIFzp2Sl08nk7YqFka0SNq6/svrW3cm5xi6deiD29V926scbpnZVO02pQ3NeH
WsWhfQMYYFJ3ODfCcmOwczYo6EeIVJ1uTiHyKwRXOqcBd9Y35CNU89scz732YWiNcQKC6rgzExmm
zIR7FczhMMBlmbVxOiGmfSXjt9Jp7MSf+5lSpsVTcupTAWe+lIKpM8fScqWLJv88lRzKV7C86zeQ
3bTIr5Jmfm9Wanyfl/p44wA2Paq6IJxi0oYOVqSDkk1MaX9Dm2Rg6c8g6nKG6zhv68Dwc1ZMF9/i
MywUpvSlSm56Hd//ShpO/uDOirGwnrc++pENDcsBdZYbvtSG0vAhDPK+ndx6Cx8dmU7T0fzKQdOt
yDblBjHNH7eRHoaPUOYrxot5B5AlZTLh5czO4ma2euD8Uq2GUjFgZXdjaAkGwzw28NKiTWc0hKOs
jEkRWcbOpW9luwDo3CkCIdc6eC0JUI1uphbIpz+7ba8OsGrVMYtS7aDVNW5AHdk4Pg/T8t4Iqdkd
nLK5jregBlAMEvnZ+JGpbAJOav2plWRbo2fWk7MbNfVD4iWcXj0b8GcJzGcH7W7ckqNm75dU7H5V
p2OvI7hrnIVNMnXvM0aWfkAX8zaHsYikkh//AyIqa2u3cmd2EJdXoL/wYbkFh886hezYlma/D2Nt
ALoYQzAwR414gMkmPJMKqCZqGanrwYot/T0doWQdVjoQFHxceHuqySp6HpdOx0TfdR9YvOcNLSsb
hab408KOw4st9ZwDLhG9GJLoK6LZTFHMdQokYKNgcnbMyKs1uBtEZnXrosFLI7VBlHOHybLCDZZ3
t4Ny5MGO3Ar0oOnKc5s1Kt20ssh2FvqWjcePduOqtu79rLCmF5KLoo8eNfc7SPPOMbCiwl4Dg3dQ
aFOa+UEoQu8OmSCIx8n50OVm+540kRAirrRAvANbMEapH9AozIQGMFJ9MiurH4jfJEM1Nh3Wgczw
7jLO7Z8NGkPrjmTtZ9bT+CYm8XWDrA6vc49QkaN47gRbrY4j1+90UNYhwIstAb/mgxKlufj7MLxM
TrpJrdjbeSPtSzn2/XF2+uE0tQhICbnB61sM4zqROBhL8PTPUw3/HnlmacE4LDt7VYkKoRwT4HVe
jriAQTYyi4/srdHrzotRGONt1cbzyUXP97ZaCD5r1vMEGahoL16hZx9CAVDQx6PjIackUhV5hn6j
V0G9dXhej3od2rQiugF0JGBQY8Ymqs1So49kVZupcAS1P+YkKQO1Lh2ouyzNebEdbKw+SaYBV9ap
xSsvGy7E75hbTW82XVUnWBPgICZJ3p8SxzGOLBI9g+aIl8Xpl4YBK5+ZNvE60upqw3kfzIUlcnj/
/VSvSiBzVAwE3lcxNQr+8JoCCoZKlNpyhjQUDZu4VvaXviuHFzvHALiuMm+8IyF6NLdDY5Xb66H2
v+f/353/0V4x1PhnKvLj+f+Z8V4Rcmz87vD/9a/94x2y/0BXsURSMpiT0mKM8tfhHx3PHw60eWMZ
Df373L/gyVD4MMSR9qsBn/wDM78wKZfJIF6g+f/Juf/7Uz+hMR4a/WvXQdB4QLL//al/LucFRKns
c95n+bwu4lGdwRTw6o1D3X785sb8ZFy0/Mv+LVy6fhjykkUL6dHrMF7rcEI5WpmDbekcEYj9dM1b
n7ree0Rt0SDjNnREe2Dcnr0++V0c5U8/GgsBU0wbeeTryVuspWLsSmGdZ/xGT4WHr56pwkDGq6Ns
Qa9uJOCp1ZslFRDvT/wbLd/3U7nlykEbGOjPYMPzw73+eBryYUEaiHnO8OvGWKN6QtL0Ts3VTVwu
Hzfm7u8CWF8l4f31oTwqlkBVS/IfvaNvOzpFVQQqxIx5liyUBOO45oGeBJmaYBC9x6qT7i2sUD5c
CUXyVtSp7sVmOd1lGIHNdW1DXwK8iJm6xVgbbOZ5tp6ZOeK8DmSvi2O/HG/8GDslDdoKurg/ZgX5
or9+ar4fMX69DBvj+oIiIWHSejXRdAfw0KMTGWehNJ4VhRZyzKDabV0atxdE9uVxTGX78utP/X5S
/NenIhpbCnw++DVy09Z0JxllQ3y66MWl0OZ4VztF9EVPYEZNYh4f6NSLEwedCBwCVOHdrz//xxeT
0b675Kbir2HA+urH6z2vgAo20lhgBv8QLy8MU03M6H0tTr/+qFdirOu1QofhzXIBjCI2fbUIBJPT
FbquxJm9enzQqohRD85iphGBaRKkl1rWc6/by9upwyknf5OXRUvABifEP/zm5/7ZhePqYbVkt6bo
eHXhBnQpr6bCPKuu5iWxQFyUt0aX6/0KZZT3m5Tin70kDsse7yX/AyZnGdl/0/YUVaLHmtkbpBV0
rl9MEcF9FvO7o4JrfMzBKBzMvi2PdR3zlHuweU95740hnENBMo1I5hIiez8+gD5fwpV0wyV8sfc2
okNxE0U9aXYQW3jLJAaY4Qakqcq+7s2fxv8XfoaUnUFXLf5VqPy+jIuu/d//eZVEfP0BYfg4lo63
yvR4Yr+/iCQLA+VOnjgHQaLXW1qqDfgKnpuxy6unpkFLnbkD6x7Iq9sckNgGlzFKYaD09R7hJ0Vi
nFqMT+ZhJqBPBHr74jb6+PDrB+0nq6CDg5boVtQXuMBefU2NGIYeU784SzS5YFWX20yBVz0JFAv0
OAhJ/vUHLjvodzuOrUueavZcAs2gzL7+xLwLjYSxXnseKrM8XtMeA2+Uz2QWcBa40h2wSrb2KogD
Yvr0PokK7KST9zZWaQwdupi6F7Mk8jDRWQH0JSY2NgmXtZZn4nqLWnYN6GMxyq+WFuVxEibghyXJ
EYGBOM10An6jnuQKXl8WV8LvjMLHMhBwvVYAz3B/IcZN4blctGZeRUHvJ5DM39R4rzo4bBFlfeL0
GHQNqWUcE0ibj7ZeFMbJCumwqa+nkYaeQeLBRs87Z9szwO72kd1iSC9EOJlMhmVAeqoJ42OlR4P2
rtLysPN1pyzJGAinSK4tzyHHUjd03gz4gMxM8wjeYJos2Am3Ks6wZqKj2+bJLRiE8tQngVP7LhQA
xSAzAwPACeGNKKfsk562ws+oAzBmQayp+H599DIharNvuikq/Lhj/77RPYn4vTYT+HA6zTQ8NuA6
lhwC2lhO5NZAHhytelRFlgy+GTjOWyDgTD1R/aQ2qroeTnguwwbUtu1NzdruDPdPVHyNu6YN2aU4
WWdGr7VSVnMwaoLHDgFp47dGqEDkVH3Akd/z3k5DL9TagWbUnBGRCwuddFdIVBhGGq3zKKyqe7Ct
WbMePSsKfDcZvEfauGy7Kc8IgT/Luawk67dGxRfSwqHV6pD+w7crpXxuPYsygc6HOFECshD3FW9z
G0/8tclpiYoMTJSmeD0yC0pokjkLvTFV7MwiEm61ngtF0+vGhI8+3dlmWd9qI1OZbTiVeYTYOx45
/4ZxREvE6z65Balkq5CIDmggSUOrKg9PTEObbYOXqaxxUwy6Pn8QrYsrrwdwhPXT+HPqynIt47rd
gfkKtsZslh9zr5UfShOmZG1X0QsPyvg5VEHSrWbQ4r6u+HnWUdAVO3hREumi0695sHKd9hXCWQIR
Jg3mFF6oF6tmbItcIqwummTETPSc26YMggrEvRcHr7Lu8QDgNnT83MlJ2lx1EzIlBBHgfckeX4wP
g4H8lUMoMTYwsLTJJjkkFV71QYt60styGOJF40/1lDO21ZfiB9LRQ5mm3GmagiUGSpdiiBXcegYK
6pibNhuqaZVjNH83ai2/2BR0bArTRD5T73isK17JWhFPPJWAsgSbqUWcG/G5wiFkumn5ZW0x86NC
ntTWut4QAA18kmZ52PLTpz1LdmyFZ0WDC5rpZC9Jp8MAGUKnXu2yRWecD3jBgtl7HAzy49s5WujZ
NguPxTrkWDlk4AZP26rmDXXpkS7h61Mt+XKcOMojZV3wqOj4+umUl0cs48alxkjDHyoz77YjfJbI
pN4J6LWSTULQkuj4J+E8ck09eTYnXE/8g9lJCfl2mdw9NwY79QrYCH+iiURyUkXNEgMGnFReqLO3
nlOOD/SE2dRjjRX1ukZSw8Hfl2yiTlI3+6B0W3qWy630mG5d2lbxX6/flnkHYm4T19x9SdmJgEXG
GPivtUia2RZqIyRl2El74npmfpHeojKcjEFcejF7G8NIpgcVc9wwswSw45LIBSOIfN1pqR4ng3vP
9JyL4pXkk1I0NS8xwQQPCKPbl76ZoOWGQFcOetrL5ys+CO1k+1Jl7Lb0WesnyDdUv2PcTg/XQmFG
uoAoJsnsZ2Okvl9gkk/QbHFTGm7yYpmZw71wTPNQ1pp+AnOire0y0E8Q5gld5jHitzOWb4tdmI2n
JaoaDP74oJNOVdMep98mRVo9BWrxzk6poTWbwPCo0tsZCUZfYok81G3DN/8r07gcwCbXWkPg/LXA
UUupshBaX74efmBGc9No0uU+xg5UY5aW1gmoBoC+RH9MxKrn0nqOHJOMHbYdvmBljMm8WmgPyabK
RfAn9kU+vLi+QgKZxbjtx2Ypg9h5Or8Zzq41tC+Z1/IbVaCXjI7/0wsFG3BhkcDgl8tRJY3yeCcm
QWGgk1tu80ufIMs6By6nPJpEUD3QZaejTKoj37ZXkKCHgR23Wx5PumjipCNkInAR8y8JvD3lquUm
tF0IsdaifR5hH0XjUfDUMptwCSXhP7dEQPIAE6bJPeuE6z2iFHUuSYq4ZNMBDdyZ5KfEq4yE4mdI
U1SlBH1y/ddFACPU+DAxYnNRUsXerT1Jk5Y/b1hlLx+fD8QT03emHOtE9ZQItCUME5s95X7NkNvk
V40N+LgZGzn3YaAE9Yo4eNTIpLofp9B+blysVykesHxjxDP5MqHkjW+alm9yfRLJ5BDtcYhZAqSg
Rt/Q8mbxQYAZtvfeGBjDwS2XHyipMadujTKo93kjGNV3M7zwjuNoi0kXXdnKcBkjwrwK87eTnshn
M0nExdBczgBEvrA1ja64DHCQAMQZk+hXrPOMVKfYI84nrHjRazGM99crZCeiRm6XFmxT4gq4Hnjn
QSMMDzTkBYKgcYlZukmY4kh7UXS7L6gN+VmYBoz3szvwO10rxuu2OdGoG/wq08yD6UZc+4zM6rYw
EEUlysjJBVecZJa71lT96PnJILLZb5avE9lcBV1i67lSTE3wU4febZYWvFbzZIJJM2eCNdpMgAGC
e/qC5YKXC28sq2PUNswSIh55DLhpMD5EcUCczdA79X6KZZZvJIJ9+TA2gA0JYbNIn9YaXT4z/+Cp
4U97j8Woc2yFxX1I61IrN0ifh+wm723+dqYio36L+RBybwZLLV/jEhenOLmufaOB6q8MBYs8pUi4
HMnJH5rXUc4zcb0BX9ei5eDeJwbrwrKwNqHDjnN9dgMg5qStdPR7Ryee/iShPjhfn0+LEe4uoRGw
64vaSu8c5fKIuDqOcQsr200UTo371wMBDdH9Ujl92q/zpm/2RBHhQ58q+Rza9FKuT4UNrgVnFGKz
k41RcCfqQpzwknETGFaQ1AOlS+BAlgUrEXMubU2OPU0IfFjxDE2JC9IGgtMWZxZkAshb7W6iECI9
XBjiJCwugUdOXCRp5dDXQBi7ayeo2WEcwzS3ZcVDo5KS1d6MxRt09vOZkzoPtQ6UTa27gUX7ugKS
PwyGrAwcbjaCkGX77hLukukMvDbLBgR6PiR4jbDYjkUBfkofbGvN9Viu1PJtE4WpYmPWE58bVtP4
kJNsQe+ao9qjN04UfjLkutXUM3McCDfWCIVqRrFqqIXmt71w43HfIS4Gnt4menkoWEZPDVMt0r/d
jk8ISdsCg0UsY3PppKIIIQrRe9SHCj42yEiulzHSvaUM561yx/wNOZufIi0A/+wlLfP4WmeYwso+
pGHyJQTUg+Yai7cJQStFbW3yAo9sj0lcsSNN8TCvO1qeHhXKZD+SssJ9jit+0FIO8whqNTG3euEy
Ag/rEv9gT2QfXODkzgRQI9bsmvmBk/24L0RVIAKsqoIgPvRr3phRL9hLoD0aJJ4wBtQdg+ux7fQb
XPsMnpIAn+jaiyJqKmXBEDCyIjtopUEXhi4bGZhZMGhvwwThPsiKiv/NUJWbZMp5vKcDCKLDHBAl
Ar2AiIoSwc+Xkq6O3PEhDTsqvLHW1grCIdMInoKUcLvjYHq8qh6hIigXG74euiSaTQYRTD4Kdr7p
eN1Mgoh1e5ZxmX4uqTHZXbzK26AINg9CS4LHABdbuLoeDEMdAz526wTVb9OxppU2oTGQFMdm70Sl
dxt7oXVgaCxO4Si9R6F1cNnnyfVtMyUMkceJSB7bYP9sEjY3lYesVoiSjcuiYFxf102iDFkcEcya
jGcK3olsqTerwHNvIZDHuR8gBbqgOameSGlmEtix7jU1r1CX8fDEgZbeaCVA1XBZmecZhuqas120
NyTQRqu39fYoK8Ub12kQ12Rae7fa1wqjpkeisTPnUIqsAxQg3TlwYAONjQ8L0YNSza7sWkXKn2G4
nFU6+ayTwXBxXUHLTpKrtKbPwy1xEo1tIwgMThK5zcZiE6B8iehY+3PtmIdKjrwPc7gsB9eSmfHb
Fzs0mLt5Ra5vsR047saeOmPLJ0eXqFHjO2AL822ERfVdpUC6trwhrM6cdghQzQwFdN3OdUB/VqXd
N0RikDE+e4W7MRvU3QaomE+qMuULMof5c0ZV+aXMxpZye0ACQl0F0BRn+62gKNtlNFc+YBm3G18F
QRYBIC2SelOXY30jiXk8QWpx/TCx4/fIAcK3aNJB0KocuXjaSn03uZKsKbMK3kWak34qYQo3viz0
uKVSLjzUSoXGiTWDuyLW+LyJXW283n66Nkv+O+H53YSH7CG6fr+Y8MTtpxLDxPcDnq9/668Bj2v/
cW0TI+3EXPQdJckz/uCBtmmpo/mkWbP0/v+2cYHZdk0qB1pCluHQG/tH3QlCiQXQoZ9hL/4axKH/
yZTndePNwxEmTQZKxJtcUU7f9wcZTESpYqf8Wmw2uSDwTbBazBP423XXcPT55gb9pCP5sw9E7sqc
Z+m72eJVV5X8X6Myqlwege+7vuiHeDcv3WsbkfY+RFvwm0bf6z7fcoEE5XG/GK+4uN6+v0AvsRGt
MS47OmVkPyfL0eJarLay/11j/nXvjY/ip2YkwEACD5n16tKaaIhClQrrmC5n8NhhVCW7maXJxsV0
6mDiPjppwnq1HNR+fVd/cpU8SYwQseIxRnst0R1qZsO61ljH1qAtXbjV0oaXBRsc5XP+mz78D1MB
LpQnUAAMtwGluK+bjP/H3pks141j6/qJWMEGJMjh3Z22ejey0taEIVs2+xZg+/Tng5QZZW3VlW/d
8ZlkhtNKkQRBYOFffzM3uJXLOROXU0MzjyMgFclmym2K4VFLdgtyQtr0omLzDrdLzyGZNZCkCZpA
5CXaULL+gNW/fXzYzmGANMKRAWlOJ20KIuk55yaxICQC2uQWNx6DyBb84//vWrg3ItJjCjNxTiYU
Dq52mZJQdumpCTxBWOoJ9uT8aTBl9ftv1UyY37uiUUQ6FaA4Yk8S195GjlONs/0M4nKM01/KxWuJ
A8x/21V5vggN3ud/s0qdzFqAbSG1WwoCFAGu83DkMPOsGneovf/U7XTM6Jw+Evo5x0WPzRCeNpTC
2HPG1XK8y9xFL717bqA4sUX1TRRT+y3sCk5EwcJHahpOS6q9cwTl3vn7A/sfZnCAPRz4s/lUTZHx
elWIcTmI46AQl3OoXSKSa7jZnSmNWvJitzYHn2pfFC61+rJiR4H/Kx8vaqnsjBXkTx3o/zR7jXso
iXe8aXrgr2+mKKNgroqWj3fk3Phcp041vQFOMtH+/Qf/T5cKkAvQQWNredNnn9uQI7bsvMvMZ3jJ
0OWTxSGSpT4MePvvX+z1Us/ybRwAbWS17Cx0nk4blW2qm7LrWusiBiPAnYtMhm+1B9C1TgCVY72w
Orx/Ref1EmwuKVFEo2/FkpAXfNpNb8nbdml4Rxc2ZMszTDAp9BUu8p+QydArVTHv9fk0AKUNVCHh
k6roHlxKIu6nXZgF3XE1xfLzCvIC9SwraAppV9ZKQ9vAMu/fsv+cD/nvTwLGR4DI2TSxoXSgDDnV
5WLkmYsZit6FKu3qYK/pemiywCLkXhUDyfOYjyZbDgt9E2+bHOXn3uGXfewBVzDBz0tOnth28yJj
P9FPK5kOT7NLJAaRoeZU69LDSHdUhqAwvsMxj6h7cMDnQw8mYf3RzvnfeoOkSSKLevz6Xe98chEn
atO1ImHWu+hzBhDfr3z5kGQlWCK0legeUwMrx0oj7pyjQ6IDcgSZ9tOuitKAHCUCnTws0DMvOMP+
lGsYgCpQKdhsh6p8I0aCXPFcB5RTacMMaQVHKDB7vZ5ZlNwBYbj05pROkAMvvVOnF/AP9RNdpO4b
Xolue1E52fLJgaP/wXI1MdsrZlPZg4MKbN3I1Qug5E3gQ/cYkTP3dBE8FpnLbBeoDh4XJwIgd1qz
Q48AtzjDuj/aNXaPYye7T31Aaqg/cezFHl+MG9bf0d+Qcs4O84w+Wkg/LsE06Pmhk9t6s5g/YTQf
3y9YQZ89N8ifW8fPJ1S9uoxPNMXyk1LJeu+OQMttZOAAXFE54829eiowWMK82tOY4anYwYp+6aP7
oV34KdJQvfMoxgp2U5lj96oZNwH3FrqI2eVqdmrCQwIcl5Yq7fNjIkghoyckzUE1DbDVrlA5yIvU
FCbPPfpn8N3OXU6/dNPmfWlbwIbPAGmXdcwaePH+owwKRhM1B/FiYxMuxGHYsQwuno+SFviWOlNi
pEVM5B034/nS2LyTX/AUNKT0MYOTJdlXa+jcpBaNr93iE+OyBdAHuZCLYL/RBYcjMvnwYtmgX43u
lR3za0ONgyTU9flD6xgdt0ZvMR+Wkn15Q0+N833rJev1KqGRb52s8h/HpvMfA7ppUHYI0yPBYHH6
z8j63eO6ToncuUkgHupxrO/CNVuuyw76dadmVMFgAk4IudDuLzIiwM4TMvv4LeU8b6d6bYadreIA
dG7NcH0M6IttpJ8vN3g02JeVSPHRq4oowvBcAfTT9tgu9brcFViT7Adkn+0FdNCMygi+52aFlvkR
yAgH9DweKgCDXv8KxUqsjSuHmyjwSUpa5hyvZHyC22m7GlQXHiJR3UQ0t1+DsujVQflL8GNepbNT
uq7JdrT75GCIHGjJhzbbOXlDfEYzNDcRQhT8IVeVPiSmAycbfIcX6JJn9CHiS8LJZXcWqin4husX
5id1uz6ghW8uPEFIC4wvsT7UZVfAdnTXrYK03uPK42NeWEz1AwlaUu/oLatdYffyzBSjcHRnep47
QzHYd9SAm5Hi5VCFZGyzMNEFQHb8aQDyO4fO0p7nfaoOiz8sPxHZT/vUyqyPS9RUX7NiFFu8gLFC
qjNcUzqFLUDRP0ot+D4AunexW6XbYeydQwVRM0e8Cv5Mw1KEXowSueg9eMaBpP+kt6AU0iM4EHJP
0pg3305XVLrhkZQkwmjqDEclEeNxZaJdY3ICkL2FTauA5cnhWpsFcU7VDF/aIuja7Virw2C8yerU
/lFK1XyNyszdZJEzH5QVYy1Qch9RrKuP7Eo4ha4s71eBIDawTWzeKOG1+RX4Q/0Bylf7AXodk9rC
UUE/PrcNLDfnk1CmtbNvWu3mlxhdUmCjEwNDZ7XVT0lvsyA1a+TcLViwkvih6WT1coBzEg7Qevcm
PAhAlTwgesi04tYtrf/mW4xA9sMz4iWXsj9qxDVgMYOP7QI5Hgjy+tL8Nmdu1dkLD4/VmMKsbVht
Z85RStHW2gVI4+5GdMAdNgF+dxSzgBf23HxqW6atYbXSNynA6r65xNZTz6WEDzleQ/wmfjuqrR5g
goftr6UdhWktamitUqt9nYvpJ5yUDiPqwvL/op8fnWOBoI4lhN10U88JAd6lk6ff1agfc2DVvS+y
BOftheXja4kyyvqcrQTZHEM3RcgAWrYNsPbYp9OE1YYVrAd8CdsvMBkquYmkmL6gGqw+0aL4hSXH
19kVzi2Ca4CroMTr1436YS+G1n1KdJo8kWw5fU4GyZvjiyd3A1w2ohUhJ8yp0gzReFcqeRH4QEEE
9pVttVUB6/i2GOA5H3U025eia5brTkGPDtY5szZ9VQwo9HgLBCOAJ9xb9TjX+9nR5TUeCuJ2hZ9z
2zli+FRlYbcl+gShzGiVe6j23nd8ZFH+By3Eaz92s2CjQi/bosIkeX1Yp4j8ypLlgvRtdPuhuICu
8D1urenzpBPSPYfBvu4RazwUU0CSZ1+maLvy2qH1SWTrTQRodt2jZrqwognH2nRM1KObkQJTSWgK
deYPl05gW/AuSBTqzxyWvINFMTvuYFG6ZIsQW4BKAS7gXVC0LWZS3vq5JWLvyl6G9aMmpWSDEcX0
bSh1hypFKZFdzNk8+9uwgWODCp9YjJtgBuA+I7FRHTnlWle5XJsvdta70dYqBmJw4fLbBbhoON1M
7PC/nLFT10PbjmczG+Flnauq3LVRGoPaOxwvUha3MywknYyWsnHqSkY5fkzcEd1AncfEiyDf778V
s8bPcCl9Ui5dllF0nhgxde1YTzu36ocYqV3jXmu5rGTc4q0f7sNSChZEZ/rZuJhVHiLsgekFgO8K
0bl7rwzWoxpk9klVTvdlcBZ1H5aL2I8zUYsrRvWbQgbk+NrA3kimcolh2SSzLYh/+gRBh31I27jI
xhYuGDvBUH0YV84pxATKfutjonILP2z+YveTde1nGjJF5pHoHlpeLzcwQf0DBiH+tG3cLFJnA3P3
F0Dl/FcbevrH5MfyaQo0fhc2jV61pflF1yVvSkkCbAhuvxqBx65PYTMdpW5/+emcfFA5tAJS35W+
8IigaTZNU3foZbNu2QiQ9W3B7nxrlfSFXTuI9S5KqNmT1YSGQt7BdtgfhA5xfyb5xBJy/Io/Lu4K
MlnzW3BhaWM9V5e3dVSWmLu5swVx2OOtlQBI4oj0qZyH+znt5lhsnuv1/8VC/4iFgpL9drR5y3aH
HwTb/RXVHccm/p9/qO42MRkYK8FbhbANhAJ/8x+qu+PwV6Zni9uT4DD0byCUZAyamgjcBSgesYCc
+P7xs7L/BaaHdSdIKVp3WPL/DRD6GmsBirQxXOAQ7kO7h13vmZPzb2xP8vCczI+76WaonhJV7tLy
+2+j8R+ATx78N+Tj7QXMafm3C/SzV1btzAXCnIUzxDgoeszGmyyiSfv0/qWeT9a/HSmBwcIQdIV2
poiQBJwiCgsR0qVPmXyd+yVnb0pTy0WrsiChd3EUelD5nIQ/0iYONbyu1lXWum1gdWT1BQzALqme
YHaFMkE+TcZWJM/iPjHNiHr4mVHwZtXV0D+HX0P9Xc9LfJgIxQ5ze7kMIOnGd0unDwA8/oVCIPch
R2+dcYCIu1pvIZzTBfN6XKjdMcDUfTONXqR3dMi7tPjcRW4yQr5DaSWpz5oQFVtGT0Vt6sG96Dms
fVngeF+WcTfI7Tou5UT2YkaS4aUk/3HnzwGaH6fwpwdca4JNYSVVtgHk6clL8oV3KyzZrpe5jlLr
8wRRSdR7b0ziCO6ZLnI9xziN9Jk6+99V4/8lasKBz/vb3H2zaPyfEtbaK2+Ml//jnyXDjf5F5xa1
dyhhfgM1/7NksHr8C3iJoFBALJJC8bj4p3dC+AQ8W34cdqwPV9yAQH8vGT5/5dN6YJ3xQG4x2/hv
lgzjpffbJ21uB0YBImZQcJ4zfEZ2fvukMVRYqgovnJ+pvRK1jkwm9uzdNLlWh4O+zt3lHgJ2pg9q
4eOHMUBG1485Ltv6yml8FNaH1kJEh4AztJpiU0cxYkPcd4t0/tLblYVXfi/aYA02SCGTkfAAb+zE
uPVKMhzwHM0H5d4SBdSyGSc2VRwZqIbRVEIKgbIugEGwzVsHwOUzTyXEtKHEzf2o35aTMWQ61GOu
WuhhKiXD8k9Y3AnUC5yFbtmB7UljQnju6eg0Cj9crVb/Z6umkS5uReQDFki98LziOkr8iEvOTlZX
v7oA7887YcQn/ZZoh57nqZ0pmb/8Nrf+wxLsvrklKSMH3rcf+oCg0WmbRAJ1VI3qkycH1XxxTVxD
8hwBwZnyLLWCDNutSmZQFOH4tSERRfkMK3eT221TkLyhlq7byIFS/6K0R4yV9mucEEC0ljOvYq/B
w9b7tA9iC3k4FL/gZiXwkB+rCFf0Ozy2qPSil4Lk/0rxf71xCcBOMwehAtm+E9FMZFf9fV+J04Jj
A6ern/YEh/WzX2dW86lCB79+eH/0+KJ+n+1cCNUxW2PgG/UJ13t9oYUFOlo5fj5hYeM63r6FhkSu
uWvzhc+ezMXtpBqfum/BNc/S29ZJ5PipIJk6//X+nZyg2OZO8CEzzH3AXpDek5YFVk0LlvF58DSq
sA9u/HbJiaAAaEA0cgGTbMV6/P0rvhlkYFtAc1QnDhFeWES+fnaCFiw8RqT3oxww9Fp23dJauMWO
IVm20x+u9Ro2Ny+UhUs4kceED+Hyn7xQN6vLos1892l2yNYWP10MP9L0HKdf5h3+ImaIyyUYhj81
B94+JHMIXUSAEgUo/dTSE96m6mGNqB8zAmb8lbHtCMmOca2M0X1/PJ23rxDVI+3rgIYTi/dphZI3
uP5No1s9qRJ/XnnMQDa/lK5mjdpqKMhJeztHa2xXV03W14G9J6K8WO9zJdvW2xBYFc/QcfC4jT4i
V6Z/vk3H2i2vCKbswwXvAiGqP/Vp3rwYP8RYlUM3b8c2sUevJ4ETFSEQp13/QPrRcxcoBYv810g6
Frz2pgowk46rER7Nnwbr7YsxBsaY7tkUp65zumzFlmPPbe9b35EfO+BvkSQdTG1l2Ka9vXW80lUl
RiyikI+olODp7rq+77G7rBDWjHdZtU44M8NyWvX3pHby6ODBHiIQHjoalNL3X+2pX5TAJQrboufP
hHLyrbTGT6a2r4a++Z6GRC2RaxMuev2ggrlnUq0LcPBIjCNQ9Y3lxRlfk6qFYDMgfmNhsYwKkSw/
mIBV/itQNiPD9gddkgwcR6DgflmARdyyuvjzkARfVRKBsRn3hYKZikOS4u3UvQ7YhmsajrwRaK1m
ibZUmnJBlxoy/BinrZ6/rYspITYdZiiMBeYPHos8kp6AqCdXdD7fd5dOGRg07j3Vz2AanMzZ4C6g
1g98/pH/lRBLpma/0sIA12rzqB7AsgfnKw3VNq/3QzCX6/2qPTnejX0XjJ+ov0t+Nq1zVhCTdtnw
ztwUYW2H96dBjra511p86HHI7/DA0PM8TQ7IXYLa36gpd/nJwKHBgnYhkETYnPnjnOqPepIVm9nS
zTlLsEInTi5UnkRc2sqmiB9fvclczUqWlrQHqFbdty7M/PEYA+Jn16WAvXc2OSQvX6YdlrEX5KXO
zKU5jM3KlyH/Wy7DUaVslnaszZ7ZhUCw/bENO43nRiPqtiiOfz+An+uUR60haOC4YduxxYD6ds30
U3NiFrGykgSV7zvgdf4FIYpcuK1qcSf653d0bUfLyctiP0vJiQobPOi9dPUZg8EjvhzOaksn6mLx
Gp4peRlVATTNyPkh5haG/41A/6LGSIGACSeNzBXJFqZqW1p4urBmFwkSt2OhN9OliTD8/uUVTc2k
yeMgrz7V2ifQ7pB7RsQLhTPHFGYz1hGo6S5xoeWT3jLb/ELwdycmqAgv7xCgTJCX8aOr5pExbGa6
G+XWZ2F04s8h2abGhQRGbUmODuaG8N6SFXpluMud2ePvFrK9zUPkESqf686LxzrZN/iVcsfSHVkF
9v0K473aNzS0uZMeGQR/SkIwnvEiUqPgtzRLI/gU4GYSr8Cb1zB0UTzheo6aiqfnP05Dbu5FRKnx
eQ+k5BPEa6RgpuDtHIjjGIQet5cDOpq6LSZVOrtRyCf9r9kg+MM28hbJbeUiMmPckZyW/xpIsmU4
1xCFBxFMlIDiyCELFPCAkayZoqa0Hu/asOaf4GUlH7DMoZjfUDrCY9wLwszGT0u/rGbxSBGVPOYd
5id80iIyv5TEXIc34SvqRlDu1vHGO5kheKj2IEmtWo7jbANIXY8ciPmFXa/onG6JuxzMrPYyvDx2
bYHJjH+cw9KfEczZd1HqZ9G4wxYPw3Tg/TLN1wPI5gGeYNJ6B10sicA8Ll1pkyWj3a4f/GWZmf6h
wntZ7KMKh7maQgGOzE3g+yOeFqmt4dtugzj3stvGgfOtNtTq5g3TeFhs5+DyLRPmmCm4NLRd+k7j
/zWXSlnTZUGWJ/cIWYJ304kQLu1jjRcLD0OQOErRz3StY1HfNKqJMArCUR6Xuz0LMcvNHuAvX2Bw
tkMTRei6gxBLFZRQOj3GXj4YF9qwYJkNfqwT3SvC2RwyctdDRPzmii1en85pmlwVDfm38kbj7Gwm
T5abJUXqaSHgo1iwqsXOfpgVcyj2sq5ILhtjJNAeOnccejSPvsdSqTrkWnCTCt4H5kDwrofuhuaT
y5Kb193AW6qNuXS6J5uDlHliMWyzCtJqMR79dtbGejzYuDzxkxxhOv6OaBOzLhX2WM0f4WmbijCl
fcPy1IoZoOFSpxarw8go8i04rlZMqLHrPYQwvP1u8S9DZBTiGJZq5cbT2Rq4tHBokbQHlku2o3Eh
w82YIkF8VftQlGaTJc6yYzrOwPwNZPWwX1gfsKqzxO1sLz0cX5YoXxzbDi11ukfkiExyrVxTYtnW
VCw/qrDjNLKKwZxDWPXN4ExN55FXVPSsqohy03zyrHPj+NVDzwm9BJvSqY73pHDE3WfY7Tx81rD5
L8/mBdyxzCeLUULUJ/mw82GlnD6GWC0ygn9P6yqbzN8hR/OYuGuGuTlmCw16wHarMM5dYR4zK729
J3uyB9FflonN92lhoKO3ggagdDZTinjtxsXGAEOjqKDxS+fdWYIHZD9l/9mu5vIuct2I0Pu+p618
EdTtCNO7GYf2R0u8moUOobLEdcydYhlct1n3kLHmrodCkpjwJPJy7T9h5lf1j9PqlNPtGlklfHmr
hE8AE3ciNjFEaYCcrxPwzMljmfxwvOm7NJ4bYsXtyrlCNUPfB8BrdLYd7whjIxKwuhVfsnrEhGqL
AAIHm8249tOCnoSemEsmKqbp+ltEkL34HJRoCBNM2UQxGydHd4mJp0We58TM0zjR5zplJyu3ci2n
FdPFrFzt/hC7K3zymY+DPHFNJLttO+1hjGTi7XwKtPUuyd20YeMLtLxQy0IupCe062wX3DgbIrAT
raIdJAKZg2FJkKwEV/IjYgYNQGYT9xDjZ2OfOZOTurgtY5unN5qeOA4ysedbH9qiqcQX7ILIrwXt
k0tLNAr2VcQd6dnTWB7r2vokLKHWew1jG6vhPgj6LzjyJHjpEUQo+/YsnH1Efht7RPG1i+a1LM7i
TENBXxsRVrRtisZz063sV9WF3x0smeqn1CUgfN4VgV66nxEij2HYDrJtJA1M5YM96rju/HA3FLZP
Xl6MBUZwgxjSKoqzMQCXLNOfaVjDh3C2DSafbrNzfL1g1QhHwrOMEpWHyT/8XX3bCyafzidUSQ0d
x6nJzIbaVh4GjF+mxW9bsWvjqY9H6ik7oUbBIsmnGovtiQ+mxzaa+Q+hOuczhOttgrL8iIWEj7vD
5Zy9lg2czyEVgVnhKt82FSYODLETEwFaTlif8mDtFF6uXWJRkvppN7L1kEOWs8vAWUjc9QxKBr+T
xnFjqj8o3+bkIHP4dkAxYqyI8hm6Kgu++rWCfHzmtHC/8cy2NFhDO3Q+y6SvFJW9sRJr3TPh4mb5
dbKp3YgQWqaWtSwnQIBFL7ammLAhr4JNvh+JVFy9YyTckpKodjlnW+fEk9s8KHUJErit72MsyYKI
3xN7NAYbgtIE1btmgNpamp0T2sbMnfZJKrn2IFfZIFURPjyjbYOGnl9m503Mt6RwouP+gYfNOllg
f8+PuLkTcUd13CqHhNSeNJ6MFvnIauPqoQ++05qtG5Qguayxt8aHjGiWtjW1VN1KU7KkWNgxRvju
BNr5hUkN3gW7qXTGAbIXJBLbgZIaz4xtZKMaqq5ZwxdTIj3DPYGqzC719w4GL5VxxB/cIBaYTpq7
d7zYYiDp0eVRc7ZkFYeOEocRCteQfYU7GJSVMn3+GYm14xPaDK23UpFiBcJvbCodYI5bOCQPoSLE
TZYhy6Ajcmap5tj/iqUB2NPLa2TDdJx7jn+Dvgu7GBXYwaPpyjsaaIc7/U2dFOOUGmtSO46+jQXM
E7ym2yCppnN41gHBnXCueSpnbQ341PfDmKXnrY2dKqGsGi3ShL5oMQf5MMDY6msFXufM22yCr6F3
AjkLhbMbm2p+bDCb9o92m6gx/EB+kdtkVwE9N+5nWXHLVXvP620edcR5bsQlW5hPBK9KA3ghb+AH
4hE7/sfcwSD+a9Y5ZoJ58ZB17lnnSrr3u+Rld03HMWHTHJqJQnVL0BFVYOD1pt7UgZmPcZmTU7e1
GQEC5FZZ8wf+u/lpqpJ+/TCVoWS7dFLuy92mqTSlYREMiSnmvdbc7cvnUWif91IOU8NLhRLo6erK
m8H+H0aixFHRwJmk1bqtOuZCiX0aNUF+EL0wc7es3ai+riYnwQk3KfFtGy74BZVHUYsXIe+WgNiK
a9VrzyPY7ZgZsIIIP7JBEduOn2hwZv3j2EOHwxq+GFrN4kIyu3clJkcXNYlELvMM4Yk5BMJl4MQG
98K8ECUiyksOnrxnvfjrcumh7abXIqNlpqPtel3xOKbOzKDEL5WPSuyRWkM1Yc/TZnNUUBj8fSIO
15oA1MOcJDanrzrpPP6UcGYhU9iyrPmHNw5E2NpE1tpb1OEpx5Ex7RNlHeEFe8NdsJbeYBHI6zD+
Fu6cpmYPQlOFoV0zh3wZ9aaQT2BejHexihPemq4AdKFB4EcMS6of/ZoaJfLJBGTUzYq7Oh1n3vOO
/vukzPmB6RT4XB5oL17NUtmyJgfHVvoE9uLOOTP1cXB3SIlcipA66uXTq8fSlFalVSEBQtoOW73b
6ZE4ECZGPRn8CGrOYqaktMOpvrXFPNcdA7KaE7cfWZqBxDHOfOKclpP2OoAqbAw7pjw5i9N6Hj4i
2FrVOfwapzyGyuVMwcZmCeoDmDkjSycMrYZfEwlNpvFZ3tWmEjXNL9aZ6eXUiOISas55BzeLRYqC
fwi2CuTKLfdRMppT4MvBooxXc9PNOhO4seUrIxhuo8OVE68Yw5yJziHJZvZPaV3zSjNMm7n1AVOZ
pCJadoi13ltzLRBvtoAj/OC6MKNge5oFS/MaCd6dC5Vl9SbAFnGlM5B6dfHoYW/PL1xeVo5oVqbQ
rRws6f+UiXqKB4IZYTGERIOGjsSY6gRgDecGmiZWed/nWJtz5ghzMPV3lsCqOtqooed5/wCrnaJq
5pIcTzGBgS9IJuMJzrq0dR3aOtDf/WAy3ZuXqYFftkF238fE3l4KA3VqXNyiXcDz0xwyF9cPWpVe
8x3+i1mf8DT2MJCYWaxZu96/1jMa+O/mr4HfjDgD+YxE1PO2K6VsvM6nsvC+z16FmcjlkFYuM9HX
IuUzTNH4sBeuQcOiMaCqJwxtGMuOMFj4ZZy7QSFMZyPiyGvWnpeV+e/eR90n5ohQS1+xJ8igm/jT
+7f/Zqg8YGEKW+PnRQCgbf7+t57a3OMgnkzSf9SZM3MfbFDmWMjmyhHq/Uu9mXP42sM3wGaC3F8T
Sf/6UpRRmVtTQD1GKUZiyzFeMGO5d1ZpPpEgTqY/TrnTForDi5GBi0II1NR9IzvoO0X0A/j9YytS
s0ZpHCHWD0PGyv4pcVHDL7s4ot6nmFj488/SlXZ/a+LJ/T8oIE6Hma6pj2ea6aryuWEj9vrZcWif
yQhPvAcwCY6O6DpBqcIapvqf4n9PR9lFXsbTeiiiJB2kU/C6oDAMPSd3HvDllqTStqU5mmc5J7Uj
ZvKmanz/tb4mWtA0wZIN2Jkmr0+HD/jo9aPpPFxZTJb+oa/pE6X73ovNMseiuPBe474rEVinGVpW
MsILH/36/v0beBZ6/f4FUmpBf7dhOpPOwKOfriwiSUunlfUD/kJLUu/pZa34t3Z1GuVnL2XL2Kem
NMbh0azff4PiFnIxjhcVySjsC9PL4FQ5DDfwKt9a+IobqCucFtYS2qKxLp6wRdmFnrbCaUMAiWa1
lpNvNktsRBuCrNPY5sPHhYEeer7TcgA8cqZ+JlRkLIDoyGCCEq/PM1rLuCY3hWVqKzXC7VwwKMC6
BRgZMjjvLGgzahupPLPFt7hzcVvyBaBXlPasmkhmTNGUQysx26vrmGI5zitSvDc2lEfGP0zyHmTS
HWfIkpdpXQDLvj/8byYcAjCyMnzIkZB230ztgZNFamHY8K1JO4+aNWm1OQJFxA6z9P4NWb9/SfO1
vHrhLLXRc48GRSNecSedIRpl2HCrcPoWJeT5efshi4LiGj2oW1g3trK5A8MnHjhEzdANeRFoN8zd
vH8bp0+OfATFDWriiMem8X6yidZBV0+8y/RbgVl1dZFVJGl9cYvJ7a9cpf8grDxdQTyKM2NEKAIk
qmjUTiZ54NiYRLVKPYwd+v97P5dmWqASMJXV+89lSGO/jy+/HbdDPAjR9rEvwPZ6/Ukn02yXZU1O
UY0bQLiLgS91ckCKl3HSzfKJ3WFDw7viXxLAhnk5G4sFDms+3hQtsC4QDEce079vJ6+kDnVWYQr1
LOGEkpI9QNJ4k6cG1potAwOEGq+M9HwMAwMTFxXdkbsR4RoPZxU+e1GSoP9gWRnxPuNU5eA72Z1b
ZI8t5QFueyL+EMN7Mt6MQcS6YvOdClxh33RMfcQ9URUgXx+q3OzMcUOroiCouuHk/P54G1Ld6/Fm
AfPRJbEmsC2+kVFNTQum6oj4LhTN87UGH+i0GImXZmtiqWcJeum9l5B0GIV6rg1K+vef+nEwCIEF
v8r/6gtp8EzOgi0rnVthTDadW0U+WOuV4lMlCD5rq2I6w9qJA9O+qGOOxxm2OxxL/m780S0yTSQL
wyO+nTW0yXA5jA1u6h72LjlXIQeCcli+QBOwbQ3Ga/mpeZO5Q9UybSQSFd677jMDLP/dQuOLZO7m
9DzY92I8pPmFi1NNQCDvD2n4+vVJKbG8c0lPRrfNXviGktfxBGOIu/SPcvTk17xHvnJwaY8egyJs
BRg/mbModqLLJSR6b9eKuD5WblHej5h7jZs6HGqapolHsNoSqk2Q6u5LzPlVQeEnY2qbhqN7zKL8
Iwl19g/Dx0fV1ONzs6WXE9yOftxcpvgGXLMjpatxsiL1zFK599dKH3m8iMlZ8fEJimyBg5xf3Fur
pTkclDMRDyrqPwh2JfzK8NW5lks/7nS7dHt64uV9Sg8fNwuXLkHe4h3LJjLRwtNO+QBrwr9Ev2ZM
TtbOdiAv9/LOZX9+bNPG8clECFIgjESpMzev6zts1Ib7zPNSeFC2JeqdBW73rRhQapVW238OhFKU
RfFwzOchP9AmWEyGMc3l7TxF8OcHUY0XsLD3eorQcoRpnv81IB0GNY+HYoe7S3O35gOQmHAsNASW
JbZ2YH8UerG/u4tWDwg1xJd08IdtOgcVkfQq2wuTef/+jHi9WDMhaCuzmPmUCkbhf0qnaYB/ZOcn
9RPvCyckF2XXPigbnfPa7ODL+xd7/UG/XAwLUwhZbkQNd1qRxCvJi0Bt9RPC9QqO0GzfOTX46qaq
CF8X3sD5L2mqj7QIZfGHeuzNzH9+TLg6tGxYxE9pE4OvoqYQffXU1TUHVwSgiLgqz4H49v5DPv+m
f2/Dz0+Jlhd+Dl7SRk97sk3MblW4I1yZJ2dq+GY8l+1i03DgyXaYAcpPtVvFRgRqtRu79KMW+XGb
lWdjRqLUjO9Wjp2ODm77oI8uaquTX9hvURuBK+r7qqJ4cXVdYXulHfER3XT9qyIX4KoGnv04uov7
V5RzTiUxloDFbVIktx5CyHRDFmAAelPQiyMHDmCtj5anvEk0rYShPziJbz/aCAu2K+/vD7XQid6a
ITFlAGUQ44Lg2j0tCQgiVLMIl/WJRHUGP8289Iyo1fI4r/Nj7UTlN8+K5t3gJjQ9OuTmR1EvhDq+
/2Z8M/Kv3ow0ZE0C7ly0VGzjJwWSU8QV7YNUPiUDjQPgtL7YzCGM8J2iS6J3oyDKS1Ya8ywifSq6
PU11bMCtrrG3JLGwlIl1uzqJOHorUVske0UPpLvgq9kX1nW21PJq8Zaz2qu8OzDQ8raxeGmbgMYY
idt6pu2SNyreyjaSnygbx+ZAhMmvJcizG09id4NuzT9mSdPeVr4uNa5Pavi+lOnwBV1z8dGqQzaI
YHamg+fqadh4qGTupjIiIiLt8K4j5Y+g2lEntABk3uU0QtgTPwvfCq+ydBEm3hADIZoO/vyHaW/G
7nRsBegC/HhOs/JUwE+mL+01RBHYkQn/xsIC9Z5ogAUHma62b5zJhJq9/zqd18RXZhV5OYZ1Cx8J
/yDoaq/rMQj7ZV+xdf5E+ScugM3IzomHxboEqMwPNCI0Kz1eqk8tZgn3WTLrqyyL7I/WGHmH9+/l
WR79+vEpNVk+XZLeYeKekgH7qfJVmNT1z2SmwcC5vYkfmn5Nx11nUpo6G8b7ZqgaBKZYLaXLjswp
/5hCh92Bk0QRvooW/uR9E8ivGUFCBvoFQq8tlV4XQaaOnefNN8GQolzzZSI2yPXcaaNQh6YgnHZF
HJYTNtsQL6n2zGJYDnmhrWtCMEd+YJLW1bPmeUFESVgqblmHZGL3JuQkK64q2rxUlB4+HZuyK2so
JeSd7Ueanvf+yNGUWkR91u5cn6dV6fU4g0GXYSbSLtoGoH4fvCirabnCqCP4baavpAPSkbe4GrXX
E7lDKJyyNoBXG7qNc27Eof0Z6bTuXyQQZ1+HetK/RIYZAwqnPP4T8PV2/WGm4BZC7Y7RDabEJ0vy
/7B3Jt1pK1kc/yo5by+O5mHRvWDGQ5JnO0nnbTjYJiAQGhFCfPr+lSQcwE76dSoLnT6tk1Vsl6RS
Dbfu/Q+GTiV0vS/Wc8T3VSh2hbd6BOVRUjXkk3Gmcp4PWT6d2KHyWO6w9AU9uos3vzBgEZYhbDZA
ruKMcDFgQUplmwye8Hy6scu8X30Q+5AvA0yk7C2k+533kKRhPoQTOx3E3nT/demmu5hxArvx5yP2
IkFXzR5BchGUE9j+rxC7+LMVuwgVvPnCUe37xNayOySPlb5DYveafTF/nwfJ9ipGymQS7A3tdhs6
bGROsN1jCLx0ASSHxe7GV3LjG8j5xOq6KBHe/4enfBUyODZ4V0gxOphpDpUXXYYsdLnxEjOfk/VO
Fp+ILCys6PBB7eYoSr7X7d2amlJ2sN2+m1rRtyUqXxBcp3pcjAwnyj5bXrC4UZ1i/UlPzZwKCbvA
MF2lAd29WDk9M6HcW3/o/7OzHsp4/o8/Zs9QrPrQ5lL/aXvKtGJoi3X/x0pV76N0u3zXn62j7Rnd
ovnDhm/h2R0LGSqQ5BhhkEbRSGAeKVqCvQXlwVO/61gdxaqEJQlJB34sFFVYjF8IF6bVwdQCRDN/
xgRUoVD8F1akLB1nex1oMhItmHToDph30vaXcSwBRkyo7+g3B9UyF4cRFk7lFtN1Xe1uyuyWyo2H
0iwzpbtzrVXSZR4evip6YGNJ7mvjbBcrN1PIIkjiKRskr5MIA+pDdhstwvEyNfIrSrpOn1QNnk55
qNxj7QVqL1zgeu27GkiijX2/c+P9pxU+amE3j5Dd1OIk6m6yVdKzYXhArT+A48IUIITJOjUo/XjY
kPI33aW1GFPwubXJSl1xzCccS6Z/FpiL7eEHk2tBEmMTa+Mk4xTKuXzdcwL7imM4CQ8q3MtF8pxb
WgGODz76BjJzL0WF/hZu1mJQbNU+9lhPgsUgWMfKYIok6xBG+GEE0wRJpoU+UkIr/OKxzA6AV/ok
Ec1BsE8/pHhtDpTFejtL9a0xDJwN0r0WMprGxub+G0zB6CkT+ILrjcss9++cxTJCoFs7jOM1nFsq
oNMuhTWctbarD2npqcidrw8DZJi0bk6SAfpqDGxCtYw+0CFENDb5njpzkF2tfed2qeHWqhmbO0/d
COtVZ+Rt8nFsiiRHoLMj4HPfM5GJ7etTdaT4K8yTl+Vna7sr0ZsSLxGvAVfkKLQGZQ5r2VJsPJ/z
xw24GWO/31zFMJivEU8AoqlDpD84Q8UPYrzokhDsia10fVK53cSyx97UQ1Uev3N3raMpeJgqn0vD
j7qGmluUU2OwOfl+P9RNiN5UfMuJHi1XD84KGlymubu+4xTJMNtrWLlmCsjmPcdpkEk2ONTFaJ/b
ZjfhUDHwtNVf8R7Jn0RxJ2U43UDJN5J+nqUFB6TFaGkgQ+iBe+0HgTJYr5IH6DSfAXDfrPTC6S52
tjlUQl8daAgKjJx4MyMN8tcq2ZojoBdpr2AnHeCzrVwllBFMSoVUQD043ysEZrH+tCHVo0W5+NOL
VviTi/qsjmx5DxXM3s4ltDARo+lqW2uSgNf4qzQPGs5e2fVeWT8eStwPsZWKBytEQMdWuECL9hDi
GA9iqucDAOg7i9gcLwG0DUyEdntqwP9hsPcvYBKb/trZT/s2ZqPEKGUyIhowBxGnuSEoW+BSxupT
qtuLW7Bym6HhPi68TL3aL5BhIQelPADi3GS93F6afSfw/bvNbo1Af2arXRxHylHse+mDGu5BBDje
+o7chtnPssMtS2owdFfrYqBPMQk7wBLvA8N1BiEsi+5WV9SPvp0eMFBEvAQxewQl8B7rL7cG7u7O
yp5oOm7C2MHvxrq+mGytnX6dKWreV/Rl/AmbTHoRcau+brKz2Quv6FsFTrSqFeGlYa3UT+UUrsxW
0QAY7GCAb5cxdpn5AanXwzq8XytG+RGGh3qlbbPC6nq2vfR7hYJ3nB27RR+3DruXYx48MMpsPeRR
8xs0i8gG2cpNGHGIjUBOKeb60cc9vLcK3WCCiA1GFu6OwOJAf8aHzEJdNFjB/1a/7af4s+2LyLqK
d2gFrOztPbzOSR7u7Cv34GDBkVp3AFUTCnBGNFh6uK8disDum6jKdPXEe8q3wZ2PivJUyz8G2DkA
+vE10DLKfGMeymGQHq7TrXPjF/x+5oSjAnR/NzTDcMhZLu1tkPvql9MdQviO4XY1058l0QIpe/dw
n0U6p0EhchusHeFlj08kAUqJrnWEokiYMKQWdnpb6s4w3+gzD+BA1/VXBhSAzLqfUm/tbRzU0kql
S758NdqbyXxHtA8ysZy+t9KVMVIDTbuawrUbrgKsLtZCw73cruM+Vu3ueInPbhTof9l2drMCBzTJ
rP1nt8jQBvVxNQxKw57kqh8+eN7uS0DurB/HztxGVqK3AxXXAwn2AGjw2qH8/z52dbyc0k3XwpTj
NnAooKrpxwDOHZk27NmmSfINxI7a9z1z2rUOeTQyCZj6U6tEUwJz0xugZenIhD/RxZfWGwc4P2YG
ln+l6z2UZjmOglC7Ptg4w5OHSIZbF0e5vcsdwwMOsTvT/wjI7GalsQntlSnOvwWAurW2CIZpbmFw
ubHu4zWHIBT4/esyySaLNIm7u52hYN+X62ias70sAWR8Ddb7fxXTHK5/6TxHuY5x6yJYDnMOxSNy
wKhWhVOr52CE84Gz1EcVzl83wfiFBy9uYzD+va2lQ0yZ3sGWiAYFwgL7xIfaYZvBRFsqX8i2r7qJ
sn82/FhnLczziQsmk7XGB5+CaNuY9de/Wu7MAkQcq1zhKlYvTyFUu6iZj/yDYYFmKYyhDq66h7yt
Nlo4qy8FWZ7JQXEfSPFdZ+sk7cbK4puhxA7ZwgDHQgCTXciW2hCYvzvQzI165cYI24IaC7sHVtUh
eaGoX5BMMcLHwM6EybUPDWTNmFUSLxzvC+jEQMq3CQyFz9spfBSmYmJnK1IrjL6N+2FqpV4Rd50l
0AsmWbTi8GqMExBWwFKd2Nann4y8ECJB3RLvcHcxoNLO6g3H4hAXHNJCVOjvEOVx7PQr0MrwEF5R
TsscD00Gl8oUahVoLC4DlB1SvMjrGsT/THjdvIigGQ8qevKf+Twt7+YZyZ7sGHiKn1Z+SQ/Rr/3S
zxt6Nz8hRj8RJW7FE6DDfSYSq4ui8Vm4Xj1S9bw/ayEA97DNnzkLGF7HEiVmcZKsLuOPdwGhaPNj
xSMqB2tCTghyqLjqG5500Y864efvV/fmz3/n7A1+eGjRwKrw0H+nFy7a+N4LptnhRK+S9ULAUlyc
PU57QdPMji3USjlsV7dq0/urquzrG3rHsW2Su6JkevreQnbYpFRK8rfuF05SdHSL3p7Ugq7Lf31U
GwSW5WLwow5gQ5ikfEldXlyt+/gcvEVaVWrwGxh+4vYpBJzrt7wYBI7X0YCfUN1CHldcpI7bNQhI
F5iycwBBbNQgyEI7AAPERbeeTgX0IMhoMBdcuqddr4+EcD0wa7b/y870ehv44QJomJ2qrEd17c0x
oCGtwwoBJoq8TtM77eoEMGHyvaB1ahwKwJfjW56OATZDsGfUPilbVBfbRLt6AUdz6eXA7OAhC4wW
lvrxJc86AckUA/0LCy3p6mrdomjx4LJrotPRLdMGAgVERlwXqwHo2A5ai6IW0UQMbRsJiBcL9AjD
89dXBcIiAj8P1YpmZ6BbT4eC62EtrQNFAXBdXfUi3KLwAFCEQbFIrhfUDhQAZFEgl781IVyiJ0Rq
UIf4HkK3a1Ug113v2b8+FAwXmTTXspA5rz/15YRQhW04stl268YAaj31Ov3rb29qHUsgbcCzvfn2
BIqkl4AL661bDIVouuxqaOIjwqszA8yXeX66DgBH6xAcaCALW3c8hMUsvSOKyhTQUV1AgqrrfBl0
LMIGF7IFdn3V1cJBgKiT7DJIXCDK8Egk1m95cUZ2LeYAKn6gpuqft+6YgNWIK3tMMJCLFGI0GM3V
b3mxJXoa0ZNg6bjNZtG6CYFikuyOKDYDGB94P/B2pwuBw0IBQsMDzF33TuvenoDAkx4DbHVQlk27
2Qwug0PPIacGPwsa/csYaVdAwPlGFL2lwiLd7ViEfkAk6z3hshcIi0yXoIg597JptKsXdBPnIcle
MA2gCVTRibBevvXpjIB71uGkpJGhaF/egFCunqC/HhmROgSNi2MK2J7quogLXQOBTZLLJjil6mpd
eAh2WqD9pOaCwYyH/elBBaxHwcXe6LgdIFSqJXxsqqt1vQCYTWCzpHrBVDswIEW1oEkiXeyNHBe5
DZgg93sc1a4VgcdzZddFKioiAkI19vuIP10RyKlzUGAckFWvrvZFiyKMkx0LRge6JkHS8cTEiD/t
BdKpgGEIFfB2qq6621uUOhA4c+le0DsqgGrKa28fnDyDSIFgUkP4t7paFzNDnZbuBREuwiPn9HQx
BmwSJxrx2LG22L5VEeNB2QiBt4fYSMbYadJDFzuk51J7pMZKFbbeG9oXJwjSpOR6IHZI8JZCqfXN
HZLTo1BPAJ7YRIutWxUJ8ER5VG6H1IXZACXFH+TWoSAQLWqmENuvu6m6YZtWRZwVZMcCcF6okCSM
Tkb86d5gex3UvkH5w3asrvadIkn7y8YJpk0vVAyzJk64XBfMDiwng4Na67ZGIjhTdlkkpyiEMuHX
NyExc+t0ENQHJ7HyQNYWV33DFk0FwOOq7CAQyAtkWpF3qEe6KFyd9gIhMxVXNmG4V9XVvgABLQ7p
scCyaHi4Rx9D4stg0erQB7Csj9Xp9vUCLFzpsUAggOT1y4AXg+t0LGD0bbJB4nrbpB5bt0Uiw63X
MdyvJxQ4RLrgkjktN9fFskiKEd8AKBwn1bh2HSLJ/QofEblAgeMRxWWDI1LdDZdjweuQUxIwhKaf
WjcWoBJJJxQInUGlsUVwSKiuiz3CVSnCU3iFQVr3UusOEFSfhQeU1FggoYB2BjHhEZ91kVxCgYxN
AoAWlgJVN7Rvp0RARzp0JrnEhwaM0HzrixnhgFVgG0X1q9lJ2xc0craR3iPMDnw69gBIctV1sVMi
2NOBw0BHue0bBQJjKjkXKMSjygXkpKkvXQJ1RVoJ1zJVQNWqq3UrArpDDUjg1/dIEJsudSw+crP6
X8wFUozCPUcAlOpR0rqxAFhPkLzl1kVKL4g9Mh++r/6n8RK7AyxtJgJgrepqXdQoekE66c6KAAjY
JJtav+XFHknfdNiFOGk2k69FJyiyAHr9USTmArsjsF1SyU019mIuVMhVh4K8bv8X3/9vdNILE6S3
9IPnigPiz7O3qCI/+oUjNO/1zxvmw+T5H38IisfZLwoOd33v7xSRf54Beyt8/skPj3j96j7Nnzcv
+PrWZ/c6vtXxP8f+PJ2lT0tUfiGQlM1jvp9tYJJgwvc428xO+eSMPdbf70/yinr+Mv//Q8Nvu/ud
MGTO3v9kXflpu6mPPMT5A1dIaukHTtdYZsyy46uLz1gDc2Vb7s0C/1uUhv7ZU9d4V+m2oyBKZ8/R
6VPXwEH5lhHheNr6kDnPGq9webKN9+fBrJil89OWa8yXdMuNQsK76Ns7fEvzzeN5t9dAGtm7DOl1
//nsezboDNmWR/MoXZw/Mkk1UfGXbXlMj/v+sZ1qeBukqY7/8abKxN+a6pPn2fJsADbkLtkHngSB
D3/5fEbWFW/ppsNnf3axitRVZOmWo+J8WNQFSdlmr1+vTXWVS7phGsif1uVxGFTjoi4dyTZ9E+V+
9qqbazifbNu3Mz88Wz3IuosSh3y7WLjPwudjS9VmXldT5ZvOstkTvvTz7fZsTDdEKOn2/SeUi2fn
VFOi6N8ww2999oLsUj6mLqfIP3aW+fyL47O1qcnT/47Wozy9bFqkfaWbjsLtxRrSwLZlW34/f0wv
vZGb/KR807vZ+b7VJLvkGy7ejWebOFv659s67Qtcyu9o/2qeZvOzlUqIPP+mxm/ne//pbBujcZH6
+R1P/jVK18eWqiWlrr9IN10pO/VmacROebbtNBTT33ODH0tHSQbzH5b+eY/XxB/Zp/6wDohIzk81
DYRYuul0vrhk81d4VNmGP87DMCuD3ezimNBUZ2Sbv1tGz/N3k+zV3lan92Sbv49yJMbeGohNzuj3
3OD1QGySMbLNP9D7c9SDz0KKJukn3/b+/FTZkF5l2/20nS1P15QmLyPb7Od5umFnO2u5putLt+xz
srkY3g2OV7bpLzP2HcxRz6dmg3iQbnyebd99fuvh62qZdPt+9hRh5nYWuTVMUOm2ywjZwMXZ16wh
UT9v+a1M04uExOv801EY5K0/O0+uid94Cuaz9J//BgAA//8=</cx:binary>
              </cx:geoCache>
            </cx:geography>
          </cx:layoutPr>
        </cx:series>
      </cx:plotAreaRegion>
    </cx:plotArea>
    <cx:legend pos="b" align="ctr" overlay="0">
      <cx:txPr>
        <a:bodyPr spcFirstLastPara="1" vertOverflow="ellipsis" horzOverflow="overflow" wrap="square" lIns="0" tIns="0" rIns="0" bIns="0" anchor="ctr" anchorCtr="1"/>
        <a:lstStyle/>
        <a:p>
          <a:pPr algn="ctr" rtl="0">
            <a:defRPr sz="1400" b="1">
              <a:solidFill>
                <a:schemeClr val="bg1"/>
              </a:solidFill>
            </a:defRPr>
          </a:pPr>
          <a:endParaRPr lang="en-US" sz="1400" b="1" i="0" u="none" strike="noStrike" baseline="0">
            <a:solidFill>
              <a:schemeClr val="bg1"/>
            </a:solidFill>
            <a:latin typeface="Calibri" panose="020F0502020204030204"/>
          </a:endParaRPr>
        </a:p>
      </cx:txPr>
    </cx:legend>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1" Type="http://schemas.microsoft.com/office/2014/relationships/chartEx" Target="../charts/chartEx1.xml"/></Relationships>
</file>

<file path=xl/drawings/_rels/drawing3.xml.rels><?xml version="1.0" encoding="UTF-8" standalone="yes"?>
<Relationships xmlns="http://schemas.openxmlformats.org/package/2006/relationships"><Relationship Id="rId1" Type="http://schemas.microsoft.com/office/2014/relationships/chartEx" Target="../charts/chartEx2.xml"/></Relationships>
</file>

<file path=xl/drawings/_rels/drawing4.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hyperlink" Target="mailto:tofunmidaniel912@gmail.com" TargetMode="External"/><Relationship Id="rId3" Type="http://schemas.openxmlformats.org/officeDocument/2006/relationships/chart" Target="../charts/chart13.xml"/><Relationship Id="rId7" Type="http://schemas.openxmlformats.org/officeDocument/2006/relationships/hyperlink" Target="https://wa.me/2349112528978" TargetMode="External"/><Relationship Id="rId12" Type="http://schemas.openxmlformats.org/officeDocument/2006/relationships/image" Target="../media/image3.png"/><Relationship Id="rId2" Type="http://schemas.openxmlformats.org/officeDocument/2006/relationships/chart" Target="../charts/chart12.xml"/><Relationship Id="rId1" Type="http://schemas.openxmlformats.org/officeDocument/2006/relationships/chart" Target="../charts/chart11.xml"/><Relationship Id="rId6" Type="http://schemas.microsoft.com/office/2014/relationships/chartEx" Target="../charts/chartEx3.xml"/><Relationship Id="rId11" Type="http://schemas.openxmlformats.org/officeDocument/2006/relationships/hyperlink" Target="http://Linkedin.com/in/oluwatofunmi-isholadaniel" TargetMode="External"/><Relationship Id="rId5" Type="http://schemas.openxmlformats.org/officeDocument/2006/relationships/chart" Target="../charts/chart15.xml"/><Relationship Id="rId10" Type="http://schemas.openxmlformats.org/officeDocument/2006/relationships/image" Target="../media/image2.png"/><Relationship Id="rId4" Type="http://schemas.openxmlformats.org/officeDocument/2006/relationships/chart" Target="../charts/chart14.xml"/><Relationship Id="rId9" Type="http://schemas.openxmlformats.org/officeDocument/2006/relationships/hyperlink" Target="https://github.com/TofunmiTech01" TargetMode="External"/><Relationship Id="rId14" Type="http://schemas.openxmlformats.org/officeDocument/2006/relationships/image" Target="../media/image4.png"/></Relationships>
</file>

<file path=xl/drawings/_rels/drawing5.xml.rels><?xml version="1.0" encoding="UTF-8" standalone="yes"?>
<Relationships xmlns="http://schemas.openxmlformats.org/package/2006/relationships"><Relationship Id="rId8" Type="http://schemas.openxmlformats.org/officeDocument/2006/relationships/image" Target="../media/image1.png"/><Relationship Id="rId13" Type="http://schemas.openxmlformats.org/officeDocument/2006/relationships/hyperlink" Target="mailto:tofunmidaniel912@gmail.com" TargetMode="External"/><Relationship Id="rId3" Type="http://schemas.openxmlformats.org/officeDocument/2006/relationships/chart" Target="../charts/chart18.xml"/><Relationship Id="rId7" Type="http://schemas.openxmlformats.org/officeDocument/2006/relationships/hyperlink" Target="https://wa.me/2349112528978" TargetMode="External"/><Relationship Id="rId12" Type="http://schemas.openxmlformats.org/officeDocument/2006/relationships/image" Target="../media/image3.png"/><Relationship Id="rId2" Type="http://schemas.openxmlformats.org/officeDocument/2006/relationships/chart" Target="../charts/chart17.xml"/><Relationship Id="rId1" Type="http://schemas.openxmlformats.org/officeDocument/2006/relationships/chart" Target="../charts/chart16.xml"/><Relationship Id="rId6" Type="http://schemas.microsoft.com/office/2014/relationships/chartEx" Target="../charts/chartEx4.xml"/><Relationship Id="rId11" Type="http://schemas.openxmlformats.org/officeDocument/2006/relationships/hyperlink" Target="http://Linkedin.com/in/oluwatofunmi-isholadaniel" TargetMode="External"/><Relationship Id="rId5" Type="http://schemas.openxmlformats.org/officeDocument/2006/relationships/chart" Target="../charts/chart20.xml"/><Relationship Id="rId10" Type="http://schemas.openxmlformats.org/officeDocument/2006/relationships/image" Target="../media/image2.png"/><Relationship Id="rId4" Type="http://schemas.openxmlformats.org/officeDocument/2006/relationships/chart" Target="../charts/chart19.xml"/><Relationship Id="rId9" Type="http://schemas.openxmlformats.org/officeDocument/2006/relationships/hyperlink" Target="https://github.com/TofunmiTech01" TargetMode="External"/><Relationship Id="rId1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9</xdr:col>
      <xdr:colOff>361950</xdr:colOff>
      <xdr:row>0</xdr:row>
      <xdr:rowOff>185737</xdr:rowOff>
    </xdr:from>
    <xdr:to>
      <xdr:col>14</xdr:col>
      <xdr:colOff>476250</xdr:colOff>
      <xdr:row>16</xdr:row>
      <xdr:rowOff>57151</xdr:rowOff>
    </xdr:to>
    <xdr:graphicFrame macro="">
      <xdr:nvGraphicFramePr>
        <xdr:cNvPr id="2" name="Chart 1">
          <a:extLst>
            <a:ext uri="{FF2B5EF4-FFF2-40B4-BE49-F238E27FC236}">
              <a16:creationId xmlns:a16="http://schemas.microsoft.com/office/drawing/2014/main" id="{DE7F405C-1D60-4A9A-9F56-5263ACB2D7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638175</xdr:colOff>
      <xdr:row>108</xdr:row>
      <xdr:rowOff>147637</xdr:rowOff>
    </xdr:from>
    <xdr:to>
      <xdr:col>8</xdr:col>
      <xdr:colOff>238125</xdr:colOff>
      <xdr:row>123</xdr:row>
      <xdr:rowOff>33337</xdr:rowOff>
    </xdr:to>
    <xdr:graphicFrame macro="">
      <xdr:nvGraphicFramePr>
        <xdr:cNvPr id="3" name="Chart 2">
          <a:extLst>
            <a:ext uri="{FF2B5EF4-FFF2-40B4-BE49-F238E27FC236}">
              <a16:creationId xmlns:a16="http://schemas.microsoft.com/office/drawing/2014/main" id="{AD7B2AE0-5593-44A7-8DB6-6B05F91B79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438150</xdr:colOff>
      <xdr:row>40</xdr:row>
      <xdr:rowOff>14287</xdr:rowOff>
    </xdr:from>
    <xdr:to>
      <xdr:col>10</xdr:col>
      <xdr:colOff>9525</xdr:colOff>
      <xdr:row>54</xdr:row>
      <xdr:rowOff>90487</xdr:rowOff>
    </xdr:to>
    <xdr:graphicFrame macro="">
      <xdr:nvGraphicFramePr>
        <xdr:cNvPr id="4" name="Chart 3">
          <a:extLst>
            <a:ext uri="{FF2B5EF4-FFF2-40B4-BE49-F238E27FC236}">
              <a16:creationId xmlns:a16="http://schemas.microsoft.com/office/drawing/2014/main" id="{DF4B2CE6-AD4E-4A62-8C3A-47D8D0F4FAD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266700</xdr:colOff>
      <xdr:row>19</xdr:row>
      <xdr:rowOff>185737</xdr:rowOff>
    </xdr:from>
    <xdr:to>
      <xdr:col>16</xdr:col>
      <xdr:colOff>114300</xdr:colOff>
      <xdr:row>34</xdr:row>
      <xdr:rowOff>71437</xdr:rowOff>
    </xdr:to>
    <xdr:graphicFrame macro="">
      <xdr:nvGraphicFramePr>
        <xdr:cNvPr id="5" name="Chart 4">
          <a:extLst>
            <a:ext uri="{FF2B5EF4-FFF2-40B4-BE49-F238E27FC236}">
              <a16:creationId xmlns:a16="http://schemas.microsoft.com/office/drawing/2014/main" id="{02D8558E-DFBA-4B67-AC12-1B4272BC25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371475</xdr:colOff>
      <xdr:row>20</xdr:row>
      <xdr:rowOff>119062</xdr:rowOff>
    </xdr:from>
    <xdr:to>
      <xdr:col>6</xdr:col>
      <xdr:colOff>381000</xdr:colOff>
      <xdr:row>35</xdr:row>
      <xdr:rowOff>4762</xdr:rowOff>
    </xdr:to>
    <xdr:graphicFrame macro="">
      <xdr:nvGraphicFramePr>
        <xdr:cNvPr id="6" name="Chart 5">
          <a:extLst>
            <a:ext uri="{FF2B5EF4-FFF2-40B4-BE49-F238E27FC236}">
              <a16:creationId xmlns:a16="http://schemas.microsoft.com/office/drawing/2014/main" id="{C31A8F32-0FCC-4337-BD9E-98D36D2910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95250</xdr:colOff>
      <xdr:row>34</xdr:row>
      <xdr:rowOff>147637</xdr:rowOff>
    </xdr:from>
    <xdr:to>
      <xdr:col>19</xdr:col>
      <xdr:colOff>400050</xdr:colOff>
      <xdr:row>48</xdr:row>
      <xdr:rowOff>57150</xdr:rowOff>
    </xdr:to>
    <xdr:graphicFrame macro="">
      <xdr:nvGraphicFramePr>
        <xdr:cNvPr id="9" name="Chart 8">
          <a:extLst>
            <a:ext uri="{FF2B5EF4-FFF2-40B4-BE49-F238E27FC236}">
              <a16:creationId xmlns:a16="http://schemas.microsoft.com/office/drawing/2014/main" id="{8E04C6FD-1867-43C4-A8EA-EF886A234E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47625</xdr:colOff>
      <xdr:row>2</xdr:row>
      <xdr:rowOff>166687</xdr:rowOff>
    </xdr:from>
    <xdr:to>
      <xdr:col>28</xdr:col>
      <xdr:colOff>514350</xdr:colOff>
      <xdr:row>15</xdr:row>
      <xdr:rowOff>104775</xdr:rowOff>
    </xdr:to>
    <xdr:graphicFrame macro="">
      <xdr:nvGraphicFramePr>
        <xdr:cNvPr id="10" name="Chart 9">
          <a:extLst>
            <a:ext uri="{FF2B5EF4-FFF2-40B4-BE49-F238E27FC236}">
              <a16:creationId xmlns:a16="http://schemas.microsoft.com/office/drawing/2014/main" id="{4F0DD67E-F541-4BC1-9B74-08DDFD19A76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21</xdr:col>
      <xdr:colOff>333375</xdr:colOff>
      <xdr:row>20</xdr:row>
      <xdr:rowOff>23811</xdr:rowOff>
    </xdr:from>
    <xdr:to>
      <xdr:col>28</xdr:col>
      <xdr:colOff>409575</xdr:colOff>
      <xdr:row>32</xdr:row>
      <xdr:rowOff>114300</xdr:rowOff>
    </xdr:to>
    <xdr:graphicFrame macro="">
      <xdr:nvGraphicFramePr>
        <xdr:cNvPr id="11" name="Chart 10">
          <a:extLst>
            <a:ext uri="{FF2B5EF4-FFF2-40B4-BE49-F238E27FC236}">
              <a16:creationId xmlns:a16="http://schemas.microsoft.com/office/drawing/2014/main" id="{416DD9B3-2CB2-4E6D-86BD-82B6A45CFC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34</xdr:col>
      <xdr:colOff>723899</xdr:colOff>
      <xdr:row>11</xdr:row>
      <xdr:rowOff>23812</xdr:rowOff>
    </xdr:from>
    <xdr:to>
      <xdr:col>38</xdr:col>
      <xdr:colOff>219075</xdr:colOff>
      <xdr:row>22</xdr:row>
      <xdr:rowOff>152400</xdr:rowOff>
    </xdr:to>
    <xdr:graphicFrame macro="">
      <xdr:nvGraphicFramePr>
        <xdr:cNvPr id="15" name="Chart 14">
          <a:extLst>
            <a:ext uri="{FF2B5EF4-FFF2-40B4-BE49-F238E27FC236}">
              <a16:creationId xmlns:a16="http://schemas.microsoft.com/office/drawing/2014/main" id="{3671AB68-064B-41C0-BEB6-46E5059458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323850</xdr:colOff>
      <xdr:row>58</xdr:row>
      <xdr:rowOff>147637</xdr:rowOff>
    </xdr:from>
    <xdr:to>
      <xdr:col>18</xdr:col>
      <xdr:colOff>171450</xdr:colOff>
      <xdr:row>73</xdr:row>
      <xdr:rowOff>33337</xdr:rowOff>
    </xdr:to>
    <xdr:graphicFrame macro="">
      <xdr:nvGraphicFramePr>
        <xdr:cNvPr id="18" name="Chart 17">
          <a:extLst>
            <a:ext uri="{FF2B5EF4-FFF2-40B4-BE49-F238E27FC236}">
              <a16:creationId xmlns:a16="http://schemas.microsoft.com/office/drawing/2014/main" id="{6963A328-91AB-42B0-AFC5-B412254F5C5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17</xdr:col>
      <xdr:colOff>847725</xdr:colOff>
      <xdr:row>52</xdr:row>
      <xdr:rowOff>38100</xdr:rowOff>
    </xdr:from>
    <xdr:to>
      <xdr:col>19</xdr:col>
      <xdr:colOff>990600</xdr:colOff>
      <xdr:row>60</xdr:row>
      <xdr:rowOff>9525</xdr:rowOff>
    </xdr:to>
    <mc:AlternateContent xmlns:mc="http://schemas.openxmlformats.org/markup-compatibility/2006" xmlns:a14="http://schemas.microsoft.com/office/drawing/2010/main">
      <mc:Choice Requires="a14">
        <xdr:graphicFrame macro="">
          <xdr:nvGraphicFramePr>
            <xdr:cNvPr id="7" name="Year">
              <a:extLst>
                <a:ext uri="{FF2B5EF4-FFF2-40B4-BE49-F238E27FC236}">
                  <a16:creationId xmlns:a16="http://schemas.microsoft.com/office/drawing/2014/main" id="{A35F518C-26A1-43E3-923E-DB753A25EC20}"/>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15687675" y="9944100"/>
              <a:ext cx="1828800" cy="1495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38100</xdr:colOff>
      <xdr:row>60</xdr:row>
      <xdr:rowOff>142876</xdr:rowOff>
    </xdr:from>
    <xdr:to>
      <xdr:col>19</xdr:col>
      <xdr:colOff>1057275</xdr:colOff>
      <xdr:row>68</xdr:row>
      <xdr:rowOff>142876</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0F8BBC3A-042F-489C-8435-3EEFE50E406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754350" y="11572876"/>
              <a:ext cx="1828800" cy="15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428625</xdr:colOff>
      <xdr:row>62</xdr:row>
      <xdr:rowOff>38100</xdr:rowOff>
    </xdr:from>
    <xdr:to>
      <xdr:col>22</xdr:col>
      <xdr:colOff>581025</xdr:colOff>
      <xdr:row>70</xdr:row>
      <xdr:rowOff>66675</xdr:rowOff>
    </xdr:to>
    <mc:AlternateContent xmlns:mc="http://schemas.openxmlformats.org/markup-compatibility/2006" xmlns:a14="http://schemas.microsoft.com/office/drawing/2010/main">
      <mc:Choice Requires="a14">
        <xdr:graphicFrame macro="">
          <xdr:nvGraphicFramePr>
            <xdr:cNvPr id="12" name="Sub-Category">
              <a:extLst>
                <a:ext uri="{FF2B5EF4-FFF2-40B4-BE49-F238E27FC236}">
                  <a16:creationId xmlns:a16="http://schemas.microsoft.com/office/drawing/2014/main" id="{E33526C6-4505-47AA-A0E4-0039621B8A8C}"/>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18021300" y="11849100"/>
              <a:ext cx="1828800" cy="1552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419100</xdr:colOff>
      <xdr:row>53</xdr:row>
      <xdr:rowOff>47626</xdr:rowOff>
    </xdr:from>
    <xdr:to>
      <xdr:col>22</xdr:col>
      <xdr:colOff>571500</xdr:colOff>
      <xdr:row>61</xdr:row>
      <xdr:rowOff>123826</xdr:rowOff>
    </xdr:to>
    <mc:AlternateContent xmlns:mc="http://schemas.openxmlformats.org/markup-compatibility/2006" xmlns:a14="http://schemas.microsoft.com/office/drawing/2010/main">
      <mc:Choice Requires="a14">
        <xdr:graphicFrame macro="">
          <xdr:nvGraphicFramePr>
            <xdr:cNvPr id="17" name="Month">
              <a:extLst>
                <a:ext uri="{FF2B5EF4-FFF2-40B4-BE49-F238E27FC236}">
                  <a16:creationId xmlns:a16="http://schemas.microsoft.com/office/drawing/2014/main" id="{B71AF1CC-AA0F-4FED-9506-5BBA702962F4}"/>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8011775" y="10144126"/>
              <a:ext cx="1828800" cy="1600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5</xdr:col>
      <xdr:colOff>247650</xdr:colOff>
      <xdr:row>4</xdr:row>
      <xdr:rowOff>14287</xdr:rowOff>
    </xdr:from>
    <xdr:to>
      <xdr:col>11</xdr:col>
      <xdr:colOff>552450</xdr:colOff>
      <xdr:row>18</xdr:row>
      <xdr:rowOff>90487</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7E1BFC12-BF49-444B-8727-A5AC4A6D114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990975" y="776287"/>
              <a:ext cx="39624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5</xdr:col>
      <xdr:colOff>323850</xdr:colOff>
      <xdr:row>5</xdr:row>
      <xdr:rowOff>42861</xdr:rowOff>
    </xdr:from>
    <xdr:to>
      <xdr:col>13</xdr:col>
      <xdr:colOff>19050</xdr:colOff>
      <xdr:row>21</xdr:row>
      <xdr:rowOff>47624</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71BB94E6-86D9-4270-9829-2302F077C82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990975" y="995361"/>
              <a:ext cx="4572000" cy="305276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238130</xdr:colOff>
      <xdr:row>1</xdr:row>
      <xdr:rowOff>112058</xdr:rowOff>
    </xdr:from>
    <xdr:to>
      <xdr:col>30</xdr:col>
      <xdr:colOff>546293</xdr:colOff>
      <xdr:row>45</xdr:row>
      <xdr:rowOff>182096</xdr:rowOff>
    </xdr:to>
    <xdr:sp macro="" textlink="">
      <xdr:nvSpPr>
        <xdr:cNvPr id="2" name="Rectangle: Rounded Corners 1">
          <a:extLst>
            <a:ext uri="{FF2B5EF4-FFF2-40B4-BE49-F238E27FC236}">
              <a16:creationId xmlns:a16="http://schemas.microsoft.com/office/drawing/2014/main" id="{2EFC5E6C-0FEF-40A5-B6CC-3CE82FF88BE7}"/>
            </a:ext>
          </a:extLst>
        </xdr:cNvPr>
        <xdr:cNvSpPr/>
      </xdr:nvSpPr>
      <xdr:spPr>
        <a:xfrm>
          <a:off x="3319748" y="308161"/>
          <a:ext cx="15716251" cy="8698567"/>
        </a:xfrm>
        <a:prstGeom prst="roundRect">
          <a:avLst/>
        </a:prstGeom>
        <a:solidFill>
          <a:srgbClr val="000D0E"/>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231401</xdr:colOff>
      <xdr:row>25</xdr:row>
      <xdr:rowOff>98051</xdr:rowOff>
    </xdr:from>
    <xdr:to>
      <xdr:col>15</xdr:col>
      <xdr:colOff>514910</xdr:colOff>
      <xdr:row>44</xdr:row>
      <xdr:rowOff>110377</xdr:rowOff>
    </xdr:to>
    <xdr:sp macro="" textlink="">
      <xdr:nvSpPr>
        <xdr:cNvPr id="61" name="Rectangle 60">
          <a:extLst>
            <a:ext uri="{FF2B5EF4-FFF2-40B4-BE49-F238E27FC236}">
              <a16:creationId xmlns:a16="http://schemas.microsoft.com/office/drawing/2014/main" id="{C0D4BABB-41AD-49E5-BDA1-9793512E5D11}"/>
            </a:ext>
          </a:extLst>
        </xdr:cNvPr>
        <xdr:cNvSpPr/>
      </xdr:nvSpPr>
      <xdr:spPr>
        <a:xfrm>
          <a:off x="5778313" y="5000625"/>
          <a:ext cx="3981450" cy="3738281"/>
        </a:xfrm>
        <a:prstGeom prst="rect">
          <a:avLst/>
        </a:prstGeom>
        <a:solidFill>
          <a:srgbClr val="001C1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229720</xdr:colOff>
      <xdr:row>5</xdr:row>
      <xdr:rowOff>194422</xdr:rowOff>
    </xdr:from>
    <xdr:to>
      <xdr:col>15</xdr:col>
      <xdr:colOff>513229</xdr:colOff>
      <xdr:row>25</xdr:row>
      <xdr:rowOff>10644</xdr:rowOff>
    </xdr:to>
    <xdr:sp macro="" textlink="">
      <xdr:nvSpPr>
        <xdr:cNvPr id="64" name="Rectangle 63">
          <a:extLst>
            <a:ext uri="{FF2B5EF4-FFF2-40B4-BE49-F238E27FC236}">
              <a16:creationId xmlns:a16="http://schemas.microsoft.com/office/drawing/2014/main" id="{C55AE934-35A4-47CE-9B32-AFAE208BD910}"/>
            </a:ext>
          </a:extLst>
        </xdr:cNvPr>
        <xdr:cNvSpPr/>
      </xdr:nvSpPr>
      <xdr:spPr>
        <a:xfrm>
          <a:off x="5776632" y="1174937"/>
          <a:ext cx="3981450" cy="3738281"/>
        </a:xfrm>
        <a:prstGeom prst="rect">
          <a:avLst/>
        </a:prstGeom>
        <a:solidFill>
          <a:srgbClr val="001C1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299756</xdr:colOff>
      <xdr:row>5</xdr:row>
      <xdr:rowOff>166407</xdr:rowOff>
    </xdr:from>
    <xdr:to>
      <xdr:col>13</xdr:col>
      <xdr:colOff>602315</xdr:colOff>
      <xdr:row>8</xdr:row>
      <xdr:rowOff>-1</xdr:rowOff>
    </xdr:to>
    <xdr:sp macro="" textlink="">
      <xdr:nvSpPr>
        <xdr:cNvPr id="65" name="TextBox 64">
          <a:extLst>
            <a:ext uri="{FF2B5EF4-FFF2-40B4-BE49-F238E27FC236}">
              <a16:creationId xmlns:a16="http://schemas.microsoft.com/office/drawing/2014/main" id="{249DB835-74AD-494E-A660-0ABD9D8804BC}"/>
            </a:ext>
          </a:extLst>
        </xdr:cNvPr>
        <xdr:cNvSpPr txBox="1"/>
      </xdr:nvSpPr>
      <xdr:spPr>
        <a:xfrm>
          <a:off x="5846668" y="1146922"/>
          <a:ext cx="2767853" cy="421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rPr>
            <a:t>MONTHLY</a:t>
          </a:r>
          <a:r>
            <a:rPr lang="en-US" sz="1800" b="1" baseline="0">
              <a:solidFill>
                <a:schemeClr val="bg1"/>
              </a:solidFill>
            </a:rPr>
            <a:t> SALES TREND</a:t>
          </a:r>
          <a:endParaRPr lang="en-US" sz="1800" b="1">
            <a:solidFill>
              <a:schemeClr val="bg1"/>
            </a:solidFill>
          </a:endParaRPr>
        </a:p>
      </xdr:txBody>
    </xdr:sp>
    <xdr:clientData/>
  </xdr:twoCellAnchor>
  <xdr:twoCellAnchor>
    <xdr:from>
      <xdr:col>9</xdr:col>
      <xdr:colOff>229720</xdr:colOff>
      <xdr:row>5</xdr:row>
      <xdr:rowOff>194421</xdr:rowOff>
    </xdr:from>
    <xdr:to>
      <xdr:col>15</xdr:col>
      <xdr:colOff>448235</xdr:colOff>
      <xdr:row>25</xdr:row>
      <xdr:rowOff>42021</xdr:rowOff>
    </xdr:to>
    <xdr:graphicFrame macro="">
      <xdr:nvGraphicFramePr>
        <xdr:cNvPr id="66" name="Chart 65">
          <a:extLst>
            <a:ext uri="{FF2B5EF4-FFF2-40B4-BE49-F238E27FC236}">
              <a16:creationId xmlns:a16="http://schemas.microsoft.com/office/drawing/2014/main" id="{506578A3-71BE-4352-AD76-F80B5347BF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427505</xdr:colOff>
      <xdr:row>25</xdr:row>
      <xdr:rowOff>112058</xdr:rowOff>
    </xdr:from>
    <xdr:to>
      <xdr:col>15</xdr:col>
      <xdr:colOff>24653</xdr:colOff>
      <xdr:row>27</xdr:row>
      <xdr:rowOff>98052</xdr:rowOff>
    </xdr:to>
    <xdr:sp macro="" textlink="">
      <xdr:nvSpPr>
        <xdr:cNvPr id="67" name="TextBox 66">
          <a:extLst>
            <a:ext uri="{FF2B5EF4-FFF2-40B4-BE49-F238E27FC236}">
              <a16:creationId xmlns:a16="http://schemas.microsoft.com/office/drawing/2014/main" id="{2713E344-A59B-4ED5-BD9D-FF6B4E2CE0D0}"/>
            </a:ext>
          </a:extLst>
        </xdr:cNvPr>
        <xdr:cNvSpPr txBox="1"/>
      </xdr:nvSpPr>
      <xdr:spPr>
        <a:xfrm>
          <a:off x="5974417" y="5014632"/>
          <a:ext cx="3295089" cy="3781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baseline="0">
              <a:solidFill>
                <a:schemeClr val="bg1"/>
              </a:solidFill>
            </a:rPr>
            <a:t>SALES BY SHIPPING MODE</a:t>
          </a:r>
          <a:endParaRPr lang="en-US" sz="1800" b="1">
            <a:solidFill>
              <a:schemeClr val="bg1"/>
            </a:solidFill>
          </a:endParaRPr>
        </a:p>
      </xdr:txBody>
    </xdr:sp>
    <xdr:clientData/>
  </xdr:twoCellAnchor>
  <xdr:twoCellAnchor>
    <xdr:from>
      <xdr:col>9</xdr:col>
      <xdr:colOff>231401</xdr:colOff>
      <xdr:row>25</xdr:row>
      <xdr:rowOff>98050</xdr:rowOff>
    </xdr:from>
    <xdr:to>
      <xdr:col>15</xdr:col>
      <xdr:colOff>504265</xdr:colOff>
      <xdr:row>44</xdr:row>
      <xdr:rowOff>70036</xdr:rowOff>
    </xdr:to>
    <xdr:graphicFrame macro="">
      <xdr:nvGraphicFramePr>
        <xdr:cNvPr id="68" name="Chart 67">
          <a:extLst>
            <a:ext uri="{FF2B5EF4-FFF2-40B4-BE49-F238E27FC236}">
              <a16:creationId xmlns:a16="http://schemas.microsoft.com/office/drawing/2014/main" id="{DE9409B4-EE5D-4664-803E-8C7536734B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23</xdr:col>
      <xdr:colOff>173691</xdr:colOff>
      <xdr:row>5</xdr:row>
      <xdr:rowOff>180412</xdr:rowOff>
    </xdr:from>
    <xdr:to>
      <xdr:col>29</xdr:col>
      <xdr:colOff>457200</xdr:colOff>
      <xdr:row>24</xdr:row>
      <xdr:rowOff>192737</xdr:rowOff>
    </xdr:to>
    <xdr:sp macro="" textlink="">
      <xdr:nvSpPr>
        <xdr:cNvPr id="69" name="Rectangle 68">
          <a:extLst>
            <a:ext uri="{FF2B5EF4-FFF2-40B4-BE49-F238E27FC236}">
              <a16:creationId xmlns:a16="http://schemas.microsoft.com/office/drawing/2014/main" id="{ABAB1DA3-AAE6-47C5-976D-0807F33143D6}"/>
            </a:ext>
          </a:extLst>
        </xdr:cNvPr>
        <xdr:cNvSpPr/>
      </xdr:nvSpPr>
      <xdr:spPr>
        <a:xfrm>
          <a:off x="14349132" y="1160927"/>
          <a:ext cx="3981450" cy="3738281"/>
        </a:xfrm>
        <a:prstGeom prst="rect">
          <a:avLst/>
        </a:prstGeom>
        <a:solidFill>
          <a:srgbClr val="001C1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210110</xdr:colOff>
      <xdr:row>7</xdr:row>
      <xdr:rowOff>154080</xdr:rowOff>
    </xdr:from>
    <xdr:to>
      <xdr:col>29</xdr:col>
      <xdr:colOff>406214</xdr:colOff>
      <xdr:row>24</xdr:row>
      <xdr:rowOff>140073</xdr:rowOff>
    </xdr:to>
    <xdr:graphicFrame macro="">
      <xdr:nvGraphicFramePr>
        <xdr:cNvPr id="72" name="Chart 71">
          <a:extLst>
            <a:ext uri="{FF2B5EF4-FFF2-40B4-BE49-F238E27FC236}">
              <a16:creationId xmlns:a16="http://schemas.microsoft.com/office/drawing/2014/main" id="{7DA951AD-7D91-40B0-8499-D2F4A5A2F3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23</xdr:col>
      <xdr:colOff>187698</xdr:colOff>
      <xdr:row>5</xdr:row>
      <xdr:rowOff>152399</xdr:rowOff>
    </xdr:from>
    <xdr:to>
      <xdr:col>28</xdr:col>
      <xdr:colOff>126066</xdr:colOff>
      <xdr:row>7</xdr:row>
      <xdr:rowOff>154080</xdr:rowOff>
    </xdr:to>
    <xdr:sp macro="" textlink="">
      <xdr:nvSpPr>
        <xdr:cNvPr id="73" name="TextBox 72">
          <a:extLst>
            <a:ext uri="{FF2B5EF4-FFF2-40B4-BE49-F238E27FC236}">
              <a16:creationId xmlns:a16="http://schemas.microsoft.com/office/drawing/2014/main" id="{A8175B41-CD62-4643-A361-E20E2E8AD9DE}"/>
            </a:ext>
          </a:extLst>
        </xdr:cNvPr>
        <xdr:cNvSpPr txBox="1"/>
      </xdr:nvSpPr>
      <xdr:spPr>
        <a:xfrm>
          <a:off x="14363139" y="1132914"/>
          <a:ext cx="3019986" cy="3938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rPr>
            <a:t>MONTHLY</a:t>
          </a:r>
          <a:r>
            <a:rPr lang="en-US" sz="1800" b="1" baseline="0">
              <a:solidFill>
                <a:schemeClr val="bg1"/>
              </a:solidFill>
            </a:rPr>
            <a:t> PROFIT TREND</a:t>
          </a:r>
          <a:endParaRPr lang="en-US" sz="1800" b="1">
            <a:solidFill>
              <a:schemeClr val="bg1"/>
            </a:solidFill>
          </a:endParaRPr>
        </a:p>
      </xdr:txBody>
    </xdr:sp>
    <xdr:clientData/>
  </xdr:twoCellAnchor>
  <xdr:twoCellAnchor>
    <xdr:from>
      <xdr:col>23</xdr:col>
      <xdr:colOff>172010</xdr:colOff>
      <xdr:row>25</xdr:row>
      <xdr:rowOff>80680</xdr:rowOff>
    </xdr:from>
    <xdr:to>
      <xdr:col>29</xdr:col>
      <xdr:colOff>455519</xdr:colOff>
      <xdr:row>44</xdr:row>
      <xdr:rowOff>93006</xdr:rowOff>
    </xdr:to>
    <xdr:sp macro="" textlink="">
      <xdr:nvSpPr>
        <xdr:cNvPr id="74" name="Rectangle 73">
          <a:extLst>
            <a:ext uri="{FF2B5EF4-FFF2-40B4-BE49-F238E27FC236}">
              <a16:creationId xmlns:a16="http://schemas.microsoft.com/office/drawing/2014/main" id="{F2F55B25-9CB4-45A6-92D7-EE842BD2FE18}"/>
            </a:ext>
          </a:extLst>
        </xdr:cNvPr>
        <xdr:cNvSpPr/>
      </xdr:nvSpPr>
      <xdr:spPr>
        <a:xfrm>
          <a:off x="14347451" y="4983254"/>
          <a:ext cx="3981450" cy="3738281"/>
        </a:xfrm>
        <a:prstGeom prst="rect">
          <a:avLst/>
        </a:prstGeom>
        <a:solidFill>
          <a:srgbClr val="001C1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23</xdr:col>
      <xdr:colOff>256053</xdr:colOff>
      <xdr:row>25</xdr:row>
      <xdr:rowOff>80680</xdr:rowOff>
    </xdr:from>
    <xdr:to>
      <xdr:col>29</xdr:col>
      <xdr:colOff>126065</xdr:colOff>
      <xdr:row>28</xdr:row>
      <xdr:rowOff>14007</xdr:rowOff>
    </xdr:to>
    <xdr:sp macro="" textlink="">
      <xdr:nvSpPr>
        <xdr:cNvPr id="75" name="TextBox 74">
          <a:extLst>
            <a:ext uri="{FF2B5EF4-FFF2-40B4-BE49-F238E27FC236}">
              <a16:creationId xmlns:a16="http://schemas.microsoft.com/office/drawing/2014/main" id="{FDEFEB5A-823A-452C-9EE6-AC123B7D6918}"/>
            </a:ext>
          </a:extLst>
        </xdr:cNvPr>
        <xdr:cNvSpPr txBox="1"/>
      </xdr:nvSpPr>
      <xdr:spPr>
        <a:xfrm>
          <a:off x="14431494" y="4983254"/>
          <a:ext cx="3567953" cy="5216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rPr>
            <a:t>HIGHEST</a:t>
          </a:r>
          <a:r>
            <a:rPr lang="en-US" sz="1800" b="1" baseline="0">
              <a:solidFill>
                <a:schemeClr val="bg1"/>
              </a:solidFill>
            </a:rPr>
            <a:t> SALES BY SUBCATEGORY</a:t>
          </a:r>
          <a:endParaRPr lang="en-US" sz="1800" b="1">
            <a:solidFill>
              <a:schemeClr val="bg1"/>
            </a:solidFill>
          </a:endParaRPr>
        </a:p>
      </xdr:txBody>
    </xdr:sp>
    <xdr:clientData/>
  </xdr:twoCellAnchor>
  <xdr:twoCellAnchor>
    <xdr:from>
      <xdr:col>23</xdr:col>
      <xdr:colOff>224117</xdr:colOff>
      <xdr:row>27</xdr:row>
      <xdr:rowOff>56030</xdr:rowOff>
    </xdr:from>
    <xdr:to>
      <xdr:col>29</xdr:col>
      <xdr:colOff>434227</xdr:colOff>
      <xdr:row>44</xdr:row>
      <xdr:rowOff>98052</xdr:rowOff>
    </xdr:to>
    <xdr:graphicFrame macro="">
      <xdr:nvGraphicFramePr>
        <xdr:cNvPr id="76" name="Chart 75">
          <a:extLst>
            <a:ext uri="{FF2B5EF4-FFF2-40B4-BE49-F238E27FC236}">
              <a16:creationId xmlns:a16="http://schemas.microsoft.com/office/drawing/2014/main" id="{01E9945C-061F-44F5-BF06-A739BB4B2F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16</xdr:col>
      <xdr:colOff>16248</xdr:colOff>
      <xdr:row>6</xdr:row>
      <xdr:rowOff>1</xdr:rowOff>
    </xdr:from>
    <xdr:to>
      <xdr:col>23</xdr:col>
      <xdr:colOff>70036</xdr:colOff>
      <xdr:row>44</xdr:row>
      <xdr:rowOff>98054</xdr:rowOff>
    </xdr:to>
    <xdr:sp macro="" textlink="">
      <xdr:nvSpPr>
        <xdr:cNvPr id="77" name="Rectangle 76">
          <a:extLst>
            <a:ext uri="{FF2B5EF4-FFF2-40B4-BE49-F238E27FC236}">
              <a16:creationId xmlns:a16="http://schemas.microsoft.com/office/drawing/2014/main" id="{46BAEBA1-C921-4274-BD9C-4FC587F42627}"/>
            </a:ext>
          </a:extLst>
        </xdr:cNvPr>
        <xdr:cNvSpPr/>
      </xdr:nvSpPr>
      <xdr:spPr>
        <a:xfrm>
          <a:off x="9877424" y="1176619"/>
          <a:ext cx="4368053" cy="7549964"/>
        </a:xfrm>
        <a:prstGeom prst="rect">
          <a:avLst/>
        </a:prstGeom>
        <a:solidFill>
          <a:srgbClr val="001C1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422462</xdr:colOff>
      <xdr:row>25</xdr:row>
      <xdr:rowOff>93007</xdr:rowOff>
    </xdr:from>
    <xdr:to>
      <xdr:col>20</xdr:col>
      <xdr:colOff>518272</xdr:colOff>
      <xdr:row>27</xdr:row>
      <xdr:rowOff>56029</xdr:rowOff>
    </xdr:to>
    <xdr:sp macro="" textlink="">
      <xdr:nvSpPr>
        <xdr:cNvPr id="78" name="TextBox 77">
          <a:extLst>
            <a:ext uri="{FF2B5EF4-FFF2-40B4-BE49-F238E27FC236}">
              <a16:creationId xmlns:a16="http://schemas.microsoft.com/office/drawing/2014/main" id="{0557114E-1816-4584-96D2-7885CEEED59C}"/>
            </a:ext>
          </a:extLst>
        </xdr:cNvPr>
        <xdr:cNvSpPr txBox="1"/>
      </xdr:nvSpPr>
      <xdr:spPr>
        <a:xfrm>
          <a:off x="10283638" y="4995581"/>
          <a:ext cx="2561105" cy="3552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baseline="0">
              <a:solidFill>
                <a:schemeClr val="bg1"/>
              </a:solidFill>
            </a:rPr>
            <a:t> </a:t>
          </a:r>
          <a:r>
            <a:rPr lang="en-US" sz="1800" b="1" baseline="0">
              <a:solidFill>
                <a:schemeClr val="bg1"/>
              </a:solidFill>
            </a:rPr>
            <a:t>TOP 6 SELLING CITIES</a:t>
          </a:r>
          <a:endParaRPr lang="en-US" sz="1800" b="1">
            <a:solidFill>
              <a:schemeClr val="bg1"/>
            </a:solidFill>
          </a:endParaRPr>
        </a:p>
      </xdr:txBody>
    </xdr:sp>
    <xdr:clientData/>
  </xdr:twoCellAnchor>
  <xdr:twoCellAnchor>
    <xdr:from>
      <xdr:col>16</xdr:col>
      <xdr:colOff>56030</xdr:colOff>
      <xdr:row>27</xdr:row>
      <xdr:rowOff>140074</xdr:rowOff>
    </xdr:from>
    <xdr:to>
      <xdr:col>23</xdr:col>
      <xdr:colOff>28015</xdr:colOff>
      <xdr:row>44</xdr:row>
      <xdr:rowOff>14008</xdr:rowOff>
    </xdr:to>
    <xdr:graphicFrame macro="">
      <xdr:nvGraphicFramePr>
        <xdr:cNvPr id="79" name="Chart 78">
          <a:extLst>
            <a:ext uri="{FF2B5EF4-FFF2-40B4-BE49-F238E27FC236}">
              <a16:creationId xmlns:a16="http://schemas.microsoft.com/office/drawing/2014/main" id="{5B7D1F68-30F3-446D-8EF7-12B87CCD73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16</xdr:col>
      <xdr:colOff>58270</xdr:colOff>
      <xdr:row>7</xdr:row>
      <xdr:rowOff>126066</xdr:rowOff>
    </xdr:from>
    <xdr:to>
      <xdr:col>22</xdr:col>
      <xdr:colOff>532279</xdr:colOff>
      <xdr:row>24</xdr:row>
      <xdr:rowOff>140073</xdr:rowOff>
    </xdr:to>
    <mc:AlternateContent xmlns:mc="http://schemas.openxmlformats.org/markup-compatibility/2006">
      <mc:Choice xmlns:cx4="http://schemas.microsoft.com/office/drawing/2016/5/10/chartex" Requires="cx4">
        <xdr:graphicFrame macro="">
          <xdr:nvGraphicFramePr>
            <xdr:cNvPr id="80" name="Chart 79">
              <a:extLst>
                <a:ext uri="{FF2B5EF4-FFF2-40B4-BE49-F238E27FC236}">
                  <a16:creationId xmlns:a16="http://schemas.microsoft.com/office/drawing/2014/main" id="{0BAA1469-99BF-490B-8582-E4EBEFAFCB9E}"/>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9811870" y="1459566"/>
              <a:ext cx="4131609" cy="325250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142314</xdr:colOff>
      <xdr:row>6</xdr:row>
      <xdr:rowOff>28014</xdr:rowOff>
    </xdr:from>
    <xdr:to>
      <xdr:col>19</xdr:col>
      <xdr:colOff>336177</xdr:colOff>
      <xdr:row>8</xdr:row>
      <xdr:rowOff>0</xdr:rowOff>
    </xdr:to>
    <xdr:sp macro="" textlink="">
      <xdr:nvSpPr>
        <xdr:cNvPr id="81" name="TextBox 80">
          <a:extLst>
            <a:ext uri="{FF2B5EF4-FFF2-40B4-BE49-F238E27FC236}">
              <a16:creationId xmlns:a16="http://schemas.microsoft.com/office/drawing/2014/main" id="{F84F3ABE-BF65-464F-924E-E88AA80905CA}"/>
            </a:ext>
          </a:extLst>
        </xdr:cNvPr>
        <xdr:cNvSpPr txBox="1"/>
      </xdr:nvSpPr>
      <xdr:spPr>
        <a:xfrm>
          <a:off x="10003490" y="1204632"/>
          <a:ext cx="2042834" cy="3641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chemeClr val="bg1"/>
              </a:solidFill>
            </a:rPr>
            <a:t> </a:t>
          </a:r>
          <a:r>
            <a:rPr lang="en-US" sz="1800" b="1" baseline="0">
              <a:solidFill>
                <a:schemeClr val="bg1"/>
              </a:solidFill>
            </a:rPr>
            <a:t>SALES BY STATE</a:t>
          </a:r>
          <a:endParaRPr lang="en-US" sz="1800" b="1">
            <a:solidFill>
              <a:schemeClr val="bg1"/>
            </a:solidFill>
          </a:endParaRPr>
        </a:p>
      </xdr:txBody>
    </xdr:sp>
    <xdr:clientData/>
  </xdr:twoCellAnchor>
  <xdr:twoCellAnchor>
    <xdr:from>
      <xdr:col>7</xdr:col>
      <xdr:colOff>154079</xdr:colOff>
      <xdr:row>1</xdr:row>
      <xdr:rowOff>112058</xdr:rowOff>
    </xdr:from>
    <xdr:to>
      <xdr:col>24</xdr:col>
      <xdr:colOff>10560</xdr:colOff>
      <xdr:row>3</xdr:row>
      <xdr:rowOff>187984</xdr:rowOff>
    </xdr:to>
    <xdr:sp macro="" textlink="">
      <xdr:nvSpPr>
        <xdr:cNvPr id="82" name="TextBox 81">
          <a:extLst>
            <a:ext uri="{FF2B5EF4-FFF2-40B4-BE49-F238E27FC236}">
              <a16:creationId xmlns:a16="http://schemas.microsoft.com/office/drawing/2014/main" id="{8A185E12-918B-4E30-8445-CE014F388F30}"/>
            </a:ext>
          </a:extLst>
        </xdr:cNvPr>
        <xdr:cNvSpPr txBox="1"/>
      </xdr:nvSpPr>
      <xdr:spPr>
        <a:xfrm>
          <a:off x="4468344" y="308161"/>
          <a:ext cx="10333981" cy="468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chemeClr val="bg1"/>
              </a:solidFill>
            </a:rPr>
            <a:t> </a:t>
          </a:r>
          <a:r>
            <a:rPr lang="en-US" sz="2400" b="1" baseline="0">
              <a:solidFill>
                <a:schemeClr val="bg1"/>
              </a:solidFill>
            </a:rPr>
            <a:t>KK FURNITURE SALES &amp; PROFIT PERFORMANCE DASHBOARD (2014 - 2017)</a:t>
          </a:r>
          <a:endParaRPr lang="en-US" sz="2400" b="1">
            <a:solidFill>
              <a:schemeClr val="bg1"/>
            </a:solidFill>
          </a:endParaRPr>
        </a:p>
      </xdr:txBody>
    </xdr:sp>
    <xdr:clientData/>
  </xdr:twoCellAnchor>
  <xdr:twoCellAnchor>
    <xdr:from>
      <xdr:col>7</xdr:col>
      <xdr:colOff>154079</xdr:colOff>
      <xdr:row>3</xdr:row>
      <xdr:rowOff>84043</xdr:rowOff>
    </xdr:from>
    <xdr:to>
      <xdr:col>16</xdr:col>
      <xdr:colOff>39423</xdr:colOff>
      <xdr:row>4</xdr:row>
      <xdr:rowOff>178647</xdr:rowOff>
    </xdr:to>
    <xdr:sp macro="" textlink="">
      <xdr:nvSpPr>
        <xdr:cNvPr id="83" name="TextBox 82">
          <a:extLst>
            <a:ext uri="{FF2B5EF4-FFF2-40B4-BE49-F238E27FC236}">
              <a16:creationId xmlns:a16="http://schemas.microsoft.com/office/drawing/2014/main" id="{24B4B7E8-7F91-4D1C-B5F6-615C6E6814C0}"/>
            </a:ext>
          </a:extLst>
        </xdr:cNvPr>
        <xdr:cNvSpPr txBox="1"/>
      </xdr:nvSpPr>
      <xdr:spPr>
        <a:xfrm>
          <a:off x="4468344" y="672352"/>
          <a:ext cx="5432255" cy="2907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chemeClr val="bg1"/>
              </a:solidFill>
            </a:rPr>
            <a:t> </a:t>
          </a:r>
          <a:r>
            <a:rPr lang="en-US" sz="1600" b="1" i="1" baseline="0">
              <a:solidFill>
                <a:schemeClr val="bg1"/>
              </a:solidFill>
            </a:rPr>
            <a:t>An Analysis covering sales, profit and trends.</a:t>
          </a:r>
          <a:endParaRPr lang="en-US" sz="1600" b="1" i="1">
            <a:solidFill>
              <a:schemeClr val="bg1"/>
            </a:solidFill>
          </a:endParaRPr>
        </a:p>
      </xdr:txBody>
    </xdr:sp>
    <xdr:clientData/>
  </xdr:twoCellAnchor>
  <xdr:twoCellAnchor>
    <xdr:from>
      <xdr:col>6</xdr:col>
      <xdr:colOff>336175</xdr:colOff>
      <xdr:row>5</xdr:row>
      <xdr:rowOff>182094</xdr:rowOff>
    </xdr:from>
    <xdr:to>
      <xdr:col>9</xdr:col>
      <xdr:colOff>132431</xdr:colOff>
      <xdr:row>15</xdr:row>
      <xdr:rowOff>0</xdr:rowOff>
    </xdr:to>
    <xdr:sp macro="" textlink="">
      <xdr:nvSpPr>
        <xdr:cNvPr id="84" name="Rectangle: Rounded Corners 83">
          <a:extLst>
            <a:ext uri="{FF2B5EF4-FFF2-40B4-BE49-F238E27FC236}">
              <a16:creationId xmlns:a16="http://schemas.microsoft.com/office/drawing/2014/main" id="{D545D971-75CE-4F6D-8826-1F916B4D996C}"/>
            </a:ext>
          </a:extLst>
        </xdr:cNvPr>
        <xdr:cNvSpPr/>
      </xdr:nvSpPr>
      <xdr:spPr>
        <a:xfrm>
          <a:off x="4034116" y="1162609"/>
          <a:ext cx="1645227" cy="1778935"/>
        </a:xfrm>
        <a:prstGeom prst="roundRect">
          <a:avLst/>
        </a:prstGeom>
        <a:solidFill>
          <a:srgbClr val="001C1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334494</xdr:colOff>
      <xdr:row>15</xdr:row>
      <xdr:rowOff>124384</xdr:rowOff>
    </xdr:from>
    <xdr:to>
      <xdr:col>9</xdr:col>
      <xdr:colOff>130750</xdr:colOff>
      <xdr:row>24</xdr:row>
      <xdr:rowOff>138392</xdr:rowOff>
    </xdr:to>
    <xdr:sp macro="" textlink="">
      <xdr:nvSpPr>
        <xdr:cNvPr id="87" name="Rectangle: Rounded Corners 86">
          <a:extLst>
            <a:ext uri="{FF2B5EF4-FFF2-40B4-BE49-F238E27FC236}">
              <a16:creationId xmlns:a16="http://schemas.microsoft.com/office/drawing/2014/main" id="{B08F7062-2407-411B-8F5F-A94E3D66B820}"/>
            </a:ext>
          </a:extLst>
        </xdr:cNvPr>
        <xdr:cNvSpPr/>
      </xdr:nvSpPr>
      <xdr:spPr>
        <a:xfrm>
          <a:off x="4032435" y="3065928"/>
          <a:ext cx="1645227" cy="1778935"/>
        </a:xfrm>
        <a:prstGeom prst="roundRect">
          <a:avLst/>
        </a:prstGeom>
        <a:solidFill>
          <a:srgbClr val="001C1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346822</xdr:colOff>
      <xdr:row>25</xdr:row>
      <xdr:rowOff>66673</xdr:rowOff>
    </xdr:from>
    <xdr:to>
      <xdr:col>9</xdr:col>
      <xdr:colOff>143078</xdr:colOff>
      <xdr:row>34</xdr:row>
      <xdr:rowOff>80682</xdr:rowOff>
    </xdr:to>
    <xdr:sp macro="" textlink="">
      <xdr:nvSpPr>
        <xdr:cNvPr id="88" name="Rectangle: Rounded Corners 87">
          <a:extLst>
            <a:ext uri="{FF2B5EF4-FFF2-40B4-BE49-F238E27FC236}">
              <a16:creationId xmlns:a16="http://schemas.microsoft.com/office/drawing/2014/main" id="{4370FD4E-C546-456E-B1D8-73B0490612A0}"/>
            </a:ext>
          </a:extLst>
        </xdr:cNvPr>
        <xdr:cNvSpPr/>
      </xdr:nvSpPr>
      <xdr:spPr>
        <a:xfrm>
          <a:off x="4044763" y="4969247"/>
          <a:ext cx="1645227" cy="1778935"/>
        </a:xfrm>
        <a:prstGeom prst="roundRect">
          <a:avLst/>
        </a:prstGeom>
        <a:solidFill>
          <a:srgbClr val="001C1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334494</xdr:colOff>
      <xdr:row>15</xdr:row>
      <xdr:rowOff>124384</xdr:rowOff>
    </xdr:from>
    <xdr:to>
      <xdr:col>9</xdr:col>
      <xdr:colOff>320486</xdr:colOff>
      <xdr:row>17</xdr:row>
      <xdr:rowOff>127746</xdr:rowOff>
    </xdr:to>
    <xdr:sp macro="" textlink="">
      <xdr:nvSpPr>
        <xdr:cNvPr id="89" name="TextBox 88">
          <a:extLst>
            <a:ext uri="{FF2B5EF4-FFF2-40B4-BE49-F238E27FC236}">
              <a16:creationId xmlns:a16="http://schemas.microsoft.com/office/drawing/2014/main" id="{036AB882-3125-4147-B043-63639843FF0E}"/>
            </a:ext>
          </a:extLst>
        </xdr:cNvPr>
        <xdr:cNvSpPr txBox="1"/>
      </xdr:nvSpPr>
      <xdr:spPr>
        <a:xfrm>
          <a:off x="4032435" y="3065928"/>
          <a:ext cx="1834963" cy="3955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chemeClr val="bg1"/>
              </a:solidFill>
            </a:rPr>
            <a:t> </a:t>
          </a:r>
          <a:r>
            <a:rPr lang="en-US" sz="2000" b="1" baseline="0">
              <a:solidFill>
                <a:schemeClr val="bg1"/>
              </a:solidFill>
            </a:rPr>
            <a:t>PROFIT</a:t>
          </a:r>
          <a:endParaRPr lang="en-US" sz="2000" b="1">
            <a:solidFill>
              <a:schemeClr val="bg1"/>
            </a:solidFill>
          </a:endParaRPr>
        </a:p>
      </xdr:txBody>
    </xdr:sp>
    <xdr:clientData/>
  </xdr:twoCellAnchor>
  <xdr:twoCellAnchor>
    <xdr:from>
      <xdr:col>6</xdr:col>
      <xdr:colOff>350182</xdr:colOff>
      <xdr:row>5</xdr:row>
      <xdr:rowOff>168087</xdr:rowOff>
    </xdr:from>
    <xdr:to>
      <xdr:col>9</xdr:col>
      <xdr:colOff>336174</xdr:colOff>
      <xdr:row>7</xdr:row>
      <xdr:rowOff>171449</xdr:rowOff>
    </xdr:to>
    <xdr:sp macro="" textlink="">
      <xdr:nvSpPr>
        <xdr:cNvPr id="90" name="TextBox 89">
          <a:extLst>
            <a:ext uri="{FF2B5EF4-FFF2-40B4-BE49-F238E27FC236}">
              <a16:creationId xmlns:a16="http://schemas.microsoft.com/office/drawing/2014/main" id="{9B1D4265-4436-47E1-B99B-EC75D4F4BB50}"/>
            </a:ext>
          </a:extLst>
        </xdr:cNvPr>
        <xdr:cNvSpPr txBox="1"/>
      </xdr:nvSpPr>
      <xdr:spPr>
        <a:xfrm>
          <a:off x="4048123" y="1148602"/>
          <a:ext cx="1834963" cy="3955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chemeClr val="bg1"/>
              </a:solidFill>
            </a:rPr>
            <a:t> </a:t>
          </a:r>
          <a:r>
            <a:rPr lang="en-US" sz="2000" b="1" baseline="0">
              <a:solidFill>
                <a:schemeClr val="bg1"/>
              </a:solidFill>
            </a:rPr>
            <a:t>SALES</a:t>
          </a:r>
          <a:endParaRPr lang="en-US" sz="2000" b="1">
            <a:solidFill>
              <a:schemeClr val="bg1"/>
            </a:solidFill>
          </a:endParaRPr>
        </a:p>
      </xdr:txBody>
    </xdr:sp>
    <xdr:clientData/>
  </xdr:twoCellAnchor>
  <xdr:twoCellAnchor>
    <xdr:from>
      <xdr:col>6</xdr:col>
      <xdr:colOff>292471</xdr:colOff>
      <xdr:row>18</xdr:row>
      <xdr:rowOff>166406</xdr:rowOff>
    </xdr:from>
    <xdr:to>
      <xdr:col>8</xdr:col>
      <xdr:colOff>414055</xdr:colOff>
      <xdr:row>20</xdr:row>
      <xdr:rowOff>73397</xdr:rowOff>
    </xdr:to>
    <xdr:sp macro="" textlink="">
      <xdr:nvSpPr>
        <xdr:cNvPr id="91" name="TextBox 90">
          <a:extLst>
            <a:ext uri="{FF2B5EF4-FFF2-40B4-BE49-F238E27FC236}">
              <a16:creationId xmlns:a16="http://schemas.microsoft.com/office/drawing/2014/main" id="{961D6D96-C6B9-4C69-837A-6E1502D336BA}"/>
            </a:ext>
          </a:extLst>
        </xdr:cNvPr>
        <xdr:cNvSpPr txBox="1"/>
      </xdr:nvSpPr>
      <xdr:spPr>
        <a:xfrm>
          <a:off x="3990412" y="3696259"/>
          <a:ext cx="1354231" cy="2991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800" b="1" baseline="0">
              <a:solidFill>
                <a:schemeClr val="bg1"/>
              </a:solidFill>
            </a:rPr>
            <a:t> </a:t>
          </a:r>
          <a:r>
            <a:rPr lang="en-US" sz="2000" b="1" i="0" u="none" strike="noStrike">
              <a:solidFill>
                <a:schemeClr val="bg1"/>
              </a:solidFill>
              <a:effectLst/>
              <a:latin typeface="+mn-lt"/>
              <a:ea typeface="+mn-ea"/>
              <a:cs typeface="+mn-cs"/>
            </a:rPr>
            <a:t>$18.5K</a:t>
          </a:r>
          <a:r>
            <a:rPr lang="en-US" sz="2000" b="1">
              <a:solidFill>
                <a:schemeClr val="bg1"/>
              </a:solidFill>
            </a:rPr>
            <a:t> </a:t>
          </a:r>
        </a:p>
      </xdr:txBody>
    </xdr:sp>
    <xdr:clientData/>
  </xdr:twoCellAnchor>
  <xdr:twoCellAnchor>
    <xdr:from>
      <xdr:col>6</xdr:col>
      <xdr:colOff>208428</xdr:colOff>
      <xdr:row>21</xdr:row>
      <xdr:rowOff>180413</xdr:rowOff>
    </xdr:from>
    <xdr:to>
      <xdr:col>9</xdr:col>
      <xdr:colOff>252132</xdr:colOff>
      <xdr:row>23</xdr:row>
      <xdr:rowOff>180412</xdr:rowOff>
    </xdr:to>
    <xdr:sp macro="" textlink="">
      <xdr:nvSpPr>
        <xdr:cNvPr id="92" name="TextBox 91">
          <a:extLst>
            <a:ext uri="{FF2B5EF4-FFF2-40B4-BE49-F238E27FC236}">
              <a16:creationId xmlns:a16="http://schemas.microsoft.com/office/drawing/2014/main" id="{210578B8-F634-4BF0-A81B-B6F7AC565682}"/>
            </a:ext>
          </a:extLst>
        </xdr:cNvPr>
        <xdr:cNvSpPr txBox="1"/>
      </xdr:nvSpPr>
      <xdr:spPr>
        <a:xfrm>
          <a:off x="3906369" y="4298575"/>
          <a:ext cx="1892675" cy="392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800" b="0" baseline="0">
              <a:solidFill>
                <a:schemeClr val="bg1"/>
              </a:solidFill>
            </a:rPr>
            <a:t> </a:t>
          </a:r>
          <a:r>
            <a:rPr lang="en-US" sz="2000" b="1" i="0" u="none" strike="noStrike">
              <a:solidFill>
                <a:srgbClr val="FF0000"/>
              </a:solidFill>
              <a:effectLst/>
              <a:latin typeface="+mn-lt"/>
              <a:ea typeface="+mn-ea"/>
              <a:cs typeface="+mn-cs"/>
            </a:rPr>
            <a:t>▼56.63 % </a:t>
          </a:r>
          <a:r>
            <a:rPr lang="en-US" sz="2000" b="1" i="0" u="none" strike="noStrike">
              <a:solidFill>
                <a:schemeClr val="bg1"/>
              </a:solidFill>
              <a:effectLst/>
              <a:latin typeface="+mn-lt"/>
              <a:ea typeface="+mn-ea"/>
              <a:cs typeface="+mn-cs"/>
            </a:rPr>
            <a:t>YOY</a:t>
          </a:r>
          <a:r>
            <a:rPr lang="en-US" sz="2000" b="1">
              <a:solidFill>
                <a:schemeClr val="bg1"/>
              </a:solidFill>
            </a:rPr>
            <a:t>  </a:t>
          </a:r>
        </a:p>
      </xdr:txBody>
    </xdr:sp>
    <xdr:clientData/>
  </xdr:twoCellAnchor>
  <xdr:twoCellAnchor>
    <xdr:from>
      <xdr:col>6</xdr:col>
      <xdr:colOff>280146</xdr:colOff>
      <xdr:row>9</xdr:row>
      <xdr:rowOff>14007</xdr:rowOff>
    </xdr:from>
    <xdr:to>
      <xdr:col>8</xdr:col>
      <xdr:colOff>401730</xdr:colOff>
      <xdr:row>10</xdr:row>
      <xdr:rowOff>117101</xdr:rowOff>
    </xdr:to>
    <xdr:sp macro="" textlink="">
      <xdr:nvSpPr>
        <xdr:cNvPr id="93" name="TextBox 92">
          <a:extLst>
            <a:ext uri="{FF2B5EF4-FFF2-40B4-BE49-F238E27FC236}">
              <a16:creationId xmlns:a16="http://schemas.microsoft.com/office/drawing/2014/main" id="{68B2555E-9E0D-461C-8421-71EC6CFA9A90}"/>
            </a:ext>
          </a:extLst>
        </xdr:cNvPr>
        <xdr:cNvSpPr txBox="1"/>
      </xdr:nvSpPr>
      <xdr:spPr>
        <a:xfrm>
          <a:off x="3978087" y="1778933"/>
          <a:ext cx="1354231" cy="2991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800" b="1" baseline="0">
              <a:solidFill>
                <a:schemeClr val="bg1"/>
              </a:solidFill>
            </a:rPr>
            <a:t> </a:t>
          </a:r>
          <a:r>
            <a:rPr lang="en-US" sz="2000" b="1" i="0" u="none" strike="noStrike">
              <a:solidFill>
                <a:schemeClr val="bg1"/>
              </a:solidFill>
              <a:effectLst/>
              <a:latin typeface="+mn-lt"/>
              <a:ea typeface="+mn-ea"/>
              <a:cs typeface="+mn-cs"/>
            </a:rPr>
            <a:t>$742K</a:t>
          </a:r>
          <a:r>
            <a:rPr lang="en-US" sz="2000" b="1">
              <a:solidFill>
                <a:schemeClr val="bg1"/>
              </a:solidFill>
            </a:rPr>
            <a:t> </a:t>
          </a:r>
        </a:p>
      </xdr:txBody>
    </xdr:sp>
    <xdr:clientData/>
  </xdr:twoCellAnchor>
  <xdr:twoCellAnchor>
    <xdr:from>
      <xdr:col>6</xdr:col>
      <xdr:colOff>266138</xdr:colOff>
      <xdr:row>12</xdr:row>
      <xdr:rowOff>28014</xdr:rowOff>
    </xdr:from>
    <xdr:to>
      <xdr:col>9</xdr:col>
      <xdr:colOff>154081</xdr:colOff>
      <xdr:row>14</xdr:row>
      <xdr:rowOff>28013</xdr:rowOff>
    </xdr:to>
    <xdr:sp macro="" textlink="">
      <xdr:nvSpPr>
        <xdr:cNvPr id="94" name="TextBox 93">
          <a:extLst>
            <a:ext uri="{FF2B5EF4-FFF2-40B4-BE49-F238E27FC236}">
              <a16:creationId xmlns:a16="http://schemas.microsoft.com/office/drawing/2014/main" id="{D772DCD0-B62F-4A84-9947-821CBD150DA8}"/>
            </a:ext>
          </a:extLst>
        </xdr:cNvPr>
        <xdr:cNvSpPr txBox="1"/>
      </xdr:nvSpPr>
      <xdr:spPr>
        <a:xfrm>
          <a:off x="3964079" y="2381249"/>
          <a:ext cx="1736914" cy="392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000" b="0" baseline="0">
              <a:solidFill>
                <a:schemeClr val="bg1"/>
              </a:solidFill>
            </a:rPr>
            <a:t> </a:t>
          </a:r>
          <a:r>
            <a:rPr lang="en-US" sz="2000" b="1" i="0" u="none" strike="noStrike">
              <a:solidFill>
                <a:srgbClr val="00B050"/>
              </a:solidFill>
              <a:effectLst/>
              <a:latin typeface="+mn-lt"/>
              <a:ea typeface="+mn-ea"/>
              <a:cs typeface="+mn-cs"/>
            </a:rPr>
            <a:t>▲8.29 % </a:t>
          </a:r>
          <a:r>
            <a:rPr lang="en-US" sz="2000" b="1" i="0" u="none" strike="noStrike">
              <a:solidFill>
                <a:schemeClr val="bg1"/>
              </a:solidFill>
              <a:effectLst/>
              <a:latin typeface="+mn-lt"/>
              <a:ea typeface="+mn-ea"/>
              <a:cs typeface="+mn-cs"/>
            </a:rPr>
            <a:t>YOY</a:t>
          </a:r>
          <a:r>
            <a:rPr lang="en-US" sz="2000" b="1">
              <a:solidFill>
                <a:schemeClr val="bg1"/>
              </a:solidFill>
            </a:rPr>
            <a:t> </a:t>
          </a:r>
        </a:p>
      </xdr:txBody>
    </xdr:sp>
    <xdr:clientData/>
  </xdr:twoCellAnchor>
  <xdr:twoCellAnchor>
    <xdr:from>
      <xdr:col>6</xdr:col>
      <xdr:colOff>346822</xdr:colOff>
      <xdr:row>25</xdr:row>
      <xdr:rowOff>66673</xdr:rowOff>
    </xdr:from>
    <xdr:to>
      <xdr:col>9</xdr:col>
      <xdr:colOff>332814</xdr:colOff>
      <xdr:row>27</xdr:row>
      <xdr:rowOff>70036</xdr:rowOff>
    </xdr:to>
    <xdr:sp macro="" textlink="">
      <xdr:nvSpPr>
        <xdr:cNvPr id="95" name="TextBox 94">
          <a:extLst>
            <a:ext uri="{FF2B5EF4-FFF2-40B4-BE49-F238E27FC236}">
              <a16:creationId xmlns:a16="http://schemas.microsoft.com/office/drawing/2014/main" id="{D04FE05E-5BC2-43E1-890A-4CAF88B475FE}"/>
            </a:ext>
          </a:extLst>
        </xdr:cNvPr>
        <xdr:cNvSpPr txBox="1"/>
      </xdr:nvSpPr>
      <xdr:spPr>
        <a:xfrm>
          <a:off x="4044763" y="4969247"/>
          <a:ext cx="1834963" cy="3955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chemeClr val="bg1"/>
              </a:solidFill>
            </a:rPr>
            <a:t> </a:t>
          </a:r>
          <a:r>
            <a:rPr lang="en-US" sz="2000" b="1" baseline="0">
              <a:solidFill>
                <a:schemeClr val="bg1"/>
              </a:solidFill>
            </a:rPr>
            <a:t>QUANTITY</a:t>
          </a:r>
          <a:endParaRPr lang="en-US" sz="2000" b="1">
            <a:solidFill>
              <a:schemeClr val="bg1"/>
            </a:solidFill>
          </a:endParaRPr>
        </a:p>
      </xdr:txBody>
    </xdr:sp>
    <xdr:clientData/>
  </xdr:twoCellAnchor>
  <xdr:twoCellAnchor>
    <xdr:from>
      <xdr:col>6</xdr:col>
      <xdr:colOff>374837</xdr:colOff>
      <xdr:row>28</xdr:row>
      <xdr:rowOff>108696</xdr:rowOff>
    </xdr:from>
    <xdr:to>
      <xdr:col>8</xdr:col>
      <xdr:colOff>496421</xdr:colOff>
      <xdr:row>30</xdr:row>
      <xdr:rowOff>15687</xdr:rowOff>
    </xdr:to>
    <xdr:sp macro="" textlink="">
      <xdr:nvSpPr>
        <xdr:cNvPr id="96" name="TextBox 95">
          <a:extLst>
            <a:ext uri="{FF2B5EF4-FFF2-40B4-BE49-F238E27FC236}">
              <a16:creationId xmlns:a16="http://schemas.microsoft.com/office/drawing/2014/main" id="{1C005011-55DA-4A1E-A9CD-35FFC048E4E8}"/>
            </a:ext>
          </a:extLst>
        </xdr:cNvPr>
        <xdr:cNvSpPr txBox="1"/>
      </xdr:nvSpPr>
      <xdr:spPr>
        <a:xfrm>
          <a:off x="4072778" y="5599578"/>
          <a:ext cx="1354231" cy="2991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000" b="1" i="0" u="none" strike="noStrike">
              <a:solidFill>
                <a:schemeClr val="bg1"/>
              </a:solidFill>
              <a:effectLst/>
              <a:latin typeface="+mn-lt"/>
              <a:ea typeface="+mn-ea"/>
              <a:cs typeface="+mn-cs"/>
            </a:rPr>
            <a:t>8028</a:t>
          </a:r>
          <a:r>
            <a:rPr lang="en-US" sz="2000" b="1">
              <a:solidFill>
                <a:schemeClr val="bg1"/>
              </a:solidFill>
            </a:rPr>
            <a:t> </a:t>
          </a:r>
        </a:p>
      </xdr:txBody>
    </xdr:sp>
    <xdr:clientData/>
  </xdr:twoCellAnchor>
  <xdr:twoCellAnchor>
    <xdr:from>
      <xdr:col>6</xdr:col>
      <xdr:colOff>208426</xdr:colOff>
      <xdr:row>31</xdr:row>
      <xdr:rowOff>138392</xdr:rowOff>
    </xdr:from>
    <xdr:to>
      <xdr:col>9</xdr:col>
      <xdr:colOff>196102</xdr:colOff>
      <xdr:row>33</xdr:row>
      <xdr:rowOff>138391</xdr:rowOff>
    </xdr:to>
    <xdr:sp macro="" textlink="">
      <xdr:nvSpPr>
        <xdr:cNvPr id="97" name="TextBox 96">
          <a:extLst>
            <a:ext uri="{FF2B5EF4-FFF2-40B4-BE49-F238E27FC236}">
              <a16:creationId xmlns:a16="http://schemas.microsoft.com/office/drawing/2014/main" id="{2C97963F-EA02-4B32-AF8E-5D364C002CAF}"/>
            </a:ext>
          </a:extLst>
        </xdr:cNvPr>
        <xdr:cNvSpPr txBox="1"/>
      </xdr:nvSpPr>
      <xdr:spPr>
        <a:xfrm>
          <a:off x="3906367" y="6217583"/>
          <a:ext cx="1836647" cy="392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000" b="0" baseline="0">
              <a:solidFill>
                <a:schemeClr val="bg1"/>
              </a:solidFill>
            </a:rPr>
            <a:t> </a:t>
          </a:r>
          <a:r>
            <a:rPr lang="en-US" sz="2000" b="1" i="0" u="none" strike="noStrike">
              <a:solidFill>
                <a:srgbClr val="00B050"/>
              </a:solidFill>
              <a:effectLst/>
              <a:latin typeface="+mn-lt"/>
              <a:ea typeface="+mn-ea"/>
              <a:cs typeface="+mn-cs"/>
            </a:rPr>
            <a:t>▲11.13 % </a:t>
          </a:r>
          <a:r>
            <a:rPr lang="en-US" sz="2000" b="1" i="0" u="none" strike="noStrike">
              <a:solidFill>
                <a:schemeClr val="bg1"/>
              </a:solidFill>
              <a:effectLst/>
              <a:latin typeface="+mn-lt"/>
              <a:ea typeface="+mn-ea"/>
              <a:cs typeface="+mn-cs"/>
            </a:rPr>
            <a:t>YOY</a:t>
          </a:r>
          <a:r>
            <a:rPr lang="en-US" sz="2000" b="1">
              <a:solidFill>
                <a:schemeClr val="bg1"/>
              </a:solidFill>
            </a:rPr>
            <a:t> </a:t>
          </a:r>
        </a:p>
      </xdr:txBody>
    </xdr:sp>
    <xdr:clientData/>
  </xdr:twoCellAnchor>
  <xdr:twoCellAnchor>
    <xdr:from>
      <xdr:col>6</xdr:col>
      <xdr:colOff>359148</xdr:colOff>
      <xdr:row>34</xdr:row>
      <xdr:rowOff>191058</xdr:rowOff>
    </xdr:from>
    <xdr:to>
      <xdr:col>9</xdr:col>
      <xdr:colOff>155404</xdr:colOff>
      <xdr:row>44</xdr:row>
      <xdr:rowOff>8964</xdr:rowOff>
    </xdr:to>
    <xdr:sp macro="" textlink="">
      <xdr:nvSpPr>
        <xdr:cNvPr id="98" name="Rectangle: Rounded Corners 97">
          <a:extLst>
            <a:ext uri="{FF2B5EF4-FFF2-40B4-BE49-F238E27FC236}">
              <a16:creationId xmlns:a16="http://schemas.microsoft.com/office/drawing/2014/main" id="{300C2048-D836-4B23-899C-D6A7983615B4}"/>
            </a:ext>
          </a:extLst>
        </xdr:cNvPr>
        <xdr:cNvSpPr/>
      </xdr:nvSpPr>
      <xdr:spPr>
        <a:xfrm>
          <a:off x="4057089" y="6858558"/>
          <a:ext cx="1645227" cy="1778935"/>
        </a:xfrm>
        <a:prstGeom prst="roundRect">
          <a:avLst/>
        </a:prstGeom>
        <a:solidFill>
          <a:srgbClr val="001C1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457200</xdr:colOff>
      <xdr:row>34</xdr:row>
      <xdr:rowOff>177051</xdr:rowOff>
    </xdr:from>
    <xdr:to>
      <xdr:col>9</xdr:col>
      <xdr:colOff>443192</xdr:colOff>
      <xdr:row>36</xdr:row>
      <xdr:rowOff>180413</xdr:rowOff>
    </xdr:to>
    <xdr:sp macro="" textlink="">
      <xdr:nvSpPr>
        <xdr:cNvPr id="99" name="TextBox 98">
          <a:extLst>
            <a:ext uri="{FF2B5EF4-FFF2-40B4-BE49-F238E27FC236}">
              <a16:creationId xmlns:a16="http://schemas.microsoft.com/office/drawing/2014/main" id="{0A01748A-7802-440B-B89A-9D60968AFBDF}"/>
            </a:ext>
          </a:extLst>
        </xdr:cNvPr>
        <xdr:cNvSpPr txBox="1"/>
      </xdr:nvSpPr>
      <xdr:spPr>
        <a:xfrm>
          <a:off x="4155141" y="6844551"/>
          <a:ext cx="1834963" cy="3955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baseline="0">
              <a:solidFill>
                <a:schemeClr val="bg1"/>
              </a:solidFill>
            </a:rPr>
            <a:t>PRODUCT</a:t>
          </a:r>
          <a:endParaRPr lang="en-US" sz="2000" b="1">
            <a:solidFill>
              <a:schemeClr val="bg1"/>
            </a:solidFill>
          </a:endParaRPr>
        </a:p>
      </xdr:txBody>
    </xdr:sp>
    <xdr:clientData/>
  </xdr:twoCellAnchor>
  <xdr:twoCellAnchor>
    <xdr:from>
      <xdr:col>6</xdr:col>
      <xdr:colOff>415179</xdr:colOff>
      <xdr:row>38</xdr:row>
      <xdr:rowOff>8963</xdr:rowOff>
    </xdr:from>
    <xdr:to>
      <xdr:col>8</xdr:col>
      <xdr:colOff>536763</xdr:colOff>
      <xdr:row>39</xdr:row>
      <xdr:rowOff>112057</xdr:rowOff>
    </xdr:to>
    <xdr:sp macro="" textlink="">
      <xdr:nvSpPr>
        <xdr:cNvPr id="100" name="TextBox 99">
          <a:extLst>
            <a:ext uri="{FF2B5EF4-FFF2-40B4-BE49-F238E27FC236}">
              <a16:creationId xmlns:a16="http://schemas.microsoft.com/office/drawing/2014/main" id="{8F25AD43-30F9-4763-B627-9CCE1AD99AE9}"/>
            </a:ext>
          </a:extLst>
        </xdr:cNvPr>
        <xdr:cNvSpPr txBox="1"/>
      </xdr:nvSpPr>
      <xdr:spPr>
        <a:xfrm>
          <a:off x="4113120" y="7460875"/>
          <a:ext cx="1354231" cy="2991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000" b="1" i="0" u="none" strike="noStrike">
              <a:solidFill>
                <a:schemeClr val="bg1"/>
              </a:solidFill>
              <a:effectLst/>
              <a:latin typeface="+mn-lt"/>
              <a:ea typeface="+mn-ea"/>
              <a:cs typeface="+mn-cs"/>
            </a:rPr>
            <a:t>2121</a:t>
          </a:r>
          <a:endParaRPr lang="en-US" sz="2000" b="1">
            <a:solidFill>
              <a:schemeClr val="bg1"/>
            </a:solidFill>
          </a:endParaRPr>
        </a:p>
      </xdr:txBody>
    </xdr:sp>
    <xdr:clientData/>
  </xdr:twoCellAnchor>
  <xdr:twoCellAnchor>
    <xdr:from>
      <xdr:col>6</xdr:col>
      <xdr:colOff>222434</xdr:colOff>
      <xdr:row>41</xdr:row>
      <xdr:rowOff>110377</xdr:rowOff>
    </xdr:from>
    <xdr:to>
      <xdr:col>9</xdr:col>
      <xdr:colOff>252132</xdr:colOff>
      <xdr:row>43</xdr:row>
      <xdr:rowOff>110377</xdr:rowOff>
    </xdr:to>
    <xdr:sp macro="" textlink="">
      <xdr:nvSpPr>
        <xdr:cNvPr id="101" name="TextBox 100">
          <a:extLst>
            <a:ext uri="{FF2B5EF4-FFF2-40B4-BE49-F238E27FC236}">
              <a16:creationId xmlns:a16="http://schemas.microsoft.com/office/drawing/2014/main" id="{2903E741-2740-4497-84C3-FA66AE10E3EE}"/>
            </a:ext>
          </a:extLst>
        </xdr:cNvPr>
        <xdr:cNvSpPr txBox="1"/>
      </xdr:nvSpPr>
      <xdr:spPr>
        <a:xfrm>
          <a:off x="3920375" y="8150598"/>
          <a:ext cx="1878669" cy="3922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000" b="0" baseline="0">
              <a:solidFill>
                <a:schemeClr val="bg1"/>
              </a:solidFill>
            </a:rPr>
            <a:t> </a:t>
          </a:r>
          <a:r>
            <a:rPr lang="en-US" sz="2000" b="1" i="0" u="none" strike="noStrike">
              <a:solidFill>
                <a:srgbClr val="00B050"/>
              </a:solidFill>
              <a:effectLst/>
              <a:latin typeface="+mn-lt"/>
              <a:ea typeface="+mn-ea"/>
              <a:cs typeface="+mn-cs"/>
            </a:rPr>
            <a:t>▲22.06 % </a:t>
          </a:r>
          <a:r>
            <a:rPr lang="en-US" sz="2000" b="1" i="0" u="none" strike="noStrike">
              <a:solidFill>
                <a:schemeClr val="bg1"/>
              </a:solidFill>
              <a:effectLst/>
              <a:latin typeface="+mn-lt"/>
              <a:ea typeface="+mn-ea"/>
              <a:cs typeface="+mn-cs"/>
            </a:rPr>
            <a:t>YOY</a:t>
          </a:r>
          <a:r>
            <a:rPr lang="en-US" sz="2000" b="1">
              <a:solidFill>
                <a:schemeClr val="bg1"/>
              </a:solidFill>
            </a:rPr>
            <a:t> </a:t>
          </a:r>
        </a:p>
      </xdr:txBody>
    </xdr:sp>
    <xdr:clientData/>
  </xdr:twoCellAnchor>
  <xdr:twoCellAnchor editAs="oneCell">
    <xdr:from>
      <xdr:col>2</xdr:col>
      <xdr:colOff>126066</xdr:colOff>
      <xdr:row>2</xdr:row>
      <xdr:rowOff>70036</xdr:rowOff>
    </xdr:from>
    <xdr:to>
      <xdr:col>5</xdr:col>
      <xdr:colOff>105895</xdr:colOff>
      <xdr:row>9</xdr:row>
      <xdr:rowOff>192741</xdr:rowOff>
    </xdr:to>
    <mc:AlternateContent xmlns:mc="http://schemas.openxmlformats.org/markup-compatibility/2006">
      <mc:Choice xmlns:a14="http://schemas.microsoft.com/office/drawing/2010/main" Requires="a14">
        <xdr:graphicFrame macro="">
          <xdr:nvGraphicFramePr>
            <xdr:cNvPr id="38" name="Year 1">
              <a:extLst>
                <a:ext uri="{FF2B5EF4-FFF2-40B4-BE49-F238E27FC236}">
                  <a16:creationId xmlns:a16="http://schemas.microsoft.com/office/drawing/2014/main" id="{B7D987D7-34AF-4670-9F77-3D1E695E8DE7}"/>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358713" y="462242"/>
              <a:ext cx="1828800" cy="14954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126067</xdr:colOff>
      <xdr:row>10</xdr:row>
      <xdr:rowOff>168090</xdr:rowOff>
    </xdr:from>
    <xdr:to>
      <xdr:col>5</xdr:col>
      <xdr:colOff>105896</xdr:colOff>
      <xdr:row>18</xdr:row>
      <xdr:rowOff>126067</xdr:rowOff>
    </xdr:to>
    <mc:AlternateContent xmlns:mc="http://schemas.openxmlformats.org/markup-compatibility/2006">
      <mc:Choice xmlns:a14="http://schemas.microsoft.com/office/drawing/2010/main" Requires="a14">
        <xdr:graphicFrame macro="">
          <xdr:nvGraphicFramePr>
            <xdr:cNvPr id="39" name="Region 1">
              <a:extLst>
                <a:ext uri="{FF2B5EF4-FFF2-40B4-BE49-F238E27FC236}">
                  <a16:creationId xmlns:a16="http://schemas.microsoft.com/office/drawing/2014/main" id="{F37FE0A1-A145-41E9-8224-8178CF736D61}"/>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358714" y="2129119"/>
              <a:ext cx="1828800" cy="15268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126067</xdr:colOff>
      <xdr:row>19</xdr:row>
      <xdr:rowOff>140074</xdr:rowOff>
    </xdr:from>
    <xdr:to>
      <xdr:col>5</xdr:col>
      <xdr:colOff>105896</xdr:colOff>
      <xdr:row>27</xdr:row>
      <xdr:rowOff>171451</xdr:rowOff>
    </xdr:to>
    <mc:AlternateContent xmlns:mc="http://schemas.openxmlformats.org/markup-compatibility/2006">
      <mc:Choice xmlns:a14="http://schemas.microsoft.com/office/drawing/2010/main" Requires="a14">
        <xdr:graphicFrame macro="">
          <xdr:nvGraphicFramePr>
            <xdr:cNvPr id="40" name="Month 1">
              <a:extLst>
                <a:ext uri="{FF2B5EF4-FFF2-40B4-BE49-F238E27FC236}">
                  <a16:creationId xmlns:a16="http://schemas.microsoft.com/office/drawing/2014/main" id="{941C3535-0E9A-40DB-9D1B-0960872484F2}"/>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dr:sp macro="" textlink="">
          <xdr:nvSpPr>
            <xdr:cNvPr id="0" name=""/>
            <xdr:cNvSpPr>
              <a:spLocks noTextEdit="1"/>
            </xdr:cNvSpPr>
          </xdr:nvSpPr>
          <xdr:spPr>
            <a:xfrm>
              <a:off x="1358714" y="3866030"/>
              <a:ext cx="1828800" cy="16002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140074</xdr:colOff>
      <xdr:row>28</xdr:row>
      <xdr:rowOff>154081</xdr:rowOff>
    </xdr:from>
    <xdr:to>
      <xdr:col>5</xdr:col>
      <xdr:colOff>119903</xdr:colOff>
      <xdr:row>36</xdr:row>
      <xdr:rowOff>137832</xdr:rowOff>
    </xdr:to>
    <mc:AlternateContent xmlns:mc="http://schemas.openxmlformats.org/markup-compatibility/2006">
      <mc:Choice xmlns:a14="http://schemas.microsoft.com/office/drawing/2010/main" Requires="a14">
        <xdr:graphicFrame macro="">
          <xdr:nvGraphicFramePr>
            <xdr:cNvPr id="41" name="Sub-Category 1">
              <a:extLst>
                <a:ext uri="{FF2B5EF4-FFF2-40B4-BE49-F238E27FC236}">
                  <a16:creationId xmlns:a16="http://schemas.microsoft.com/office/drawing/2014/main" id="{615F57B3-EA28-45BA-8778-7FA5F03DD323}"/>
                </a:ext>
              </a:extLst>
            </xdr:cNvPr>
            <xdr:cNvGraphicFramePr/>
          </xdr:nvGraphicFramePr>
          <xdr:xfrm>
            <a:off x="0" y="0"/>
            <a:ext cx="0" cy="0"/>
          </xdr:xfrm>
          <a:graphic>
            <a:graphicData uri="http://schemas.microsoft.com/office/drawing/2010/slicer">
              <sle:slicer xmlns:sle="http://schemas.microsoft.com/office/drawing/2010/slicer" name="Sub-Category 1"/>
            </a:graphicData>
          </a:graphic>
        </xdr:graphicFrame>
      </mc:Choice>
      <mc:Fallback>
        <xdr:sp macro="" textlink="">
          <xdr:nvSpPr>
            <xdr:cNvPr id="0" name=""/>
            <xdr:cNvSpPr>
              <a:spLocks noTextEdit="1"/>
            </xdr:cNvSpPr>
          </xdr:nvSpPr>
          <xdr:spPr>
            <a:xfrm>
              <a:off x="1372721" y="5644963"/>
              <a:ext cx="1828800" cy="1552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98054</xdr:colOff>
      <xdr:row>40</xdr:row>
      <xdr:rowOff>126066</xdr:rowOff>
    </xdr:from>
    <xdr:to>
      <xdr:col>2</xdr:col>
      <xdr:colOff>3737</xdr:colOff>
      <xdr:row>43</xdr:row>
      <xdr:rowOff>84045</xdr:rowOff>
    </xdr:to>
    <xdr:pic>
      <xdr:nvPicPr>
        <xdr:cNvPr id="8" name="Picture 7">
          <a:hlinkClick xmlns:r="http://schemas.openxmlformats.org/officeDocument/2006/relationships" r:id="rId7"/>
          <a:extLst>
            <a:ext uri="{FF2B5EF4-FFF2-40B4-BE49-F238E27FC236}">
              <a16:creationId xmlns:a16="http://schemas.microsoft.com/office/drawing/2014/main" id="{CF6436FE-2AC2-44CD-8FA5-64EF98AA40EA}"/>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714378" y="7970184"/>
          <a:ext cx="522006" cy="546287"/>
        </a:xfrm>
        <a:prstGeom prst="rect">
          <a:avLst/>
        </a:prstGeom>
      </xdr:spPr>
    </xdr:pic>
    <xdr:clientData/>
  </xdr:twoCellAnchor>
  <xdr:twoCellAnchor editAs="oneCell">
    <xdr:from>
      <xdr:col>2</xdr:col>
      <xdr:colOff>98053</xdr:colOff>
      <xdr:row>40</xdr:row>
      <xdr:rowOff>70036</xdr:rowOff>
    </xdr:from>
    <xdr:to>
      <xdr:col>3</xdr:col>
      <xdr:colOff>126068</xdr:colOff>
      <xdr:row>43</xdr:row>
      <xdr:rowOff>126068</xdr:rowOff>
    </xdr:to>
    <xdr:pic>
      <xdr:nvPicPr>
        <xdr:cNvPr id="10" name="Picture 9">
          <a:hlinkClick xmlns:r="http://schemas.openxmlformats.org/officeDocument/2006/relationships" r:id="rId9"/>
          <a:extLst>
            <a:ext uri="{FF2B5EF4-FFF2-40B4-BE49-F238E27FC236}">
              <a16:creationId xmlns:a16="http://schemas.microsoft.com/office/drawing/2014/main" id="{E7A2A617-FD9A-4F98-8DB6-A194A298BEBE}"/>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1330700" y="7914154"/>
          <a:ext cx="644339" cy="644340"/>
        </a:xfrm>
        <a:prstGeom prst="rect">
          <a:avLst/>
        </a:prstGeom>
      </xdr:spPr>
    </xdr:pic>
    <xdr:clientData/>
  </xdr:twoCellAnchor>
  <xdr:twoCellAnchor editAs="oneCell">
    <xdr:from>
      <xdr:col>3</xdr:col>
      <xdr:colOff>280148</xdr:colOff>
      <xdr:row>40</xdr:row>
      <xdr:rowOff>140073</xdr:rowOff>
    </xdr:from>
    <xdr:to>
      <xdr:col>4</xdr:col>
      <xdr:colOff>93612</xdr:colOff>
      <xdr:row>43</xdr:row>
      <xdr:rowOff>70038</xdr:rowOff>
    </xdr:to>
    <xdr:pic>
      <xdr:nvPicPr>
        <xdr:cNvPr id="12" name="Picture 11">
          <a:hlinkClick xmlns:r="http://schemas.openxmlformats.org/officeDocument/2006/relationships" r:id="rId11"/>
          <a:extLst>
            <a:ext uri="{FF2B5EF4-FFF2-40B4-BE49-F238E27FC236}">
              <a16:creationId xmlns:a16="http://schemas.microsoft.com/office/drawing/2014/main" id="{F86DD141-22AD-4A6C-AD2A-BCCE17883006}"/>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2129119" y="7984191"/>
          <a:ext cx="429787" cy="518273"/>
        </a:xfrm>
        <a:prstGeom prst="rect">
          <a:avLst/>
        </a:prstGeom>
      </xdr:spPr>
    </xdr:pic>
    <xdr:clientData/>
  </xdr:twoCellAnchor>
  <xdr:twoCellAnchor editAs="oneCell">
    <xdr:from>
      <xdr:col>4</xdr:col>
      <xdr:colOff>266139</xdr:colOff>
      <xdr:row>41</xdr:row>
      <xdr:rowOff>42022</xdr:rowOff>
    </xdr:from>
    <xdr:to>
      <xdr:col>5</xdr:col>
      <xdr:colOff>126064</xdr:colOff>
      <xdr:row>43</xdr:row>
      <xdr:rowOff>34870</xdr:rowOff>
    </xdr:to>
    <xdr:pic>
      <xdr:nvPicPr>
        <xdr:cNvPr id="14" name="Picture 13">
          <a:hlinkClick xmlns:r="http://schemas.openxmlformats.org/officeDocument/2006/relationships" r:id="rId13"/>
          <a:extLst>
            <a:ext uri="{FF2B5EF4-FFF2-40B4-BE49-F238E27FC236}">
              <a16:creationId xmlns:a16="http://schemas.microsoft.com/office/drawing/2014/main" id="{A98512FC-31C2-44DF-BDB9-88CDE1F21103}"/>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2731433" y="8082243"/>
          <a:ext cx="476249" cy="385053"/>
        </a:xfrm>
        <a:prstGeom prst="rect">
          <a:avLst/>
        </a:prstGeom>
      </xdr:spPr>
    </xdr:pic>
    <xdr:clientData/>
  </xdr:twoCellAnchor>
  <xdr:twoCellAnchor>
    <xdr:from>
      <xdr:col>1</xdr:col>
      <xdr:colOff>462242</xdr:colOff>
      <xdr:row>37</xdr:row>
      <xdr:rowOff>140073</xdr:rowOff>
    </xdr:from>
    <xdr:to>
      <xdr:col>4</xdr:col>
      <xdr:colOff>350184</xdr:colOff>
      <xdr:row>39</xdr:row>
      <xdr:rowOff>182095</xdr:rowOff>
    </xdr:to>
    <xdr:sp macro="" textlink="">
      <xdr:nvSpPr>
        <xdr:cNvPr id="15" name="TextBox 14">
          <a:extLst>
            <a:ext uri="{FF2B5EF4-FFF2-40B4-BE49-F238E27FC236}">
              <a16:creationId xmlns:a16="http://schemas.microsoft.com/office/drawing/2014/main" id="{F8391697-FF2F-48F4-8300-FC1501B0ECF4}"/>
            </a:ext>
          </a:extLst>
        </xdr:cNvPr>
        <xdr:cNvSpPr txBox="1"/>
      </xdr:nvSpPr>
      <xdr:spPr>
        <a:xfrm>
          <a:off x="1078566" y="7395882"/>
          <a:ext cx="1736912" cy="434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t>Contact</a:t>
          </a:r>
          <a:r>
            <a:rPr lang="en-US" sz="2000" b="1" baseline="0"/>
            <a:t> Me:</a:t>
          </a:r>
          <a:endParaRPr lang="en-US" sz="2000" b="1"/>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415834</xdr:colOff>
      <xdr:row>2</xdr:row>
      <xdr:rowOff>28863</xdr:rowOff>
    </xdr:from>
    <xdr:to>
      <xdr:col>31</xdr:col>
      <xdr:colOff>565042</xdr:colOff>
      <xdr:row>55</xdr:row>
      <xdr:rowOff>48432</xdr:rowOff>
    </xdr:to>
    <xdr:sp macro="" textlink="">
      <xdr:nvSpPr>
        <xdr:cNvPr id="2" name="Rectangle: Rounded Corners 1">
          <a:extLst>
            <a:ext uri="{FF2B5EF4-FFF2-40B4-BE49-F238E27FC236}">
              <a16:creationId xmlns:a16="http://schemas.microsoft.com/office/drawing/2014/main" id="{A9D57280-BA99-4B3B-8F61-CCA6783F8F03}"/>
            </a:ext>
          </a:extLst>
        </xdr:cNvPr>
        <xdr:cNvSpPr/>
      </xdr:nvSpPr>
      <xdr:spPr>
        <a:xfrm>
          <a:off x="415834" y="416321"/>
          <a:ext cx="19166920" cy="10287196"/>
        </a:xfrm>
        <a:prstGeom prst="roundRect">
          <a:avLst/>
        </a:prstGeom>
        <a:solidFill>
          <a:srgbClr val="000D0E"/>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388859</xdr:colOff>
      <xdr:row>2</xdr:row>
      <xdr:rowOff>22550</xdr:rowOff>
    </xdr:from>
    <xdr:to>
      <xdr:col>19</xdr:col>
      <xdr:colOff>418522</xdr:colOff>
      <xdr:row>4</xdr:row>
      <xdr:rowOff>115454</xdr:rowOff>
    </xdr:to>
    <xdr:sp macro="" textlink="">
      <xdr:nvSpPr>
        <xdr:cNvPr id="24" name="TextBox 23">
          <a:extLst>
            <a:ext uri="{FF2B5EF4-FFF2-40B4-BE49-F238E27FC236}">
              <a16:creationId xmlns:a16="http://schemas.microsoft.com/office/drawing/2014/main" id="{7FCF8076-C4CC-418B-B76E-9ADD049B62DE}"/>
            </a:ext>
          </a:extLst>
        </xdr:cNvPr>
        <xdr:cNvSpPr txBox="1"/>
      </xdr:nvSpPr>
      <xdr:spPr>
        <a:xfrm>
          <a:off x="1601132" y="397777"/>
          <a:ext cx="10333981" cy="4681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chemeClr val="bg1"/>
              </a:solidFill>
            </a:rPr>
            <a:t> </a:t>
          </a:r>
          <a:r>
            <a:rPr lang="en-US" sz="2400" b="1" baseline="0">
              <a:solidFill>
                <a:schemeClr val="bg1"/>
              </a:solidFill>
            </a:rPr>
            <a:t>KK FURNITURE SALES &amp; PROFIT PERFORMANCE DASHBOARD (2014 - 2017)</a:t>
          </a:r>
          <a:endParaRPr lang="en-US" sz="2400" b="1">
            <a:solidFill>
              <a:schemeClr val="bg1"/>
            </a:solidFill>
          </a:endParaRPr>
        </a:p>
      </xdr:txBody>
    </xdr:sp>
    <xdr:clientData/>
  </xdr:twoCellAnchor>
  <xdr:twoCellAnchor>
    <xdr:from>
      <xdr:col>2</xdr:col>
      <xdr:colOff>400339</xdr:colOff>
      <xdr:row>3</xdr:row>
      <xdr:rowOff>163488</xdr:rowOff>
    </xdr:from>
    <xdr:to>
      <xdr:col>11</xdr:col>
      <xdr:colOff>377367</xdr:colOff>
      <xdr:row>5</xdr:row>
      <xdr:rowOff>78968</xdr:rowOff>
    </xdr:to>
    <xdr:sp macro="" textlink="">
      <xdr:nvSpPr>
        <xdr:cNvPr id="25" name="TextBox 24">
          <a:extLst>
            <a:ext uri="{FF2B5EF4-FFF2-40B4-BE49-F238E27FC236}">
              <a16:creationId xmlns:a16="http://schemas.microsoft.com/office/drawing/2014/main" id="{F86D8E77-F80B-4218-AC8D-7CB78EEEC674}"/>
            </a:ext>
          </a:extLst>
        </xdr:cNvPr>
        <xdr:cNvSpPr txBox="1"/>
      </xdr:nvSpPr>
      <xdr:spPr>
        <a:xfrm>
          <a:off x="1612612" y="726329"/>
          <a:ext cx="5432255" cy="2907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chemeClr val="bg1"/>
              </a:solidFill>
            </a:rPr>
            <a:t> </a:t>
          </a:r>
          <a:r>
            <a:rPr lang="en-US" sz="1600" b="1" i="1" baseline="0">
              <a:solidFill>
                <a:schemeClr val="bg1"/>
              </a:solidFill>
            </a:rPr>
            <a:t>An Analysis covering sales, profit and trends.</a:t>
          </a:r>
          <a:endParaRPr lang="en-US" sz="1600" b="1" i="1">
            <a:solidFill>
              <a:schemeClr val="bg1"/>
            </a:solidFill>
          </a:endParaRPr>
        </a:p>
      </xdr:txBody>
    </xdr:sp>
    <xdr:clientData/>
  </xdr:twoCellAnchor>
  <xdr:twoCellAnchor>
    <xdr:from>
      <xdr:col>13</xdr:col>
      <xdr:colOff>290594</xdr:colOff>
      <xdr:row>29</xdr:row>
      <xdr:rowOff>193727</xdr:rowOff>
    </xdr:from>
    <xdr:to>
      <xdr:col>21</xdr:col>
      <xdr:colOff>387458</xdr:colOff>
      <xdr:row>53</xdr:row>
      <xdr:rowOff>64575</xdr:rowOff>
    </xdr:to>
    <xdr:sp macro="" textlink="">
      <xdr:nvSpPr>
        <xdr:cNvPr id="26" name="Rectangle 25">
          <a:extLst>
            <a:ext uri="{FF2B5EF4-FFF2-40B4-BE49-F238E27FC236}">
              <a16:creationId xmlns:a16="http://schemas.microsoft.com/office/drawing/2014/main" id="{7B176935-F185-4878-84C5-727D560617E5}"/>
            </a:ext>
          </a:extLst>
        </xdr:cNvPr>
        <xdr:cNvSpPr/>
      </xdr:nvSpPr>
      <xdr:spPr>
        <a:xfrm>
          <a:off x="8265763" y="5811863"/>
          <a:ext cx="5004661" cy="4520339"/>
        </a:xfrm>
        <a:prstGeom prst="rect">
          <a:avLst/>
        </a:prstGeom>
        <a:solidFill>
          <a:srgbClr val="001C1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32</xdr:col>
      <xdr:colOff>55428</xdr:colOff>
      <xdr:row>2</xdr:row>
      <xdr:rowOff>193460</xdr:rowOff>
    </xdr:from>
    <xdr:to>
      <xdr:col>35</xdr:col>
      <xdr:colOff>74478</xdr:colOff>
      <xdr:row>10</xdr:row>
      <xdr:rowOff>161657</xdr:rowOff>
    </xdr:to>
    <mc:AlternateContent xmlns:mc="http://schemas.openxmlformats.org/markup-compatibility/2006">
      <mc:Choice xmlns:a14="http://schemas.microsoft.com/office/drawing/2010/main" Requires="a14">
        <xdr:graphicFrame macro="">
          <xdr:nvGraphicFramePr>
            <xdr:cNvPr id="48" name="Year 2">
              <a:extLst>
                <a:ext uri="{FF2B5EF4-FFF2-40B4-BE49-F238E27FC236}">
                  <a16:creationId xmlns:a16="http://schemas.microsoft.com/office/drawing/2014/main" id="{81204BE5-5F3B-4B5F-A86F-70B3B8C33820}"/>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dr:sp macro="" textlink="">
          <xdr:nvSpPr>
            <xdr:cNvPr id="0" name=""/>
            <xdr:cNvSpPr>
              <a:spLocks noTextEdit="1"/>
            </xdr:cNvSpPr>
          </xdr:nvSpPr>
          <xdr:spPr>
            <a:xfrm>
              <a:off x="19686614" y="580918"/>
              <a:ext cx="1859474" cy="151802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103591</xdr:colOff>
      <xdr:row>11</xdr:row>
      <xdr:rowOff>128347</xdr:rowOff>
    </xdr:from>
    <xdr:to>
      <xdr:col>35</xdr:col>
      <xdr:colOff>122641</xdr:colOff>
      <xdr:row>19</xdr:row>
      <xdr:rowOff>131148</xdr:rowOff>
    </xdr:to>
    <mc:AlternateContent xmlns:mc="http://schemas.openxmlformats.org/markup-compatibility/2006">
      <mc:Choice xmlns:a14="http://schemas.microsoft.com/office/drawing/2010/main" Requires="a14">
        <xdr:graphicFrame macro="">
          <xdr:nvGraphicFramePr>
            <xdr:cNvPr id="49" name="Region 2">
              <a:extLst>
                <a:ext uri="{FF2B5EF4-FFF2-40B4-BE49-F238E27FC236}">
                  <a16:creationId xmlns:a16="http://schemas.microsoft.com/office/drawing/2014/main" id="{6F81277D-D2ED-436D-B868-D65273147CF1}"/>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19734777" y="2259364"/>
              <a:ext cx="1859474" cy="15526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103054</xdr:colOff>
      <xdr:row>20</xdr:row>
      <xdr:rowOff>126732</xdr:rowOff>
    </xdr:from>
    <xdr:to>
      <xdr:col>35</xdr:col>
      <xdr:colOff>132328</xdr:colOff>
      <xdr:row>29</xdr:row>
      <xdr:rowOff>12431</xdr:rowOff>
    </xdr:to>
    <mc:AlternateContent xmlns:mc="http://schemas.openxmlformats.org/markup-compatibility/2006">
      <mc:Choice xmlns:a14="http://schemas.microsoft.com/office/drawing/2010/main" Requires="a14">
        <xdr:graphicFrame macro="">
          <xdr:nvGraphicFramePr>
            <xdr:cNvPr id="50" name="Month 2">
              <a:extLst>
                <a:ext uri="{FF2B5EF4-FFF2-40B4-BE49-F238E27FC236}">
                  <a16:creationId xmlns:a16="http://schemas.microsoft.com/office/drawing/2014/main" id="{93BDF94B-07B3-41DC-9AF4-FC3467DA0AF5}"/>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dr:sp macro="" textlink="">
          <xdr:nvSpPr>
            <xdr:cNvPr id="0" name=""/>
            <xdr:cNvSpPr>
              <a:spLocks noTextEdit="1"/>
            </xdr:cNvSpPr>
          </xdr:nvSpPr>
          <xdr:spPr>
            <a:xfrm>
              <a:off x="19734240" y="4001308"/>
              <a:ext cx="1869698" cy="16292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32</xdr:col>
      <xdr:colOff>112739</xdr:colOff>
      <xdr:row>30</xdr:row>
      <xdr:rowOff>47088</xdr:rowOff>
    </xdr:from>
    <xdr:to>
      <xdr:col>35</xdr:col>
      <xdr:colOff>131789</xdr:colOff>
      <xdr:row>38</xdr:row>
      <xdr:rowOff>75663</xdr:rowOff>
    </xdr:to>
    <mc:AlternateContent xmlns:mc="http://schemas.openxmlformats.org/markup-compatibility/2006">
      <mc:Choice xmlns:a14="http://schemas.microsoft.com/office/drawing/2010/main" Requires="a14">
        <xdr:graphicFrame macro="">
          <xdr:nvGraphicFramePr>
            <xdr:cNvPr id="51" name="Sub-Category 2">
              <a:extLst>
                <a:ext uri="{FF2B5EF4-FFF2-40B4-BE49-F238E27FC236}">
                  <a16:creationId xmlns:a16="http://schemas.microsoft.com/office/drawing/2014/main" id="{BB148BA9-F78A-4AF9-A520-E1BAF934A894}"/>
                </a:ext>
              </a:extLst>
            </xdr:cNvPr>
            <xdr:cNvGraphicFramePr/>
          </xdr:nvGraphicFramePr>
          <xdr:xfrm>
            <a:off x="0" y="0"/>
            <a:ext cx="0" cy="0"/>
          </xdr:xfrm>
          <a:graphic>
            <a:graphicData uri="http://schemas.microsoft.com/office/drawing/2010/slicer">
              <sle:slicer xmlns:sle="http://schemas.microsoft.com/office/drawing/2010/slicer" name="Sub-Category 2"/>
            </a:graphicData>
          </a:graphic>
        </xdr:graphicFrame>
      </mc:Choice>
      <mc:Fallback>
        <xdr:sp macro="" textlink="">
          <xdr:nvSpPr>
            <xdr:cNvPr id="0" name=""/>
            <xdr:cNvSpPr>
              <a:spLocks noTextEdit="1"/>
            </xdr:cNvSpPr>
          </xdr:nvSpPr>
          <xdr:spPr>
            <a:xfrm>
              <a:off x="19743925" y="5858952"/>
              <a:ext cx="1859474" cy="15784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282299</xdr:colOff>
      <xdr:row>6</xdr:row>
      <xdr:rowOff>44805</xdr:rowOff>
    </xdr:from>
    <xdr:to>
      <xdr:col>13</xdr:col>
      <xdr:colOff>204532</xdr:colOff>
      <xdr:row>29</xdr:row>
      <xdr:rowOff>113008</xdr:rowOff>
    </xdr:to>
    <xdr:sp macro="" textlink="">
      <xdr:nvSpPr>
        <xdr:cNvPr id="52" name="Rectangle 51">
          <a:extLst>
            <a:ext uri="{FF2B5EF4-FFF2-40B4-BE49-F238E27FC236}">
              <a16:creationId xmlns:a16="http://schemas.microsoft.com/office/drawing/2014/main" id="{AB342AD5-D170-45BA-AC0C-6BCEC7D2020A}"/>
            </a:ext>
          </a:extLst>
        </xdr:cNvPr>
        <xdr:cNvSpPr/>
      </xdr:nvSpPr>
      <xdr:spPr>
        <a:xfrm>
          <a:off x="2736197" y="1207178"/>
          <a:ext cx="5443504" cy="4523966"/>
        </a:xfrm>
        <a:prstGeom prst="rect">
          <a:avLst/>
        </a:prstGeom>
        <a:solidFill>
          <a:srgbClr val="001C1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282299</xdr:colOff>
      <xdr:row>6</xdr:row>
      <xdr:rowOff>44805</xdr:rowOff>
    </xdr:from>
    <xdr:to>
      <xdr:col>13</xdr:col>
      <xdr:colOff>31348</xdr:colOff>
      <xdr:row>9</xdr:row>
      <xdr:rowOff>131396</xdr:rowOff>
    </xdr:to>
    <xdr:sp macro="" textlink="">
      <xdr:nvSpPr>
        <xdr:cNvPr id="59" name="TextBox 58">
          <a:extLst>
            <a:ext uri="{FF2B5EF4-FFF2-40B4-BE49-F238E27FC236}">
              <a16:creationId xmlns:a16="http://schemas.microsoft.com/office/drawing/2014/main" id="{1539B54E-EA9B-4622-B081-E2367865456C}"/>
            </a:ext>
          </a:extLst>
        </xdr:cNvPr>
        <xdr:cNvSpPr txBox="1"/>
      </xdr:nvSpPr>
      <xdr:spPr>
        <a:xfrm>
          <a:off x="2736197" y="1207178"/>
          <a:ext cx="5270320" cy="6677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baseline="0">
              <a:solidFill>
                <a:schemeClr val="bg1"/>
              </a:solidFill>
            </a:rPr>
            <a:t>SALES, QUANTITY AND PROFIT TRENDS OVER TIME</a:t>
          </a:r>
          <a:endParaRPr lang="en-US" sz="1800" b="1">
            <a:solidFill>
              <a:schemeClr val="bg1"/>
            </a:solidFill>
          </a:endParaRPr>
        </a:p>
      </xdr:txBody>
    </xdr:sp>
    <xdr:clientData/>
  </xdr:twoCellAnchor>
  <xdr:twoCellAnchor>
    <xdr:from>
      <xdr:col>4</xdr:col>
      <xdr:colOff>282299</xdr:colOff>
      <xdr:row>8</xdr:row>
      <xdr:rowOff>60948</xdr:rowOff>
    </xdr:from>
    <xdr:to>
      <xdr:col>13</xdr:col>
      <xdr:colOff>145297</xdr:colOff>
      <xdr:row>29</xdr:row>
      <xdr:rowOff>32288</xdr:rowOff>
    </xdr:to>
    <xdr:graphicFrame macro="">
      <xdr:nvGraphicFramePr>
        <xdr:cNvPr id="60" name="Chart 59">
          <a:extLst>
            <a:ext uri="{FF2B5EF4-FFF2-40B4-BE49-F238E27FC236}">
              <a16:creationId xmlns:a16="http://schemas.microsoft.com/office/drawing/2014/main" id="{5F144D0A-A078-4210-A1A4-FE94F5F481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289402</xdr:colOff>
      <xdr:row>29</xdr:row>
      <xdr:rowOff>181058</xdr:rowOff>
    </xdr:from>
    <xdr:to>
      <xdr:col>13</xdr:col>
      <xdr:colOff>211635</xdr:colOff>
      <xdr:row>53</xdr:row>
      <xdr:rowOff>55533</xdr:rowOff>
    </xdr:to>
    <xdr:sp macro="" textlink="">
      <xdr:nvSpPr>
        <xdr:cNvPr id="63" name="Rectangle 62">
          <a:extLst>
            <a:ext uri="{FF2B5EF4-FFF2-40B4-BE49-F238E27FC236}">
              <a16:creationId xmlns:a16="http://schemas.microsoft.com/office/drawing/2014/main" id="{5B0892FA-1C09-43D4-B8EC-A940F1EBBAEC}"/>
            </a:ext>
          </a:extLst>
        </xdr:cNvPr>
        <xdr:cNvSpPr/>
      </xdr:nvSpPr>
      <xdr:spPr>
        <a:xfrm>
          <a:off x="2743300" y="5799194"/>
          <a:ext cx="5443504" cy="4523966"/>
        </a:xfrm>
        <a:prstGeom prst="rect">
          <a:avLst/>
        </a:prstGeom>
        <a:solidFill>
          <a:srgbClr val="001C1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370123</xdr:colOff>
      <xdr:row>30</xdr:row>
      <xdr:rowOff>51905</xdr:rowOff>
    </xdr:from>
    <xdr:to>
      <xdr:col>13</xdr:col>
      <xdr:colOff>80722</xdr:colOff>
      <xdr:row>53</xdr:row>
      <xdr:rowOff>0</xdr:rowOff>
    </xdr:to>
    <xdr:graphicFrame macro="">
      <xdr:nvGraphicFramePr>
        <xdr:cNvPr id="66" name="Chart 65">
          <a:extLst>
            <a:ext uri="{FF2B5EF4-FFF2-40B4-BE49-F238E27FC236}">
              <a16:creationId xmlns:a16="http://schemas.microsoft.com/office/drawing/2014/main" id="{A1C69A2B-D4E5-44AB-B574-151856FA29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289402</xdr:colOff>
      <xdr:row>29</xdr:row>
      <xdr:rowOff>181058</xdr:rowOff>
    </xdr:from>
    <xdr:to>
      <xdr:col>12</xdr:col>
      <xdr:colOff>3238</xdr:colOff>
      <xdr:row>32</xdr:row>
      <xdr:rowOff>66878</xdr:rowOff>
    </xdr:to>
    <xdr:sp macro="" textlink="">
      <xdr:nvSpPr>
        <xdr:cNvPr id="67" name="TextBox 66">
          <a:extLst>
            <a:ext uri="{FF2B5EF4-FFF2-40B4-BE49-F238E27FC236}">
              <a16:creationId xmlns:a16="http://schemas.microsoft.com/office/drawing/2014/main" id="{6766276E-BC41-4918-A24D-A5E5200F2BCC}"/>
            </a:ext>
          </a:extLst>
        </xdr:cNvPr>
        <xdr:cNvSpPr txBox="1"/>
      </xdr:nvSpPr>
      <xdr:spPr>
        <a:xfrm>
          <a:off x="2743300" y="5799194"/>
          <a:ext cx="4621633" cy="4670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baseline="0">
              <a:solidFill>
                <a:schemeClr val="bg1"/>
              </a:solidFill>
            </a:rPr>
            <a:t>PROFIT AND QUANTITY BY SHIPPING MODE  </a:t>
          </a:r>
          <a:endParaRPr lang="en-US" sz="1800" b="1">
            <a:solidFill>
              <a:schemeClr val="bg1"/>
            </a:solidFill>
          </a:endParaRPr>
        </a:p>
      </xdr:txBody>
    </xdr:sp>
    <xdr:clientData/>
  </xdr:twoCellAnchor>
  <xdr:twoCellAnchor>
    <xdr:from>
      <xdr:col>21</xdr:col>
      <xdr:colOff>490234</xdr:colOff>
      <xdr:row>6</xdr:row>
      <xdr:rowOff>42866</xdr:rowOff>
    </xdr:from>
    <xdr:to>
      <xdr:col>30</xdr:col>
      <xdr:colOff>412467</xdr:colOff>
      <xdr:row>29</xdr:row>
      <xdr:rowOff>111069</xdr:rowOff>
    </xdr:to>
    <xdr:sp macro="" textlink="">
      <xdr:nvSpPr>
        <xdr:cNvPr id="69" name="Rectangle 68">
          <a:extLst>
            <a:ext uri="{FF2B5EF4-FFF2-40B4-BE49-F238E27FC236}">
              <a16:creationId xmlns:a16="http://schemas.microsoft.com/office/drawing/2014/main" id="{81610FBB-BFE0-4F0A-A998-C2120F2F2E5C}"/>
            </a:ext>
          </a:extLst>
        </xdr:cNvPr>
        <xdr:cNvSpPr/>
      </xdr:nvSpPr>
      <xdr:spPr>
        <a:xfrm>
          <a:off x="13373200" y="1205239"/>
          <a:ext cx="5443504" cy="4523966"/>
        </a:xfrm>
        <a:prstGeom prst="rect">
          <a:avLst/>
        </a:prstGeom>
        <a:solidFill>
          <a:srgbClr val="001C1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570954</xdr:colOff>
      <xdr:row>6</xdr:row>
      <xdr:rowOff>75154</xdr:rowOff>
    </xdr:from>
    <xdr:to>
      <xdr:col>30</xdr:col>
      <xdr:colOff>54624</xdr:colOff>
      <xdr:row>8</xdr:row>
      <xdr:rowOff>103170</xdr:rowOff>
    </xdr:to>
    <xdr:sp macro="" textlink="">
      <xdr:nvSpPr>
        <xdr:cNvPr id="70" name="TextBox 69">
          <a:extLst>
            <a:ext uri="{FF2B5EF4-FFF2-40B4-BE49-F238E27FC236}">
              <a16:creationId xmlns:a16="http://schemas.microsoft.com/office/drawing/2014/main" id="{4E83100E-1FEB-401F-BE1B-ED1A063BA846}"/>
            </a:ext>
          </a:extLst>
        </xdr:cNvPr>
        <xdr:cNvSpPr txBox="1"/>
      </xdr:nvSpPr>
      <xdr:spPr>
        <a:xfrm>
          <a:off x="13453920" y="1237527"/>
          <a:ext cx="5004941" cy="415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baseline="0">
              <a:solidFill>
                <a:schemeClr val="bg1"/>
              </a:solidFill>
            </a:rPr>
            <a:t>PROFIT CONTRIBUTION BY SUB-CATEGORIES</a:t>
          </a:r>
          <a:endParaRPr lang="en-US" sz="1800" b="1">
            <a:solidFill>
              <a:schemeClr val="bg1"/>
            </a:solidFill>
          </a:endParaRPr>
        </a:p>
      </xdr:txBody>
    </xdr:sp>
    <xdr:clientData/>
  </xdr:twoCellAnchor>
  <xdr:twoCellAnchor>
    <xdr:from>
      <xdr:col>22</xdr:col>
      <xdr:colOff>16143</xdr:colOff>
      <xdr:row>9</xdr:row>
      <xdr:rowOff>77295</xdr:rowOff>
    </xdr:from>
    <xdr:to>
      <xdr:col>30</xdr:col>
      <xdr:colOff>355170</xdr:colOff>
      <xdr:row>29</xdr:row>
      <xdr:rowOff>113008</xdr:rowOff>
    </xdr:to>
    <xdr:graphicFrame macro="">
      <xdr:nvGraphicFramePr>
        <xdr:cNvPr id="71" name="Chart 70">
          <a:extLst>
            <a:ext uri="{FF2B5EF4-FFF2-40B4-BE49-F238E27FC236}">
              <a16:creationId xmlns:a16="http://schemas.microsoft.com/office/drawing/2014/main" id="{06CAD4B1-D271-48FB-A9D5-684D27C527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21</xdr:col>
      <xdr:colOff>490235</xdr:colOff>
      <xdr:row>29</xdr:row>
      <xdr:rowOff>172018</xdr:rowOff>
    </xdr:from>
    <xdr:to>
      <xdr:col>30</xdr:col>
      <xdr:colOff>412468</xdr:colOff>
      <xdr:row>53</xdr:row>
      <xdr:rowOff>46493</xdr:rowOff>
    </xdr:to>
    <xdr:sp macro="" textlink="">
      <xdr:nvSpPr>
        <xdr:cNvPr id="72" name="Rectangle 71">
          <a:extLst>
            <a:ext uri="{FF2B5EF4-FFF2-40B4-BE49-F238E27FC236}">
              <a16:creationId xmlns:a16="http://schemas.microsoft.com/office/drawing/2014/main" id="{578B106D-DE5D-46E1-8440-92AF1F3BBE0A}"/>
            </a:ext>
          </a:extLst>
        </xdr:cNvPr>
        <xdr:cNvSpPr/>
      </xdr:nvSpPr>
      <xdr:spPr>
        <a:xfrm>
          <a:off x="13373201" y="5790154"/>
          <a:ext cx="5443504" cy="4523966"/>
        </a:xfrm>
        <a:prstGeom prst="rect">
          <a:avLst/>
        </a:prstGeom>
        <a:solidFill>
          <a:srgbClr val="001C1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512699</xdr:colOff>
      <xdr:row>32</xdr:row>
      <xdr:rowOff>109583</xdr:rowOff>
    </xdr:from>
    <xdr:to>
      <xdr:col>30</xdr:col>
      <xdr:colOff>339026</xdr:colOff>
      <xdr:row>53</xdr:row>
      <xdr:rowOff>64576</xdr:rowOff>
    </xdr:to>
    <xdr:graphicFrame macro="">
      <xdr:nvGraphicFramePr>
        <xdr:cNvPr id="73" name="Chart 72">
          <a:extLst>
            <a:ext uri="{FF2B5EF4-FFF2-40B4-BE49-F238E27FC236}">
              <a16:creationId xmlns:a16="http://schemas.microsoft.com/office/drawing/2014/main" id="{39A0FA28-076B-4262-ADDC-6D67A12914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151209</xdr:colOff>
      <xdr:row>29</xdr:row>
      <xdr:rowOff>155874</xdr:rowOff>
    </xdr:from>
    <xdr:to>
      <xdr:col>30</xdr:col>
      <xdr:colOff>248353</xdr:colOff>
      <xdr:row>31</xdr:row>
      <xdr:rowOff>190005</xdr:rowOff>
    </xdr:to>
    <xdr:sp macro="" textlink="">
      <xdr:nvSpPr>
        <xdr:cNvPr id="74" name="TextBox 73">
          <a:extLst>
            <a:ext uri="{FF2B5EF4-FFF2-40B4-BE49-F238E27FC236}">
              <a16:creationId xmlns:a16="http://schemas.microsoft.com/office/drawing/2014/main" id="{D0C71C20-83F7-48E4-8C47-B4AB8E6A2010}"/>
            </a:ext>
          </a:extLst>
        </xdr:cNvPr>
        <xdr:cNvSpPr txBox="1"/>
      </xdr:nvSpPr>
      <xdr:spPr>
        <a:xfrm>
          <a:off x="13647650" y="5774010"/>
          <a:ext cx="5004940" cy="421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baseline="0">
              <a:solidFill>
                <a:schemeClr val="bg1"/>
              </a:solidFill>
            </a:rPr>
            <a:t>PROFIT BY REGION AND CUSTOMER SEGMENT</a:t>
          </a:r>
          <a:endParaRPr lang="en-US" sz="1800" b="1">
            <a:solidFill>
              <a:schemeClr val="bg1"/>
            </a:solidFill>
          </a:endParaRPr>
        </a:p>
      </xdr:txBody>
    </xdr:sp>
    <xdr:clientData/>
  </xdr:twoCellAnchor>
  <xdr:twoCellAnchor>
    <xdr:from>
      <xdr:col>13</xdr:col>
      <xdr:colOff>258307</xdr:colOff>
      <xdr:row>33</xdr:row>
      <xdr:rowOff>16142</xdr:rowOff>
    </xdr:from>
    <xdr:to>
      <xdr:col>21</xdr:col>
      <xdr:colOff>306738</xdr:colOff>
      <xdr:row>53</xdr:row>
      <xdr:rowOff>64576</xdr:rowOff>
    </xdr:to>
    <xdr:graphicFrame macro="">
      <xdr:nvGraphicFramePr>
        <xdr:cNvPr id="75" name="Chart 74">
          <a:extLst>
            <a:ext uri="{FF2B5EF4-FFF2-40B4-BE49-F238E27FC236}">
              <a16:creationId xmlns:a16="http://schemas.microsoft.com/office/drawing/2014/main" id="{9EB5DB5D-E29E-4B72-AE85-884A3AECB0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387459</xdr:colOff>
      <xdr:row>30</xdr:row>
      <xdr:rowOff>16143</xdr:rowOff>
    </xdr:from>
    <xdr:to>
      <xdr:col>21</xdr:col>
      <xdr:colOff>101295</xdr:colOff>
      <xdr:row>32</xdr:row>
      <xdr:rowOff>95691</xdr:rowOff>
    </xdr:to>
    <xdr:sp macro="" textlink="">
      <xdr:nvSpPr>
        <xdr:cNvPr id="76" name="TextBox 75">
          <a:extLst>
            <a:ext uri="{FF2B5EF4-FFF2-40B4-BE49-F238E27FC236}">
              <a16:creationId xmlns:a16="http://schemas.microsoft.com/office/drawing/2014/main" id="{125343FD-825B-4F4B-94E8-036F54866E49}"/>
            </a:ext>
          </a:extLst>
        </xdr:cNvPr>
        <xdr:cNvSpPr txBox="1"/>
      </xdr:nvSpPr>
      <xdr:spPr>
        <a:xfrm>
          <a:off x="8362628" y="5828007"/>
          <a:ext cx="4621633" cy="4670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baseline="0">
              <a:solidFill>
                <a:schemeClr val="bg1"/>
              </a:solidFill>
            </a:rPr>
            <a:t>SALES BY REGION </a:t>
          </a:r>
          <a:endParaRPr lang="en-US" sz="1800" b="1">
            <a:solidFill>
              <a:schemeClr val="bg1"/>
            </a:solidFill>
          </a:endParaRPr>
        </a:p>
      </xdr:txBody>
    </xdr:sp>
    <xdr:clientData/>
  </xdr:twoCellAnchor>
  <xdr:twoCellAnchor>
    <xdr:from>
      <xdr:col>13</xdr:col>
      <xdr:colOff>297698</xdr:colOff>
      <xdr:row>6</xdr:row>
      <xdr:rowOff>71678</xdr:rowOff>
    </xdr:from>
    <xdr:to>
      <xdr:col>21</xdr:col>
      <xdr:colOff>394562</xdr:colOff>
      <xdr:row>29</xdr:row>
      <xdr:rowOff>136254</xdr:rowOff>
    </xdr:to>
    <xdr:sp macro="" textlink="">
      <xdr:nvSpPr>
        <xdr:cNvPr id="78" name="Rectangle 77">
          <a:extLst>
            <a:ext uri="{FF2B5EF4-FFF2-40B4-BE49-F238E27FC236}">
              <a16:creationId xmlns:a16="http://schemas.microsoft.com/office/drawing/2014/main" id="{5E501614-7138-4399-B088-DEE206DB67FC}"/>
            </a:ext>
          </a:extLst>
        </xdr:cNvPr>
        <xdr:cNvSpPr/>
      </xdr:nvSpPr>
      <xdr:spPr>
        <a:xfrm>
          <a:off x="8272867" y="1234051"/>
          <a:ext cx="5004661" cy="4520339"/>
        </a:xfrm>
        <a:prstGeom prst="rect">
          <a:avLst/>
        </a:prstGeom>
        <a:solidFill>
          <a:srgbClr val="001C1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329986</xdr:colOff>
      <xdr:row>9</xdr:row>
      <xdr:rowOff>184687</xdr:rowOff>
    </xdr:from>
    <xdr:to>
      <xdr:col>21</xdr:col>
      <xdr:colOff>322881</xdr:colOff>
      <xdr:row>29</xdr:row>
      <xdr:rowOff>96864</xdr:rowOff>
    </xdr:to>
    <mc:AlternateContent xmlns:mc="http://schemas.openxmlformats.org/markup-compatibility/2006">
      <mc:Choice xmlns:cx4="http://schemas.microsoft.com/office/drawing/2016/5/10/chartex" Requires="cx4">
        <xdr:graphicFrame macro="">
          <xdr:nvGraphicFramePr>
            <xdr:cNvPr id="80" name="Chart 79">
              <a:extLst>
                <a:ext uri="{FF2B5EF4-FFF2-40B4-BE49-F238E27FC236}">
                  <a16:creationId xmlns:a16="http://schemas.microsoft.com/office/drawing/2014/main" id="{9181A979-42DB-41EB-A781-653F3C28C0A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8254786" y="1899187"/>
              <a:ext cx="4869695" cy="372217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13</xdr:col>
      <xdr:colOff>459138</xdr:colOff>
      <xdr:row>6</xdr:row>
      <xdr:rowOff>71678</xdr:rowOff>
    </xdr:from>
    <xdr:to>
      <xdr:col>20</xdr:col>
      <xdr:colOff>119143</xdr:colOff>
      <xdr:row>8</xdr:row>
      <xdr:rowOff>99694</xdr:rowOff>
    </xdr:to>
    <xdr:sp macro="" textlink="">
      <xdr:nvSpPr>
        <xdr:cNvPr id="81" name="TextBox 80">
          <a:extLst>
            <a:ext uri="{FF2B5EF4-FFF2-40B4-BE49-F238E27FC236}">
              <a16:creationId xmlns:a16="http://schemas.microsoft.com/office/drawing/2014/main" id="{55EBC079-4E5B-4D3B-9448-4C9C25E135E6}"/>
            </a:ext>
          </a:extLst>
        </xdr:cNvPr>
        <xdr:cNvSpPr txBox="1"/>
      </xdr:nvSpPr>
      <xdr:spPr>
        <a:xfrm>
          <a:off x="8434307" y="1234051"/>
          <a:ext cx="3954328" cy="4154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baseline="0">
              <a:solidFill>
                <a:schemeClr val="bg1"/>
              </a:solidFill>
            </a:rPr>
            <a:t>PROFIT BY STATE</a:t>
          </a:r>
          <a:endParaRPr lang="en-US" sz="1800" b="1">
            <a:solidFill>
              <a:schemeClr val="bg1"/>
            </a:solidFill>
          </a:endParaRPr>
        </a:p>
      </xdr:txBody>
    </xdr:sp>
    <xdr:clientData/>
  </xdr:twoCellAnchor>
  <xdr:twoCellAnchor>
    <xdr:from>
      <xdr:col>1</xdr:col>
      <xdr:colOff>339025</xdr:colOff>
      <xdr:row>6</xdr:row>
      <xdr:rowOff>21346</xdr:rowOff>
    </xdr:from>
    <xdr:to>
      <xdr:col>4</xdr:col>
      <xdr:colOff>165843</xdr:colOff>
      <xdr:row>16</xdr:row>
      <xdr:rowOff>177585</xdr:rowOff>
    </xdr:to>
    <xdr:sp macro="" textlink="">
      <xdr:nvSpPr>
        <xdr:cNvPr id="91" name="Rectangle: Rounded Corners 90">
          <a:extLst>
            <a:ext uri="{FF2B5EF4-FFF2-40B4-BE49-F238E27FC236}">
              <a16:creationId xmlns:a16="http://schemas.microsoft.com/office/drawing/2014/main" id="{B6552491-F4D6-4DAB-B902-D24B7A2B2DF2}"/>
            </a:ext>
          </a:extLst>
        </xdr:cNvPr>
        <xdr:cNvSpPr/>
      </xdr:nvSpPr>
      <xdr:spPr>
        <a:xfrm>
          <a:off x="952500" y="1183719"/>
          <a:ext cx="1667241" cy="2093527"/>
        </a:xfrm>
        <a:prstGeom prst="roundRect">
          <a:avLst/>
        </a:prstGeom>
        <a:solidFill>
          <a:srgbClr val="001C1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209873</xdr:colOff>
      <xdr:row>14</xdr:row>
      <xdr:rowOff>21346</xdr:rowOff>
    </xdr:from>
    <xdr:to>
      <xdr:col>4</xdr:col>
      <xdr:colOff>226017</xdr:colOff>
      <xdr:row>16</xdr:row>
      <xdr:rowOff>38323</xdr:rowOff>
    </xdr:to>
    <xdr:sp macro="" textlink="">
      <xdr:nvSpPr>
        <xdr:cNvPr id="94" name="TextBox 93">
          <a:extLst>
            <a:ext uri="{FF2B5EF4-FFF2-40B4-BE49-F238E27FC236}">
              <a16:creationId xmlns:a16="http://schemas.microsoft.com/office/drawing/2014/main" id="{F6D90641-D98D-4987-91CE-5DAFD511ACDB}"/>
            </a:ext>
          </a:extLst>
        </xdr:cNvPr>
        <xdr:cNvSpPr txBox="1"/>
      </xdr:nvSpPr>
      <xdr:spPr>
        <a:xfrm>
          <a:off x="823348" y="2733549"/>
          <a:ext cx="1856567" cy="4044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800" b="0" baseline="0">
              <a:solidFill>
                <a:schemeClr val="bg1"/>
              </a:solidFill>
            </a:rPr>
            <a:t> </a:t>
          </a:r>
          <a:r>
            <a:rPr lang="en-US" sz="2100" b="1" i="0" u="none" strike="noStrike">
              <a:solidFill>
                <a:srgbClr val="FF0000"/>
              </a:solidFill>
              <a:effectLst/>
              <a:latin typeface="+mn-lt"/>
              <a:ea typeface="+mn-ea"/>
              <a:cs typeface="+mn-cs"/>
            </a:rPr>
            <a:t>▼56.63% </a:t>
          </a:r>
          <a:r>
            <a:rPr lang="en-US" sz="2100" b="1" i="0" u="none" strike="noStrike">
              <a:solidFill>
                <a:schemeClr val="bg1"/>
              </a:solidFill>
              <a:effectLst/>
              <a:latin typeface="+mn-lt"/>
              <a:ea typeface="+mn-ea"/>
              <a:cs typeface="+mn-cs"/>
            </a:rPr>
            <a:t>YOY</a:t>
          </a:r>
          <a:r>
            <a:rPr lang="en-US" sz="2100" b="1">
              <a:solidFill>
                <a:schemeClr val="bg1"/>
              </a:solidFill>
            </a:rPr>
            <a:t>  </a:t>
          </a:r>
        </a:p>
      </xdr:txBody>
    </xdr:sp>
    <xdr:clientData/>
  </xdr:twoCellAnchor>
  <xdr:twoCellAnchor>
    <xdr:from>
      <xdr:col>1</xdr:col>
      <xdr:colOff>322880</xdr:colOff>
      <xdr:row>10</xdr:row>
      <xdr:rowOff>102067</xdr:rowOff>
    </xdr:from>
    <xdr:to>
      <xdr:col>3</xdr:col>
      <xdr:colOff>472176</xdr:colOff>
      <xdr:row>12</xdr:row>
      <xdr:rowOff>26037</xdr:rowOff>
    </xdr:to>
    <xdr:sp macro="" textlink="">
      <xdr:nvSpPr>
        <xdr:cNvPr id="95" name="TextBox 94">
          <a:extLst>
            <a:ext uri="{FF2B5EF4-FFF2-40B4-BE49-F238E27FC236}">
              <a16:creationId xmlns:a16="http://schemas.microsoft.com/office/drawing/2014/main" id="{E2DD6987-094C-4962-95E3-7C868122BB7E}"/>
            </a:ext>
          </a:extLst>
        </xdr:cNvPr>
        <xdr:cNvSpPr txBox="1"/>
      </xdr:nvSpPr>
      <xdr:spPr>
        <a:xfrm>
          <a:off x="936355" y="2039355"/>
          <a:ext cx="1376245" cy="3114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800" b="1" baseline="0">
              <a:solidFill>
                <a:schemeClr val="bg1"/>
              </a:solidFill>
            </a:rPr>
            <a:t> </a:t>
          </a:r>
          <a:r>
            <a:rPr lang="en-US" sz="2000" b="1" i="0" u="none" strike="noStrike">
              <a:solidFill>
                <a:schemeClr val="bg1"/>
              </a:solidFill>
              <a:effectLst/>
              <a:latin typeface="+mn-lt"/>
              <a:ea typeface="+mn-ea"/>
              <a:cs typeface="+mn-cs"/>
            </a:rPr>
            <a:t>$18.5K</a:t>
          </a:r>
          <a:r>
            <a:rPr lang="en-US" sz="2000" b="1">
              <a:solidFill>
                <a:schemeClr val="bg1"/>
              </a:solidFill>
            </a:rPr>
            <a:t> </a:t>
          </a:r>
        </a:p>
      </xdr:txBody>
    </xdr:sp>
    <xdr:clientData/>
  </xdr:twoCellAnchor>
  <xdr:twoCellAnchor>
    <xdr:from>
      <xdr:col>1</xdr:col>
      <xdr:colOff>387457</xdr:colOff>
      <xdr:row>6</xdr:row>
      <xdr:rowOff>69778</xdr:rowOff>
    </xdr:from>
    <xdr:to>
      <xdr:col>4</xdr:col>
      <xdr:colOff>404011</xdr:colOff>
      <xdr:row>8</xdr:row>
      <xdr:rowOff>90119</xdr:rowOff>
    </xdr:to>
    <xdr:sp macro="" textlink="">
      <xdr:nvSpPr>
        <xdr:cNvPr id="99" name="TextBox 98">
          <a:extLst>
            <a:ext uri="{FF2B5EF4-FFF2-40B4-BE49-F238E27FC236}">
              <a16:creationId xmlns:a16="http://schemas.microsoft.com/office/drawing/2014/main" id="{3F0D0F9C-4D01-43D7-AF97-CB98302962D5}"/>
            </a:ext>
          </a:extLst>
        </xdr:cNvPr>
        <xdr:cNvSpPr txBox="1"/>
      </xdr:nvSpPr>
      <xdr:spPr>
        <a:xfrm>
          <a:off x="1000932" y="1232151"/>
          <a:ext cx="1856977" cy="4077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baseline="0">
              <a:solidFill>
                <a:schemeClr val="bg1"/>
              </a:solidFill>
            </a:rPr>
            <a:t> </a:t>
          </a:r>
          <a:r>
            <a:rPr lang="en-US" sz="2400" b="1" baseline="0">
              <a:solidFill>
                <a:schemeClr val="bg1"/>
              </a:solidFill>
            </a:rPr>
            <a:t>PROFIT</a:t>
          </a:r>
          <a:endParaRPr lang="en-US" sz="2400" b="1">
            <a:solidFill>
              <a:schemeClr val="bg1"/>
            </a:solidFill>
          </a:endParaRPr>
        </a:p>
      </xdr:txBody>
    </xdr:sp>
    <xdr:clientData/>
  </xdr:twoCellAnchor>
  <xdr:twoCellAnchor>
    <xdr:from>
      <xdr:col>1</xdr:col>
      <xdr:colOff>329984</xdr:colOff>
      <xdr:row>17</xdr:row>
      <xdr:rowOff>93026</xdr:rowOff>
    </xdr:from>
    <xdr:to>
      <xdr:col>4</xdr:col>
      <xdr:colOff>156802</xdr:colOff>
      <xdr:row>28</xdr:row>
      <xdr:rowOff>55536</xdr:rowOff>
    </xdr:to>
    <xdr:sp macro="" textlink="">
      <xdr:nvSpPr>
        <xdr:cNvPr id="40" name="Rectangle: Rounded Corners 39">
          <a:extLst>
            <a:ext uri="{FF2B5EF4-FFF2-40B4-BE49-F238E27FC236}">
              <a16:creationId xmlns:a16="http://schemas.microsoft.com/office/drawing/2014/main" id="{1636D1A4-62F8-445D-A8B1-C54C8BDD3747}"/>
            </a:ext>
          </a:extLst>
        </xdr:cNvPr>
        <xdr:cNvSpPr/>
      </xdr:nvSpPr>
      <xdr:spPr>
        <a:xfrm>
          <a:off x="943459" y="3386416"/>
          <a:ext cx="1667241" cy="2093527"/>
        </a:xfrm>
        <a:prstGeom prst="roundRect">
          <a:avLst/>
        </a:prstGeom>
        <a:solidFill>
          <a:srgbClr val="001C1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394560</xdr:colOff>
      <xdr:row>17</xdr:row>
      <xdr:rowOff>93026</xdr:rowOff>
    </xdr:from>
    <xdr:to>
      <xdr:col>3</xdr:col>
      <xdr:colOff>613473</xdr:colOff>
      <xdr:row>24</xdr:row>
      <xdr:rowOff>32288</xdr:rowOff>
    </xdr:to>
    <xdr:sp macro="" textlink="">
      <xdr:nvSpPr>
        <xdr:cNvPr id="41" name="TextBox 40">
          <a:extLst>
            <a:ext uri="{FF2B5EF4-FFF2-40B4-BE49-F238E27FC236}">
              <a16:creationId xmlns:a16="http://schemas.microsoft.com/office/drawing/2014/main" id="{AC20CAC3-6491-42F8-8499-6D1E176D7FB9}"/>
            </a:ext>
          </a:extLst>
        </xdr:cNvPr>
        <xdr:cNvSpPr txBox="1"/>
      </xdr:nvSpPr>
      <xdr:spPr>
        <a:xfrm>
          <a:off x="1008035" y="3386416"/>
          <a:ext cx="1445862" cy="12953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baseline="0">
              <a:solidFill>
                <a:schemeClr val="bg1"/>
              </a:solidFill>
            </a:rPr>
            <a:t>AVERAGE PROFIT MARGIN</a:t>
          </a:r>
          <a:endParaRPr lang="en-US" sz="2400" b="1">
            <a:solidFill>
              <a:schemeClr val="bg1"/>
            </a:solidFill>
          </a:endParaRPr>
        </a:p>
      </xdr:txBody>
    </xdr:sp>
    <xdr:clientData/>
  </xdr:twoCellAnchor>
  <xdr:twoCellAnchor>
    <xdr:from>
      <xdr:col>1</xdr:col>
      <xdr:colOff>281552</xdr:colOff>
      <xdr:row>24</xdr:row>
      <xdr:rowOff>189890</xdr:rowOff>
    </xdr:from>
    <xdr:to>
      <xdr:col>3</xdr:col>
      <xdr:colOff>423510</xdr:colOff>
      <xdr:row>27</xdr:row>
      <xdr:rowOff>64623</xdr:rowOff>
    </xdr:to>
    <xdr:sp macro="" textlink="">
      <xdr:nvSpPr>
        <xdr:cNvPr id="42" name="TextBox 41">
          <a:extLst>
            <a:ext uri="{FF2B5EF4-FFF2-40B4-BE49-F238E27FC236}">
              <a16:creationId xmlns:a16="http://schemas.microsoft.com/office/drawing/2014/main" id="{E8A0B9F1-6BCF-437B-911A-2B266F8D9576}"/>
            </a:ext>
          </a:extLst>
        </xdr:cNvPr>
        <xdr:cNvSpPr txBox="1"/>
      </xdr:nvSpPr>
      <xdr:spPr>
        <a:xfrm>
          <a:off x="895027" y="4839382"/>
          <a:ext cx="1368907" cy="4559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800" b="1" baseline="0">
              <a:solidFill>
                <a:schemeClr val="bg1"/>
              </a:solidFill>
            </a:rPr>
            <a:t> </a:t>
          </a:r>
          <a:r>
            <a:rPr lang="en-US" sz="2000" b="1" i="0" u="none" strike="noStrike" baseline="0">
              <a:solidFill>
                <a:schemeClr val="bg1"/>
              </a:solidFill>
              <a:effectLst/>
              <a:latin typeface="+mn-lt"/>
              <a:ea typeface="+mn-ea"/>
              <a:cs typeface="+mn-cs"/>
            </a:rPr>
            <a:t> </a:t>
          </a:r>
          <a:r>
            <a:rPr lang="en-US" sz="2400" b="1" i="0" u="none" strike="noStrike">
              <a:solidFill>
                <a:srgbClr val="0070C0"/>
              </a:solidFill>
              <a:effectLst/>
              <a:latin typeface="+mn-lt"/>
              <a:ea typeface="+mn-ea"/>
              <a:cs typeface="+mn-cs"/>
            </a:rPr>
            <a:t>3.89 %</a:t>
          </a:r>
          <a:r>
            <a:rPr lang="en-US" sz="2400" b="1">
              <a:solidFill>
                <a:srgbClr val="0070C0"/>
              </a:solidFill>
            </a:rPr>
            <a:t>  </a:t>
          </a:r>
        </a:p>
      </xdr:txBody>
    </xdr:sp>
    <xdr:clientData/>
  </xdr:twoCellAnchor>
  <xdr:twoCellAnchor>
    <xdr:from>
      <xdr:col>1</xdr:col>
      <xdr:colOff>353232</xdr:colOff>
      <xdr:row>28</xdr:row>
      <xdr:rowOff>164705</xdr:rowOff>
    </xdr:from>
    <xdr:to>
      <xdr:col>4</xdr:col>
      <xdr:colOff>180050</xdr:colOff>
      <xdr:row>39</xdr:row>
      <xdr:rowOff>127215</xdr:rowOff>
    </xdr:to>
    <xdr:sp macro="" textlink="">
      <xdr:nvSpPr>
        <xdr:cNvPr id="43" name="Rectangle: Rounded Corners 42">
          <a:extLst>
            <a:ext uri="{FF2B5EF4-FFF2-40B4-BE49-F238E27FC236}">
              <a16:creationId xmlns:a16="http://schemas.microsoft.com/office/drawing/2014/main" id="{C5D79B6F-B77C-415D-8F66-C50231FD30FD}"/>
            </a:ext>
          </a:extLst>
        </xdr:cNvPr>
        <xdr:cNvSpPr/>
      </xdr:nvSpPr>
      <xdr:spPr>
        <a:xfrm>
          <a:off x="966707" y="5589112"/>
          <a:ext cx="1667241" cy="2093527"/>
        </a:xfrm>
        <a:prstGeom prst="roundRect">
          <a:avLst/>
        </a:prstGeom>
        <a:solidFill>
          <a:srgbClr val="001C1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433953</xdr:colOff>
      <xdr:row>28</xdr:row>
      <xdr:rowOff>164705</xdr:rowOff>
    </xdr:from>
    <xdr:to>
      <xdr:col>3</xdr:col>
      <xdr:colOff>503390</xdr:colOff>
      <xdr:row>35</xdr:row>
      <xdr:rowOff>80720</xdr:rowOff>
    </xdr:to>
    <xdr:sp macro="" textlink="">
      <xdr:nvSpPr>
        <xdr:cNvPr id="44" name="TextBox 43">
          <a:extLst>
            <a:ext uri="{FF2B5EF4-FFF2-40B4-BE49-F238E27FC236}">
              <a16:creationId xmlns:a16="http://schemas.microsoft.com/office/drawing/2014/main" id="{7528EF85-6E10-4746-B08A-EF8FFB3A6B9C}"/>
            </a:ext>
          </a:extLst>
        </xdr:cNvPr>
        <xdr:cNvSpPr txBox="1"/>
      </xdr:nvSpPr>
      <xdr:spPr>
        <a:xfrm>
          <a:off x="1047428" y="5589112"/>
          <a:ext cx="1296386" cy="12721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baseline="0">
              <a:solidFill>
                <a:schemeClr val="bg1"/>
              </a:solidFill>
            </a:rPr>
            <a:t>MEDIAN PROFIT MARGIN</a:t>
          </a:r>
          <a:endParaRPr lang="en-US" sz="2400" b="1">
            <a:solidFill>
              <a:schemeClr val="bg1"/>
            </a:solidFill>
          </a:endParaRPr>
        </a:p>
      </xdr:txBody>
    </xdr:sp>
    <xdr:clientData/>
  </xdr:twoCellAnchor>
  <xdr:twoCellAnchor>
    <xdr:from>
      <xdr:col>1</xdr:col>
      <xdr:colOff>320944</xdr:colOff>
      <xdr:row>36</xdr:row>
      <xdr:rowOff>83985</xdr:rowOff>
    </xdr:from>
    <xdr:to>
      <xdr:col>3</xdr:col>
      <xdr:colOff>462902</xdr:colOff>
      <xdr:row>38</xdr:row>
      <xdr:rowOff>146331</xdr:rowOff>
    </xdr:to>
    <xdr:sp macro="" textlink="">
      <xdr:nvSpPr>
        <xdr:cNvPr id="45" name="TextBox 44">
          <a:extLst>
            <a:ext uri="{FF2B5EF4-FFF2-40B4-BE49-F238E27FC236}">
              <a16:creationId xmlns:a16="http://schemas.microsoft.com/office/drawing/2014/main" id="{17DD39F2-DF63-415E-8DBF-F722DDB6A01C}"/>
            </a:ext>
          </a:extLst>
        </xdr:cNvPr>
        <xdr:cNvSpPr txBox="1"/>
      </xdr:nvSpPr>
      <xdr:spPr>
        <a:xfrm>
          <a:off x="934419" y="7058222"/>
          <a:ext cx="1368907" cy="4498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800" b="1" baseline="0">
              <a:solidFill>
                <a:schemeClr val="bg1"/>
              </a:solidFill>
            </a:rPr>
            <a:t> </a:t>
          </a:r>
          <a:r>
            <a:rPr lang="en-US" sz="2000" b="1" i="0" u="none" strike="noStrike" baseline="0">
              <a:solidFill>
                <a:schemeClr val="bg1"/>
              </a:solidFill>
              <a:effectLst/>
              <a:latin typeface="+mn-lt"/>
              <a:ea typeface="+mn-ea"/>
              <a:cs typeface="+mn-cs"/>
            </a:rPr>
            <a:t> </a:t>
          </a:r>
          <a:r>
            <a:rPr lang="en-US" sz="2400" b="1" i="0" u="none" strike="noStrike" baseline="0">
              <a:solidFill>
                <a:srgbClr val="0070C0"/>
              </a:solidFill>
              <a:effectLst/>
              <a:latin typeface="+mn-lt"/>
              <a:ea typeface="+mn-ea"/>
              <a:cs typeface="+mn-cs"/>
            </a:rPr>
            <a:t>11</a:t>
          </a:r>
          <a:r>
            <a:rPr lang="en-US" sz="2400" b="1" i="0" u="none" strike="noStrike">
              <a:solidFill>
                <a:srgbClr val="0070C0"/>
              </a:solidFill>
              <a:effectLst/>
              <a:latin typeface="+mn-lt"/>
              <a:ea typeface="+mn-ea"/>
              <a:cs typeface="+mn-cs"/>
            </a:rPr>
            <a:t>.1 %</a:t>
          </a:r>
          <a:r>
            <a:rPr lang="en-US" sz="2400" b="1">
              <a:solidFill>
                <a:srgbClr val="0070C0"/>
              </a:solidFill>
            </a:rPr>
            <a:t>  </a:t>
          </a:r>
        </a:p>
      </xdr:txBody>
    </xdr:sp>
    <xdr:clientData/>
  </xdr:twoCellAnchor>
  <xdr:twoCellAnchor>
    <xdr:from>
      <xdr:col>1</xdr:col>
      <xdr:colOff>328047</xdr:colOff>
      <xdr:row>40</xdr:row>
      <xdr:rowOff>58800</xdr:rowOff>
    </xdr:from>
    <xdr:to>
      <xdr:col>4</xdr:col>
      <xdr:colOff>154865</xdr:colOff>
      <xdr:row>51</xdr:row>
      <xdr:rowOff>21311</xdr:rowOff>
    </xdr:to>
    <xdr:sp macro="" textlink="">
      <xdr:nvSpPr>
        <xdr:cNvPr id="46" name="Rectangle: Rounded Corners 45">
          <a:extLst>
            <a:ext uri="{FF2B5EF4-FFF2-40B4-BE49-F238E27FC236}">
              <a16:creationId xmlns:a16="http://schemas.microsoft.com/office/drawing/2014/main" id="{510B739C-30AC-47DF-88B0-E0F63CF3CC37}"/>
            </a:ext>
          </a:extLst>
        </xdr:cNvPr>
        <xdr:cNvSpPr/>
      </xdr:nvSpPr>
      <xdr:spPr>
        <a:xfrm>
          <a:off x="941522" y="7807953"/>
          <a:ext cx="1667241" cy="2093527"/>
        </a:xfrm>
        <a:prstGeom prst="roundRect">
          <a:avLst/>
        </a:prstGeom>
        <a:solidFill>
          <a:srgbClr val="001C1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441055</xdr:colOff>
      <xdr:row>40</xdr:row>
      <xdr:rowOff>91088</xdr:rowOff>
    </xdr:from>
    <xdr:to>
      <xdr:col>3</xdr:col>
      <xdr:colOff>510492</xdr:colOff>
      <xdr:row>45</xdr:row>
      <xdr:rowOff>145296</xdr:rowOff>
    </xdr:to>
    <xdr:sp macro="" textlink="">
      <xdr:nvSpPr>
        <xdr:cNvPr id="47" name="TextBox 46">
          <a:extLst>
            <a:ext uri="{FF2B5EF4-FFF2-40B4-BE49-F238E27FC236}">
              <a16:creationId xmlns:a16="http://schemas.microsoft.com/office/drawing/2014/main" id="{A3DF9D74-7236-47EF-80D3-8BC7A1BDA9DD}"/>
            </a:ext>
          </a:extLst>
        </xdr:cNvPr>
        <xdr:cNvSpPr txBox="1"/>
      </xdr:nvSpPr>
      <xdr:spPr>
        <a:xfrm>
          <a:off x="1054530" y="7840241"/>
          <a:ext cx="1296386" cy="102285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baseline="0">
              <a:solidFill>
                <a:schemeClr val="bg1"/>
              </a:solidFill>
            </a:rPr>
            <a:t>PROFIT MARGIN</a:t>
          </a:r>
          <a:endParaRPr lang="en-US" sz="2400" b="1">
            <a:solidFill>
              <a:schemeClr val="bg1"/>
            </a:solidFill>
          </a:endParaRPr>
        </a:p>
      </xdr:txBody>
    </xdr:sp>
    <xdr:clientData/>
  </xdr:twoCellAnchor>
  <xdr:twoCellAnchor>
    <xdr:from>
      <xdr:col>1</xdr:col>
      <xdr:colOff>328048</xdr:colOff>
      <xdr:row>47</xdr:row>
      <xdr:rowOff>155665</xdr:rowOff>
    </xdr:from>
    <xdr:to>
      <xdr:col>3</xdr:col>
      <xdr:colOff>470006</xdr:colOff>
      <xdr:row>50</xdr:row>
      <xdr:rowOff>24281</xdr:rowOff>
    </xdr:to>
    <xdr:sp macro="" textlink="">
      <xdr:nvSpPr>
        <xdr:cNvPr id="53" name="TextBox 52">
          <a:extLst>
            <a:ext uri="{FF2B5EF4-FFF2-40B4-BE49-F238E27FC236}">
              <a16:creationId xmlns:a16="http://schemas.microsoft.com/office/drawing/2014/main" id="{094F69C3-CD98-46A7-82A5-569706DBC799}"/>
            </a:ext>
          </a:extLst>
        </xdr:cNvPr>
        <xdr:cNvSpPr txBox="1"/>
      </xdr:nvSpPr>
      <xdr:spPr>
        <a:xfrm>
          <a:off x="941523" y="9260919"/>
          <a:ext cx="1368907" cy="4498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800" b="1" baseline="0">
              <a:solidFill>
                <a:schemeClr val="bg1"/>
              </a:solidFill>
            </a:rPr>
            <a:t> </a:t>
          </a:r>
          <a:r>
            <a:rPr lang="en-US" sz="2000" b="1" i="0" u="none" strike="noStrike" baseline="0">
              <a:solidFill>
                <a:schemeClr val="bg1"/>
              </a:solidFill>
              <a:effectLst/>
              <a:latin typeface="+mn-lt"/>
              <a:ea typeface="+mn-ea"/>
              <a:cs typeface="+mn-cs"/>
            </a:rPr>
            <a:t> </a:t>
          </a:r>
          <a:r>
            <a:rPr lang="en-US" sz="2400" b="1" i="0" u="none" strike="noStrike" baseline="0">
              <a:solidFill>
                <a:srgbClr val="0070C0"/>
              </a:solidFill>
              <a:effectLst/>
              <a:latin typeface="+mn-lt"/>
              <a:ea typeface="+mn-ea"/>
              <a:cs typeface="+mn-cs"/>
            </a:rPr>
            <a:t>2</a:t>
          </a:r>
          <a:r>
            <a:rPr lang="en-US" sz="2400" b="1" i="0" u="none" strike="noStrike">
              <a:solidFill>
                <a:srgbClr val="0070C0"/>
              </a:solidFill>
              <a:effectLst/>
              <a:latin typeface="+mn-lt"/>
              <a:ea typeface="+mn-ea"/>
              <a:cs typeface="+mn-cs"/>
            </a:rPr>
            <a:t>.49 %</a:t>
          </a:r>
          <a:r>
            <a:rPr lang="en-US" sz="2400" b="1">
              <a:solidFill>
                <a:srgbClr val="0070C0"/>
              </a:solidFill>
            </a:rPr>
            <a:t>  </a:t>
          </a:r>
        </a:p>
      </xdr:txBody>
    </xdr:sp>
    <xdr:clientData/>
  </xdr:twoCellAnchor>
  <xdr:twoCellAnchor>
    <xdr:from>
      <xdr:col>32</xdr:col>
      <xdr:colOff>129153</xdr:colOff>
      <xdr:row>40</xdr:row>
      <xdr:rowOff>32287</xdr:rowOff>
    </xdr:from>
    <xdr:to>
      <xdr:col>35</xdr:col>
      <xdr:colOff>25641</xdr:colOff>
      <xdr:row>42</xdr:row>
      <xdr:rowOff>79058</xdr:rowOff>
    </xdr:to>
    <xdr:sp macro="" textlink="">
      <xdr:nvSpPr>
        <xdr:cNvPr id="54" name="TextBox 53">
          <a:extLst>
            <a:ext uri="{FF2B5EF4-FFF2-40B4-BE49-F238E27FC236}">
              <a16:creationId xmlns:a16="http://schemas.microsoft.com/office/drawing/2014/main" id="{8ADA145E-D3FD-4438-BE83-D481B588AAEF}"/>
            </a:ext>
          </a:extLst>
        </xdr:cNvPr>
        <xdr:cNvSpPr txBox="1"/>
      </xdr:nvSpPr>
      <xdr:spPr>
        <a:xfrm>
          <a:off x="19760339" y="7781440"/>
          <a:ext cx="1736912" cy="4342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000" b="1"/>
            <a:t>Contact</a:t>
          </a:r>
          <a:r>
            <a:rPr lang="en-US" sz="2000" b="1" baseline="0"/>
            <a:t> Me:</a:t>
          </a:r>
          <a:endParaRPr lang="en-US" sz="2000" b="1"/>
        </a:p>
      </xdr:txBody>
    </xdr:sp>
    <xdr:clientData/>
  </xdr:twoCellAnchor>
  <xdr:twoCellAnchor editAs="oneCell">
    <xdr:from>
      <xdr:col>32</xdr:col>
      <xdr:colOff>290594</xdr:colOff>
      <xdr:row>42</xdr:row>
      <xdr:rowOff>161442</xdr:rowOff>
    </xdr:from>
    <xdr:to>
      <xdr:col>33</xdr:col>
      <xdr:colOff>199125</xdr:colOff>
      <xdr:row>45</xdr:row>
      <xdr:rowOff>126542</xdr:rowOff>
    </xdr:to>
    <xdr:pic>
      <xdr:nvPicPr>
        <xdr:cNvPr id="55" name="Picture 54">
          <a:hlinkClick xmlns:r="http://schemas.openxmlformats.org/officeDocument/2006/relationships" r:id="rId7"/>
          <a:extLst>
            <a:ext uri="{FF2B5EF4-FFF2-40B4-BE49-F238E27FC236}">
              <a16:creationId xmlns:a16="http://schemas.microsoft.com/office/drawing/2014/main" id="{48573164-1072-4E6F-87A1-496D7FE49951}"/>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9921780" y="8298052"/>
          <a:ext cx="522006" cy="546287"/>
        </a:xfrm>
        <a:prstGeom prst="rect">
          <a:avLst/>
        </a:prstGeom>
      </xdr:spPr>
    </xdr:pic>
    <xdr:clientData/>
  </xdr:twoCellAnchor>
  <xdr:twoCellAnchor editAs="oneCell">
    <xdr:from>
      <xdr:col>33</xdr:col>
      <xdr:colOff>306738</xdr:colOff>
      <xdr:row>42</xdr:row>
      <xdr:rowOff>113009</xdr:rowOff>
    </xdr:from>
    <xdr:to>
      <xdr:col>34</xdr:col>
      <xdr:colOff>337602</xdr:colOff>
      <xdr:row>45</xdr:row>
      <xdr:rowOff>176162</xdr:rowOff>
    </xdr:to>
    <xdr:pic>
      <xdr:nvPicPr>
        <xdr:cNvPr id="56" name="Picture 55">
          <a:hlinkClick xmlns:r="http://schemas.openxmlformats.org/officeDocument/2006/relationships" r:id="rId9"/>
          <a:extLst>
            <a:ext uri="{FF2B5EF4-FFF2-40B4-BE49-F238E27FC236}">
              <a16:creationId xmlns:a16="http://schemas.microsoft.com/office/drawing/2014/main" id="{938CE4EC-4B9E-4502-AF2C-8E99703800BC}"/>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20551399" y="8249619"/>
          <a:ext cx="644339" cy="644340"/>
        </a:xfrm>
        <a:prstGeom prst="rect">
          <a:avLst/>
        </a:prstGeom>
      </xdr:spPr>
    </xdr:pic>
    <xdr:clientData/>
  </xdr:twoCellAnchor>
  <xdr:twoCellAnchor editAs="oneCell">
    <xdr:from>
      <xdr:col>32</xdr:col>
      <xdr:colOff>322881</xdr:colOff>
      <xdr:row>46</xdr:row>
      <xdr:rowOff>113008</xdr:rowOff>
    </xdr:from>
    <xdr:to>
      <xdr:col>33</xdr:col>
      <xdr:colOff>139193</xdr:colOff>
      <xdr:row>49</xdr:row>
      <xdr:rowOff>50094</xdr:rowOff>
    </xdr:to>
    <xdr:pic>
      <xdr:nvPicPr>
        <xdr:cNvPr id="58" name="Picture 57">
          <a:hlinkClick xmlns:r="http://schemas.openxmlformats.org/officeDocument/2006/relationships" r:id="rId11"/>
          <a:extLst>
            <a:ext uri="{FF2B5EF4-FFF2-40B4-BE49-F238E27FC236}">
              <a16:creationId xmlns:a16="http://schemas.microsoft.com/office/drawing/2014/main" id="{BA835205-7FD8-4160-893F-37C13E1492AB}"/>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19954067" y="9024533"/>
          <a:ext cx="429787" cy="518273"/>
        </a:xfrm>
        <a:prstGeom prst="rect">
          <a:avLst/>
        </a:prstGeom>
      </xdr:spPr>
    </xdr:pic>
    <xdr:clientData/>
  </xdr:twoCellAnchor>
  <xdr:twoCellAnchor editAs="oneCell">
    <xdr:from>
      <xdr:col>33</xdr:col>
      <xdr:colOff>403602</xdr:colOff>
      <xdr:row>47</xdr:row>
      <xdr:rowOff>0</xdr:rowOff>
    </xdr:from>
    <xdr:to>
      <xdr:col>34</xdr:col>
      <xdr:colOff>266376</xdr:colOff>
      <xdr:row>48</xdr:row>
      <xdr:rowOff>191324</xdr:rowOff>
    </xdr:to>
    <xdr:pic>
      <xdr:nvPicPr>
        <xdr:cNvPr id="61" name="Picture 60">
          <a:hlinkClick xmlns:r="http://schemas.openxmlformats.org/officeDocument/2006/relationships" r:id="rId13"/>
          <a:extLst>
            <a:ext uri="{FF2B5EF4-FFF2-40B4-BE49-F238E27FC236}">
              <a16:creationId xmlns:a16="http://schemas.microsoft.com/office/drawing/2014/main" id="{6E629E34-51D5-4423-A488-FF98965EE09F}"/>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20648263" y="9105254"/>
          <a:ext cx="476249" cy="385053"/>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84.320357407407" createdVersion="7" refreshedVersion="7" minRefreshableVersion="3" recordCount="2121" xr:uid="{548BAB74-6FC3-4BC1-876F-94D5717511C8}">
  <cacheSource type="worksheet">
    <worksheetSource name="Table1_2"/>
  </cacheSource>
  <cacheFields count="24">
    <cacheField name="Order ID" numFmtId="0">
      <sharedItems/>
    </cacheField>
    <cacheField name="Order Date" numFmtId="22">
      <sharedItems containsSemiMixedTypes="0" containsNonDate="0" containsDate="1" containsString="0" minDate="2014-01-06T00:00:00" maxDate="2017-12-31T00:00:00" count="889">
        <d v="2016-11-08T00:00:00"/>
        <d v="2015-10-11T00:00:00"/>
        <d v="2014-06-09T00:00:00"/>
        <d v="2017-07-16T00:00:00"/>
        <d v="2015-09-25T00:00:00"/>
        <d v="2015-09-17T00:00:00"/>
        <d v="2016-12-08T00:00:00"/>
        <d v="2015-12-27T00:00:00"/>
        <d v="2015-04-18T00:00:00"/>
        <d v="2016-06-17T00:00:00"/>
        <d v="2015-11-24T00:00:00"/>
        <d v="2015-04-30T00:00:00"/>
        <d v="2015-04-26T00:00:00"/>
        <d v="2017-12-09T00:00:00"/>
        <d v="2014-11-26T00:00:00"/>
        <d v="2017-05-28T00:00:00"/>
        <d v="2015-01-31T00:00:00"/>
        <d v="2017-11-09T00:00:00"/>
        <d v="2015-11-13T00:00:00"/>
        <d v="2017-12-25T00:00:00"/>
        <d v="2015-03-02T00:00:00"/>
        <d v="2016-06-12T00:00:00"/>
        <d v="2014-12-26T00:00:00"/>
        <d v="2014-09-20T00:00:00"/>
        <d v="2016-11-06T00:00:00"/>
        <d v="2016-10-13T00:00:00"/>
        <d v="2016-09-05T00:00:00"/>
        <d v="2014-10-22T00:00:00"/>
        <d v="2016-12-05T00:00:00"/>
        <d v="2014-03-01T00:00:00"/>
        <d v="2014-09-08T00:00:00"/>
        <d v="2014-08-05T00:00:00"/>
        <d v="2015-11-21T00:00:00"/>
        <d v="2015-10-12T00:00:00"/>
        <d v="2014-08-03T00:00:00"/>
        <d v="2017-06-03T00:00:00"/>
        <d v="2015-01-02T00:00:00"/>
        <d v="2015-12-24T00:00:00"/>
        <d v="2015-08-09T00:00:00"/>
        <d v="2015-02-28T00:00:00"/>
        <d v="2017-04-07T00:00:00"/>
        <d v="2016-06-04T00:00:00"/>
        <d v="2014-06-01T00:00:00"/>
        <d v="2016-12-10T00:00:00"/>
        <d v="2015-11-28T00:00:00"/>
        <d v="2015-07-30T00:00:00"/>
        <d v="2015-11-02T00:00:00"/>
        <d v="2016-11-20T00:00:00"/>
        <d v="2016-10-28T00:00:00"/>
        <d v="2017-11-19T00:00:00"/>
        <d v="2015-05-04T00:00:00"/>
        <d v="2016-09-12T00:00:00"/>
        <d v="2014-09-27T00:00:00"/>
        <d v="2014-11-04T00:00:00"/>
        <d v="2017-11-03T00:00:00"/>
        <d v="2016-08-30T00:00:00"/>
        <d v="2014-07-12T00:00:00"/>
        <d v="2016-04-08T00:00:00"/>
        <d v="2017-09-25T00:00:00"/>
        <d v="2016-10-21T00:00:00"/>
        <d v="2017-08-27T00:00:00"/>
        <d v="2015-11-27T00:00:00"/>
        <d v="2015-12-03T00:00:00"/>
        <d v="2016-09-08T00:00:00"/>
        <d v="2017-12-08T00:00:00"/>
        <d v="2016-04-14T00:00:00"/>
        <d v="2017-10-19T00:00:00"/>
        <d v="2017-08-21T00:00:00"/>
        <d v="2017-11-23T00:00:00"/>
        <d v="2017-01-20T00:00:00"/>
        <d v="2017-03-20T00:00:00"/>
        <d v="2017-10-20T00:00:00"/>
        <d v="2014-02-12T00:00:00"/>
        <d v="2016-09-26T00:00:00"/>
        <d v="2016-04-22T00:00:00"/>
        <d v="2015-01-17T00:00:00"/>
        <d v="2017-03-31T00:00:00"/>
        <d v="2014-11-09T00:00:00"/>
        <d v="2016-10-27T00:00:00"/>
        <d v="2017-06-10T00:00:00"/>
        <d v="2016-03-18T00:00:00"/>
        <d v="2016-07-25T00:00:00"/>
        <d v="2016-05-30T00:00:00"/>
        <d v="2017-11-26T00:00:00"/>
        <d v="2017-01-23T00:00:00"/>
        <d v="2017-10-21T00:00:00"/>
        <d v="2015-11-07T00:00:00"/>
        <d v="2017-09-07T00:00:00"/>
        <d v="2015-12-07T00:00:00"/>
        <d v="2014-05-11T00:00:00"/>
        <d v="2016-04-15T00:00:00"/>
        <d v="2017-09-11T00:00:00"/>
        <d v="2016-06-10T00:00:00"/>
        <d v="2017-11-20T00:00:00"/>
        <d v="2014-09-14T00:00:00"/>
        <d v="2017-10-01T00:00:00"/>
        <d v="2017-07-20T00:00:00"/>
        <d v="2015-07-03T00:00:00"/>
        <d v="2014-08-08T00:00:00"/>
        <d v="2014-03-15T00:00:00"/>
        <d v="2017-08-18T00:00:00"/>
        <d v="2015-11-29T00:00:00"/>
        <d v="2017-09-15T00:00:00"/>
        <d v="2015-10-04T00:00:00"/>
        <d v="2016-05-20T00:00:00"/>
        <d v="2016-12-18T00:00:00"/>
        <d v="2016-12-11T00:00:00"/>
        <d v="2016-09-19T00:00:00"/>
        <d v="2015-08-24T00:00:00"/>
        <d v="2014-12-24T00:00:00"/>
        <d v="2017-06-09T00:00:00"/>
        <d v="2017-03-18T00:00:00"/>
        <d v="2014-06-21T00:00:00"/>
        <d v="2017-09-02T00:00:00"/>
        <d v="2016-11-04T00:00:00"/>
        <d v="2015-04-09T00:00:00"/>
        <d v="2014-12-02T00:00:00"/>
        <d v="2014-01-11T00:00:00"/>
        <d v="2017-09-24T00:00:00"/>
        <d v="2014-06-02T00:00:00"/>
        <d v="2016-12-15T00:00:00"/>
        <d v="2014-10-07T00:00:00"/>
        <d v="2016-12-03T00:00:00"/>
        <d v="2017-01-21T00:00:00"/>
        <d v="2014-05-27T00:00:00"/>
        <d v="2017-10-02T00:00:00"/>
        <d v="2016-09-18T00:00:00"/>
        <d v="2014-05-14T00:00:00"/>
        <d v="2016-05-19T00:00:00"/>
        <d v="2017-01-30T00:00:00"/>
        <d v="2015-08-21T00:00:00"/>
        <d v="2015-10-03T00:00:00"/>
        <d v="2015-12-12T00:00:00"/>
        <d v="2015-06-26T00:00:00"/>
        <d v="2017-02-20T00:00:00"/>
        <d v="2017-04-22T00:00:00"/>
        <d v="2015-02-03T00:00:00"/>
        <d v="2014-10-13T00:00:00"/>
        <d v="2017-05-14T00:00:00"/>
        <d v="2014-06-28T00:00:00"/>
        <d v="2017-06-16T00:00:00"/>
        <d v="2015-11-20T00:00:00"/>
        <d v="2015-10-13T00:00:00"/>
        <d v="2017-01-01T00:00:00"/>
        <d v="2016-02-19T00:00:00"/>
        <d v="2014-01-10T00:00:00"/>
        <d v="2016-01-17T00:00:00"/>
        <d v="2017-11-30T00:00:00"/>
        <d v="2016-10-22T00:00:00"/>
        <d v="2014-04-29T00:00:00"/>
        <d v="2017-12-30T00:00:00"/>
        <d v="2015-05-31T00:00:00"/>
        <d v="2017-11-27T00:00:00"/>
        <d v="2014-06-15T00:00:00"/>
        <d v="2016-12-13T00:00:00"/>
        <d v="2015-07-26T00:00:00"/>
        <d v="2017-11-28T00:00:00"/>
        <d v="2017-04-03T00:00:00"/>
        <d v="2017-12-28T00:00:00"/>
        <d v="2015-09-22T00:00:00"/>
        <d v="2017-11-14T00:00:00"/>
        <d v="2014-01-16T00:00:00"/>
        <d v="2016-10-03T00:00:00"/>
        <d v="2014-11-11T00:00:00"/>
        <d v="2017-05-21T00:00:00"/>
        <d v="2015-03-29T00:00:00"/>
        <d v="2015-10-28T00:00:00"/>
        <d v="2015-07-31T00:00:00"/>
        <d v="2014-11-24T00:00:00"/>
        <d v="2017-06-17T00:00:00"/>
        <d v="2015-12-21T00:00:00"/>
        <d v="2015-07-06T00:00:00"/>
        <d v="2015-04-27T00:00:00"/>
        <d v="2014-07-11T00:00:00"/>
        <d v="2016-03-20T00:00:00"/>
        <d v="2016-09-06T00:00:00"/>
        <d v="2017-10-12T00:00:00"/>
        <d v="2016-03-08T00:00:00"/>
        <d v="2015-04-04T00:00:00"/>
        <d v="2015-03-23T00:00:00"/>
        <d v="2016-10-01T00:00:00"/>
        <d v="2016-03-01T00:00:00"/>
        <d v="2017-06-04T00:00:00"/>
        <d v="2014-06-25T00:00:00"/>
        <d v="2016-06-14T00:00:00"/>
        <d v="2016-11-19T00:00:00"/>
        <d v="2017-12-18T00:00:00"/>
        <d v="2014-01-20T00:00:00"/>
        <d v="2016-04-12T00:00:00"/>
        <d v="2014-09-29T00:00:00"/>
        <d v="2015-05-08T00:00:00"/>
        <d v="2014-12-20T00:00:00"/>
        <d v="2016-07-02T00:00:00"/>
        <d v="2016-12-01T00:00:00"/>
        <d v="2017-02-26T00:00:00"/>
        <d v="2015-09-15T00:00:00"/>
        <d v="2016-07-18T00:00:00"/>
        <d v="2016-07-14T00:00:00"/>
        <d v="2017-09-09T00:00:00"/>
        <d v="2016-12-04T00:00:00"/>
        <d v="2017-11-06T00:00:00"/>
        <d v="2014-08-11T00:00:00"/>
        <d v="2014-12-12T00:00:00"/>
        <d v="2017-03-10T00:00:00"/>
        <d v="2017-09-23T00:00:00"/>
        <d v="2016-05-26T00:00:00"/>
        <d v="2016-11-22T00:00:00"/>
        <d v="2016-12-23T00:00:00"/>
        <d v="2015-09-19T00:00:00"/>
        <d v="2017-07-03T00:00:00"/>
        <d v="2016-06-20T00:00:00"/>
        <d v="2016-09-24T00:00:00"/>
        <d v="2015-06-14T00:00:00"/>
        <d v="2016-05-23T00:00:00"/>
        <d v="2017-04-02T00:00:00"/>
        <d v="2014-10-03T00:00:00"/>
        <d v="2017-05-04T00:00:00"/>
        <d v="2017-04-26T00:00:00"/>
        <d v="2014-09-26T00:00:00"/>
        <d v="2017-11-10T00:00:00"/>
        <d v="2017-07-08T00:00:00"/>
        <d v="2015-09-14T00:00:00"/>
        <d v="2016-09-03T00:00:00"/>
        <d v="2016-02-05T00:00:00"/>
        <d v="2017-10-09T00:00:00"/>
        <d v="2016-04-19T00:00:00"/>
        <d v="2014-04-06T00:00:00"/>
        <d v="2016-09-02T00:00:00"/>
        <d v="2016-09-25T00:00:00"/>
        <d v="2016-07-09T00:00:00"/>
        <d v="2017-01-28T00:00:00"/>
        <d v="2015-09-21T00:00:00"/>
        <d v="2014-12-19T00:00:00"/>
        <d v="2015-10-15T00:00:00"/>
        <d v="2017-06-13T00:00:00"/>
        <d v="2017-06-12T00:00:00"/>
        <d v="2014-05-04T00:00:00"/>
        <d v="2016-03-11T00:00:00"/>
        <d v="2016-08-26T00:00:00"/>
        <d v="2015-12-01T00:00:00"/>
        <d v="2015-11-03T00:00:00"/>
        <d v="2017-11-24T00:00:00"/>
        <d v="2017-10-30T00:00:00"/>
        <d v="2016-11-24T00:00:00"/>
        <d v="2015-08-01T00:00:00"/>
        <d v="2017-09-12T00:00:00"/>
        <d v="2017-12-11T00:00:00"/>
        <d v="2017-12-10T00:00:00"/>
        <d v="2015-12-06T00:00:00"/>
        <d v="2016-07-22T00:00:00"/>
        <d v="2017-02-10T00:00:00"/>
        <d v="2014-03-11T00:00:00"/>
        <d v="2014-12-31T00:00:00"/>
        <d v="2015-03-16T00:00:00"/>
        <d v="2017-06-30T00:00:00"/>
        <d v="2014-11-23T00:00:00"/>
        <d v="2014-12-15T00:00:00"/>
        <d v="2015-03-24T00:00:00"/>
        <d v="2017-05-08T00:00:00"/>
        <d v="2017-10-16T00:00:00"/>
        <d v="2016-05-08T00:00:00"/>
        <d v="2014-05-26T00:00:00"/>
        <d v="2015-09-24T00:00:00"/>
        <d v="2017-06-21T00:00:00"/>
        <d v="2014-05-12T00:00:00"/>
        <d v="2015-01-10T00:00:00"/>
        <d v="2014-09-07T00:00:00"/>
        <d v="2016-11-07T00:00:00"/>
        <d v="2014-08-16T00:00:00"/>
        <d v="2016-03-14T00:00:00"/>
        <d v="2014-06-03T00:00:00"/>
        <d v="2015-07-13T00:00:00"/>
        <d v="2017-09-08T00:00:00"/>
        <d v="2017-10-07T00:00:00"/>
        <d v="2015-12-20T00:00:00"/>
        <d v="2017-04-29T00:00:00"/>
        <d v="2015-11-22T00:00:00"/>
        <d v="2017-10-14T00:00:00"/>
        <d v="2015-09-05T00:00:00"/>
        <d v="2016-08-04T00:00:00"/>
        <d v="2014-12-01T00:00:00"/>
        <d v="2016-07-07T00:00:00"/>
        <d v="2016-11-13T00:00:00"/>
        <d v="2016-10-23T00:00:00"/>
        <d v="2014-05-25T00:00:00"/>
        <d v="2016-02-16T00:00:00"/>
        <d v="2016-12-22T00:00:00"/>
        <d v="2015-11-05T00:00:00"/>
        <d v="2014-08-01T00:00:00"/>
        <d v="2015-02-09T00:00:00"/>
        <d v="2017-01-12T00:00:00"/>
        <d v="2017-09-10T00:00:00"/>
        <d v="2017-03-26T00:00:00"/>
        <d v="2017-04-15T00:00:00"/>
        <d v="2014-07-21T00:00:00"/>
        <d v="2017-11-21T00:00:00"/>
        <d v="2016-03-10T00:00:00"/>
        <d v="2017-12-29T00:00:00"/>
        <d v="2015-03-05T00:00:00"/>
        <d v="2014-10-21T00:00:00"/>
        <d v="2014-08-29T00:00:00"/>
        <d v="2017-08-17T00:00:00"/>
        <d v="2017-08-06T00:00:00"/>
        <d v="2015-05-25T00:00:00"/>
        <d v="2016-07-08T00:00:00"/>
        <d v="2014-10-18T00:00:00"/>
        <d v="2014-11-25T00:00:00"/>
        <d v="2015-11-09T00:00:00"/>
        <d v="2017-12-02T00:00:00"/>
        <d v="2017-08-03T00:00:00"/>
        <d v="2015-03-13T00:00:00"/>
        <d v="2015-06-18T00:00:00"/>
        <d v="2015-07-11T00:00:00"/>
        <d v="2017-12-22T00:00:00"/>
        <d v="2014-10-31T00:00:00"/>
        <d v="2015-04-13T00:00:00"/>
        <d v="2017-07-15T00:00:00"/>
        <d v="2014-11-17T00:00:00"/>
        <d v="2014-07-18T00:00:00"/>
        <d v="2015-10-31T00:00:00"/>
        <d v="2017-09-22T00:00:00"/>
        <d v="2014-05-20T00:00:00"/>
        <d v="2015-12-31T00:00:00"/>
        <d v="2014-06-06T00:00:00"/>
        <d v="2016-06-25T00:00:00"/>
        <d v="2016-04-30T00:00:00"/>
        <d v="2016-05-14T00:00:00"/>
        <d v="2016-05-07T00:00:00"/>
        <d v="2017-08-10T00:00:00"/>
        <d v="2015-09-06T00:00:00"/>
        <d v="2015-06-29T00:00:00"/>
        <d v="2016-03-19T00:00:00"/>
        <d v="2017-06-26T00:00:00"/>
        <d v="2017-04-20T00:00:00"/>
        <d v="2016-09-17T00:00:00"/>
        <d v="2017-02-06T00:00:00"/>
        <d v="2015-03-06T00:00:00"/>
        <d v="2014-06-27T00:00:00"/>
        <d v="2017-01-08T00:00:00"/>
        <d v="2015-04-20T00:00:00"/>
        <d v="2017-12-23T00:00:00"/>
        <d v="2015-11-01T00:00:00"/>
        <d v="2017-09-17T00:00:00"/>
        <d v="2017-06-11T00:00:00"/>
        <d v="2015-12-25T00:00:00"/>
        <d v="2016-03-13T00:00:00"/>
        <d v="2015-08-31T00:00:00"/>
        <d v="2014-03-17T00:00:00"/>
        <d v="2016-09-23T00:00:00"/>
        <d v="2016-05-06T00:00:00"/>
        <d v="2016-09-27T00:00:00"/>
        <d v="2017-03-23T00:00:00"/>
        <d v="2014-11-12T00:00:00"/>
        <d v="2016-12-29T00:00:00"/>
        <d v="2016-06-11T00:00:00"/>
        <d v="2014-03-25T00:00:00"/>
        <d v="2014-11-18T00:00:00"/>
        <d v="2017-07-17T00:00:00"/>
        <d v="2016-05-22T00:00:00"/>
        <d v="2016-10-31T00:00:00"/>
        <d v="2016-01-22T00:00:00"/>
        <d v="2016-11-03T00:00:00"/>
        <d v="2017-09-04T00:00:00"/>
        <d v="2017-08-28T00:00:00"/>
        <d v="2016-09-10T00:00:00"/>
        <d v="2014-06-16T00:00:00"/>
        <d v="2014-07-25T00:00:00"/>
        <d v="2016-11-11T00:00:00"/>
        <d v="2017-05-02T00:00:00"/>
        <d v="2015-01-27T00:00:00"/>
        <d v="2015-07-16T00:00:00"/>
        <d v="2017-04-16T00:00:00"/>
        <d v="2016-10-08T00:00:00"/>
        <d v="2017-11-01T00:00:00"/>
        <d v="2017-07-09T00:00:00"/>
        <d v="2014-01-26T00:00:00"/>
        <d v="2016-04-28T00:00:00"/>
        <d v="2014-04-26T00:00:00"/>
        <d v="2017-05-15T00:00:00"/>
        <d v="2015-07-05T00:00:00"/>
        <d v="2016-04-17T00:00:00"/>
        <d v="2016-05-01T00:00:00"/>
        <d v="2015-08-25T00:00:00"/>
        <d v="2014-09-09T00:00:00"/>
        <d v="2014-10-15T00:00:00"/>
        <d v="2014-03-18T00:00:00"/>
        <d v="2015-01-30T00:00:00"/>
        <d v="2014-12-06T00:00:00"/>
        <d v="2017-11-07T00:00:00"/>
        <d v="2017-02-13T00:00:00"/>
        <d v="2015-06-20T00:00:00"/>
        <d v="2014-06-08T00:00:00"/>
        <d v="2015-07-17T00:00:00"/>
        <d v="2017-04-30T00:00:00"/>
        <d v="2014-04-12T00:00:00"/>
        <d v="2015-09-07T00:00:00"/>
        <d v="2015-07-25T00:00:00"/>
        <d v="2015-11-16T00:00:00"/>
        <d v="2015-09-01T00:00:00"/>
        <d v="2016-05-05T00:00:00"/>
        <d v="2014-09-25T00:00:00"/>
        <d v="2014-03-14T00:00:00"/>
        <d v="2016-12-27T00:00:00"/>
        <d v="2017-04-08T00:00:00"/>
        <d v="2016-08-15T00:00:00"/>
        <d v="2017-05-19T00:00:00"/>
        <d v="2014-03-22T00:00:00"/>
        <d v="2016-01-21T00:00:00"/>
        <d v="2016-10-18T00:00:00"/>
        <d v="2017-10-23T00:00:00"/>
        <d v="2016-06-27T00:00:00"/>
        <d v="2016-11-23T00:00:00"/>
        <d v="2014-09-02T00:00:00"/>
        <d v="2017-07-10T00:00:00"/>
        <d v="2017-11-18T00:00:00"/>
        <d v="2015-08-08T00:00:00"/>
        <d v="2017-03-25T00:00:00"/>
        <d v="2017-12-14T00:00:00"/>
        <d v="2017-11-12T00:00:00"/>
        <d v="2017-06-27T00:00:00"/>
        <d v="2017-12-16T00:00:00"/>
        <d v="2014-12-27T00:00:00"/>
        <d v="2015-05-07T00:00:00"/>
        <d v="2017-12-04T00:00:00"/>
        <d v="2014-01-13T00:00:00"/>
        <d v="2015-06-12T00:00:00"/>
        <d v="2016-05-25T00:00:00"/>
        <d v="2016-08-23T00:00:00"/>
        <d v="2015-11-08T00:00:00"/>
        <d v="2017-11-17T00:00:00"/>
        <d v="2017-12-17T00:00:00"/>
        <d v="2016-11-21T00:00:00"/>
        <d v="2015-06-11T00:00:00"/>
        <d v="2017-10-03T00:00:00"/>
        <d v="2017-10-06T00:00:00"/>
        <d v="2014-07-20T00:00:00"/>
        <d v="2017-02-09T00:00:00"/>
        <d v="2017-04-27T00:00:00"/>
        <d v="2017-04-14T00:00:00"/>
        <d v="2014-12-16T00:00:00"/>
        <d v="2014-08-24T00:00:00"/>
        <d v="2017-02-11T00:00:00"/>
        <d v="2015-12-15T00:00:00"/>
        <d v="2016-10-29T00:00:00"/>
        <d v="2016-05-28T00:00:00"/>
        <d v="2016-03-21T00:00:00"/>
        <d v="2017-12-05T00:00:00"/>
        <d v="2014-05-18T00:00:00"/>
        <d v="2014-11-10T00:00:00"/>
        <d v="2017-09-01T00:00:00"/>
        <d v="2016-01-15T00:00:00"/>
        <d v="2017-12-01T00:00:00"/>
        <d v="2017-04-17T00:00:00"/>
        <d v="2016-12-09T00:00:00"/>
        <d v="2014-09-30T00:00:00"/>
        <d v="2017-12-24T00:00:00"/>
        <d v="2015-07-23T00:00:00"/>
        <d v="2016-08-27T00:00:00"/>
        <d v="2014-09-23T00:00:00"/>
        <d v="2014-07-19T00:00:00"/>
        <d v="2015-06-04T00:00:00"/>
        <d v="2016-07-16T00:00:00"/>
        <d v="2014-01-31T00:00:00"/>
        <d v="2015-12-04T00:00:00"/>
        <d v="2017-05-29T00:00:00"/>
        <d v="2014-04-23T00:00:00"/>
        <d v="2015-09-27T00:00:00"/>
        <d v="2017-09-16T00:00:00"/>
        <d v="2015-09-10T00:00:00"/>
        <d v="2016-12-14T00:00:00"/>
        <d v="2017-03-03T00:00:00"/>
        <d v="2014-04-07T00:00:00"/>
        <d v="2014-08-27T00:00:00"/>
        <d v="2015-07-02T00:00:00"/>
        <d v="2016-08-08T00:00:00"/>
        <d v="2014-06-20T00:00:00"/>
        <d v="2015-06-22T00:00:00"/>
        <d v="2016-03-29T00:00:00"/>
        <d v="2016-09-09T00:00:00"/>
        <d v="2015-12-10T00:00:00"/>
        <d v="2016-11-10T00:00:00"/>
        <d v="2015-03-12T00:00:00"/>
        <d v="2015-12-05T00:00:00"/>
        <d v="2015-07-09T00:00:00"/>
        <d v="2015-10-30T00:00:00"/>
        <d v="2015-11-19T00:00:00"/>
        <d v="2016-01-09T00:00:00"/>
        <d v="2017-10-15T00:00:00"/>
        <d v="2017-04-21T00:00:00"/>
        <d v="2014-12-08T00:00:00"/>
        <d v="2016-12-20T00:00:00"/>
        <d v="2017-03-06T00:00:00"/>
        <d v="2016-03-03T00:00:00"/>
        <d v="2015-09-18T00:00:00"/>
        <d v="2016-08-13T00:00:00"/>
        <d v="2016-12-17T00:00:00"/>
        <d v="2015-05-03T00:00:00"/>
        <d v="2014-01-27T00:00:00"/>
        <d v="2017-11-04T00:00:00"/>
        <d v="2016-10-14T00:00:00"/>
        <d v="2015-11-12T00:00:00"/>
        <d v="2017-05-07T00:00:00"/>
        <d v="2015-11-14T00:00:00"/>
        <d v="2014-07-26T00:00:00"/>
        <d v="2014-10-28T00:00:00"/>
        <d v="2017-06-06T00:00:00"/>
        <d v="2017-02-17T00:00:00"/>
        <d v="2015-10-23T00:00:00"/>
        <d v="2015-06-15T00:00:00"/>
        <d v="2015-04-05T00:00:00"/>
        <d v="2017-09-18T00:00:00"/>
        <d v="2017-07-18T00:00:00"/>
        <d v="2014-09-17T00:00:00"/>
        <d v="2015-06-16T00:00:00"/>
        <d v="2017-05-18T00:00:00"/>
        <d v="2016-11-18T00:00:00"/>
        <d v="2014-04-04T00:00:00"/>
        <d v="2016-06-26T00:00:00"/>
        <d v="2016-05-29T00:00:00"/>
        <d v="2017-02-19T00:00:00"/>
        <d v="2014-12-23T00:00:00"/>
        <d v="2017-12-15T00:00:00"/>
        <d v="2015-05-01T00:00:00"/>
        <d v="2015-03-08T00:00:00"/>
        <d v="2014-10-11T00:00:00"/>
        <d v="2014-06-22T00:00:00"/>
        <d v="2017-10-27T00:00:00"/>
        <d v="2014-12-29T00:00:00"/>
        <d v="2015-06-25T00:00:00"/>
        <d v="2017-06-24T00:00:00"/>
        <d v="2016-08-28T00:00:00"/>
        <d v="2017-11-15T00:00:00"/>
        <d v="2014-08-19T00:00:00"/>
        <d v="2017-12-21T00:00:00"/>
        <d v="2017-07-27T00:00:00"/>
        <d v="2017-04-01T00:00:00"/>
        <d v="2014-12-13T00:00:00"/>
        <d v="2015-01-05T00:00:00"/>
        <d v="2017-07-05T00:00:00"/>
        <d v="2014-09-19T00:00:00"/>
        <d v="2017-10-13T00:00:00"/>
        <d v="2016-11-05T00:00:00"/>
        <d v="2017-06-25T00:00:00"/>
        <d v="2015-11-26T00:00:00"/>
        <d v="2016-04-16T00:00:00"/>
        <d v="2014-11-14T00:00:00"/>
        <d v="2017-10-22T00:00:00"/>
        <d v="2017-08-23T00:00:00"/>
        <d v="2014-10-26T00:00:00"/>
        <d v="2017-12-07T00:00:00"/>
        <d v="2014-04-25T00:00:00"/>
        <d v="2015-10-25T00:00:00"/>
        <d v="2015-07-20T00:00:00"/>
        <d v="2014-07-07T00:00:00"/>
        <d v="2016-03-17T00:00:00"/>
        <d v="2017-03-21T00:00:00"/>
        <d v="2015-06-19T00:00:00"/>
        <d v="2016-07-04T00:00:00"/>
        <d v="2015-09-03T00:00:00"/>
        <d v="2017-09-28T00:00:00"/>
        <d v="2017-09-29T00:00:00"/>
        <d v="2017-08-14T00:00:00"/>
        <d v="2017-06-18T00:00:00"/>
        <d v="2017-05-23T00:00:00"/>
        <d v="2014-02-20T00:00:00"/>
        <d v="2014-11-02T00:00:00"/>
        <d v="2016-11-14T00:00:00"/>
        <d v="2014-10-10T00:00:00"/>
        <d v="2015-02-27T00:00:00"/>
        <d v="2015-07-12T00:00:00"/>
        <d v="2014-07-13T00:00:00"/>
        <d v="2014-05-05T00:00:00"/>
        <d v="2017-09-26T00:00:00"/>
        <d v="2014-04-19T00:00:00"/>
        <d v="2016-12-12T00:00:00"/>
        <d v="2017-11-02T00:00:00"/>
        <d v="2016-12-26T00:00:00"/>
        <d v="2016-08-12T00:00:00"/>
        <d v="2016-04-26T00:00:00"/>
        <d v="2016-01-10T00:00:00"/>
        <d v="2017-05-06T00:00:00"/>
        <d v="2016-07-31T00:00:00"/>
        <d v="2017-03-27T00:00:00"/>
        <d v="2016-08-29T00:00:00"/>
        <d v="2015-12-17T00:00:00"/>
        <d v="2017-05-11T00:00:00"/>
        <d v="2016-05-17T00:00:00"/>
        <d v="2017-12-03T00:00:00"/>
        <d v="2014-06-07T00:00:00"/>
        <d v="2016-04-07T00:00:00"/>
        <d v="2015-02-18T00:00:00"/>
        <d v="2014-07-08T00:00:00"/>
        <d v="2014-11-07T00:00:00"/>
        <d v="2015-12-11T00:00:00"/>
        <d v="2017-07-13T00:00:00"/>
        <d v="2015-01-13T00:00:00"/>
        <d v="2017-11-13T00:00:00"/>
        <d v="2016-11-28T00:00:00"/>
        <d v="2016-01-02T00:00:00"/>
        <d v="2015-02-06T00:00:00"/>
        <d v="2014-03-07T00:00:00"/>
        <d v="2015-08-02T00:00:00"/>
        <d v="2016-04-24T00:00:00"/>
        <d v="2015-12-18T00:00:00"/>
        <d v="2014-11-15T00:00:00"/>
        <d v="2017-07-29T00:00:00"/>
        <d v="2015-01-03T00:00:00"/>
        <d v="2014-04-20T00:00:00"/>
        <d v="2017-11-25T00:00:00"/>
        <d v="2014-12-14T00:00:00"/>
        <d v="2016-04-01T00:00:00"/>
        <d v="2017-02-02T00:00:00"/>
        <d v="2015-08-07T00:00:00"/>
        <d v="2014-07-30T00:00:00"/>
        <d v="2016-05-27T00:00:00"/>
        <d v="2015-09-13T00:00:00"/>
        <d v="2014-11-28T00:00:00"/>
        <d v="2015-08-15T00:00:00"/>
        <d v="2014-06-14T00:00:00"/>
        <d v="2016-06-21T00:00:00"/>
        <d v="2017-03-19T00:00:00"/>
        <d v="2017-08-22T00:00:00"/>
        <d v="2016-08-02T00:00:00"/>
        <d v="2017-01-16T00:00:00"/>
        <d v="2014-09-13T00:00:00"/>
        <d v="2017-05-05T00:00:00"/>
        <d v="2015-12-26T00:00:00"/>
        <d v="2014-11-16T00:00:00"/>
        <d v="2014-09-21T00:00:00"/>
        <d v="2016-02-21T00:00:00"/>
        <d v="2016-05-02T00:00:00"/>
        <d v="2016-09-04T00:00:00"/>
        <d v="2014-08-26T00:00:00"/>
        <d v="2014-05-13T00:00:00"/>
        <d v="2015-10-24T00:00:00"/>
        <d v="2014-11-19T00:00:00"/>
        <d v="2016-04-09T00:00:00"/>
        <d v="2014-09-05T00:00:00"/>
        <d v="2014-07-05T00:00:00"/>
        <d v="2014-09-12T00:00:00"/>
        <d v="2014-01-19T00:00:00"/>
        <d v="2016-06-09T00:00:00"/>
        <d v="2017-12-19T00:00:00"/>
        <d v="2015-10-08T00:00:00"/>
        <d v="2017-05-22T00:00:00"/>
        <d v="2016-12-19T00:00:00"/>
        <d v="2015-12-14T00:00:00"/>
        <d v="2017-03-13T00:00:00"/>
        <d v="2017-10-04T00:00:00"/>
        <d v="2016-09-20T00:00:00"/>
        <d v="2016-08-21T00:00:00"/>
        <d v="2014-02-11T00:00:00"/>
        <d v="2014-12-21T00:00:00"/>
        <d v="2015-01-04T00:00:00"/>
        <d v="2015-06-09T00:00:00"/>
        <d v="2014-07-28T00:00:00"/>
        <d v="2017-06-29T00:00:00"/>
        <d v="2017-03-28T00:00:00"/>
        <d v="2014-05-30T00:00:00"/>
        <d v="2016-02-03T00:00:00"/>
        <d v="2015-08-11T00:00:00"/>
        <d v="2017-08-12T00:00:00"/>
        <d v="2017-04-10T00:00:00"/>
        <d v="2014-08-20T00:00:00"/>
        <d v="2016-02-06T00:00:00"/>
        <d v="2015-03-22T00:00:00"/>
        <d v="2017-05-12T00:00:00"/>
        <d v="2017-09-03T00:00:00"/>
        <d v="2016-07-21T00:00:00"/>
        <d v="2015-11-17T00:00:00"/>
        <d v="2015-11-10T00:00:00"/>
        <d v="2015-08-05T00:00:00"/>
        <d v="2016-04-03T00:00:00"/>
        <d v="2016-11-27T00:00:00"/>
        <d v="2016-12-02T00:00:00"/>
        <d v="2016-11-26T00:00:00"/>
        <d v="2014-04-08T00:00:00"/>
        <d v="2017-07-07T00:00:00"/>
        <d v="2014-08-25T00:00:00"/>
        <d v="2016-03-12T00:00:00"/>
        <d v="2016-07-19T00:00:00"/>
        <d v="2014-12-10T00:00:00"/>
        <d v="2017-07-06T00:00:00"/>
        <d v="2016-12-25T00:00:00"/>
        <d v="2016-02-04T00:00:00"/>
        <d v="2017-05-20T00:00:00"/>
        <d v="2016-09-01T00:00:00"/>
        <d v="2014-02-18T00:00:00"/>
        <d v="2017-09-20T00:00:00"/>
        <d v="2016-11-12T00:00:00"/>
        <d v="2017-09-19T00:00:00"/>
        <d v="2016-03-31T00:00:00"/>
        <d v="2016-08-16T00:00:00"/>
        <d v="2014-03-30T00:00:00"/>
        <d v="2014-03-19T00:00:00"/>
        <d v="2016-12-24T00:00:00"/>
        <d v="2016-12-16T00:00:00"/>
        <d v="2016-10-20T00:00:00"/>
        <d v="2015-10-05T00:00:00"/>
        <d v="2015-09-08T00:00:00"/>
        <d v="2016-07-17T00:00:00"/>
        <d v="2014-09-11T00:00:00"/>
        <d v="2017-10-05T00:00:00"/>
        <d v="2017-05-30T00:00:00"/>
        <d v="2017-08-31T00:00:00"/>
        <d v="2014-11-03T00:00:00"/>
        <d v="2017-05-27T00:00:00"/>
        <d v="2014-10-04T00:00:00"/>
        <d v="2017-03-04T00:00:00"/>
        <d v="2017-07-31T00:00:00"/>
        <d v="2016-09-22T00:00:00"/>
        <d v="2014-01-14T00:00:00"/>
        <d v="2014-09-15T00:00:00"/>
        <d v="2015-07-24T00:00:00"/>
        <d v="2016-10-09T00:00:00"/>
        <d v="2014-10-20T00:00:00"/>
        <d v="2017-11-16T00:00:00"/>
        <d v="2015-06-05T00:00:00"/>
        <d v="2014-05-07T00:00:00"/>
        <d v="2014-04-18T00:00:00"/>
        <d v="2017-07-21T00:00:00"/>
        <d v="2015-04-21T00:00:00"/>
        <d v="2017-01-13T00:00:00"/>
        <d v="2014-09-06T00:00:00"/>
        <d v="2015-01-19T00:00:00"/>
        <d v="2017-10-26T00:00:00"/>
        <d v="2014-11-05T00:00:00"/>
        <d v="2015-05-20T00:00:00"/>
        <d v="2016-06-28T00:00:00"/>
        <d v="2016-07-24T00:00:00"/>
        <d v="2017-07-25T00:00:00"/>
        <d v="2015-03-31T00:00:00"/>
        <d v="2017-09-14T00:00:00"/>
        <d v="2014-06-17T00:00:00"/>
        <d v="2014-07-06T00:00:00"/>
        <d v="2016-01-08T00:00:00"/>
        <d v="2015-05-24T00:00:00"/>
        <d v="2015-11-30T00:00:00"/>
        <d v="2014-07-14T00:00:00"/>
        <d v="2016-09-30T00:00:00"/>
        <d v="2015-04-25T00:00:00"/>
        <d v="2015-06-28T00:00:00"/>
        <d v="2015-03-30T00:00:00"/>
        <d v="2014-08-23T00:00:00"/>
        <d v="2017-06-19T00:00:00"/>
        <d v="2017-03-11T00:00:00"/>
        <d v="2014-07-22T00:00:00"/>
        <d v="2017-10-08T00:00:00"/>
        <d v="2017-04-23T00:00:00"/>
        <d v="2014-03-03T00:00:00"/>
        <d v="2016-01-14T00:00:00"/>
        <d v="2016-09-16T00:00:00"/>
        <d v="2016-01-23T00:00:00"/>
        <d v="2015-05-26T00:00:00"/>
        <d v="2014-03-29T00:00:00"/>
        <d v="2016-10-16T00:00:00"/>
        <d v="2015-04-11T00:00:00"/>
        <d v="2014-12-30T00:00:00"/>
        <d v="2016-09-13T00:00:00"/>
        <d v="2017-11-29T00:00:00"/>
        <d v="2015-05-14T00:00:00"/>
        <d v="2017-02-03T00:00:00"/>
        <d v="2017-11-11T00:00:00"/>
        <d v="2015-04-16T00:00:00"/>
        <d v="2014-01-06T00:00:00"/>
        <d v="2015-12-19T00:00:00"/>
        <d v="2017-07-14T00:00:00"/>
        <d v="2014-09-10T00:00:00"/>
        <d v="2017-02-25T00:00:00"/>
        <d v="2014-05-10T00:00:00"/>
        <d v="2014-11-01T00:00:00"/>
        <d v="2016-12-30T00:00:00"/>
        <d v="2016-01-30T00:00:00"/>
        <d v="2015-05-23T00:00:00"/>
        <d v="2017-03-02T00:00:00"/>
        <d v="2016-03-15T00:00:00"/>
        <d v="2014-04-15T00:00:00"/>
        <d v="2014-01-07T00:00:00"/>
        <d v="2016-11-25T00:00:00"/>
        <d v="2016-03-22T00:00:00"/>
        <d v="2017-10-28T00:00:00"/>
        <d v="2017-03-24T00:00:00"/>
        <d v="2014-03-24T00:00:00"/>
        <d v="2016-02-14T00:00:00"/>
        <d v="2017-06-08T00:00:00"/>
        <d v="2014-05-16T00:00:00"/>
        <d v="2014-03-28T00:00:00"/>
        <d v="2016-02-27T00:00:00"/>
        <d v="2015-07-14T00:00:00"/>
        <d v="2016-11-29T00:00:00"/>
        <d v="2017-08-13T00:00:00"/>
        <d v="2016-07-15T00:00:00"/>
        <d v="2016-10-10T00:00:00"/>
        <d v="2015-08-16T00:00:00"/>
        <d v="2017-05-25T00:00:00"/>
        <d v="2015-09-11T00:00:00"/>
        <d v="2016-01-07T00:00:00"/>
        <d v="2015-08-28T00:00:00"/>
        <d v="2015-10-20T00:00:00"/>
        <d v="2015-06-23T00:00:00"/>
        <d v="2017-08-29T00:00:00"/>
        <d v="2017-07-22T00:00:00"/>
        <d v="2017-08-26T00:00:00"/>
        <d v="2016-10-04T00:00:00"/>
        <d v="2016-04-04T00:00:00"/>
        <d v="2016-06-30T00:00:00"/>
        <d v="2017-05-01T00:00:00"/>
        <d v="2014-08-12T00:00:00"/>
        <d v="2017-05-09T00:00:00"/>
        <d v="2017-07-26T00:00:00"/>
        <d v="2017-01-26T00:00:00"/>
        <d v="2016-03-09T00:00:00"/>
        <d v="2017-04-13T00:00:00"/>
        <d v="2014-03-21T00:00:00"/>
        <d v="2017-05-03T00:00:00"/>
        <d v="2017-01-02T00:00:00"/>
        <d v="2016-10-17T00:00:00"/>
        <d v="2016-02-08T00:00:00"/>
        <d v="2016-11-15T00:00:00"/>
        <d v="2017-11-08T00:00:00"/>
        <d v="2016-04-18T00:00:00"/>
        <d v="2016-02-02T00:00:00"/>
        <d v="2015-03-01T00:00:00"/>
        <d v="2016-01-11T00:00:00"/>
        <d v="2017-03-16T00:00:00"/>
        <d v="2016-11-30T00:00:00"/>
        <d v="2015-12-22T00:00:00"/>
        <d v="2016-03-27T00:00:00"/>
        <d v="2016-04-02T00:00:00"/>
        <d v="2014-06-04T00:00:00"/>
        <d v="2016-07-28T00:00:00"/>
        <d v="2017-08-25T00:00:00"/>
        <d v="2015-05-12T00:00:00"/>
        <d v="2017-03-30T00:00:00"/>
        <d v="2017-02-16T00:00:00"/>
        <d v="2017-10-24T00:00:00"/>
        <d v="2017-06-15T00:00:00"/>
        <d v="2015-10-02T00:00:00"/>
        <d v="2017-12-13T00:00:00"/>
        <d v="2016-09-15T00:00:00"/>
        <d v="2015-11-15T00:00:00"/>
        <d v="2016-05-31T00:00:00"/>
        <d v="2014-04-02T00:00:00"/>
        <d v="2017-10-10T00:00:00"/>
        <d v="2017-04-25T00:00:00"/>
        <d v="2016-03-06T00:00:00"/>
        <d v="2017-05-13T00:00:00"/>
        <d v="2016-08-22T00:00:00"/>
        <d v="2017-06-22T00:00:00"/>
        <d v="2014-09-28T00:00:00"/>
        <d v="2017-01-19T00:00:00"/>
        <d v="2016-08-18T00:00:00"/>
        <d v="2016-03-24T00:00:00"/>
        <d v="2016-08-01T00:00:00"/>
        <d v="2017-08-07T00:00:00"/>
        <d v="2014-07-09T00:00:00"/>
        <d v="2015-10-09T00:00:00"/>
        <d v="2014-02-08T00:00:00"/>
        <d v="2016-05-12T00:00:00"/>
        <d v="2016-01-25T00:00:00"/>
        <d v="2015-05-29T00:00:00"/>
        <d v="2014-06-24T00:00:00"/>
        <d v="2015-10-18T00:00:00"/>
        <d v="2014-11-27T00:00:00"/>
        <d v="2017-11-05T00:00:00"/>
        <d v="2016-01-03T00:00:00"/>
        <d v="2015-05-11T00:00:00"/>
        <d v="2015-08-06T00:00:00"/>
        <d v="2014-10-17T00:00:00"/>
        <d v="2016-05-03T00:00:00"/>
        <d v="2014-03-31T00:00:00"/>
        <d v="2015-08-13T00:00:00"/>
        <d v="2016-05-16T00:00:00"/>
        <d v="2014-10-14T00:00:00"/>
        <d v="2015-01-28T00:00:00"/>
        <d v="2014-09-22T00:00:00"/>
        <d v="2014-05-21T00:00:00"/>
        <d v="2015-07-18T00:00:00"/>
        <d v="2015-06-08T00:00:00"/>
        <d v="2014-08-15T00:00:00"/>
        <d v="2015-03-26T00:00:00"/>
        <d v="2017-01-14T00:00:00"/>
        <d v="2016-06-06T00:00:00"/>
        <d v="2015-10-10T00:00:00"/>
        <d v="2017-01-29T00:00:00"/>
        <d v="2016-06-03T00:00:00"/>
        <d v="2017-06-01T00:00:00"/>
        <d v="2015-03-19T00:00:00"/>
        <d v="2014-01-21T00:00:00"/>
      </sharedItems>
      <fieldGroup par="23" base="1">
        <rangePr groupBy="months" startDate="2014-01-06T00:00:00" endDate="2017-12-31T00:00:00"/>
        <groupItems count="14">
          <s v="&lt;1/6/2014"/>
          <s v="Jan"/>
          <s v="Feb"/>
          <s v="Mar"/>
          <s v="Apr"/>
          <s v="May"/>
          <s v="Jun"/>
          <s v="Jul"/>
          <s v="Aug"/>
          <s v="Sep"/>
          <s v="Oct"/>
          <s v="Nov"/>
          <s v="Dec"/>
          <s v="&gt;12/31/2017"/>
        </groupItems>
      </fieldGroup>
    </cacheField>
    <cacheField name="Year" numFmtId="22">
      <sharedItems count="4">
        <s v="2016"/>
        <s v="2015"/>
        <s v="2014"/>
        <s v="2017"/>
      </sharedItems>
    </cacheField>
    <cacheField name="Ship Date" numFmtId="22">
      <sharedItems containsSemiMixedTypes="0" containsNonDate="0" containsDate="1" containsString="0" minDate="2014-01-10T00:00:00" maxDate="2018-01-06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ount="371">
        <s v="Henderson"/>
        <s v="Fort Lauderdale"/>
        <s v="Los Angeles"/>
        <s v="Philadelphia"/>
        <s v="Orem"/>
        <s v="Richardson"/>
        <s v="Houston"/>
        <s v="New Albany"/>
        <s v="Troy"/>
        <s v="Chicago"/>
        <s v="Memphis"/>
        <s v="Columbia"/>
        <s v="Minneapolis"/>
        <s v="New York City"/>
        <s v="Aurora"/>
        <s v="Seattle"/>
        <s v="Wilmington"/>
        <s v="Bloomington"/>
        <s v="Roseville"/>
        <s v="Newark"/>
        <s v="Franklin"/>
        <s v="San Antonio"/>
        <s v="Denver"/>
        <s v="Medina"/>
        <s v="Dublin"/>
        <s v="Detroit"/>
        <s v="Tampa"/>
        <s v="Lakeville"/>
        <s v="San Francisco"/>
        <s v="Columbus"/>
        <s v="Colorado Springs"/>
        <s v="Belleville"/>
        <s v="Arvada"/>
        <s v="Hackensack"/>
        <s v="Murfreesboro"/>
        <s v="Manchester"/>
        <s v="Pembroke Pines"/>
        <s v="Lawrence"/>
        <s v="Jackson"/>
        <s v="Canton"/>
        <s v="Akron"/>
        <s v="Concord"/>
        <s v="Decatur"/>
        <s v="Phoenix"/>
        <s v="Park Ridge"/>
        <s v="Amarillo"/>
        <s v="Costa Mesa"/>
        <s v="Parker"/>
        <s v="Gladstone"/>
        <s v="Lakeland"/>
        <s v="Fort Worth"/>
        <s v="Jacksonville"/>
        <s v="Richmond"/>
        <s v="San Diego"/>
        <s v="Dearborn"/>
        <s v="Warner Robins"/>
        <s v="Vallejo"/>
        <s v="Vancouver"/>
        <s v="Arlington"/>
        <s v="Cleveland"/>
        <s v="Tyler"/>
        <s v="Waynesboro"/>
        <s v="Long Beach"/>
        <s v="Dover"/>
        <s v="Oceanside"/>
        <s v="Trenton"/>
        <s v="Saint Petersburg"/>
        <s v="Des Moines"/>
        <s v="Lancaster"/>
        <s v="Lake Elsinore"/>
        <s v="Omaha"/>
        <s v="Edmonds"/>
        <s v="Santa Ana"/>
        <s v="Florence"/>
        <s v="Louisville"/>
        <s v="Lorain"/>
        <s v="Springfield"/>
        <s v="Rochester"/>
        <s v="Norwich"/>
        <s v="Milwaukee"/>
        <s v="Torrance"/>
        <s v="Mesa"/>
        <s v="Round Rock"/>
        <s v="Auburn"/>
        <s v="Olympia"/>
        <s v="Washington"/>
        <s v="Jefferson City"/>
        <s v="Saint Peters"/>
        <s v="Rockford"/>
        <s v="Miami"/>
        <s v="Yonkers"/>
        <s v="Monroe"/>
        <s v="Encinitas"/>
        <s v="Jonesboro"/>
        <s v="Cuyahoga Falls"/>
        <s v="Harrisonburg"/>
        <s v="Rockville"/>
        <s v="Coral Springs"/>
        <s v="Boynton Beach"/>
        <s v="Fresno"/>
        <s v="Chester"/>
        <s v="La Porte"/>
        <s v="Pasadena"/>
        <s v="Evanston"/>
        <s v="Tucson"/>
        <s v="Pico Rivera"/>
        <s v="Provo"/>
        <s v="Smyrna"/>
        <s v="Middletown"/>
        <s v="Vineland"/>
        <s v="Glendale"/>
        <s v="North Las Vegas"/>
        <s v="Allentown"/>
        <s v="Laguna Niguel"/>
        <s v="Everett"/>
        <s v="Watertown"/>
        <s v="El Paso"/>
        <s v="Peoria"/>
        <s v="Carrollton"/>
        <s v="Kent"/>
        <s v="Lafayette"/>
        <s v="Oakland"/>
        <s v="Suffolk"/>
        <s v="Madison"/>
        <s v="San Jose"/>
        <s v="Redmond"/>
        <s v="Muskogee"/>
        <s v="Charlotte"/>
        <s v="Bowling Green"/>
        <s v="Spokane"/>
        <s v="Fairfield"/>
        <s v="Broomfield"/>
        <s v="Montgomery"/>
        <s v="Brentwood"/>
        <s v="Providence"/>
        <s v="Pomona"/>
        <s v="Ontario"/>
        <s v="Moorhead"/>
        <s v="Redlands"/>
        <s v="Sunnyvale"/>
        <s v="Lansing"/>
        <s v="Grand Prairie"/>
        <s v="York"/>
        <s v="College Station"/>
        <s v="Dallas"/>
        <s v="Cincinnati"/>
        <s v="Laredo"/>
        <s v="San Angelo"/>
        <s v="Little Rock"/>
        <s v="Marion"/>
        <s v="Littleton"/>
        <s v="Bangor"/>
        <s v="Southaven"/>
        <s v="Roswell"/>
        <s v="Sioux Falls"/>
        <s v="Sacramento"/>
        <s v="Huntsville"/>
        <s v="Holyoke"/>
        <s v="Farmington"/>
        <s v="Passaic"/>
        <s v="Fayetteville"/>
        <s v="Mishawaka"/>
        <s v="Westfield"/>
        <s v="Scottsdale"/>
        <s v="Malden"/>
        <s v="Bellingham"/>
        <s v="Alexandria"/>
        <s v="Wheeling"/>
        <s v="Raleigh"/>
        <s v="Tulsa"/>
        <s v="Hesperia"/>
        <s v="Gilbert"/>
        <s v="Lowell"/>
        <s v="Hialeah"/>
        <s v="Lakewood"/>
        <s v="Bakersfield"/>
        <s v="Pompano Beach"/>
        <s v="Corpus Christi"/>
        <s v="Redondo Beach"/>
        <s v="Las Cruces"/>
        <s v="Chesapeake"/>
        <s v="Woodstock"/>
        <s v="Atlanta"/>
        <s v="Tempe"/>
        <s v="Lake Charles"/>
        <s v="Highland Park"/>
        <s v="Saginaw"/>
        <s v="Skokie"/>
        <s v="Allen"/>
        <s v="Mount Pleasant"/>
        <s v="Murray"/>
        <s v="Pharr"/>
        <s v="West Jordan"/>
        <s v="Brownsville"/>
        <s v="Lincoln Park"/>
        <s v="Gresham"/>
        <s v="Chattanooga"/>
        <s v="Meridian"/>
        <s v="Austin"/>
        <s v="Tallahassee"/>
        <s v="Fort Collins"/>
        <s v="Gulfport"/>
        <s v="Quincy"/>
        <s v="Bristol"/>
        <s v="Mission Viejo"/>
        <s v="Las Vegas"/>
        <s v="Hempstead"/>
        <s v="Tinley Park"/>
        <s v="Dubuque"/>
        <s v="Inglewood"/>
        <s v="Revere"/>
        <s v="Dearborn Heights"/>
        <s v="Mobile"/>
        <s v="Carol Stream"/>
        <s v="Saint Cloud"/>
        <s v="Plano"/>
        <s v="Macon"/>
        <s v="Plantation"/>
        <s v="Clinton"/>
        <s v="Toledo"/>
        <s v="Mesquite"/>
        <s v="Odessa"/>
        <s v="West Allis"/>
        <s v="Chula Vista"/>
        <s v="Greensboro"/>
        <s v="Champaign"/>
        <s v="Harlingen"/>
        <s v="Greenwood"/>
        <s v="Nashville"/>
        <s v="Woonsocket"/>
        <s v="Kenosha"/>
        <s v="Port Saint Lucie"/>
        <s v="Miramar"/>
        <s v="Fremont"/>
        <s v="Freeport"/>
        <s v="Boise"/>
        <s v="Cranston"/>
        <s v="Baltimore"/>
        <s v="Port Arthur"/>
        <s v="Citrus Heights"/>
        <s v="Bullhead City"/>
        <s v="New Rochelle"/>
        <s v="San Gabriel"/>
        <s v="Hamilton"/>
        <s v="Sandy Springs"/>
        <s v="Mentor"/>
        <s v="Lawton"/>
        <s v="Hampton"/>
        <s v="Rome"/>
        <s v="Manteca"/>
        <s v="Danville"/>
        <s v="Waterbury"/>
        <s v="Buffalo"/>
        <s v="Pasco"/>
        <s v="Marietta"/>
        <s v="Parma"/>
        <s v="League City"/>
        <s v="Gaithersburg"/>
        <s v="Oklahoma City"/>
        <s v="Burlington"/>
        <s v="Deltona"/>
        <s v="Anaheim"/>
        <s v="Chandler"/>
        <s v="Kirkwood"/>
        <s v="Taylor"/>
        <s v="Midland"/>
        <s v="Waco"/>
        <s v="Texarkana"/>
        <s v="Bethlehem"/>
        <s v="Garland"/>
        <s v="Knoxville"/>
        <s v="Wichita"/>
        <s v="Oak Park"/>
        <s v="Palm Coast"/>
        <s v="Olathe"/>
        <s v="Draper"/>
        <s v="La Crosse"/>
        <s v="Morristown"/>
        <s v="Apple Valley"/>
        <s v="Salem"/>
        <s v="Pocatello"/>
        <s v="Apopka"/>
        <s v="Milford"/>
        <s v="Buffalo Grove"/>
        <s v="Lake Forest"/>
        <s v="Conway"/>
        <s v="Meriden"/>
        <s v="Cheyenne"/>
        <s v="Reading"/>
        <s v="Hattiesburg"/>
        <s v="Caldwell"/>
        <s v="Nashua"/>
        <s v="Georgetown"/>
        <s v="Sierra Vista"/>
        <s v="Lubbock"/>
        <s v="Portland"/>
        <s v="Hendersonville"/>
        <s v="Chico"/>
        <s v="Eugene"/>
        <s v="Oxnard"/>
        <s v="Westland"/>
        <s v="Orlando"/>
        <s v="Elmhurst"/>
        <s v="Texas City"/>
        <s v="Virginia Beach"/>
        <s v="Charlottesville"/>
        <s v="Wilson"/>
        <s v="Rio Rancho"/>
        <s v="Hot Springs"/>
        <s v="Paterson"/>
        <s v="Thousand Oaks"/>
        <s v="El Cajon"/>
        <s v="Naperville"/>
        <s v="North Charleston"/>
        <s v="Longview"/>
        <s v="Normal"/>
        <s v="Salinas"/>
        <s v="Saint Charles"/>
        <s v="Tuscaloosa"/>
        <s v="Superior"/>
        <s v="Helena"/>
        <s v="Bellevue"/>
        <s v="Des Plaines"/>
        <s v="Burbank"/>
        <s v="Camarillo"/>
        <s v="Tigard"/>
        <s v="Covington"/>
        <s v="Westminster"/>
        <s v="Longmont"/>
        <s v="Greenville"/>
        <s v="Newport News"/>
        <s v="Bossier City"/>
        <s v="Thornton"/>
        <s v="Morgan Hill"/>
        <s v="Clifton"/>
        <s v="Cambridge"/>
        <s v="East Point"/>
        <s v="Modesto"/>
        <s v="Rapid City"/>
        <s v="Durham"/>
        <s v="Daytona Beach"/>
        <s v="Andover"/>
        <s v="Athens"/>
        <s v="Danbury"/>
        <s v="Noblesville"/>
        <s v="Clarksville"/>
        <s v="Frisco"/>
        <s v="Sanford"/>
        <s v="San Marcos"/>
        <s v="Greeley"/>
        <s v="Mansfield"/>
        <s v="Hillsboro"/>
        <s v="Twin Falls"/>
        <s v="Utica"/>
        <s v="Stockton"/>
        <s v="Coral Gables"/>
        <s v="Green Bay"/>
        <s v="Marlborough"/>
        <s v="Hollywood"/>
        <s v="Laurel"/>
        <s v="Eau Claire"/>
        <s v="Perth Amboy"/>
        <s v="Mcallen"/>
        <s v="Moreno Valley"/>
        <s v="Broken Arrow"/>
        <s v="Beaumont"/>
        <s v="Mason"/>
        <s v="Santa Barbara"/>
        <s v="Bryan"/>
        <s v="San Bernardino"/>
        <s v="Indianapolis"/>
      </sharedItems>
    </cacheField>
    <cacheField name="State" numFmtId="0">
      <sharedItems count="48">
        <s v="Kentucky"/>
        <s v="Florida"/>
        <s v="California"/>
        <s v="Pennsylvania"/>
        <s v="Utah"/>
        <s v="Texas"/>
        <s v="Indiana"/>
        <s v="New York"/>
        <s v="Illinois"/>
        <s v="Tennessee"/>
        <s v="South Carolina"/>
        <s v="Minnesota"/>
        <s v="Colorado"/>
        <s v="Washington"/>
        <s v="Delaware"/>
        <s v="Ohio"/>
        <s v="Wisconsin"/>
        <s v="Michigan"/>
        <s v="New Jersey"/>
        <s v="Connecticut"/>
        <s v="Massachusetts"/>
        <s v="Mississippi"/>
        <s v="Arizona"/>
        <s v="Missouri"/>
        <s v="Georgia"/>
        <s v="Virginia"/>
        <s v="Iowa"/>
        <s v="Nebraska"/>
        <s v="New Hampshire"/>
        <s v="District of Columbia"/>
        <s v="North Carolina"/>
        <s v="Arkansas"/>
        <s v="Maryland"/>
        <s v="Alabama"/>
        <s v="Nevada"/>
        <s v="Louisiana"/>
        <s v="Oregon"/>
        <s v="Oklahoma"/>
        <s v="Rhode Island"/>
        <s v="Maine"/>
        <s v="South Dakota"/>
        <s v="New Mexico"/>
        <s v="Idaho"/>
        <s v="Vermont"/>
        <s v="Kansas"/>
        <s v="Wyoming"/>
        <s v="Montana"/>
        <s v="West Virginia"/>
      </sharedItems>
    </cacheField>
    <cacheField name="Region" numFmtId="0">
      <sharedItems count="4">
        <s v="South"/>
        <s v="West"/>
        <s v="East"/>
        <s v="Central"/>
      </sharedItems>
    </cacheField>
    <cacheField name="Product ID" numFmtId="0">
      <sharedItems/>
    </cacheField>
    <cacheField name="Category" numFmtId="0">
      <sharedItems/>
    </cacheField>
    <cacheField name="Sub-Category" numFmtId="0">
      <sharedItems count="4">
        <s v="Bookcases"/>
        <s v="Chairs"/>
        <s v="Tables"/>
        <s v="Furnishings"/>
      </sharedItems>
    </cacheField>
    <cacheField name="Product Name" numFmtId="0">
      <sharedItems/>
    </cacheField>
    <cacheField name="Sales" numFmtId="0">
      <sharedItems containsSemiMixedTypes="0" containsString="0" containsNumber="1" minValue="1.8919999999999999" maxValue="4416.174"/>
    </cacheField>
    <cacheField name="Quantity" numFmtId="0">
      <sharedItems containsSemiMixedTypes="0" containsString="0" containsNumber="1" containsInteger="1" minValue="1" maxValue="14"/>
    </cacheField>
    <cacheField name="Profit" numFmtId="0">
      <sharedItems containsSemiMixedTypes="0" containsString="0" containsNumber="1" minValue="-1862.3124" maxValue="1013.127"/>
    </cacheField>
    <cacheField name="Profit Margin" numFmtId="0">
      <sharedItems containsSemiMixedTypes="0" containsString="0" containsNumber="1" minValue="-2.1" maxValue="0.5"/>
    </cacheField>
    <cacheField name="Duration" numFmtId="0">
      <sharedItems count="8">
        <s v="3- days"/>
        <s v="7- days"/>
        <s v="5- days"/>
        <s v="2- days"/>
        <s v="4- days"/>
        <s v="1- days"/>
        <s v="6- days"/>
        <s v="0- days"/>
      </sharedItems>
    </cacheField>
    <cacheField name="Month" numFmtId="0">
      <sharedItems count="12">
        <s v="Nov"/>
        <s v="Oct"/>
        <s v="Jun"/>
        <s v="Jul"/>
        <s v="Sep"/>
        <s v="Dec"/>
        <s v="Apr"/>
        <s v="May"/>
        <s v="Jan"/>
        <s v="Mar"/>
        <s v="Aug"/>
        <s v="Feb"/>
      </sharedItems>
    </cacheField>
    <cacheField name="Quarters" numFmtId="0" databaseField="0">
      <fieldGroup base="1">
        <rangePr groupBy="quarters" startDate="2014-01-06T00:00:00" endDate="2017-12-31T00:00:00"/>
        <groupItems count="6">
          <s v="&lt;1/6/2014"/>
          <s v="Qtr1"/>
          <s v="Qtr2"/>
          <s v="Qtr3"/>
          <s v="Qtr4"/>
          <s v="&gt;12/31/2017"/>
        </groupItems>
      </fieldGroup>
    </cacheField>
    <cacheField name="Years" numFmtId="0" databaseField="0">
      <fieldGroup base="1">
        <rangePr groupBy="years" startDate="2014-01-06T00:00:00" endDate="2017-12-31T00:00:00"/>
        <groupItems count="6">
          <s v="&lt;1/6/2014"/>
          <s v="2014"/>
          <s v="2015"/>
          <s v="2016"/>
          <s v="2017"/>
          <s v="&gt;12/31/2017"/>
        </groupItems>
      </fieldGroup>
    </cacheField>
  </cacheFields>
  <extLst>
    <ext xmlns:x14="http://schemas.microsoft.com/office/spreadsheetml/2009/9/main" uri="{725AE2AE-9491-48be-B2B4-4EB974FC3084}">
      <x14:pivotCacheDefinition pivotCacheId="110596188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121">
  <r>
    <s v="CA-2016-152156"/>
    <x v="0"/>
    <x v="0"/>
    <d v="2016-11-11T00:00:00"/>
    <x v="0"/>
    <s v="CG-12520"/>
    <s v="Claire Gute"/>
    <x v="0"/>
    <s v="United States"/>
    <x v="0"/>
    <x v="0"/>
    <x v="0"/>
    <s v="FUR-BO-10001798"/>
    <s v="Furniture"/>
    <x v="0"/>
    <s v="Bush Somerset Collection Bookcase"/>
    <n v="261.95999999999998"/>
    <n v="2"/>
    <n v="41.913600000000002"/>
    <n v="0.16000000000000003"/>
    <x v="0"/>
    <x v="0"/>
  </r>
  <r>
    <s v="CA-2016-152156"/>
    <x v="0"/>
    <x v="0"/>
    <d v="2016-11-11T00:00:00"/>
    <x v="0"/>
    <s v="CG-12520"/>
    <s v="Claire Gute"/>
    <x v="0"/>
    <s v="United States"/>
    <x v="0"/>
    <x v="0"/>
    <x v="0"/>
    <s v="FUR-CH-10000454"/>
    <s v="Furniture"/>
    <x v="1"/>
    <s v="Hon Deluxe Fabric Upholstered Stacking Chairs, Rounded Back"/>
    <n v="731.94"/>
    <n v="3"/>
    <n v="219.58199999999999"/>
    <n v="0.3"/>
    <x v="0"/>
    <x v="0"/>
  </r>
  <r>
    <s v="US-2015-108966"/>
    <x v="1"/>
    <x v="1"/>
    <d v="2015-10-18T00:00:00"/>
    <x v="1"/>
    <s v="SO-20335"/>
    <s v="Sean O'Donnell"/>
    <x v="0"/>
    <s v="United States"/>
    <x v="1"/>
    <x v="1"/>
    <x v="0"/>
    <s v="FUR-TA-10000577"/>
    <s v="Furniture"/>
    <x v="2"/>
    <s v="Bretford CR4500 Series Slim Rectangular Table"/>
    <n v="957.57749999999999"/>
    <n v="5"/>
    <n v="-383.03100000000001"/>
    <n v="-0.4"/>
    <x v="1"/>
    <x v="1"/>
  </r>
  <r>
    <s v="CA-2014-115812"/>
    <x v="2"/>
    <x v="2"/>
    <d v="2014-06-14T00:00:00"/>
    <x v="1"/>
    <s v="BH-11710"/>
    <s v="Brosina Hoffman"/>
    <x v="0"/>
    <s v="United States"/>
    <x v="2"/>
    <x v="2"/>
    <x v="1"/>
    <s v="FUR-FU-10001487"/>
    <s v="Furniture"/>
    <x v="3"/>
    <s v="Eldon Expressions Wood and Plastic Desk Accessories, Cherry Wood"/>
    <n v="48.86"/>
    <n v="7"/>
    <n v="14.1694"/>
    <n v="0.28999999999999998"/>
    <x v="2"/>
    <x v="2"/>
  </r>
  <r>
    <s v="CA-2014-115812"/>
    <x v="2"/>
    <x v="2"/>
    <d v="2014-06-14T00:00:00"/>
    <x v="1"/>
    <s v="BH-11710"/>
    <s v="Brosina Hoffman"/>
    <x v="0"/>
    <s v="United States"/>
    <x v="2"/>
    <x v="2"/>
    <x v="1"/>
    <s v="FUR-TA-10001539"/>
    <s v="Furniture"/>
    <x v="2"/>
    <s v="Chromcraft Rectangular Conference Tables"/>
    <n v="1706.184"/>
    <n v="9"/>
    <n v="85.309200000000004"/>
    <n v="0.05"/>
    <x v="2"/>
    <x v="2"/>
  </r>
  <r>
    <s v="US-2017-156909"/>
    <x v="3"/>
    <x v="3"/>
    <d v="2017-07-18T00:00:00"/>
    <x v="0"/>
    <s v="SF-20065"/>
    <s v="Sandra Flanagan"/>
    <x v="0"/>
    <s v="United States"/>
    <x v="3"/>
    <x v="3"/>
    <x v="2"/>
    <s v="FUR-CH-10002774"/>
    <s v="Furniture"/>
    <x v="1"/>
    <s v="Global Deluxe Stacking Chair, Gray"/>
    <n v="71.372"/>
    <n v="2"/>
    <n v="-1.0196000000000001"/>
    <n v="-1.4285714285714287E-2"/>
    <x v="3"/>
    <x v="3"/>
  </r>
  <r>
    <s v="CA-2015-106320"/>
    <x v="4"/>
    <x v="1"/>
    <d v="2015-09-30T00:00:00"/>
    <x v="1"/>
    <s v="EB-13870"/>
    <s v="Emily Burns"/>
    <x v="0"/>
    <s v="United States"/>
    <x v="4"/>
    <x v="4"/>
    <x v="1"/>
    <s v="FUR-TA-10000577"/>
    <s v="Furniture"/>
    <x v="2"/>
    <s v="Bretford CR4500 Series Slim Rectangular Table"/>
    <n v="1044.6300000000001"/>
    <n v="3"/>
    <n v="240.26490000000001"/>
    <n v="0.22999999999999998"/>
    <x v="2"/>
    <x v="4"/>
  </r>
  <r>
    <s v="US-2015-150630"/>
    <x v="5"/>
    <x v="1"/>
    <d v="2015-09-21T00:00:00"/>
    <x v="1"/>
    <s v="TB-21520"/>
    <s v="Tracy Blumstein"/>
    <x v="0"/>
    <s v="United States"/>
    <x v="3"/>
    <x v="3"/>
    <x v="2"/>
    <s v="FUR-BO-10004834"/>
    <s v="Furniture"/>
    <x v="0"/>
    <s v="Riverside Palais Royal Lawyers Bookcase, Royale Cherry Finish"/>
    <n v="3083.43"/>
    <n v="7"/>
    <n v="-1665.0522000000001"/>
    <n v="-0.54"/>
    <x v="4"/>
    <x v="4"/>
  </r>
  <r>
    <s v="US-2015-150630"/>
    <x v="5"/>
    <x v="1"/>
    <d v="2015-09-21T00:00:00"/>
    <x v="1"/>
    <s v="TB-21520"/>
    <s v="Tracy Blumstein"/>
    <x v="0"/>
    <s v="United States"/>
    <x v="3"/>
    <x v="3"/>
    <x v="2"/>
    <s v="FUR-FU-10004848"/>
    <s v="Furniture"/>
    <x v="3"/>
    <s v="Howard Miller 13-3/4&quot; Diameter Brushed Chrome Round Wall Clock"/>
    <n v="124.2"/>
    <n v="3"/>
    <n v="15.525"/>
    <n v="0.125"/>
    <x v="4"/>
    <x v="4"/>
  </r>
  <r>
    <s v="CA-2016-117590"/>
    <x v="6"/>
    <x v="0"/>
    <d v="2016-12-10T00:00:00"/>
    <x v="2"/>
    <s v="GH-14485"/>
    <s v="Gene Hale"/>
    <x v="1"/>
    <s v="United States"/>
    <x v="5"/>
    <x v="5"/>
    <x v="3"/>
    <s v="FUR-FU-10003664"/>
    <s v="Furniture"/>
    <x v="3"/>
    <s v="Electrix Architect's Clamp-On Swing Arm Lamp, Black"/>
    <n v="190.92"/>
    <n v="5"/>
    <n v="-147.96299999999999"/>
    <n v="-0.77500000000000002"/>
    <x v="3"/>
    <x v="5"/>
  </r>
  <r>
    <s v="CA-2015-117415"/>
    <x v="7"/>
    <x v="1"/>
    <d v="2015-12-31T00:00:00"/>
    <x v="1"/>
    <s v="SN-20710"/>
    <s v="Steve Nguyen"/>
    <x v="2"/>
    <s v="United States"/>
    <x v="6"/>
    <x v="5"/>
    <x v="3"/>
    <s v="FUR-BO-10002545"/>
    <s v="Furniture"/>
    <x v="0"/>
    <s v="Atlantic Metals Mobile 3-Shelf Bookcases, Custom Colors"/>
    <n v="532.39919999999995"/>
    <n v="3"/>
    <n v="-46.976399999999998"/>
    <n v="-8.8235294117647065E-2"/>
    <x v="4"/>
    <x v="5"/>
  </r>
  <r>
    <s v="CA-2015-117415"/>
    <x v="7"/>
    <x v="1"/>
    <d v="2015-12-31T00:00:00"/>
    <x v="1"/>
    <s v="SN-20710"/>
    <s v="Steve Nguyen"/>
    <x v="2"/>
    <s v="United States"/>
    <x v="6"/>
    <x v="5"/>
    <x v="3"/>
    <s v="FUR-CH-10004218"/>
    <s v="Furniture"/>
    <x v="1"/>
    <s v="Global Fabric Manager's Chair, Dark Gray"/>
    <n v="212.05799999999999"/>
    <n v="3"/>
    <n v="-15.147"/>
    <n v="-7.1428571428571438E-2"/>
    <x v="4"/>
    <x v="5"/>
  </r>
  <r>
    <s v="CA-2015-115742"/>
    <x v="8"/>
    <x v="1"/>
    <d v="2015-04-22T00:00:00"/>
    <x v="1"/>
    <s v="DP-13000"/>
    <s v="Darren Powers"/>
    <x v="0"/>
    <s v="United States"/>
    <x v="7"/>
    <x v="6"/>
    <x v="3"/>
    <s v="FUR-FU-10001706"/>
    <s v="Furniture"/>
    <x v="3"/>
    <s v="Longer-Life Soft White Bulbs"/>
    <n v="6.16"/>
    <n v="2"/>
    <n v="2.9567999999999999"/>
    <n v="0.48"/>
    <x v="4"/>
    <x v="6"/>
  </r>
  <r>
    <s v="CA-2015-115742"/>
    <x v="8"/>
    <x v="1"/>
    <d v="2015-04-22T00:00:00"/>
    <x v="1"/>
    <s v="DP-13000"/>
    <s v="Darren Powers"/>
    <x v="0"/>
    <s v="United States"/>
    <x v="7"/>
    <x v="6"/>
    <x v="3"/>
    <s v="FUR-CH-10003061"/>
    <s v="Furniture"/>
    <x v="1"/>
    <s v="Global Leather Task Chair, Black"/>
    <n v="89.99"/>
    <n v="1"/>
    <n v="17.098099999999999"/>
    <n v="0.19"/>
    <x v="4"/>
    <x v="6"/>
  </r>
  <r>
    <s v="CA-2016-111682"/>
    <x v="9"/>
    <x v="0"/>
    <d v="2016-06-18T00:00:00"/>
    <x v="2"/>
    <s v="TB-21055"/>
    <s v="Ted Butterfield"/>
    <x v="0"/>
    <s v="United States"/>
    <x v="8"/>
    <x v="7"/>
    <x v="2"/>
    <s v="FUR-CH-10003968"/>
    <s v="Furniture"/>
    <x v="1"/>
    <s v="Novimex Turbo Task Chair"/>
    <n v="319.41000000000003"/>
    <n v="5"/>
    <n v="7.0979999999999999"/>
    <n v="2.222222222222222E-2"/>
    <x v="5"/>
    <x v="2"/>
  </r>
  <r>
    <s v="CA-2015-135545"/>
    <x v="10"/>
    <x v="1"/>
    <d v="2015-11-30T00:00:00"/>
    <x v="1"/>
    <s v="KM-16720"/>
    <s v="Kunst Miller"/>
    <x v="0"/>
    <s v="United States"/>
    <x v="2"/>
    <x v="2"/>
    <x v="1"/>
    <s v="FUR-FU-10000397"/>
    <s v="Furniture"/>
    <x v="3"/>
    <s v="Luxo Economy Swing Arm Lamp"/>
    <n v="79.760000000000005"/>
    <n v="4"/>
    <n v="22.332799999999999"/>
    <n v="0.27999999999999997"/>
    <x v="6"/>
    <x v="0"/>
  </r>
  <r>
    <s v="US-2015-164175"/>
    <x v="11"/>
    <x v="1"/>
    <d v="2015-05-05T00:00:00"/>
    <x v="1"/>
    <s v="PS-18970"/>
    <s v="Paul Stevenson"/>
    <x v="2"/>
    <s v="United States"/>
    <x v="9"/>
    <x v="8"/>
    <x v="3"/>
    <s v="FUR-CH-10001146"/>
    <s v="Furniture"/>
    <x v="1"/>
    <s v="Global Value Mid-Back Manager's Chair, Gray"/>
    <n v="213.11500000000001"/>
    <n v="5"/>
    <n v="-15.2225"/>
    <n v="-7.1428571428571425E-2"/>
    <x v="2"/>
    <x v="6"/>
  </r>
  <r>
    <s v="US-2015-134026"/>
    <x v="12"/>
    <x v="1"/>
    <d v="2015-05-02T00:00:00"/>
    <x v="1"/>
    <s v="JE-15745"/>
    <s v="Joel Eaton"/>
    <x v="0"/>
    <s v="United States"/>
    <x v="10"/>
    <x v="9"/>
    <x v="0"/>
    <s v="FUR-CH-10000513"/>
    <s v="Furniture"/>
    <x v="1"/>
    <s v="High-Back Leather Manager's Chair"/>
    <n v="831.93600000000004"/>
    <n v="8"/>
    <n v="-114.3912"/>
    <n v="-0.13749999999999998"/>
    <x v="6"/>
    <x v="6"/>
  </r>
  <r>
    <s v="US-2015-134026"/>
    <x v="12"/>
    <x v="1"/>
    <d v="2015-05-02T00:00:00"/>
    <x v="1"/>
    <s v="JE-15745"/>
    <s v="Joel Eaton"/>
    <x v="0"/>
    <s v="United States"/>
    <x v="10"/>
    <x v="9"/>
    <x v="0"/>
    <s v="FUR-FU-10003708"/>
    <s v="Furniture"/>
    <x v="3"/>
    <s v="Tenex Traditional Chairmats for Medium Pile Carpet, Standard Lip, 36&quot; x 48&quot;"/>
    <n v="97.04"/>
    <n v="2"/>
    <n v="1.2130000000000001"/>
    <n v="1.2500000000000001E-2"/>
    <x v="6"/>
    <x v="6"/>
  </r>
  <r>
    <s v="US-2017-118038"/>
    <x v="13"/>
    <x v="3"/>
    <d v="2017-12-11T00:00:00"/>
    <x v="2"/>
    <s v="KB-16600"/>
    <s v="Ken Brennan"/>
    <x v="1"/>
    <s v="United States"/>
    <x v="6"/>
    <x v="5"/>
    <x v="3"/>
    <s v="FUR-FU-10000260"/>
    <s v="Furniture"/>
    <x v="3"/>
    <s v="6&quot; Cubicle Wall Clock, Black"/>
    <n v="9.7080000000000002"/>
    <n v="3"/>
    <n v="-5.8247999999999998"/>
    <n v="-0.6"/>
    <x v="3"/>
    <x v="5"/>
  </r>
  <r>
    <s v="US-2014-147606"/>
    <x v="14"/>
    <x v="2"/>
    <d v="2014-12-01T00:00:00"/>
    <x v="0"/>
    <s v="JE-15745"/>
    <s v="Joel Eaton"/>
    <x v="0"/>
    <s v="United States"/>
    <x v="6"/>
    <x v="5"/>
    <x v="3"/>
    <s v="FUR-FU-10003194"/>
    <s v="Furniture"/>
    <x v="3"/>
    <s v="Eldon Expressions Desk Accessory, Wood Pencil Holder, Oak"/>
    <n v="19.3"/>
    <n v="5"/>
    <n v="-14.475"/>
    <n v="-0.75"/>
    <x v="2"/>
    <x v="0"/>
  </r>
  <r>
    <s v="CA-2017-140088"/>
    <x v="15"/>
    <x v="3"/>
    <d v="2017-05-30T00:00:00"/>
    <x v="0"/>
    <s v="PO-18865"/>
    <s v="Patrick O'Donnell"/>
    <x v="0"/>
    <s v="United States"/>
    <x v="11"/>
    <x v="10"/>
    <x v="0"/>
    <s v="FUR-CH-10000863"/>
    <s v="Furniture"/>
    <x v="1"/>
    <s v="Novimex Swivel Fabric Task Chair"/>
    <n v="301.95999999999998"/>
    <n v="2"/>
    <n v="33.215600000000002"/>
    <n v="0.11000000000000001"/>
    <x v="3"/>
    <x v="7"/>
  </r>
  <r>
    <s v="CA-2015-149587"/>
    <x v="16"/>
    <x v="1"/>
    <d v="2015-02-05T00:00:00"/>
    <x v="0"/>
    <s v="KB-16315"/>
    <s v="Karl Braun"/>
    <x v="0"/>
    <s v="United States"/>
    <x v="12"/>
    <x v="11"/>
    <x v="3"/>
    <s v="FUR-FU-10003799"/>
    <s v="Furniture"/>
    <x v="3"/>
    <s v="Seth Thomas 13 1/2&quot; Wall Clock"/>
    <n v="53.34"/>
    <n v="3"/>
    <n v="16.535399999999999"/>
    <n v="0.30999999999999994"/>
    <x v="2"/>
    <x v="8"/>
  </r>
  <r>
    <s v="CA-2017-161018"/>
    <x v="17"/>
    <x v="3"/>
    <d v="2017-11-11T00:00:00"/>
    <x v="0"/>
    <s v="PN-18775"/>
    <s v="Parhena Norris"/>
    <x v="2"/>
    <s v="United States"/>
    <x v="13"/>
    <x v="7"/>
    <x v="2"/>
    <s v="FUR-FU-10000629"/>
    <s v="Furniture"/>
    <x v="3"/>
    <s v="9-3/4 Diameter Round Wall Clock"/>
    <n v="96.53"/>
    <n v="7"/>
    <n v="40.5426"/>
    <n v="0.42"/>
    <x v="3"/>
    <x v="0"/>
  </r>
  <r>
    <s v="US-2015-156867"/>
    <x v="18"/>
    <x v="1"/>
    <d v="2015-11-17T00:00:00"/>
    <x v="1"/>
    <s v="LC-16870"/>
    <s v="Lena Cacioppo"/>
    <x v="0"/>
    <s v="United States"/>
    <x v="14"/>
    <x v="12"/>
    <x v="1"/>
    <s v="FUR-FU-10004006"/>
    <s v="Furniture"/>
    <x v="3"/>
    <s v="Deflect-o DuraMat Lighweight, Studded, Beveled Mat for Low Pile Carpeting"/>
    <n v="102.36"/>
    <n v="3"/>
    <n v="-3.8384999999999998"/>
    <n v="-3.7499999999999999E-2"/>
    <x v="4"/>
    <x v="0"/>
  </r>
  <r>
    <s v="CA-2017-146780"/>
    <x v="19"/>
    <x v="3"/>
    <d v="2017-12-30T00:00:00"/>
    <x v="1"/>
    <s v="CV-12805"/>
    <s v="Cynthia Voltz"/>
    <x v="1"/>
    <s v="United States"/>
    <x v="13"/>
    <x v="7"/>
    <x v="2"/>
    <s v="FUR-FU-10001934"/>
    <s v="Furniture"/>
    <x v="3"/>
    <s v="Magnifier Swing Arm Lamp"/>
    <n v="41.96"/>
    <n v="2"/>
    <n v="10.909599999999999"/>
    <n v="0.25999999999999995"/>
    <x v="2"/>
    <x v="5"/>
  </r>
  <r>
    <s v="CA-2015-110457"/>
    <x v="20"/>
    <x v="1"/>
    <d v="2015-03-06T00:00:00"/>
    <x v="1"/>
    <s v="DK-13090"/>
    <s v="Dave Kipp"/>
    <x v="0"/>
    <s v="United States"/>
    <x v="15"/>
    <x v="13"/>
    <x v="1"/>
    <s v="FUR-TA-10001768"/>
    <s v="Furniture"/>
    <x v="2"/>
    <s v="Hon Racetrack Conference Tables"/>
    <n v="787.53"/>
    <n v="3"/>
    <n v="165.38130000000001"/>
    <n v="0.21000000000000002"/>
    <x v="4"/>
    <x v="9"/>
  </r>
  <r>
    <s v="CA-2016-103730"/>
    <x v="21"/>
    <x v="0"/>
    <d v="2016-06-15T00:00:00"/>
    <x v="2"/>
    <s v="SC-20725"/>
    <s v="Steven Cartwright"/>
    <x v="0"/>
    <s v="United States"/>
    <x v="16"/>
    <x v="14"/>
    <x v="2"/>
    <s v="FUR-FU-10002157"/>
    <s v="Furniture"/>
    <x v="3"/>
    <s v="Artistic Insta-Plaque"/>
    <n v="47.04"/>
    <n v="3"/>
    <n v="18.345600000000001"/>
    <n v="0.39"/>
    <x v="0"/>
    <x v="2"/>
  </r>
  <r>
    <s v="US-2014-152030"/>
    <x v="22"/>
    <x v="2"/>
    <d v="2014-12-28T00:00:00"/>
    <x v="0"/>
    <s v="AD-10180"/>
    <s v="Alan Dominguez"/>
    <x v="2"/>
    <s v="United States"/>
    <x v="6"/>
    <x v="5"/>
    <x v="3"/>
    <s v="FUR-CH-10004063"/>
    <s v="Furniture"/>
    <x v="1"/>
    <s v="Global Deluxe High-Back Manager's Chair"/>
    <n v="600.55799999999999"/>
    <n v="3"/>
    <n v="-8.5793999999999997"/>
    <n v="-1.4285714285714285E-2"/>
    <x v="3"/>
    <x v="5"/>
  </r>
  <r>
    <s v="US-2014-134614"/>
    <x v="23"/>
    <x v="2"/>
    <d v="2014-09-25T00:00:00"/>
    <x v="1"/>
    <s v="PF-19165"/>
    <s v="Philip Fox"/>
    <x v="0"/>
    <s v="United States"/>
    <x v="17"/>
    <x v="8"/>
    <x v="3"/>
    <s v="FUR-TA-10004534"/>
    <s v="Furniture"/>
    <x v="2"/>
    <s v="Bevis 44 x 96 Conference Tables"/>
    <n v="617.70000000000005"/>
    <n v="6"/>
    <n v="-407.68200000000002"/>
    <n v="-0.66"/>
    <x v="2"/>
    <x v="4"/>
  </r>
  <r>
    <s v="US-2016-125969"/>
    <x v="24"/>
    <x v="0"/>
    <d v="2016-11-10T00:00:00"/>
    <x v="0"/>
    <s v="LS-16975"/>
    <s v="Lindsay Shagiari"/>
    <x v="2"/>
    <s v="United States"/>
    <x v="2"/>
    <x v="2"/>
    <x v="1"/>
    <s v="FUR-CH-10001146"/>
    <s v="Furniture"/>
    <x v="1"/>
    <s v="Global Task Chair, Black"/>
    <n v="81.424000000000007"/>
    <n v="2"/>
    <n v="-9.1601999999999997"/>
    <n v="-0.11249999999999999"/>
    <x v="4"/>
    <x v="0"/>
  </r>
  <r>
    <s v="US-2016-125969"/>
    <x v="24"/>
    <x v="0"/>
    <d v="2016-11-10T00:00:00"/>
    <x v="0"/>
    <s v="LS-16975"/>
    <s v="Lindsay Shagiari"/>
    <x v="2"/>
    <s v="United States"/>
    <x v="2"/>
    <x v="2"/>
    <x v="1"/>
    <s v="FUR-FU-10003773"/>
    <s v="Furniture"/>
    <x v="3"/>
    <s v="Eldon Cleatmat Plus Chair Mats for High Pile Carpets"/>
    <n v="238.56"/>
    <n v="3"/>
    <n v="26.241599999999998"/>
    <n v="0.10999999999999999"/>
    <x v="4"/>
    <x v="0"/>
  </r>
  <r>
    <s v="CA-2016-145583"/>
    <x v="25"/>
    <x v="0"/>
    <d v="2016-10-19T00:00:00"/>
    <x v="1"/>
    <s v="LC-16885"/>
    <s v="Lena Creighton"/>
    <x v="0"/>
    <s v="United States"/>
    <x v="18"/>
    <x v="2"/>
    <x v="1"/>
    <s v="FUR-FU-10001706"/>
    <s v="Furniture"/>
    <x v="3"/>
    <s v="Longer-Life Soft White Bulbs"/>
    <n v="43.12"/>
    <n v="14"/>
    <n v="20.697600000000001"/>
    <n v="0.48000000000000004"/>
    <x v="6"/>
    <x v="1"/>
  </r>
  <r>
    <s v="CA-2016-110366"/>
    <x v="26"/>
    <x v="0"/>
    <d v="2016-09-07T00:00:00"/>
    <x v="0"/>
    <s v="JD-15895"/>
    <s v="Jonathan Doherty"/>
    <x v="1"/>
    <s v="United States"/>
    <x v="3"/>
    <x v="3"/>
    <x v="2"/>
    <s v="FUR-FU-10004848"/>
    <s v="Furniture"/>
    <x v="3"/>
    <s v="Howard Miller 13-3/4&quot; Diameter Brushed Chrome Round Wall Clock"/>
    <n v="82.8"/>
    <n v="2"/>
    <n v="10.35"/>
    <n v="0.125"/>
    <x v="3"/>
    <x v="4"/>
  </r>
  <r>
    <s v="CA-2014-110072"/>
    <x v="27"/>
    <x v="2"/>
    <d v="2014-10-28T00:00:00"/>
    <x v="1"/>
    <s v="MG-17680"/>
    <s v="Maureen Gastineau"/>
    <x v="2"/>
    <s v="United States"/>
    <x v="19"/>
    <x v="15"/>
    <x v="2"/>
    <s v="FUR-FU-10000521"/>
    <s v="Furniture"/>
    <x v="3"/>
    <s v="Seth Thomas 14&quot; Putty-Colored Wall Clock"/>
    <n v="93.888000000000005"/>
    <n v="4"/>
    <n v="12.909599999999999"/>
    <n v="0.13749999999999998"/>
    <x v="6"/>
    <x v="1"/>
  </r>
  <r>
    <s v="CA-2016-114489"/>
    <x v="28"/>
    <x v="0"/>
    <d v="2016-12-09T00:00:00"/>
    <x v="1"/>
    <s v="JE-16165"/>
    <s v="Justin Ellison"/>
    <x v="1"/>
    <s v="United States"/>
    <x v="20"/>
    <x v="16"/>
    <x v="3"/>
    <s v="FUR-CH-10000454"/>
    <s v="Furniture"/>
    <x v="1"/>
    <s v="Hon Deluxe Fabric Upholstered Stacking Chairs, Rounded Back"/>
    <n v="1951.84"/>
    <n v="8"/>
    <n v="585.55200000000002"/>
    <n v="0.30000000000000004"/>
    <x v="4"/>
    <x v="5"/>
  </r>
  <r>
    <s v="CA-2014-104269"/>
    <x v="29"/>
    <x v="2"/>
    <d v="2014-03-06T00:00:00"/>
    <x v="0"/>
    <s v="DB-13060"/>
    <s v="Dave Brooks"/>
    <x v="0"/>
    <s v="United States"/>
    <x v="15"/>
    <x v="13"/>
    <x v="1"/>
    <s v="FUR-CH-10004063"/>
    <s v="Furniture"/>
    <x v="1"/>
    <s v="Global Deluxe High-Back Manager's Chair"/>
    <n v="457.56799999999998"/>
    <n v="2"/>
    <n v="51.476399999999998"/>
    <n v="0.1125"/>
    <x v="2"/>
    <x v="9"/>
  </r>
  <r>
    <s v="CA-2014-139892"/>
    <x v="30"/>
    <x v="2"/>
    <d v="2014-09-12T00:00:00"/>
    <x v="1"/>
    <s v="BM-11140"/>
    <s v="Becky Martin"/>
    <x v="0"/>
    <s v="United States"/>
    <x v="21"/>
    <x v="5"/>
    <x v="3"/>
    <s v="FUR-CH-10004287"/>
    <s v="Furniture"/>
    <x v="1"/>
    <s v="SAFCO Arco Folding Chair"/>
    <n v="1740.06"/>
    <n v="9"/>
    <n v="-24.858000000000001"/>
    <n v="-1.4285714285714287E-2"/>
    <x v="4"/>
    <x v="4"/>
  </r>
  <r>
    <s v="CA-2014-118962"/>
    <x v="31"/>
    <x v="2"/>
    <d v="2014-08-09T00:00:00"/>
    <x v="1"/>
    <s v="CS-12130"/>
    <s v="Chad Sievert"/>
    <x v="0"/>
    <s v="United States"/>
    <x v="2"/>
    <x v="2"/>
    <x v="1"/>
    <s v="FUR-CH-10003817"/>
    <s v="Furniture"/>
    <x v="1"/>
    <s v="Global Value Steno Chair, Gray"/>
    <n v="340.14400000000001"/>
    <n v="7"/>
    <n v="21.259"/>
    <n v="6.25E-2"/>
    <x v="4"/>
    <x v="10"/>
  </r>
  <r>
    <s v="US-2015-101511"/>
    <x v="32"/>
    <x v="1"/>
    <d v="2015-11-23T00:00:00"/>
    <x v="0"/>
    <s v="JE-15745"/>
    <s v="Joel Eaton"/>
    <x v="0"/>
    <s v="United States"/>
    <x v="19"/>
    <x v="15"/>
    <x v="2"/>
    <s v="FUR-CH-10004698"/>
    <s v="Furniture"/>
    <x v="1"/>
    <s v="Padded Folding Chairs, Black, 4/Carton"/>
    <n v="396.80200000000002"/>
    <n v="7"/>
    <n v="-11.337199999999999"/>
    <n v="-2.8571428571428567E-2"/>
    <x v="3"/>
    <x v="0"/>
  </r>
  <r>
    <s v="CA-2015-102281"/>
    <x v="33"/>
    <x v="1"/>
    <d v="2015-10-14T00:00:00"/>
    <x v="2"/>
    <s v="MP-17470"/>
    <s v="Mark Packer"/>
    <x v="2"/>
    <s v="United States"/>
    <x v="13"/>
    <x v="7"/>
    <x v="2"/>
    <s v="FUR-BO-10002613"/>
    <s v="Furniture"/>
    <x v="0"/>
    <s v="Atlantic Metals Mobile 4-Shelf Bookcases, Custom Colors"/>
    <n v="899.13599999999997"/>
    <n v="4"/>
    <n v="112.392"/>
    <n v="0.125"/>
    <x v="3"/>
    <x v="1"/>
  </r>
  <r>
    <s v="CA-2015-102281"/>
    <x v="33"/>
    <x v="1"/>
    <d v="2015-10-14T00:00:00"/>
    <x v="2"/>
    <s v="MP-17470"/>
    <s v="Mark Packer"/>
    <x v="2"/>
    <s v="United States"/>
    <x v="13"/>
    <x v="7"/>
    <x v="2"/>
    <s v="FUR-BO-10002545"/>
    <s v="Furniture"/>
    <x v="0"/>
    <s v="Atlantic Metals Mobile 3-Shelf Bookcases, Custom Colors"/>
    <n v="626.35199999999998"/>
    <n v="3"/>
    <n v="46.976399999999998"/>
    <n v="7.4999999999999997E-2"/>
    <x v="3"/>
    <x v="1"/>
  </r>
  <r>
    <s v="CA-2014-133690"/>
    <x v="34"/>
    <x v="2"/>
    <d v="2014-08-05T00:00:00"/>
    <x v="2"/>
    <s v="BS-11755"/>
    <s v="Bruce Stewart"/>
    <x v="0"/>
    <s v="United States"/>
    <x v="22"/>
    <x v="12"/>
    <x v="1"/>
    <s v="FUR-TA-10004289"/>
    <s v="Furniture"/>
    <x v="2"/>
    <s v="BoxOffice By Design Rectangular and Half-Moon Meeting Room Tables"/>
    <n v="218.75"/>
    <n v="2"/>
    <n v="-161.875"/>
    <n v="-0.74"/>
    <x v="3"/>
    <x v="10"/>
  </r>
  <r>
    <s v="CA-2017-126382"/>
    <x v="35"/>
    <x v="3"/>
    <d v="2017-06-07T00:00:00"/>
    <x v="1"/>
    <s v="HK-14890"/>
    <s v="Heather Kirkland"/>
    <x v="1"/>
    <s v="United States"/>
    <x v="20"/>
    <x v="9"/>
    <x v="0"/>
    <s v="FUR-FU-10002960"/>
    <s v="Furniture"/>
    <x v="3"/>
    <s v="Eldon 200 Class Desk Accessories, Burgundy"/>
    <n v="35.167999999999999"/>
    <n v="7"/>
    <n v="9.6712000000000007"/>
    <n v="0.27500000000000002"/>
    <x v="4"/>
    <x v="2"/>
  </r>
  <r>
    <s v="CA-2015-146262"/>
    <x v="36"/>
    <x v="1"/>
    <d v="2015-01-09T00:00:00"/>
    <x v="1"/>
    <s v="VW-21775"/>
    <s v="Victoria Wilson"/>
    <x v="1"/>
    <s v="United States"/>
    <x v="23"/>
    <x v="15"/>
    <x v="2"/>
    <s v="FUR-BO-10004695"/>
    <s v="Furniture"/>
    <x v="0"/>
    <s v="O'Sullivan 2-Door Barrister Bookcase in Odessa Pine"/>
    <n v="452.45"/>
    <n v="5"/>
    <n v="-244.32300000000001"/>
    <n v="-0.54"/>
    <x v="1"/>
    <x v="8"/>
  </r>
  <r>
    <s v="CA-2015-169397"/>
    <x v="37"/>
    <x v="1"/>
    <d v="2015-12-27T00:00:00"/>
    <x v="2"/>
    <s v="JB-15925"/>
    <s v="Joni Blumstein"/>
    <x v="0"/>
    <s v="United States"/>
    <x v="24"/>
    <x v="15"/>
    <x v="2"/>
    <s v="FUR-FU-10000087"/>
    <s v="Furniture"/>
    <x v="3"/>
    <s v="Executive Impressions 14&quot; Two-Color Numerals Wall Clock"/>
    <n v="72.703999999999994"/>
    <n v="4"/>
    <n v="19.084800000000001"/>
    <n v="0.26250000000000007"/>
    <x v="0"/>
    <x v="5"/>
  </r>
  <r>
    <s v="CA-2015-163055"/>
    <x v="38"/>
    <x v="1"/>
    <d v="2015-08-16T00:00:00"/>
    <x v="1"/>
    <s v="DS-13180"/>
    <s v="David Smith"/>
    <x v="1"/>
    <s v="United States"/>
    <x v="25"/>
    <x v="17"/>
    <x v="3"/>
    <s v="FUR-TA-10003748"/>
    <s v="Furniture"/>
    <x v="2"/>
    <s v="Bevis 36 x 72 Conference Tables"/>
    <n v="622.45000000000005"/>
    <n v="5"/>
    <n v="136.93899999999999"/>
    <n v="0.21999999999999997"/>
    <x v="1"/>
    <x v="10"/>
  </r>
  <r>
    <s v="US-2015-145436"/>
    <x v="39"/>
    <x v="1"/>
    <d v="2015-03-04T00:00:00"/>
    <x v="1"/>
    <s v="VD-21670"/>
    <s v="Valerie Dominguez"/>
    <x v="0"/>
    <s v="United States"/>
    <x v="11"/>
    <x v="9"/>
    <x v="0"/>
    <s v="FUR-CH-10004860"/>
    <s v="Furniture"/>
    <x v="1"/>
    <s v="Global Low Back Tilter Chair"/>
    <n v="161.56800000000001"/>
    <n v="2"/>
    <n v="-28.2744"/>
    <n v="-0.17499999999999999"/>
    <x v="4"/>
    <x v="11"/>
  </r>
  <r>
    <s v="US-2015-145436"/>
    <x v="39"/>
    <x v="1"/>
    <d v="2015-03-04T00:00:00"/>
    <x v="1"/>
    <s v="VD-21670"/>
    <s v="Valerie Dominguez"/>
    <x v="0"/>
    <s v="United States"/>
    <x v="11"/>
    <x v="9"/>
    <x v="0"/>
    <s v="FUR-CH-10004477"/>
    <s v="Furniture"/>
    <x v="1"/>
    <s v="Global Push Button Manager's Chair, Indigo"/>
    <n v="389.69600000000003"/>
    <n v="8"/>
    <n v="43.840800000000002"/>
    <n v="0.1125"/>
    <x v="4"/>
    <x v="11"/>
  </r>
  <r>
    <s v="US-2017-100930"/>
    <x v="40"/>
    <x v="3"/>
    <d v="2017-04-12T00:00:00"/>
    <x v="1"/>
    <s v="CS-12400"/>
    <s v="Christopher Schild"/>
    <x v="2"/>
    <s v="United States"/>
    <x v="26"/>
    <x v="1"/>
    <x v="0"/>
    <s v="FUR-TA-10001705"/>
    <s v="Furniture"/>
    <x v="2"/>
    <s v="Bush Advantage Collection Round Conference Table"/>
    <n v="233.86"/>
    <n v="2"/>
    <n v="-102.048"/>
    <n v="-0.43636363636363634"/>
    <x v="2"/>
    <x v="6"/>
  </r>
  <r>
    <s v="US-2017-100930"/>
    <x v="40"/>
    <x v="3"/>
    <d v="2017-04-12T00:00:00"/>
    <x v="1"/>
    <s v="CS-12400"/>
    <s v="Christopher Schild"/>
    <x v="2"/>
    <s v="United States"/>
    <x v="26"/>
    <x v="1"/>
    <x v="0"/>
    <s v="FUR-TA-10003473"/>
    <s v="Furniture"/>
    <x v="2"/>
    <s v="Bretford Rectangular Conference Table Tops"/>
    <n v="620.61450000000002"/>
    <n v="3"/>
    <n v="-248.2458"/>
    <n v="-0.39999999999999997"/>
    <x v="2"/>
    <x v="6"/>
  </r>
  <r>
    <s v="US-2017-100930"/>
    <x v="40"/>
    <x v="3"/>
    <d v="2017-04-12T00:00:00"/>
    <x v="1"/>
    <s v="CS-12400"/>
    <s v="Christopher Schild"/>
    <x v="2"/>
    <s v="United States"/>
    <x v="26"/>
    <x v="1"/>
    <x v="0"/>
    <s v="FUR-FU-10004017"/>
    <s v="Furniture"/>
    <x v="3"/>
    <s v="Tenex Contemporary Contur Chairmats for Low and Medium Pile Carpet, Computer, 39&quot; x 49&quot;"/>
    <n v="258.072"/>
    <n v="3"/>
    <n v="0"/>
    <n v="0"/>
    <x v="2"/>
    <x v="6"/>
  </r>
  <r>
    <s v="CA-2016-157749"/>
    <x v="41"/>
    <x v="0"/>
    <d v="2016-06-09T00:00:00"/>
    <x v="0"/>
    <s v="KL-16645"/>
    <s v="Ken Lonsdale"/>
    <x v="0"/>
    <s v="United States"/>
    <x v="9"/>
    <x v="8"/>
    <x v="3"/>
    <s v="FUR-FU-10000576"/>
    <s v="Furniture"/>
    <x v="3"/>
    <s v="Luxo Professional Fluorescent Magnifier Lamp with Clamp-Mount Base"/>
    <n v="419.68"/>
    <n v="5"/>
    <n v="-356.72800000000001"/>
    <n v="-0.85"/>
    <x v="2"/>
    <x v="2"/>
  </r>
  <r>
    <s v="CA-2016-157749"/>
    <x v="41"/>
    <x v="0"/>
    <d v="2016-06-09T00:00:00"/>
    <x v="0"/>
    <s v="KL-16645"/>
    <s v="Ken Lonsdale"/>
    <x v="0"/>
    <s v="United States"/>
    <x v="9"/>
    <x v="8"/>
    <x v="3"/>
    <s v="FUR-FU-10004351"/>
    <s v="Furniture"/>
    <x v="3"/>
    <s v="Staple-based wall hangings"/>
    <n v="11.688000000000001"/>
    <n v="3"/>
    <n v="-4.6752000000000002"/>
    <n v="-0.4"/>
    <x v="2"/>
    <x v="2"/>
  </r>
  <r>
    <s v="CA-2016-157749"/>
    <x v="41"/>
    <x v="0"/>
    <d v="2016-06-09T00:00:00"/>
    <x v="0"/>
    <s v="KL-16645"/>
    <s v="Ken Lonsdale"/>
    <x v="0"/>
    <s v="United States"/>
    <x v="9"/>
    <x v="8"/>
    <x v="3"/>
    <s v="FUR-TA-10002607"/>
    <s v="Furniture"/>
    <x v="2"/>
    <s v="KI Conference Tables"/>
    <n v="177.22499999999999"/>
    <n v="5"/>
    <n v="-120.51300000000001"/>
    <n v="-0.68"/>
    <x v="2"/>
    <x v="2"/>
  </r>
  <r>
    <s v="CA-2016-157749"/>
    <x v="41"/>
    <x v="0"/>
    <d v="2016-06-09T00:00:00"/>
    <x v="0"/>
    <s v="KL-16645"/>
    <s v="Ken Lonsdale"/>
    <x v="0"/>
    <s v="United States"/>
    <x v="9"/>
    <x v="8"/>
    <x v="3"/>
    <s v="FUR-FU-10002505"/>
    <s v="Furniture"/>
    <x v="3"/>
    <s v="Eldon 100 Class Desk Accessories"/>
    <n v="4.0439999999999996"/>
    <n v="3"/>
    <n v="-2.8308"/>
    <n v="-0.70000000000000007"/>
    <x v="2"/>
    <x v="2"/>
  </r>
  <r>
    <s v="CA-2014-131926"/>
    <x v="42"/>
    <x v="2"/>
    <d v="2014-06-06T00:00:00"/>
    <x v="0"/>
    <s v="DW-13480"/>
    <s v="Dianna Wilson"/>
    <x v="2"/>
    <s v="United States"/>
    <x v="27"/>
    <x v="11"/>
    <x v="3"/>
    <s v="FUR-CH-10004063"/>
    <s v="Furniture"/>
    <x v="1"/>
    <s v="Global Deluxe High-Back Manager's Chair"/>
    <n v="2001.86"/>
    <n v="7"/>
    <n v="580.5394"/>
    <n v="0.29000000000000004"/>
    <x v="2"/>
    <x v="2"/>
  </r>
  <r>
    <s v="CA-2016-154739"/>
    <x v="43"/>
    <x v="0"/>
    <d v="2016-12-15T00:00:00"/>
    <x v="0"/>
    <s v="LH-17155"/>
    <s v="Logan Haushalter"/>
    <x v="0"/>
    <s v="United States"/>
    <x v="28"/>
    <x v="2"/>
    <x v="1"/>
    <s v="FUR-CH-10002965"/>
    <s v="Furniture"/>
    <x v="1"/>
    <s v="Global Leather Highback Executive Chair with Pneumatic Height Adjustment, Black"/>
    <n v="321.56799999999998"/>
    <n v="2"/>
    <n v="28.1372"/>
    <n v="8.7500000000000008E-2"/>
    <x v="2"/>
    <x v="5"/>
  </r>
  <r>
    <s v="US-2015-159982"/>
    <x v="44"/>
    <x v="1"/>
    <d v="2015-12-04T00:00:00"/>
    <x v="1"/>
    <s v="DR-12880"/>
    <s v="Dan Reichenbach"/>
    <x v="1"/>
    <s v="United States"/>
    <x v="9"/>
    <x v="8"/>
    <x v="3"/>
    <s v="FUR-FU-10002505"/>
    <s v="Furniture"/>
    <x v="3"/>
    <s v="Eldon 100 Class Desk Accessories"/>
    <n v="12.132"/>
    <n v="9"/>
    <n v="-8.4923999999999999"/>
    <n v="-0.70000000000000007"/>
    <x v="6"/>
    <x v="0"/>
  </r>
  <r>
    <s v="CA-2015-155334"/>
    <x v="45"/>
    <x v="1"/>
    <d v="2015-07-31T00:00:00"/>
    <x v="2"/>
    <s v="HA-14920"/>
    <s v="Helen Andreada"/>
    <x v="0"/>
    <s v="United States"/>
    <x v="28"/>
    <x v="2"/>
    <x v="1"/>
    <s v="FUR-FU-10003274"/>
    <s v="Furniture"/>
    <x v="3"/>
    <s v="Regeneration Desk Collection"/>
    <n v="5.28"/>
    <n v="3"/>
    <n v="2.3231999999999999"/>
    <n v="0.43999999999999995"/>
    <x v="5"/>
    <x v="3"/>
  </r>
  <r>
    <s v="CA-2015-130890"/>
    <x v="46"/>
    <x v="1"/>
    <d v="2015-11-06T00:00:00"/>
    <x v="1"/>
    <s v="JO-15280"/>
    <s v="Jas O'Carroll"/>
    <x v="0"/>
    <s v="United States"/>
    <x v="2"/>
    <x v="2"/>
    <x v="1"/>
    <s v="FUR-TA-10002903"/>
    <s v="Furniture"/>
    <x v="2"/>
    <s v="Bevis Round Bullnose 29&quot; High Table Top"/>
    <n v="1038.8399999999999"/>
    <n v="5"/>
    <n v="51.942"/>
    <n v="0.05"/>
    <x v="4"/>
    <x v="0"/>
  </r>
  <r>
    <s v="CA-2016-110772"/>
    <x v="47"/>
    <x v="0"/>
    <d v="2016-11-24T00:00:00"/>
    <x v="0"/>
    <s v="NZ-18565"/>
    <s v="Nick Zandusky"/>
    <x v="2"/>
    <s v="United States"/>
    <x v="29"/>
    <x v="15"/>
    <x v="2"/>
    <s v="FUR-BO-10004709"/>
    <s v="Furniture"/>
    <x v="0"/>
    <s v="Bush Westfield Collection Bookcases, Medium Cherry Finish"/>
    <n v="86.97"/>
    <n v="3"/>
    <n v="-48.703200000000002"/>
    <n v="-0.56000000000000005"/>
    <x v="4"/>
    <x v="0"/>
  </r>
  <r>
    <s v="CA-2014-111451"/>
    <x v="22"/>
    <x v="2"/>
    <d v="2014-12-28T00:00:00"/>
    <x v="2"/>
    <s v="KL-16555"/>
    <s v="Kelly Lampkin"/>
    <x v="1"/>
    <s v="United States"/>
    <x v="30"/>
    <x v="12"/>
    <x v="1"/>
    <s v="FUR-FU-10004091"/>
    <s v="Furniture"/>
    <x v="3"/>
    <s v="Howard Miller 13&quot; Diameter Goldtone Round Wall Clock"/>
    <n v="300.416"/>
    <n v="8"/>
    <n v="78.859200000000001"/>
    <n v="0.26250000000000001"/>
    <x v="3"/>
    <x v="5"/>
  </r>
  <r>
    <s v="CA-2014-111451"/>
    <x v="22"/>
    <x v="2"/>
    <d v="2014-12-28T00:00:00"/>
    <x v="2"/>
    <s v="KL-16555"/>
    <s v="Kelly Lampkin"/>
    <x v="1"/>
    <s v="United States"/>
    <x v="30"/>
    <x v="12"/>
    <x v="1"/>
    <s v="FUR-CH-10001891"/>
    <s v="Furniture"/>
    <x v="1"/>
    <s v="Global Deluxe Office Fabric Chairs"/>
    <n v="230.352"/>
    <n v="3"/>
    <n v="20.155799999999999"/>
    <n v="8.7499999999999994E-2"/>
    <x v="3"/>
    <x v="5"/>
  </r>
  <r>
    <s v="CA-2014-111451"/>
    <x v="22"/>
    <x v="2"/>
    <d v="2014-12-28T00:00:00"/>
    <x v="2"/>
    <s v="KL-16555"/>
    <s v="Kelly Lampkin"/>
    <x v="1"/>
    <s v="United States"/>
    <x v="30"/>
    <x v="12"/>
    <x v="1"/>
    <s v="FUR-FU-10002918"/>
    <s v="Furniture"/>
    <x v="3"/>
    <s v="Eldon ClusterMat Chair Mat with Cordless Antistatic Protection"/>
    <n v="218.352"/>
    <n v="3"/>
    <n v="-24.564599999999999"/>
    <n v="-0.11249999999999999"/>
    <x v="3"/>
    <x v="5"/>
  </r>
  <r>
    <s v="CA-2016-142545"/>
    <x v="48"/>
    <x v="0"/>
    <d v="2016-11-03T00:00:00"/>
    <x v="1"/>
    <s v="JD-15895"/>
    <s v="Jonathan Doherty"/>
    <x v="1"/>
    <s v="United States"/>
    <x v="31"/>
    <x v="18"/>
    <x v="2"/>
    <s v="FUR-FU-10001861"/>
    <s v="Furniture"/>
    <x v="3"/>
    <s v="Floodlight Indoor Halogen Bulbs, 1 Bulb per Pack, 60 Watts"/>
    <n v="77.599999999999994"/>
    <n v="4"/>
    <n v="38.024000000000001"/>
    <n v="0.49000000000000005"/>
    <x v="6"/>
    <x v="1"/>
  </r>
  <r>
    <s v="US-2017-152380"/>
    <x v="49"/>
    <x v="3"/>
    <d v="2017-11-23T00:00:00"/>
    <x v="1"/>
    <s v="JH-15910"/>
    <s v="Jonathan Howell"/>
    <x v="0"/>
    <s v="United States"/>
    <x v="9"/>
    <x v="8"/>
    <x v="3"/>
    <s v="FUR-TA-10002533"/>
    <s v="Furniture"/>
    <x v="2"/>
    <s v="BPI Conference Tables"/>
    <n v="219.07499999999999"/>
    <n v="3"/>
    <n v="-131.44499999999999"/>
    <n v="-0.6"/>
    <x v="4"/>
    <x v="0"/>
  </r>
  <r>
    <s v="CA-2015-144253"/>
    <x v="50"/>
    <x v="1"/>
    <d v="2015-05-09T00:00:00"/>
    <x v="0"/>
    <s v="AS-10225"/>
    <s v="Alan Schoenberger"/>
    <x v="1"/>
    <s v="United States"/>
    <x v="13"/>
    <x v="7"/>
    <x v="2"/>
    <s v="FUR-FU-10002671"/>
    <s v="Furniture"/>
    <x v="3"/>
    <s v="Electrix 20W Halogen Replacement Bulb for Zoom-In Desk Lamp"/>
    <n v="26.8"/>
    <n v="2"/>
    <n v="12.864000000000001"/>
    <n v="0.48000000000000004"/>
    <x v="2"/>
    <x v="7"/>
  </r>
  <r>
    <s v="CA-2016-142902"/>
    <x v="51"/>
    <x v="0"/>
    <d v="2016-09-14T00:00:00"/>
    <x v="0"/>
    <s v="BP-11185"/>
    <s v="Ben Peterman"/>
    <x v="1"/>
    <s v="United States"/>
    <x v="32"/>
    <x v="12"/>
    <x v="1"/>
    <s v="FUR-FU-10001918"/>
    <s v="Furniture"/>
    <x v="3"/>
    <s v="C-Line Cubicle Keepers Polyproplyene Holder With Velcro Backings"/>
    <n v="15.135999999999999"/>
    <n v="4"/>
    <n v="3.5948000000000002"/>
    <n v="0.23750000000000002"/>
    <x v="3"/>
    <x v="4"/>
  </r>
  <r>
    <s v="CA-2016-142902"/>
    <x v="51"/>
    <x v="0"/>
    <d v="2016-09-14T00:00:00"/>
    <x v="0"/>
    <s v="BP-11185"/>
    <s v="Ben Peterman"/>
    <x v="1"/>
    <s v="United States"/>
    <x v="32"/>
    <x v="12"/>
    <x v="1"/>
    <s v="FUR-CH-10004086"/>
    <s v="Furniture"/>
    <x v="1"/>
    <s v="Hon 4070 Series Pagoda Armless Upholstered Stacking Chairs"/>
    <n v="466.76799999999997"/>
    <n v="2"/>
    <n v="52.511400000000002"/>
    <n v="0.11250000000000002"/>
    <x v="3"/>
    <x v="4"/>
  </r>
  <r>
    <s v="CA-2016-142902"/>
    <x v="51"/>
    <x v="0"/>
    <d v="2016-09-14T00:00:00"/>
    <x v="0"/>
    <s v="BP-11185"/>
    <s v="Ben Peterman"/>
    <x v="1"/>
    <s v="United States"/>
    <x v="32"/>
    <x v="12"/>
    <x v="1"/>
    <s v="FUR-FU-10001756"/>
    <s v="Furniture"/>
    <x v="3"/>
    <s v="Eldon Expressions Desk Accessory, Wood Photo Frame, Mahogany"/>
    <n v="15.231999999999999"/>
    <n v="1"/>
    <n v="1.7136"/>
    <n v="0.1125"/>
    <x v="3"/>
    <x v="4"/>
  </r>
  <r>
    <s v="CA-2014-120887"/>
    <x v="52"/>
    <x v="2"/>
    <d v="2014-10-03T00:00:00"/>
    <x v="1"/>
    <s v="TS-21205"/>
    <s v="Thomas Seio"/>
    <x v="1"/>
    <s v="United States"/>
    <x v="33"/>
    <x v="18"/>
    <x v="2"/>
    <s v="FUR-FU-10001588"/>
    <s v="Furniture"/>
    <x v="3"/>
    <s v="Deflect-o SuperTray Unbreakable Stackable Tray, Letter, Black"/>
    <n v="87.54"/>
    <n v="3"/>
    <n v="37.642200000000003"/>
    <n v="0.43"/>
    <x v="6"/>
    <x v="4"/>
  </r>
  <r>
    <s v="CA-2014-164973"/>
    <x v="53"/>
    <x v="2"/>
    <d v="2014-11-09T00:00:00"/>
    <x v="1"/>
    <s v="NM-18445"/>
    <s v="Nathan Mautz"/>
    <x v="2"/>
    <s v="United States"/>
    <x v="13"/>
    <x v="7"/>
    <x v="2"/>
    <s v="FUR-CH-10002602"/>
    <s v="Furniture"/>
    <x v="1"/>
    <s v="DMI Arturo Collection Mission-style Design Wood Chair"/>
    <n v="135.88200000000001"/>
    <n v="1"/>
    <n v="24.1568"/>
    <n v="0.17777777777777778"/>
    <x v="2"/>
    <x v="0"/>
  </r>
  <r>
    <s v="CA-2017-153339"/>
    <x v="54"/>
    <x v="3"/>
    <d v="2017-11-05T00:00:00"/>
    <x v="0"/>
    <s v="DJ-13510"/>
    <s v="Don Jones"/>
    <x v="1"/>
    <s v="United States"/>
    <x v="34"/>
    <x v="9"/>
    <x v="0"/>
    <s v="FUR-FU-10001967"/>
    <s v="Furniture"/>
    <x v="3"/>
    <s v="Telescoping Adjustable Floor Lamp"/>
    <n v="15.992000000000001"/>
    <n v="1"/>
    <n v="0.99950000000000006"/>
    <n v="6.25E-2"/>
    <x v="3"/>
    <x v="0"/>
  </r>
  <r>
    <s v="US-2016-141544"/>
    <x v="55"/>
    <x v="0"/>
    <d v="2016-09-01T00:00:00"/>
    <x v="2"/>
    <s v="PO-18850"/>
    <s v="Patrick O'Brill"/>
    <x v="0"/>
    <s v="United States"/>
    <x v="3"/>
    <x v="3"/>
    <x v="2"/>
    <s v="FUR-CH-10003312"/>
    <s v="Furniture"/>
    <x v="1"/>
    <s v="Hon 2090 ÒPillow SoftÓ Series Mid Back Swivel/Tilt Chairs"/>
    <n v="786.74400000000003"/>
    <n v="4"/>
    <n v="-258.5016"/>
    <n v="-0.32857142857142857"/>
    <x v="3"/>
    <x v="10"/>
  </r>
  <r>
    <s v="CA-2014-129924"/>
    <x v="56"/>
    <x v="2"/>
    <d v="2014-07-17T00:00:00"/>
    <x v="1"/>
    <s v="AC-10420"/>
    <s v="Alyssa Crouse"/>
    <x v="1"/>
    <s v="United States"/>
    <x v="28"/>
    <x v="2"/>
    <x v="1"/>
    <s v="FUR-TA-10004575"/>
    <s v="Furniture"/>
    <x v="2"/>
    <s v="Hon 5100 Series Wood Tables"/>
    <n v="698.35199999999998"/>
    <n v="3"/>
    <n v="-17.4588"/>
    <n v="-2.5000000000000001E-2"/>
    <x v="2"/>
    <x v="3"/>
  </r>
  <r>
    <s v="CA-2016-138520"/>
    <x v="57"/>
    <x v="0"/>
    <d v="2016-04-13T00:00:00"/>
    <x v="1"/>
    <s v="JL-15505"/>
    <s v="Jeremy Lonsdale"/>
    <x v="0"/>
    <s v="United States"/>
    <x v="13"/>
    <x v="7"/>
    <x v="2"/>
    <s v="FUR-BO-10002268"/>
    <s v="Furniture"/>
    <x v="0"/>
    <s v="Sauder Barrister Bookcases"/>
    <n v="388.70400000000001"/>
    <n v="6"/>
    <n v="-4.8587999999999996"/>
    <n v="-1.2499999999999999E-2"/>
    <x v="2"/>
    <x v="6"/>
  </r>
  <r>
    <s v="CA-2017-144904"/>
    <x v="58"/>
    <x v="3"/>
    <d v="2017-10-01T00:00:00"/>
    <x v="1"/>
    <s v="KW-16435"/>
    <s v="Katrina Willman"/>
    <x v="0"/>
    <s v="United States"/>
    <x v="13"/>
    <x v="7"/>
    <x v="2"/>
    <s v="FUR-CH-10000785"/>
    <s v="Furniture"/>
    <x v="1"/>
    <s v="Global Ergonomic Managers Chair"/>
    <n v="488.64600000000002"/>
    <n v="3"/>
    <n v="86.870400000000004"/>
    <n v="0.17777777777777778"/>
    <x v="6"/>
    <x v="4"/>
  </r>
  <r>
    <s v="CA-2017-144904"/>
    <x v="58"/>
    <x v="3"/>
    <d v="2017-10-01T00:00:00"/>
    <x v="1"/>
    <s v="KW-16435"/>
    <s v="Katrina Willman"/>
    <x v="0"/>
    <s v="United States"/>
    <x v="13"/>
    <x v="7"/>
    <x v="2"/>
    <s v="FUR-FU-10000023"/>
    <s v="Furniture"/>
    <x v="3"/>
    <s v="Eldon Wave Desk Accessories"/>
    <n v="47.12"/>
    <n v="8"/>
    <n v="20.732800000000001"/>
    <n v="0.44000000000000006"/>
    <x v="6"/>
    <x v="4"/>
  </r>
  <r>
    <s v="CA-2016-155516"/>
    <x v="59"/>
    <x v="0"/>
    <d v="2016-10-21T00:00:00"/>
    <x v="3"/>
    <s v="MK-17905"/>
    <s v="Michael Kennedy"/>
    <x v="1"/>
    <s v="United States"/>
    <x v="35"/>
    <x v="19"/>
    <x v="2"/>
    <s v="FUR-BO-10002545"/>
    <s v="Furniture"/>
    <x v="0"/>
    <s v="Atlantic Metals Mobile 3-Shelf Bookcases, Custom Colors"/>
    <n v="1043.92"/>
    <n v="4"/>
    <n v="271.41919999999999"/>
    <n v="0.25999999999999995"/>
    <x v="7"/>
    <x v="1"/>
  </r>
  <r>
    <s v="US-2017-134481"/>
    <x v="60"/>
    <x v="3"/>
    <d v="2017-09-01T00:00:00"/>
    <x v="1"/>
    <s v="AR-10405"/>
    <s v="Allen Rosenblatt"/>
    <x v="1"/>
    <s v="United States"/>
    <x v="20"/>
    <x v="20"/>
    <x v="2"/>
    <s v="FUR-TA-10004915"/>
    <s v="Furniture"/>
    <x v="2"/>
    <s v="Office Impressions End Table, 20-1/2&quot;H x 24&quot;W x 20&quot;D"/>
    <n v="1488.424"/>
    <n v="7"/>
    <n v="-297.6848"/>
    <n v="-0.2"/>
    <x v="2"/>
    <x v="10"/>
  </r>
  <r>
    <s v="US-2015-168935"/>
    <x v="61"/>
    <x v="1"/>
    <d v="2015-12-02T00:00:00"/>
    <x v="1"/>
    <s v="DO-13435"/>
    <s v="Denny Ordway"/>
    <x v="0"/>
    <s v="United States"/>
    <x v="36"/>
    <x v="1"/>
    <x v="0"/>
    <s v="FUR-TA-10000617"/>
    <s v="Furniture"/>
    <x v="2"/>
    <s v="Hon Practical Foundations 30 x 60 Training Table, Light Gray/Charcoal"/>
    <n v="375.45749999999998"/>
    <n v="3"/>
    <n v="-157.0095"/>
    <n v="-0.41818181818181821"/>
    <x v="2"/>
    <x v="0"/>
  </r>
  <r>
    <s v="CA-2015-122756"/>
    <x v="62"/>
    <x v="1"/>
    <d v="2015-12-07T00:00:00"/>
    <x v="1"/>
    <s v="DK-13225"/>
    <s v="Dean Katz"/>
    <x v="1"/>
    <s v="United States"/>
    <x v="3"/>
    <x v="3"/>
    <x v="2"/>
    <s v="FUR-FU-10001935"/>
    <s v="Furniture"/>
    <x v="3"/>
    <s v="3M Hangers With Command Adhesive"/>
    <n v="2.96"/>
    <n v="1"/>
    <n v="0.77700000000000002"/>
    <n v="0.26250000000000001"/>
    <x v="4"/>
    <x v="5"/>
  </r>
  <r>
    <s v="CA-2016-108987"/>
    <x v="63"/>
    <x v="0"/>
    <d v="2016-09-10T00:00:00"/>
    <x v="0"/>
    <s v="AG-10675"/>
    <s v="Anna Gayman"/>
    <x v="0"/>
    <s v="United States"/>
    <x v="6"/>
    <x v="5"/>
    <x v="3"/>
    <s v="FUR-BO-10004834"/>
    <s v="Furniture"/>
    <x v="0"/>
    <s v="Riverside Palais Royal Lawyers Bookcase, Royale Cherry Finish"/>
    <n v="2396.2656000000002"/>
    <n v="4"/>
    <n v="-317.15280000000001"/>
    <n v="-0.13235294117647059"/>
    <x v="3"/>
    <x v="4"/>
  </r>
  <r>
    <s v="CA-2017-117457"/>
    <x v="64"/>
    <x v="3"/>
    <d v="2017-12-12T00:00:00"/>
    <x v="1"/>
    <s v="KH-16510"/>
    <s v="Keith Herrera"/>
    <x v="0"/>
    <s v="United States"/>
    <x v="28"/>
    <x v="2"/>
    <x v="1"/>
    <s v="FUR-TA-10002041"/>
    <s v="Furniture"/>
    <x v="2"/>
    <s v="Bevis Round Conference Table Top, X-Base"/>
    <n v="1004.024"/>
    <n v="7"/>
    <n v="-112.95269999999999"/>
    <n v="-0.11249999999999999"/>
    <x v="4"/>
    <x v="5"/>
  </r>
  <r>
    <s v="CA-2017-117457"/>
    <x v="64"/>
    <x v="3"/>
    <d v="2017-12-12T00:00:00"/>
    <x v="1"/>
    <s v="KH-16510"/>
    <s v="Keith Herrera"/>
    <x v="0"/>
    <s v="United States"/>
    <x v="28"/>
    <x v="2"/>
    <x v="1"/>
    <s v="FUR-BO-10001972"/>
    <s v="Furniture"/>
    <x v="0"/>
    <s v="O'Sullivan 4-Shelf Bookcase in Odessa Pine"/>
    <n v="1336.829"/>
    <n v="13"/>
    <n v="31.454799999999999"/>
    <n v="2.3529411764705882E-2"/>
    <x v="4"/>
    <x v="5"/>
  </r>
  <r>
    <s v="CA-2017-117457"/>
    <x v="64"/>
    <x v="3"/>
    <d v="2017-12-12T00:00:00"/>
    <x v="1"/>
    <s v="KH-16510"/>
    <s v="Keith Herrera"/>
    <x v="0"/>
    <s v="United States"/>
    <x v="28"/>
    <x v="2"/>
    <x v="1"/>
    <s v="FUR-CH-10003956"/>
    <s v="Furniture"/>
    <x v="1"/>
    <s v="Novimex High-Tech Fabric Mesh Task Chair"/>
    <n v="113.568"/>
    <n v="2"/>
    <n v="-18.454799999999999"/>
    <n v="-0.16250000000000001"/>
    <x v="4"/>
    <x v="5"/>
  </r>
  <r>
    <s v="CA-2017-142636"/>
    <x v="54"/>
    <x v="3"/>
    <d v="2017-11-07T00:00:00"/>
    <x v="1"/>
    <s v="KC-16675"/>
    <s v="Kimberly Carter"/>
    <x v="1"/>
    <s v="United States"/>
    <x v="15"/>
    <x v="13"/>
    <x v="1"/>
    <s v="FUR-CH-10001891"/>
    <s v="Furniture"/>
    <x v="1"/>
    <s v="Global Deluxe Office Fabric Chairs"/>
    <n v="307.13600000000002"/>
    <n v="4"/>
    <n v="26.874400000000001"/>
    <n v="8.7499999999999994E-2"/>
    <x v="4"/>
    <x v="0"/>
  </r>
  <r>
    <s v="CA-2016-148796"/>
    <x v="65"/>
    <x v="0"/>
    <d v="2016-04-18T00:00:00"/>
    <x v="1"/>
    <s v="PB-19150"/>
    <s v="Philip Brown"/>
    <x v="0"/>
    <s v="United States"/>
    <x v="2"/>
    <x v="2"/>
    <x v="1"/>
    <s v="FUR-CH-10004886"/>
    <s v="Furniture"/>
    <x v="1"/>
    <s v="Bevis Steel Folding Chairs"/>
    <n v="383.8"/>
    <n v="5"/>
    <n v="38.380000000000003"/>
    <n v="0.1"/>
    <x v="4"/>
    <x v="6"/>
  </r>
  <r>
    <s v="CA-2017-125388"/>
    <x v="66"/>
    <x v="3"/>
    <d v="2017-10-23T00:00:00"/>
    <x v="1"/>
    <s v="MP-17965"/>
    <s v="Michael Paige"/>
    <x v="1"/>
    <s v="United States"/>
    <x v="37"/>
    <x v="20"/>
    <x v="2"/>
    <s v="FUR-FU-10004712"/>
    <s v="Furniture"/>
    <x v="3"/>
    <s v="Westinghouse Mesh Shade Clip-On Gooseneck Lamp, Black"/>
    <n v="56.56"/>
    <n v="4"/>
    <n v="14.7056"/>
    <n v="0.26"/>
    <x v="4"/>
    <x v="1"/>
  </r>
  <r>
    <s v="CA-2017-155705"/>
    <x v="67"/>
    <x v="3"/>
    <d v="2017-08-23T00:00:00"/>
    <x v="0"/>
    <s v="NF-18385"/>
    <s v="Natalie Fritzler"/>
    <x v="0"/>
    <s v="United States"/>
    <x v="38"/>
    <x v="21"/>
    <x v="0"/>
    <s v="FUR-CH-10000015"/>
    <s v="Furniture"/>
    <x v="1"/>
    <s v="Hon Multipurpose Stacking Arm Chairs"/>
    <n v="866.4"/>
    <n v="4"/>
    <n v="225.26400000000001"/>
    <n v="0.26"/>
    <x v="3"/>
    <x v="10"/>
  </r>
  <r>
    <s v="CA-2017-149160"/>
    <x v="68"/>
    <x v="3"/>
    <d v="2017-11-26T00:00:00"/>
    <x v="0"/>
    <s v="JM-15265"/>
    <s v="Janet Molinari"/>
    <x v="1"/>
    <s v="United States"/>
    <x v="39"/>
    <x v="17"/>
    <x v="3"/>
    <s v="FUR-FU-10003347"/>
    <s v="Furniture"/>
    <x v="3"/>
    <s v="Coloredge Poster Frame"/>
    <n v="28.4"/>
    <n v="2"/>
    <n v="11.076000000000001"/>
    <n v="0.39"/>
    <x v="0"/>
    <x v="0"/>
  </r>
  <r>
    <s v="CA-2017-157252"/>
    <x v="69"/>
    <x v="3"/>
    <d v="2017-01-23T00:00:00"/>
    <x v="0"/>
    <s v="CV-12805"/>
    <s v="Cynthia Voltz"/>
    <x v="1"/>
    <s v="United States"/>
    <x v="13"/>
    <x v="7"/>
    <x v="2"/>
    <s v="FUR-CH-10003396"/>
    <s v="Furniture"/>
    <x v="1"/>
    <s v="Global Deluxe Steno Chair"/>
    <n v="207.846"/>
    <n v="3"/>
    <n v="2.3094000000000001"/>
    <n v="1.1111111111111112E-2"/>
    <x v="0"/>
    <x v="8"/>
  </r>
  <r>
    <s v="CA-2016-115756"/>
    <x v="26"/>
    <x v="0"/>
    <d v="2016-09-07T00:00:00"/>
    <x v="0"/>
    <s v="PK-19075"/>
    <s v="Pete Kriz"/>
    <x v="0"/>
    <s v="United States"/>
    <x v="25"/>
    <x v="17"/>
    <x v="3"/>
    <s v="FUR-FU-10000246"/>
    <s v="Furniture"/>
    <x v="3"/>
    <s v="Aluminum Document Frame"/>
    <n v="12.22"/>
    <n v="1"/>
    <n v="3.6659999999999999"/>
    <n v="0.3"/>
    <x v="3"/>
    <x v="4"/>
  </r>
  <r>
    <s v="CA-2016-115756"/>
    <x v="26"/>
    <x v="0"/>
    <d v="2016-09-07T00:00:00"/>
    <x v="0"/>
    <s v="PK-19075"/>
    <s v="Pete Kriz"/>
    <x v="0"/>
    <s v="United States"/>
    <x v="25"/>
    <x v="17"/>
    <x v="3"/>
    <s v="FUR-CH-10002372"/>
    <s v="Furniture"/>
    <x v="1"/>
    <s v="Office Star - Ergonomically Designed Knee Chair"/>
    <n v="242.94"/>
    <n v="3"/>
    <n v="29.152799999999999"/>
    <n v="0.12"/>
    <x v="3"/>
    <x v="4"/>
  </r>
  <r>
    <s v="CA-2017-154214"/>
    <x v="70"/>
    <x v="3"/>
    <d v="2017-03-25T00:00:00"/>
    <x v="0"/>
    <s v="TB-21595"/>
    <s v="Troy Blackwell"/>
    <x v="0"/>
    <s v="United States"/>
    <x v="29"/>
    <x v="6"/>
    <x v="3"/>
    <s v="FUR-FU-10000206"/>
    <s v="Furniture"/>
    <x v="3"/>
    <s v="GE General Purpose, Extra Long Life, Showcase &amp; Floodlight Incandescent Bulbs"/>
    <n v="2.91"/>
    <n v="1"/>
    <n v="1.3676999999999999"/>
    <n v="0.47"/>
    <x v="2"/>
    <x v="9"/>
  </r>
  <r>
    <s v="CA-2017-147277"/>
    <x v="71"/>
    <x v="3"/>
    <d v="2017-10-24T00:00:00"/>
    <x v="1"/>
    <s v="EB-13705"/>
    <s v="Ed Braxton"/>
    <x v="1"/>
    <s v="United States"/>
    <x v="40"/>
    <x v="15"/>
    <x v="2"/>
    <s v="FUR-TA-10001539"/>
    <s v="Furniture"/>
    <x v="2"/>
    <s v="Chromcraft Rectangular Conference Tables"/>
    <n v="284.36399999999998"/>
    <n v="2"/>
    <n v="-75.830399999999997"/>
    <n v="-0.26666666666666666"/>
    <x v="4"/>
    <x v="1"/>
  </r>
  <r>
    <s v="US-2014-110674"/>
    <x v="72"/>
    <x v="2"/>
    <d v="2014-02-18T00:00:00"/>
    <x v="1"/>
    <s v="SC-20095"/>
    <s v="Sanjit Chand"/>
    <x v="0"/>
    <s v="United States"/>
    <x v="41"/>
    <x v="2"/>
    <x v="1"/>
    <s v="FUR-CH-10000225"/>
    <s v="Furniture"/>
    <x v="1"/>
    <s v="Global Geo Office Task Chair, Gray"/>
    <n v="129.56800000000001"/>
    <n v="2"/>
    <n v="-24.294"/>
    <n v="-0.1875"/>
    <x v="6"/>
    <x v="11"/>
  </r>
  <r>
    <s v="US-2016-157945"/>
    <x v="73"/>
    <x v="0"/>
    <d v="2016-10-01T00:00:00"/>
    <x v="1"/>
    <s v="NF-18385"/>
    <s v="Natalie Fritzler"/>
    <x v="0"/>
    <s v="United States"/>
    <x v="42"/>
    <x v="8"/>
    <x v="3"/>
    <s v="FUR-CH-10002331"/>
    <s v="Furniture"/>
    <x v="1"/>
    <s v="Hon 4700 Series Mobuis Mid-Back Task Chairs with Adjustable Arms"/>
    <n v="747.55799999999999"/>
    <n v="3"/>
    <n v="-96.114599999999996"/>
    <n v="-0.12857142857142856"/>
    <x v="2"/>
    <x v="4"/>
  </r>
  <r>
    <s v="CA-2016-109869"/>
    <x v="74"/>
    <x v="0"/>
    <d v="2016-04-29T00:00:00"/>
    <x v="1"/>
    <s v="TN-21040"/>
    <s v="Tanja Norvell"/>
    <x v="2"/>
    <s v="United States"/>
    <x v="43"/>
    <x v="22"/>
    <x v="1"/>
    <s v="FUR-FU-10000023"/>
    <s v="Furniture"/>
    <x v="3"/>
    <s v="Eldon Wave Desk Accessories"/>
    <n v="23.56"/>
    <n v="5"/>
    <n v="7.0679999999999996"/>
    <n v="0.3"/>
    <x v="1"/>
    <x v="6"/>
  </r>
  <r>
    <s v="CA-2016-109869"/>
    <x v="74"/>
    <x v="0"/>
    <d v="2016-04-29T00:00:00"/>
    <x v="1"/>
    <s v="TN-21040"/>
    <s v="Tanja Norvell"/>
    <x v="2"/>
    <s v="United States"/>
    <x v="43"/>
    <x v="22"/>
    <x v="1"/>
    <s v="FUR-TA-10001889"/>
    <s v="Furniture"/>
    <x v="2"/>
    <s v="Bush Advantage Collection Racetrack Conference Table"/>
    <n v="1272.6300000000001"/>
    <n v="6"/>
    <n v="-814.48320000000001"/>
    <n v="-0.6399999999999999"/>
    <x v="1"/>
    <x v="6"/>
  </r>
  <r>
    <s v="US-2015-101399"/>
    <x v="75"/>
    <x v="1"/>
    <d v="2015-01-24T00:00:00"/>
    <x v="1"/>
    <s v="JS-15940"/>
    <s v="Joni Sundaresam"/>
    <x v="2"/>
    <s v="United States"/>
    <x v="44"/>
    <x v="8"/>
    <x v="3"/>
    <s v="FUR-FU-10002918"/>
    <s v="Furniture"/>
    <x v="3"/>
    <s v="Eldon ClusterMat Chair Mat with Cordless Antistatic Protection"/>
    <n v="254.744"/>
    <n v="7"/>
    <n v="-312.06139999999999"/>
    <n v="-1.2249999999999999"/>
    <x v="1"/>
    <x v="8"/>
  </r>
  <r>
    <s v="CA-2017-154907"/>
    <x v="76"/>
    <x v="3"/>
    <d v="2017-04-04T00:00:00"/>
    <x v="1"/>
    <s v="DS-13180"/>
    <s v="David Smith"/>
    <x v="1"/>
    <s v="United States"/>
    <x v="45"/>
    <x v="5"/>
    <x v="3"/>
    <s v="FUR-BO-10002824"/>
    <s v="Furniture"/>
    <x v="0"/>
    <s v="Bush Mission Pointe Library"/>
    <n v="205.33279999999999"/>
    <n v="2"/>
    <n v="-36.235199999999999"/>
    <n v="-0.17647058823529413"/>
    <x v="4"/>
    <x v="9"/>
  </r>
  <r>
    <s v="CA-2014-144666"/>
    <x v="77"/>
    <x v="2"/>
    <d v="2014-11-11T00:00:00"/>
    <x v="0"/>
    <s v="JP-15520"/>
    <s v="Jeremy Pistek"/>
    <x v="0"/>
    <s v="United States"/>
    <x v="28"/>
    <x v="2"/>
    <x v="1"/>
    <s v="FUR-BO-10001601"/>
    <s v="Furniture"/>
    <x v="0"/>
    <s v="Sauder Mission Library with Doors, Fruitwood Finish"/>
    <n v="222.666"/>
    <n v="2"/>
    <n v="10.478400000000001"/>
    <n v="4.7058823529411771E-2"/>
    <x v="3"/>
    <x v="0"/>
  </r>
  <r>
    <s v="CA-2016-152632"/>
    <x v="78"/>
    <x v="0"/>
    <d v="2016-11-02T00:00:00"/>
    <x v="1"/>
    <s v="JE-15475"/>
    <s v="Jeremy Ellison"/>
    <x v="0"/>
    <s v="United States"/>
    <x v="8"/>
    <x v="7"/>
    <x v="2"/>
    <s v="FUR-FU-10002671"/>
    <s v="Furniture"/>
    <x v="3"/>
    <s v="Electrix 20W Halogen Replacement Bulb for Zoom-In Desk Lamp"/>
    <n v="40.200000000000003"/>
    <n v="3"/>
    <n v="19.295999999999999"/>
    <n v="0.47999999999999993"/>
    <x v="6"/>
    <x v="1"/>
  </r>
  <r>
    <s v="CA-2017-140963"/>
    <x v="79"/>
    <x v="3"/>
    <d v="2017-06-13T00:00:00"/>
    <x v="2"/>
    <s v="MT-18070"/>
    <s v="Michelle Tran"/>
    <x v="2"/>
    <s v="United States"/>
    <x v="2"/>
    <x v="2"/>
    <x v="1"/>
    <s v="FUR-BO-10001337"/>
    <s v="Furniture"/>
    <x v="0"/>
    <s v="O'Sullivan Living Dimensions 2-Shelf Bookcases"/>
    <n v="514.16499999999996"/>
    <n v="5"/>
    <n v="-30.245000000000001"/>
    <n v="-5.8823529411764712E-2"/>
    <x v="0"/>
    <x v="2"/>
  </r>
  <r>
    <s v="US-2016-120929"/>
    <x v="80"/>
    <x v="0"/>
    <d v="2016-03-21T00:00:00"/>
    <x v="0"/>
    <s v="RO-19780"/>
    <s v="Rose O'Brian"/>
    <x v="0"/>
    <s v="United States"/>
    <x v="10"/>
    <x v="9"/>
    <x v="0"/>
    <s v="FUR-TA-10001857"/>
    <s v="Furniture"/>
    <x v="2"/>
    <s v="Balt Solid Wood Rectangular Table"/>
    <n v="189.88200000000001"/>
    <n v="3"/>
    <n v="-94.941000000000003"/>
    <n v="-0.5"/>
    <x v="0"/>
    <x v="9"/>
  </r>
  <r>
    <s v="CA-2016-126158"/>
    <x v="81"/>
    <x v="0"/>
    <d v="2016-07-31T00:00:00"/>
    <x v="1"/>
    <s v="SC-20095"/>
    <s v="Sanjit Chand"/>
    <x v="0"/>
    <s v="United States"/>
    <x v="46"/>
    <x v="2"/>
    <x v="1"/>
    <s v="FUR-FU-10004864"/>
    <s v="Furniture"/>
    <x v="3"/>
    <s v="Howard Miller 14-1/2&quot; Diameter Chrome Round Wall Clock"/>
    <n v="255.76"/>
    <n v="4"/>
    <n v="81.843199999999996"/>
    <n v="0.32"/>
    <x v="6"/>
    <x v="3"/>
  </r>
  <r>
    <s v="CA-2016-126158"/>
    <x v="81"/>
    <x v="0"/>
    <d v="2016-07-31T00:00:00"/>
    <x v="1"/>
    <s v="SC-20095"/>
    <s v="Sanjit Chand"/>
    <x v="0"/>
    <s v="United States"/>
    <x v="46"/>
    <x v="2"/>
    <x v="1"/>
    <s v="FUR-CH-10002602"/>
    <s v="Furniture"/>
    <x v="1"/>
    <s v="DMI Arturo Collection Mission-style Design Wood Chair"/>
    <n v="241.56800000000001"/>
    <n v="2"/>
    <n v="18.117599999999999"/>
    <n v="7.4999999999999997E-2"/>
    <x v="6"/>
    <x v="3"/>
  </r>
  <r>
    <s v="CA-2016-126158"/>
    <x v="81"/>
    <x v="0"/>
    <d v="2016-07-31T00:00:00"/>
    <x v="1"/>
    <s v="SC-20095"/>
    <s v="Sanjit Chand"/>
    <x v="0"/>
    <s v="United States"/>
    <x v="46"/>
    <x v="2"/>
    <x v="1"/>
    <s v="FUR-FU-10000073"/>
    <s v="Furniture"/>
    <x v="3"/>
    <s v="Deflect-O Glasstique Clear Desk Accessories"/>
    <n v="69.3"/>
    <n v="9"/>
    <n v="22.869"/>
    <n v="0.33"/>
    <x v="6"/>
    <x v="3"/>
  </r>
  <r>
    <s v="US-2016-105578"/>
    <x v="82"/>
    <x v="0"/>
    <d v="2016-06-04T00:00:00"/>
    <x v="1"/>
    <s v="MY-17380"/>
    <s v="Maribeth Yedwab"/>
    <x v="1"/>
    <s v="United States"/>
    <x v="47"/>
    <x v="12"/>
    <x v="1"/>
    <s v="FUR-CH-10001215"/>
    <s v="Furniture"/>
    <x v="1"/>
    <s v="Global Troy Executive Leather Low-Back Tilter"/>
    <n v="801.56799999999998"/>
    <n v="2"/>
    <n v="50.097999999999999"/>
    <n v="6.25E-2"/>
    <x v="2"/>
    <x v="7"/>
  </r>
  <r>
    <s v="CA-2017-135307"/>
    <x v="83"/>
    <x v="3"/>
    <d v="2017-11-27T00:00:00"/>
    <x v="2"/>
    <s v="LS-17245"/>
    <s v="Lynn Smith"/>
    <x v="0"/>
    <s v="United States"/>
    <x v="48"/>
    <x v="23"/>
    <x v="3"/>
    <s v="FUR-FU-10001290"/>
    <s v="Furniture"/>
    <x v="3"/>
    <s v="Executive Impressions Supervisor Wall Clock"/>
    <n v="126.3"/>
    <n v="3"/>
    <n v="40.415999999999997"/>
    <n v="0.32"/>
    <x v="5"/>
    <x v="0"/>
  </r>
  <r>
    <s v="CA-2017-145142"/>
    <x v="84"/>
    <x v="3"/>
    <d v="2017-01-25T00:00:00"/>
    <x v="2"/>
    <s v="MC-17605"/>
    <s v="Matt Connell"/>
    <x v="1"/>
    <s v="United States"/>
    <x v="25"/>
    <x v="17"/>
    <x v="3"/>
    <s v="FUR-TA-10001857"/>
    <s v="Furniture"/>
    <x v="2"/>
    <s v="Balt Solid Wood Rectangular Table"/>
    <n v="210.98"/>
    <n v="2"/>
    <n v="21.097999999999999"/>
    <n v="0.1"/>
    <x v="3"/>
    <x v="8"/>
  </r>
  <r>
    <s v="CA-2017-113558"/>
    <x v="85"/>
    <x v="3"/>
    <d v="2017-10-26T00:00:00"/>
    <x v="1"/>
    <s v="PH-18790"/>
    <s v="Patricia Hirasaki"/>
    <x v="2"/>
    <s v="United States"/>
    <x v="49"/>
    <x v="1"/>
    <x v="0"/>
    <s v="FUR-CH-10003379"/>
    <s v="Furniture"/>
    <x v="1"/>
    <s v="Global Commerce Series High-Back Swivel/Tilt Chairs"/>
    <n v="683.952"/>
    <n v="3"/>
    <n v="42.747"/>
    <n v="6.25E-2"/>
    <x v="2"/>
    <x v="1"/>
  </r>
  <r>
    <s v="CA-2017-113558"/>
    <x v="85"/>
    <x v="3"/>
    <d v="2017-10-26T00:00:00"/>
    <x v="1"/>
    <s v="PH-18790"/>
    <s v="Patricia Hirasaki"/>
    <x v="2"/>
    <s v="United States"/>
    <x v="49"/>
    <x v="1"/>
    <x v="0"/>
    <s v="FUR-FU-10001756"/>
    <s v="Furniture"/>
    <x v="3"/>
    <s v="Eldon Expressions Desk Accessory, Wood Photo Frame, Mahogany"/>
    <n v="45.695999999999998"/>
    <n v="3"/>
    <n v="5.1407999999999996"/>
    <n v="0.1125"/>
    <x v="2"/>
    <x v="1"/>
  </r>
  <r>
    <s v="CA-2015-102848"/>
    <x v="86"/>
    <x v="1"/>
    <d v="2015-11-09T00:00:00"/>
    <x v="0"/>
    <s v="KB-16240"/>
    <s v="Karen Bern"/>
    <x v="1"/>
    <s v="United States"/>
    <x v="2"/>
    <x v="2"/>
    <x v="1"/>
    <s v="FUR-CH-10000595"/>
    <s v="Furniture"/>
    <x v="1"/>
    <s v="Safco Contoured Stacking Chairs"/>
    <n v="190.72"/>
    <n v="1"/>
    <n v="11.92"/>
    <n v="6.25E-2"/>
    <x v="3"/>
    <x v="0"/>
  </r>
  <r>
    <s v="US-2017-129441"/>
    <x v="87"/>
    <x v="3"/>
    <d v="2017-09-11T00:00:00"/>
    <x v="1"/>
    <s v="JC-15340"/>
    <s v="Jasper Cacioppo"/>
    <x v="0"/>
    <s v="United States"/>
    <x v="2"/>
    <x v="2"/>
    <x v="1"/>
    <s v="FUR-FU-10000448"/>
    <s v="Furniture"/>
    <x v="3"/>
    <s v="Tenex Chairmats For Use With Carpeted Floors"/>
    <n v="47.94"/>
    <n v="3"/>
    <n v="2.3969999999999998"/>
    <n v="4.9999999999999996E-2"/>
    <x v="4"/>
    <x v="4"/>
  </r>
  <r>
    <s v="CA-2015-134894"/>
    <x v="88"/>
    <x v="1"/>
    <d v="2015-12-11T00:00:00"/>
    <x v="1"/>
    <s v="DK-12985"/>
    <s v="Darren Koutras"/>
    <x v="0"/>
    <s v="United States"/>
    <x v="0"/>
    <x v="0"/>
    <x v="0"/>
    <s v="FUR-CH-10002647"/>
    <s v="Furniture"/>
    <x v="1"/>
    <s v="Situations Contoured Folding Chairs, 4/Set"/>
    <n v="283.92"/>
    <n v="4"/>
    <n v="70.98"/>
    <n v="0.25"/>
    <x v="4"/>
    <x v="5"/>
  </r>
  <r>
    <s v="CA-2014-103849"/>
    <x v="89"/>
    <x v="2"/>
    <d v="2014-05-16T00:00:00"/>
    <x v="1"/>
    <s v="PG-18895"/>
    <s v="Paul Gonzalez"/>
    <x v="0"/>
    <s v="United States"/>
    <x v="50"/>
    <x v="5"/>
    <x v="3"/>
    <s v="FUR-FU-10000723"/>
    <s v="Furniture"/>
    <x v="3"/>
    <s v="Deflect-o EconoMat Studded, No Bevel Mat for Low Pile Carpeting"/>
    <n v="66.111999999999995"/>
    <n v="4"/>
    <n v="-84.2928"/>
    <n v="-1.2750000000000001"/>
    <x v="2"/>
    <x v="7"/>
  </r>
  <r>
    <s v="CA-2016-136406"/>
    <x v="90"/>
    <x v="0"/>
    <d v="2016-04-17T00:00:00"/>
    <x v="0"/>
    <s v="BD-11320"/>
    <s v="Bill Donatelli"/>
    <x v="0"/>
    <s v="United States"/>
    <x v="28"/>
    <x v="2"/>
    <x v="1"/>
    <s v="FUR-CH-10002024"/>
    <s v="Furniture"/>
    <x v="1"/>
    <s v="HON 5400 Series Task Chairs for Big and Tall"/>
    <n v="1121.568"/>
    <n v="2"/>
    <n v="0"/>
    <n v="0"/>
    <x v="3"/>
    <x v="6"/>
  </r>
  <r>
    <s v="CA-2017-112774"/>
    <x v="91"/>
    <x v="3"/>
    <d v="2017-09-12T00:00:00"/>
    <x v="2"/>
    <s v="RC-19960"/>
    <s v="Ryan Crowe"/>
    <x v="0"/>
    <s v="United States"/>
    <x v="51"/>
    <x v="1"/>
    <x v="0"/>
    <s v="FUR-FU-10003039"/>
    <s v="Furniture"/>
    <x v="3"/>
    <s v="Howard Miller 11-1/2&quot; Diameter Grantwood Wall Clock"/>
    <n v="34.503999999999998"/>
    <n v="1"/>
    <n v="6.0381999999999998"/>
    <n v="0.17500000000000002"/>
    <x v="5"/>
    <x v="4"/>
  </r>
  <r>
    <s v="CA-2016-113243"/>
    <x v="92"/>
    <x v="0"/>
    <d v="2016-06-15T00:00:00"/>
    <x v="1"/>
    <s v="OT-18730"/>
    <s v="Olvera Toch"/>
    <x v="0"/>
    <s v="United States"/>
    <x v="2"/>
    <x v="2"/>
    <x v="1"/>
    <s v="FUR-TA-10004256"/>
    <s v="Furniture"/>
    <x v="2"/>
    <s v="Bretford ÒJust In TimeÓ Height-Adjustable Multi-Task Work Tables"/>
    <n v="1335.68"/>
    <n v="4"/>
    <n v="-217.048"/>
    <n v="-0.16250000000000001"/>
    <x v="2"/>
    <x v="2"/>
  </r>
  <r>
    <s v="CA-2017-118731"/>
    <x v="93"/>
    <x v="3"/>
    <d v="2017-11-22T00:00:00"/>
    <x v="0"/>
    <s v="LP-17080"/>
    <s v="Liz Pelletier"/>
    <x v="0"/>
    <s v="United States"/>
    <x v="28"/>
    <x v="2"/>
    <x v="1"/>
    <s v="FUR-FU-10003347"/>
    <s v="Furniture"/>
    <x v="3"/>
    <s v="Coloredge Poster Frame"/>
    <n v="42.6"/>
    <n v="3"/>
    <n v="16.614000000000001"/>
    <n v="0.39"/>
    <x v="3"/>
    <x v="0"/>
  </r>
  <r>
    <s v="CA-2014-145576"/>
    <x v="94"/>
    <x v="2"/>
    <d v="2014-09-18T00:00:00"/>
    <x v="0"/>
    <s v="CA-12775"/>
    <s v="Cynthia Arntzen"/>
    <x v="0"/>
    <s v="United States"/>
    <x v="26"/>
    <x v="1"/>
    <x v="0"/>
    <s v="FUR-FU-10004020"/>
    <s v="Furniture"/>
    <x v="3"/>
    <s v="Advantus Panel Wall Acrylic Frame"/>
    <n v="13.128"/>
    <n v="3"/>
    <n v="3.7743000000000002"/>
    <n v="0.28750000000000003"/>
    <x v="4"/>
    <x v="4"/>
  </r>
  <r>
    <s v="CA-2017-156951"/>
    <x v="95"/>
    <x v="3"/>
    <d v="2017-10-08T00:00:00"/>
    <x v="1"/>
    <s v="EB-13840"/>
    <s v="Ellis Ballard"/>
    <x v="1"/>
    <s v="United States"/>
    <x v="15"/>
    <x v="13"/>
    <x v="1"/>
    <s v="FUR-CH-10004997"/>
    <s v="Furniture"/>
    <x v="1"/>
    <s v="Hon Every-Day Series Multi-Task Chairs"/>
    <n v="451.15199999999999"/>
    <n v="3"/>
    <n v="0"/>
    <n v="0"/>
    <x v="1"/>
    <x v="1"/>
  </r>
  <r>
    <s v="CA-2017-118640"/>
    <x v="96"/>
    <x v="3"/>
    <d v="2017-07-26T00:00:00"/>
    <x v="1"/>
    <s v="CS-11950"/>
    <s v="Carlos Soltero"/>
    <x v="0"/>
    <s v="United States"/>
    <x v="9"/>
    <x v="8"/>
    <x v="3"/>
    <s v="FUR-FU-10001475"/>
    <s v="Furniture"/>
    <x v="3"/>
    <s v="Contract Clock, 14&quot;, Brown"/>
    <n v="8.7919999999999998"/>
    <n v="1"/>
    <n v="-5.7148000000000003"/>
    <n v="-0.65"/>
    <x v="6"/>
    <x v="3"/>
  </r>
  <r>
    <s v="CA-2015-128139"/>
    <x v="97"/>
    <x v="1"/>
    <d v="2015-07-09T00:00:00"/>
    <x v="1"/>
    <s v="BD-11725"/>
    <s v="Bruce Degenhardt"/>
    <x v="0"/>
    <s v="United States"/>
    <x v="52"/>
    <x v="0"/>
    <x v="0"/>
    <s v="FUR-CH-10003956"/>
    <s v="Furniture"/>
    <x v="1"/>
    <s v="Novimex High-Tech Fabric Mesh Task Chair"/>
    <n v="70.98"/>
    <n v="1"/>
    <n v="4.9686000000000003"/>
    <n v="7.0000000000000007E-2"/>
    <x v="6"/>
    <x v="3"/>
  </r>
  <r>
    <s v="CA-2014-131450"/>
    <x v="98"/>
    <x v="2"/>
    <d v="2014-08-15T00:00:00"/>
    <x v="1"/>
    <s v="LR-16915"/>
    <s v="Lena Radford"/>
    <x v="0"/>
    <s v="United States"/>
    <x v="53"/>
    <x v="2"/>
    <x v="1"/>
    <s v="FUR-FU-10001979"/>
    <s v="Furniture"/>
    <x v="3"/>
    <s v="Dana Halogen Swing-Arm Architect Lamp"/>
    <n v="327.76"/>
    <n v="8"/>
    <n v="91.772800000000004"/>
    <n v="0.28000000000000003"/>
    <x v="1"/>
    <x v="10"/>
  </r>
  <r>
    <s v="CA-2014-149958"/>
    <x v="99"/>
    <x v="2"/>
    <d v="2014-03-19T00:00:00"/>
    <x v="1"/>
    <s v="AS-10240"/>
    <s v="Alan Shonely"/>
    <x v="0"/>
    <s v="United States"/>
    <x v="26"/>
    <x v="1"/>
    <x v="0"/>
    <s v="FUR-FU-10001756"/>
    <s v="Furniture"/>
    <x v="3"/>
    <s v="Eldon Expressions Desk Accessory, Wood Photo Frame, Mahogany"/>
    <n v="45.695999999999998"/>
    <n v="3"/>
    <n v="5.1407999999999996"/>
    <n v="0.1125"/>
    <x v="4"/>
    <x v="9"/>
  </r>
  <r>
    <s v="CA-2017-117947"/>
    <x v="100"/>
    <x v="3"/>
    <d v="2017-08-23T00:00:00"/>
    <x v="0"/>
    <s v="NG-18355"/>
    <s v="Nat Gilpin"/>
    <x v="1"/>
    <s v="United States"/>
    <x v="13"/>
    <x v="7"/>
    <x v="2"/>
    <s v="FUR-FU-10003849"/>
    <s v="Furniture"/>
    <x v="3"/>
    <s v="DAX Metal Frame, Desktop, Stepped-Edge"/>
    <n v="40.479999999999997"/>
    <n v="2"/>
    <n v="15.7872"/>
    <n v="0.39"/>
    <x v="2"/>
    <x v="10"/>
  </r>
  <r>
    <s v="CA-2017-117947"/>
    <x v="100"/>
    <x v="3"/>
    <d v="2017-08-23T00:00:00"/>
    <x v="0"/>
    <s v="NG-18355"/>
    <s v="Nat Gilpin"/>
    <x v="1"/>
    <s v="United States"/>
    <x v="13"/>
    <x v="7"/>
    <x v="2"/>
    <s v="FUR-FU-10000010"/>
    <s v="Furniture"/>
    <x v="3"/>
    <s v="DAX Value U-Channel Document Frames, Easel Back"/>
    <n v="9.94"/>
    <n v="2"/>
    <n v="3.0813999999999999"/>
    <n v="0.31"/>
    <x v="2"/>
    <x v="10"/>
  </r>
  <r>
    <s v="CA-2017-117947"/>
    <x v="100"/>
    <x v="3"/>
    <d v="2017-08-23T00:00:00"/>
    <x v="0"/>
    <s v="NG-18355"/>
    <s v="Nat Gilpin"/>
    <x v="1"/>
    <s v="United States"/>
    <x v="13"/>
    <x v="7"/>
    <x v="2"/>
    <s v="FUR-FU-10000521"/>
    <s v="Furniture"/>
    <x v="3"/>
    <s v="Seth Thomas 14&quot; Putty-Colored Wall Clock"/>
    <n v="88.02"/>
    <n v="3"/>
    <n v="27.286200000000001"/>
    <n v="0.31"/>
    <x v="2"/>
    <x v="10"/>
  </r>
  <r>
    <s v="CA-2015-138009"/>
    <x v="101"/>
    <x v="1"/>
    <d v="2015-12-03T00:00:00"/>
    <x v="1"/>
    <s v="SF-20965"/>
    <s v="Sylvia Foulston"/>
    <x v="1"/>
    <s v="United States"/>
    <x v="54"/>
    <x v="17"/>
    <x v="3"/>
    <s v="FUR-CH-10004853"/>
    <s v="Furniture"/>
    <x v="1"/>
    <s v="Global Manager's Adjustable Task Chair, Storm"/>
    <n v="301.95999999999998"/>
    <n v="2"/>
    <n v="87.568399999999997"/>
    <n v="0.29000000000000004"/>
    <x v="4"/>
    <x v="0"/>
  </r>
  <r>
    <s v="CA-2017-163020"/>
    <x v="102"/>
    <x v="3"/>
    <d v="2017-09-19T00:00:00"/>
    <x v="1"/>
    <s v="MO-17800"/>
    <s v="Meg O'Connel"/>
    <x v="2"/>
    <s v="United States"/>
    <x v="13"/>
    <x v="7"/>
    <x v="2"/>
    <s v="FUR-FU-10000221"/>
    <s v="Furniture"/>
    <x v="3"/>
    <s v="Master Caster Door Stop, Brown"/>
    <n v="35.56"/>
    <n v="7"/>
    <n v="12.090400000000001"/>
    <n v="0.34"/>
    <x v="4"/>
    <x v="4"/>
  </r>
  <r>
    <s v="CA-2015-168004"/>
    <x v="103"/>
    <x v="1"/>
    <d v="2015-10-09T00:00:00"/>
    <x v="0"/>
    <s v="DJ-13420"/>
    <s v="Denny Joy"/>
    <x v="1"/>
    <s v="United States"/>
    <x v="55"/>
    <x v="24"/>
    <x v="0"/>
    <s v="FUR-CH-10001482"/>
    <s v="Furniture"/>
    <x v="1"/>
    <s v="Office Star - Mesh Screen back chair with Vinyl seat"/>
    <n v="392.94"/>
    <n v="3"/>
    <n v="43.223399999999998"/>
    <n v="0.11"/>
    <x v="2"/>
    <x v="1"/>
  </r>
  <r>
    <s v="CA-2016-115917"/>
    <x v="104"/>
    <x v="0"/>
    <d v="2016-05-25T00:00:00"/>
    <x v="1"/>
    <s v="RB-19465"/>
    <s v="Rick Bensley"/>
    <x v="2"/>
    <s v="United States"/>
    <x v="56"/>
    <x v="2"/>
    <x v="1"/>
    <s v="FUR-FU-10000576"/>
    <s v="Furniture"/>
    <x v="3"/>
    <s v="Luxo Professional Fluorescent Magnifier Lamp with Clamp-Mount Base"/>
    <n v="1049.2"/>
    <n v="5"/>
    <n v="272.79199999999997"/>
    <n v="0.25999999999999995"/>
    <x v="2"/>
    <x v="7"/>
  </r>
  <r>
    <s v="CA-2016-147067"/>
    <x v="105"/>
    <x v="0"/>
    <d v="2016-12-22T00:00:00"/>
    <x v="1"/>
    <s v="JD-16150"/>
    <s v="Justin Deggeller"/>
    <x v="1"/>
    <s v="United States"/>
    <x v="12"/>
    <x v="11"/>
    <x v="3"/>
    <s v="FUR-FU-10000732"/>
    <s v="Furniture"/>
    <x v="3"/>
    <s v="Eldon 200 Class Desk Accessories"/>
    <n v="18.84"/>
    <n v="3"/>
    <n v="6.0288000000000004"/>
    <n v="0.32"/>
    <x v="4"/>
    <x v="5"/>
  </r>
  <r>
    <s v="CA-2016-160745"/>
    <x v="106"/>
    <x v="0"/>
    <d v="2016-12-16T00:00:00"/>
    <x v="0"/>
    <s v="AR-10825"/>
    <s v="Anthony Rawles"/>
    <x v="1"/>
    <s v="United States"/>
    <x v="57"/>
    <x v="13"/>
    <x v="1"/>
    <s v="FUR-FU-10001935"/>
    <s v="Furniture"/>
    <x v="3"/>
    <s v="3M Hangers With Command Adhesive"/>
    <n v="14.8"/>
    <n v="4"/>
    <n v="6.0679999999999996"/>
    <n v="0.41"/>
    <x v="2"/>
    <x v="5"/>
  </r>
  <r>
    <s v="US-2016-156097"/>
    <x v="107"/>
    <x v="0"/>
    <d v="2016-09-19T00:00:00"/>
    <x v="3"/>
    <s v="EH-14125"/>
    <s v="Eugene Hildebrand"/>
    <x v="2"/>
    <s v="United States"/>
    <x v="14"/>
    <x v="8"/>
    <x v="3"/>
    <s v="FUR-CH-10001215"/>
    <s v="Furniture"/>
    <x v="1"/>
    <s v="Global Troy Executive Leather Low-Back Tilter"/>
    <n v="701.37199999999996"/>
    <n v="2"/>
    <n v="-50.097999999999999"/>
    <n v="-7.1428571428571425E-2"/>
    <x v="7"/>
    <x v="4"/>
  </r>
  <r>
    <s v="CA-2015-146563"/>
    <x v="108"/>
    <x v="1"/>
    <d v="2015-08-28T00:00:00"/>
    <x v="1"/>
    <s v="CB-12025"/>
    <s v="Cassandra Brandow"/>
    <x v="0"/>
    <s v="United States"/>
    <x v="58"/>
    <x v="5"/>
    <x v="3"/>
    <s v="FUR-TA-10001768"/>
    <s v="Furniture"/>
    <x v="2"/>
    <s v="Hon Racetrack Conference Tables"/>
    <n v="918.78499999999997"/>
    <n v="5"/>
    <n v="-118.12949999999999"/>
    <n v="-0.12857142857142856"/>
    <x v="4"/>
    <x v="10"/>
  </r>
  <r>
    <s v="CA-2014-156314"/>
    <x v="109"/>
    <x v="2"/>
    <d v="2014-12-26T00:00:00"/>
    <x v="2"/>
    <s v="RP-19390"/>
    <s v="Resi Pšlking"/>
    <x v="0"/>
    <s v="United States"/>
    <x v="59"/>
    <x v="15"/>
    <x v="2"/>
    <s v="FUR-FU-10003096"/>
    <s v="Furniture"/>
    <x v="3"/>
    <s v="Master Giant Foot Doorstop, Safety Yellow"/>
    <n v="30.36"/>
    <n v="5"/>
    <n v="8.7285000000000004"/>
    <n v="0.28750000000000003"/>
    <x v="3"/>
    <x v="5"/>
  </r>
  <r>
    <s v="US-2017-106663"/>
    <x v="110"/>
    <x v="3"/>
    <d v="2017-06-13T00:00:00"/>
    <x v="1"/>
    <s v="MO-17800"/>
    <s v="Meg O'Connel"/>
    <x v="2"/>
    <s v="United States"/>
    <x v="9"/>
    <x v="8"/>
    <x v="3"/>
    <s v="FUR-FU-10002759"/>
    <s v="Furniture"/>
    <x v="3"/>
    <s v="12-1/2 Diameter Round Wall Clock"/>
    <n v="23.975999999999999"/>
    <n v="3"/>
    <n v="-14.3856"/>
    <n v="-0.6"/>
    <x v="4"/>
    <x v="2"/>
  </r>
  <r>
    <s v="US-2017-106663"/>
    <x v="110"/>
    <x v="3"/>
    <d v="2017-06-13T00:00:00"/>
    <x v="1"/>
    <s v="MO-17800"/>
    <s v="Meg O'Connel"/>
    <x v="2"/>
    <s v="United States"/>
    <x v="9"/>
    <x v="8"/>
    <x v="3"/>
    <s v="FUR-TA-10000688"/>
    <s v="Furniture"/>
    <x v="2"/>
    <s v="Chromcraft Bull-Nose Wood Round Conference Table Top, Wood Base"/>
    <n v="108.925"/>
    <n v="1"/>
    <n v="-71.890500000000003"/>
    <n v="-0.66"/>
    <x v="4"/>
    <x v="2"/>
  </r>
  <r>
    <s v="US-2017-119438"/>
    <x v="111"/>
    <x v="3"/>
    <d v="2017-03-23T00:00:00"/>
    <x v="1"/>
    <s v="CD-11980"/>
    <s v="Carol Darley"/>
    <x v="0"/>
    <s v="United States"/>
    <x v="60"/>
    <x v="5"/>
    <x v="3"/>
    <s v="FUR-FU-10003553"/>
    <s v="Furniture"/>
    <x v="3"/>
    <s v="Howard Miller 13-1/2&quot; Diameter Rosebrook Wall Clock"/>
    <n v="82.524000000000001"/>
    <n v="3"/>
    <n v="-41.262"/>
    <n v="-0.5"/>
    <x v="2"/>
    <x v="9"/>
  </r>
  <r>
    <s v="CA-2017-161480"/>
    <x v="19"/>
    <x v="3"/>
    <d v="2017-12-29T00:00:00"/>
    <x v="1"/>
    <s v="RA-19285"/>
    <s v="Ralph Arnett"/>
    <x v="0"/>
    <s v="United States"/>
    <x v="13"/>
    <x v="7"/>
    <x v="2"/>
    <s v="FUR-BO-10004015"/>
    <s v="Furniture"/>
    <x v="0"/>
    <s v="Bush Andora Bookcase, Maple/Graphite Gray Finish"/>
    <n v="191.98400000000001"/>
    <n v="2"/>
    <n v="4.7995999999999999"/>
    <n v="2.4999999999999998E-2"/>
    <x v="4"/>
    <x v="5"/>
  </r>
  <r>
    <s v="US-2014-117135"/>
    <x v="112"/>
    <x v="2"/>
    <d v="2014-06-23T00:00:00"/>
    <x v="0"/>
    <s v="NP-18325"/>
    <s v="Naresj Patel"/>
    <x v="0"/>
    <s v="United States"/>
    <x v="61"/>
    <x v="25"/>
    <x v="0"/>
    <s v="FUR-FU-10004071"/>
    <s v="Furniture"/>
    <x v="3"/>
    <s v="Luxo Professional Magnifying Clamp-On Fluorescent Lamps"/>
    <n v="104.01"/>
    <n v="1"/>
    <n v="14.561400000000001"/>
    <n v="0.14000000000000001"/>
    <x v="3"/>
    <x v="2"/>
  </r>
  <r>
    <s v="CA-2017-114552"/>
    <x v="113"/>
    <x v="3"/>
    <d v="2017-09-08T00:00:00"/>
    <x v="1"/>
    <s v="Dl-13600"/>
    <s v="Dorris liebe"/>
    <x v="1"/>
    <s v="United States"/>
    <x v="59"/>
    <x v="15"/>
    <x v="2"/>
    <s v="FUR-FU-10002960"/>
    <s v="Furniture"/>
    <x v="3"/>
    <s v="Eldon 200 Class Desk Accessories, Burgundy"/>
    <n v="15.071999999999999"/>
    <n v="3"/>
    <n v="4.1448"/>
    <n v="0.27500000000000002"/>
    <x v="6"/>
    <x v="4"/>
  </r>
  <r>
    <s v="CA-2016-163755"/>
    <x v="114"/>
    <x v="0"/>
    <d v="2016-11-08T00:00:00"/>
    <x v="0"/>
    <s v="AS-10285"/>
    <s v="Alejandro Savely"/>
    <x v="1"/>
    <s v="United States"/>
    <x v="15"/>
    <x v="13"/>
    <x v="1"/>
    <s v="FUR-FU-10003394"/>
    <s v="Furniture"/>
    <x v="3"/>
    <s v="Tenex &quot;The Solids&quot; Textured Chair Mats"/>
    <n v="209.88"/>
    <n v="3"/>
    <n v="35.679600000000001"/>
    <n v="0.17"/>
    <x v="4"/>
    <x v="0"/>
  </r>
  <r>
    <s v="CA-2015-142027"/>
    <x v="115"/>
    <x v="1"/>
    <d v="2015-04-14T00:00:00"/>
    <x v="1"/>
    <s v="JK-15370"/>
    <s v="Jay Kimmel"/>
    <x v="0"/>
    <s v="United States"/>
    <x v="62"/>
    <x v="2"/>
    <x v="1"/>
    <s v="FUR-TA-10002774"/>
    <s v="Furniture"/>
    <x v="2"/>
    <s v="Laminate Occasional Tables"/>
    <n v="369.91199999999998"/>
    <n v="3"/>
    <n v="-13.871700000000001"/>
    <n v="-3.7500000000000006E-2"/>
    <x v="2"/>
    <x v="6"/>
  </r>
  <r>
    <s v="CA-2014-112158"/>
    <x v="116"/>
    <x v="2"/>
    <d v="2014-12-04T00:00:00"/>
    <x v="2"/>
    <s v="DP-13165"/>
    <s v="David Philippe"/>
    <x v="0"/>
    <s v="United States"/>
    <x v="13"/>
    <x v="7"/>
    <x v="2"/>
    <s v="FUR-BO-10003272"/>
    <s v="Furniture"/>
    <x v="0"/>
    <s v="O'Sullivan Living Dimensions 5-Shelf Bookcases"/>
    <n v="883.92"/>
    <n v="5"/>
    <n v="-110.49"/>
    <n v="-0.125"/>
    <x v="3"/>
    <x v="5"/>
  </r>
  <r>
    <s v="CA-2014-130092"/>
    <x v="117"/>
    <x v="2"/>
    <d v="2014-01-14T00:00:00"/>
    <x v="2"/>
    <s v="SV-20365"/>
    <s v="Seth Vernon"/>
    <x v="0"/>
    <s v="United States"/>
    <x v="63"/>
    <x v="14"/>
    <x v="2"/>
    <s v="FUR-FU-10000010"/>
    <s v="Furniture"/>
    <x v="3"/>
    <s v="DAX Value U-Channel Document Frames, Easel Back"/>
    <n v="9.94"/>
    <n v="2"/>
    <n v="3.0813999999999999"/>
    <n v="0.31"/>
    <x v="0"/>
    <x v="8"/>
  </r>
  <r>
    <s v="CA-2017-108910"/>
    <x v="118"/>
    <x v="3"/>
    <d v="2017-09-29T00:00:00"/>
    <x v="1"/>
    <s v="KC-16540"/>
    <s v="Kelly Collister"/>
    <x v="0"/>
    <s v="United States"/>
    <x v="19"/>
    <x v="15"/>
    <x v="2"/>
    <s v="FUR-FU-10002253"/>
    <s v="Furniture"/>
    <x v="3"/>
    <s v="Howard Miller 13&quot; Diameter Pewter Finish Round Wall Clock"/>
    <n v="103.056"/>
    <n v="3"/>
    <n v="24.4758"/>
    <n v="0.23749999999999999"/>
    <x v="2"/>
    <x v="4"/>
  </r>
  <r>
    <s v="CA-2014-104472"/>
    <x v="119"/>
    <x v="2"/>
    <d v="2014-06-07T00:00:00"/>
    <x v="1"/>
    <s v="CK-12325"/>
    <s v="Christine Kargatis"/>
    <x v="2"/>
    <s v="United States"/>
    <x v="4"/>
    <x v="4"/>
    <x v="1"/>
    <s v="FUR-FU-10000246"/>
    <s v="Furniture"/>
    <x v="3"/>
    <s v="Aluminum Document Frame"/>
    <n v="73.319999999999993"/>
    <n v="6"/>
    <n v="21.995999999999999"/>
    <n v="0.3"/>
    <x v="2"/>
    <x v="2"/>
  </r>
  <r>
    <s v="CA-2016-142335"/>
    <x v="120"/>
    <x v="0"/>
    <d v="2016-12-19T00:00:00"/>
    <x v="1"/>
    <s v="MP-17965"/>
    <s v="Michael Paige"/>
    <x v="1"/>
    <s v="United States"/>
    <x v="25"/>
    <x v="17"/>
    <x v="3"/>
    <s v="FUR-TA-10000198"/>
    <s v="Furniture"/>
    <x v="2"/>
    <s v="Chromcraft Bull-Nose Wood Oval Conference Tables &amp; Bases"/>
    <n v="1652.94"/>
    <n v="3"/>
    <n v="231.41159999999999"/>
    <n v="0.13999999999999999"/>
    <x v="4"/>
    <x v="5"/>
  </r>
  <r>
    <s v="CA-2014-117429"/>
    <x v="121"/>
    <x v="2"/>
    <d v="2014-10-13T00:00:00"/>
    <x v="1"/>
    <s v="MR-17545"/>
    <s v="Mathew Reese"/>
    <x v="2"/>
    <s v="United States"/>
    <x v="3"/>
    <x v="3"/>
    <x v="2"/>
    <s v="FUR-FU-10000222"/>
    <s v="Furniture"/>
    <x v="3"/>
    <s v="Seth Thomas 16&quot; Steel Case Clock"/>
    <n v="129.91999999999999"/>
    <n v="5"/>
    <n v="21.111999999999998"/>
    <n v="0.16250000000000001"/>
    <x v="6"/>
    <x v="1"/>
  </r>
  <r>
    <s v="US-2016-150861"/>
    <x v="122"/>
    <x v="0"/>
    <d v="2016-12-06T00:00:00"/>
    <x v="2"/>
    <s v="EG-13900"/>
    <s v="Emily Grady"/>
    <x v="0"/>
    <s v="United States"/>
    <x v="64"/>
    <x v="7"/>
    <x v="2"/>
    <s v="FUR-TA-10002228"/>
    <s v="Furniture"/>
    <x v="2"/>
    <s v="Bevis Traditional Conference Table Top, Plinth Base"/>
    <n v="400.03199999999998"/>
    <n v="2"/>
    <n v="-153.34559999999999"/>
    <n v="-0.3833333333333333"/>
    <x v="0"/>
    <x v="5"/>
  </r>
  <r>
    <s v="US-2016-150861"/>
    <x v="122"/>
    <x v="0"/>
    <d v="2016-12-06T00:00:00"/>
    <x v="2"/>
    <s v="EG-13900"/>
    <s v="Emily Grady"/>
    <x v="0"/>
    <s v="United States"/>
    <x v="64"/>
    <x v="7"/>
    <x v="2"/>
    <s v="FUR-CH-10002965"/>
    <s v="Furniture"/>
    <x v="1"/>
    <s v="Global Leather Highback Executive Chair with Pneumatic Height Adjustment, Black"/>
    <n v="542.64599999999996"/>
    <n v="3"/>
    <n v="102.49979999999999"/>
    <n v="0.18888888888888888"/>
    <x v="0"/>
    <x v="5"/>
  </r>
  <r>
    <s v="CA-2017-131954"/>
    <x v="123"/>
    <x v="3"/>
    <d v="2017-01-25T00:00:00"/>
    <x v="1"/>
    <s v="DS-13030"/>
    <s v="Darrin Sayre"/>
    <x v="2"/>
    <s v="United States"/>
    <x v="15"/>
    <x v="13"/>
    <x v="1"/>
    <s v="FUR-BO-10001619"/>
    <s v="Furniture"/>
    <x v="0"/>
    <s v="O'Sullivan Cherrywood Estates Traditional Bookcase"/>
    <n v="84.98"/>
    <n v="1"/>
    <n v="18.695599999999999"/>
    <n v="0.21999999999999997"/>
    <x v="4"/>
    <x v="8"/>
  </r>
  <r>
    <s v="CA-2014-124429"/>
    <x v="124"/>
    <x v="2"/>
    <d v="2014-05-27T00:00:00"/>
    <x v="3"/>
    <s v="MH-17785"/>
    <s v="Maya Herman"/>
    <x v="1"/>
    <s v="United States"/>
    <x v="53"/>
    <x v="2"/>
    <x v="1"/>
    <s v="FUR-TA-10002607"/>
    <s v="Furniture"/>
    <x v="2"/>
    <s v="KI Conference Tables"/>
    <n v="567.12"/>
    <n v="10"/>
    <n v="-28.356000000000002"/>
    <n v="-0.05"/>
    <x v="7"/>
    <x v="7"/>
  </r>
  <r>
    <s v="CA-2017-126074"/>
    <x v="125"/>
    <x v="3"/>
    <d v="2017-10-06T00:00:00"/>
    <x v="1"/>
    <s v="RF-19735"/>
    <s v="Roland Fjeld"/>
    <x v="0"/>
    <s v="United States"/>
    <x v="65"/>
    <x v="17"/>
    <x v="3"/>
    <s v="FUR-FU-10003577"/>
    <s v="Furniture"/>
    <x v="3"/>
    <s v="Nu-Dell Leatherette Frames"/>
    <n v="157.74"/>
    <n v="11"/>
    <n v="56.7864"/>
    <n v="0.36"/>
    <x v="4"/>
    <x v="1"/>
  </r>
  <r>
    <s v="CA-2015-135272"/>
    <x v="88"/>
    <x v="1"/>
    <d v="2015-12-12T00:00:00"/>
    <x v="1"/>
    <s v="MS-17830"/>
    <s v="Melanie Seite"/>
    <x v="0"/>
    <s v="United States"/>
    <x v="2"/>
    <x v="2"/>
    <x v="1"/>
    <s v="FUR-FU-10002759"/>
    <s v="Furniture"/>
    <x v="3"/>
    <s v="12-1/2 Diameter Round Wall Clock"/>
    <n v="79.92"/>
    <n v="4"/>
    <n v="28.7712"/>
    <n v="0.36"/>
    <x v="2"/>
    <x v="5"/>
  </r>
  <r>
    <s v="CA-2016-140928"/>
    <x v="126"/>
    <x v="0"/>
    <d v="2016-09-22T00:00:00"/>
    <x v="1"/>
    <s v="NB-18655"/>
    <s v="Nona Balk"/>
    <x v="1"/>
    <s v="United States"/>
    <x v="51"/>
    <x v="1"/>
    <x v="0"/>
    <s v="FUR-TA-10001095"/>
    <s v="Furniture"/>
    <x v="2"/>
    <s v="Chromcraft Round Conference Tables"/>
    <n v="383.43799999999999"/>
    <n v="4"/>
    <n v="-167.3184"/>
    <n v="-0.43636363636363634"/>
    <x v="4"/>
    <x v="4"/>
  </r>
  <r>
    <s v="CA-2014-106810"/>
    <x v="127"/>
    <x v="2"/>
    <d v="2014-05-20T00:00:00"/>
    <x v="1"/>
    <s v="AJ-10795"/>
    <s v="Anthony Johnson"/>
    <x v="1"/>
    <s v="United States"/>
    <x v="66"/>
    <x v="1"/>
    <x v="0"/>
    <s v="FUR-FU-10004306"/>
    <s v="Furniture"/>
    <x v="3"/>
    <s v="Electrix Halogen Magnifier Lamp"/>
    <n v="310.88"/>
    <n v="2"/>
    <n v="23.315999999999999"/>
    <n v="7.4999999999999997E-2"/>
    <x v="6"/>
    <x v="7"/>
  </r>
  <r>
    <s v="CA-2016-157245"/>
    <x v="128"/>
    <x v="0"/>
    <d v="2016-05-24T00:00:00"/>
    <x v="1"/>
    <s v="LE-16810"/>
    <s v="Laurel Elliston"/>
    <x v="0"/>
    <s v="United States"/>
    <x v="58"/>
    <x v="25"/>
    <x v="0"/>
    <s v="FUR-CH-10003746"/>
    <s v="Furniture"/>
    <x v="1"/>
    <s v="Hon 4070 Series Pagoda Round Back Stacking Chairs"/>
    <n v="641.96"/>
    <n v="2"/>
    <n v="179.74879999999999"/>
    <n v="0.27999999999999997"/>
    <x v="2"/>
    <x v="7"/>
  </r>
  <r>
    <s v="CA-2017-104220"/>
    <x v="129"/>
    <x v="3"/>
    <d v="2017-02-05T00:00:00"/>
    <x v="1"/>
    <s v="BV-11245"/>
    <s v="Benjamin Venier"/>
    <x v="1"/>
    <s v="United States"/>
    <x v="67"/>
    <x v="26"/>
    <x v="3"/>
    <s v="FUR-FU-10002597"/>
    <s v="Furniture"/>
    <x v="3"/>
    <s v="C-Line Magnetic Cubicle Keepers, Clear Polypropylene"/>
    <n v="34.58"/>
    <n v="7"/>
    <n v="14.5236"/>
    <n v="0.42000000000000004"/>
    <x v="6"/>
    <x v="8"/>
  </r>
  <r>
    <s v="CA-2015-144267"/>
    <x v="130"/>
    <x v="1"/>
    <d v="2015-08-23T00:00:00"/>
    <x v="2"/>
    <s v="NZ-18565"/>
    <s v="Nick Zandusky"/>
    <x v="2"/>
    <s v="United States"/>
    <x v="28"/>
    <x v="2"/>
    <x v="1"/>
    <s v="FUR-CH-10002335"/>
    <s v="Furniture"/>
    <x v="1"/>
    <s v="Hon GuestStacker Chair"/>
    <n v="544.00800000000004"/>
    <n v="3"/>
    <n v="40.800600000000003"/>
    <n v="7.4999999999999997E-2"/>
    <x v="3"/>
    <x v="10"/>
  </r>
  <r>
    <s v="US-2015-157014"/>
    <x v="131"/>
    <x v="1"/>
    <d v="2015-10-06T00:00:00"/>
    <x v="0"/>
    <s v="BM-11785"/>
    <s v="Bryan Mills"/>
    <x v="0"/>
    <s v="United States"/>
    <x v="29"/>
    <x v="15"/>
    <x v="2"/>
    <s v="FUR-BO-10004409"/>
    <s v="Furniture"/>
    <x v="0"/>
    <s v="Safco Value Mate Series Steel Bookcases, Baked Enamel Finish on Steel, Gray"/>
    <n v="35.49"/>
    <n v="1"/>
    <n v="-15.615600000000001"/>
    <n v="-0.44"/>
    <x v="0"/>
    <x v="1"/>
  </r>
  <r>
    <s v="CA-2015-154620"/>
    <x v="132"/>
    <x v="1"/>
    <d v="2015-12-16T00:00:00"/>
    <x v="1"/>
    <s v="LT-17110"/>
    <s v="Liz Thompson"/>
    <x v="0"/>
    <s v="United States"/>
    <x v="68"/>
    <x v="2"/>
    <x v="1"/>
    <s v="FUR-CH-10004675"/>
    <s v="Furniture"/>
    <x v="1"/>
    <s v="Lifetime Advantage Folding Chairs, 4/Carton"/>
    <n v="348.928"/>
    <n v="2"/>
    <n v="34.892800000000001"/>
    <n v="0.1"/>
    <x v="4"/>
    <x v="5"/>
  </r>
  <r>
    <s v="CA-2015-115938"/>
    <x v="133"/>
    <x v="1"/>
    <d v="2015-06-30T00:00:00"/>
    <x v="1"/>
    <s v="SA-20830"/>
    <s v="Sue Ann Reed"/>
    <x v="0"/>
    <s v="United States"/>
    <x v="52"/>
    <x v="25"/>
    <x v="0"/>
    <s v="FUR-CH-10003199"/>
    <s v="Furniture"/>
    <x v="1"/>
    <s v="Office Star - Contemporary Task Swivel Chair"/>
    <n v="332.94"/>
    <n v="3"/>
    <n v="79.905600000000007"/>
    <n v="0.24000000000000002"/>
    <x v="4"/>
    <x v="2"/>
  </r>
  <r>
    <s v="CA-2015-101910"/>
    <x v="61"/>
    <x v="1"/>
    <d v="2015-12-03T00:00:00"/>
    <x v="1"/>
    <s v="CD-11920"/>
    <s v="Carlos Daly"/>
    <x v="0"/>
    <s v="United States"/>
    <x v="69"/>
    <x v="2"/>
    <x v="1"/>
    <s v="FUR-CH-10002647"/>
    <s v="Furniture"/>
    <x v="1"/>
    <s v="Situations Contoured Folding Chairs, 4/Set"/>
    <n v="283.92"/>
    <n v="5"/>
    <n v="17.745000000000001"/>
    <n v="6.25E-2"/>
    <x v="6"/>
    <x v="0"/>
  </r>
  <r>
    <s v="CA-2017-105809"/>
    <x v="134"/>
    <x v="3"/>
    <d v="2017-02-23T00:00:00"/>
    <x v="2"/>
    <s v="HW-14935"/>
    <s v="Helen Wasserman"/>
    <x v="1"/>
    <s v="United States"/>
    <x v="53"/>
    <x v="2"/>
    <x v="1"/>
    <s v="FUR-FU-10004090"/>
    <s v="Furniture"/>
    <x v="3"/>
    <s v="Executive Impressions 14&quot; Contract Wall Clock"/>
    <n v="22.23"/>
    <n v="1"/>
    <n v="7.3358999999999996"/>
    <n v="0.32999999999999996"/>
    <x v="0"/>
    <x v="11"/>
  </r>
  <r>
    <s v="CA-2017-135783"/>
    <x v="135"/>
    <x v="3"/>
    <d v="2017-04-24T00:00:00"/>
    <x v="2"/>
    <s v="GM-14440"/>
    <s v="Gary McGarr"/>
    <x v="0"/>
    <s v="United States"/>
    <x v="28"/>
    <x v="2"/>
    <x v="1"/>
    <s v="FUR-FU-10000794"/>
    <s v="Furniture"/>
    <x v="3"/>
    <s v="Eldon Stackable Tray, Side-Load, Legal, Smoke"/>
    <n v="18.28"/>
    <n v="2"/>
    <n v="6.2152000000000003"/>
    <n v="0.33999999999999997"/>
    <x v="3"/>
    <x v="6"/>
  </r>
  <r>
    <s v="CA-2015-140921"/>
    <x v="136"/>
    <x v="1"/>
    <d v="2015-02-05T00:00:00"/>
    <x v="2"/>
    <s v="AA-10375"/>
    <s v="Allen Armold"/>
    <x v="0"/>
    <s v="United States"/>
    <x v="70"/>
    <x v="27"/>
    <x v="3"/>
    <s v="FUR-FU-10003347"/>
    <s v="Furniture"/>
    <x v="3"/>
    <s v="Coloredge Poster Frame"/>
    <n v="28.4"/>
    <n v="2"/>
    <n v="11.076000000000001"/>
    <n v="0.39"/>
    <x v="3"/>
    <x v="11"/>
  </r>
  <r>
    <s v="CA-2014-151995"/>
    <x v="137"/>
    <x v="2"/>
    <d v="2014-10-15T00:00:00"/>
    <x v="2"/>
    <s v="ZC-21910"/>
    <s v="Zuschuss Carroll"/>
    <x v="0"/>
    <s v="United States"/>
    <x v="71"/>
    <x v="13"/>
    <x v="1"/>
    <s v="FUR-TA-10002903"/>
    <s v="Furniture"/>
    <x v="2"/>
    <s v="Bevis Round Bullnose 29&quot; High Table Top"/>
    <n v="1298.55"/>
    <n v="5"/>
    <n v="311.65199999999999"/>
    <n v="0.24"/>
    <x v="3"/>
    <x v="1"/>
  </r>
  <r>
    <s v="CA-2017-143686"/>
    <x v="138"/>
    <x v="3"/>
    <d v="2017-05-14T00:00:00"/>
    <x v="3"/>
    <s v="PJ-19015"/>
    <s v="Pauline Johnson"/>
    <x v="0"/>
    <s v="United States"/>
    <x v="72"/>
    <x v="2"/>
    <x v="1"/>
    <s v="FUR-FU-10000794"/>
    <s v="Furniture"/>
    <x v="3"/>
    <s v="Eldon Stackable Tray, Side-Load, Legal, Smoke"/>
    <n v="18.28"/>
    <n v="2"/>
    <n v="6.2152000000000003"/>
    <n v="0.33999999999999997"/>
    <x v="7"/>
    <x v="7"/>
  </r>
  <r>
    <s v="CA-2014-140858"/>
    <x v="139"/>
    <x v="2"/>
    <d v="2014-07-02T00:00:00"/>
    <x v="1"/>
    <s v="CA-12775"/>
    <s v="Cynthia Arntzen"/>
    <x v="0"/>
    <s v="United States"/>
    <x v="3"/>
    <x v="3"/>
    <x v="2"/>
    <s v="FUR-CH-10001394"/>
    <s v="Furniture"/>
    <x v="1"/>
    <s v="Global Leather Executive Chair"/>
    <n v="1228.4649999999999"/>
    <n v="5"/>
    <n v="0"/>
    <n v="0"/>
    <x v="4"/>
    <x v="2"/>
  </r>
  <r>
    <s v="CA-2017-129462"/>
    <x v="140"/>
    <x v="3"/>
    <d v="2017-06-21T00:00:00"/>
    <x v="0"/>
    <s v="JE-15745"/>
    <s v="Joel Eaton"/>
    <x v="0"/>
    <s v="United States"/>
    <x v="73"/>
    <x v="0"/>
    <x v="0"/>
    <s v="FUR-CH-10000665"/>
    <s v="Furniture"/>
    <x v="1"/>
    <s v="Global Airflow Leather Mesh Back Chair, Black"/>
    <n v="301.95999999999998"/>
    <n v="2"/>
    <n v="90.587999999999994"/>
    <n v="0.3"/>
    <x v="2"/>
    <x v="2"/>
  </r>
  <r>
    <s v="CA-2015-100454"/>
    <x v="141"/>
    <x v="1"/>
    <d v="2015-11-25T00:00:00"/>
    <x v="1"/>
    <s v="BM-11650"/>
    <s v="Brian Moss"/>
    <x v="1"/>
    <s v="United States"/>
    <x v="13"/>
    <x v="7"/>
    <x v="2"/>
    <s v="FUR-BO-10001519"/>
    <s v="Furniture"/>
    <x v="0"/>
    <s v="O'Sullivan 3-Shelf Heavy-Duty Bookcases"/>
    <n v="186.048"/>
    <n v="4"/>
    <n v="9.3024000000000004"/>
    <n v="0.05"/>
    <x v="2"/>
    <x v="0"/>
  </r>
  <r>
    <s v="CA-2015-114300"/>
    <x v="142"/>
    <x v="1"/>
    <d v="2015-10-17T00:00:00"/>
    <x v="1"/>
    <s v="AF-10885"/>
    <s v="Art Foster"/>
    <x v="0"/>
    <s v="United States"/>
    <x v="74"/>
    <x v="0"/>
    <x v="0"/>
    <s v="FUR-CH-10001891"/>
    <s v="Furniture"/>
    <x v="1"/>
    <s v="Global Deluxe Office Fabric Chairs"/>
    <n v="287.94"/>
    <n v="3"/>
    <n v="77.743799999999993"/>
    <n v="0.26999999999999996"/>
    <x v="4"/>
    <x v="1"/>
  </r>
  <r>
    <s v="CA-2017-107503"/>
    <x v="143"/>
    <x v="3"/>
    <d v="2017-01-06T00:00:00"/>
    <x v="1"/>
    <s v="GA-14725"/>
    <s v="Guy Armstrong"/>
    <x v="0"/>
    <s v="United States"/>
    <x v="75"/>
    <x v="15"/>
    <x v="2"/>
    <s v="FUR-FU-10003878"/>
    <s v="Furniture"/>
    <x v="3"/>
    <s v="Linden 10&quot; Round Wall Clock, Black"/>
    <n v="48.896000000000001"/>
    <n v="4"/>
    <n v="8.5568000000000008"/>
    <n v="0.17500000000000002"/>
    <x v="2"/>
    <x v="8"/>
  </r>
  <r>
    <s v="CA-2016-123274"/>
    <x v="144"/>
    <x v="0"/>
    <d v="2016-02-24T00:00:00"/>
    <x v="1"/>
    <s v="GT-14710"/>
    <s v="Greg Tran"/>
    <x v="0"/>
    <s v="United States"/>
    <x v="13"/>
    <x v="7"/>
    <x v="2"/>
    <s v="FUR-FU-10004090"/>
    <s v="Furniture"/>
    <x v="3"/>
    <s v="Executive Impressions 14&quot; Contract Wall Clock"/>
    <n v="44.46"/>
    <n v="2"/>
    <n v="14.671799999999999"/>
    <n v="0.32999999999999996"/>
    <x v="2"/>
    <x v="11"/>
  </r>
  <r>
    <s v="CA-2014-149020"/>
    <x v="145"/>
    <x v="2"/>
    <d v="2014-01-15T00:00:00"/>
    <x v="1"/>
    <s v="AJ-10780"/>
    <s v="Anthony Jacobs"/>
    <x v="1"/>
    <s v="United States"/>
    <x v="76"/>
    <x v="25"/>
    <x v="0"/>
    <s v="FUR-FU-10000965"/>
    <s v="Furniture"/>
    <x v="3"/>
    <s v="Howard Miller 11-1/2&quot; Diameter Ridgewood Wall Clock"/>
    <n v="51.94"/>
    <n v="1"/>
    <n v="21.295400000000001"/>
    <n v="0.41000000000000003"/>
    <x v="2"/>
    <x v="8"/>
  </r>
  <r>
    <s v="CA-2016-116736"/>
    <x v="146"/>
    <x v="0"/>
    <d v="2016-01-21T00:00:00"/>
    <x v="1"/>
    <s v="CC-12430"/>
    <s v="Chuck Clark"/>
    <x v="2"/>
    <s v="United States"/>
    <x v="41"/>
    <x v="28"/>
    <x v="2"/>
    <s v="FUR-FU-10004017"/>
    <s v="Furniture"/>
    <x v="3"/>
    <s v="Tenex Contemporary Contur Chairmats for Low and Medium Pile Carpet, Computer, 39&quot; x 49&quot;"/>
    <n v="322.58999999999997"/>
    <n v="3"/>
    <n v="64.518000000000001"/>
    <n v="0.2"/>
    <x v="4"/>
    <x v="8"/>
  </r>
  <r>
    <s v="CA-2017-111689"/>
    <x v="147"/>
    <x v="3"/>
    <d v="2017-12-02T00:00:00"/>
    <x v="0"/>
    <s v="HP-14815"/>
    <s v="Harold Pawlan"/>
    <x v="2"/>
    <s v="United States"/>
    <x v="13"/>
    <x v="7"/>
    <x v="2"/>
    <s v="FUR-CH-10004287"/>
    <s v="Furniture"/>
    <x v="1"/>
    <s v="SAFCO Arco Folding Chair"/>
    <n v="1242.9000000000001"/>
    <n v="5"/>
    <n v="262.39"/>
    <n v="0.21111111111111108"/>
    <x v="3"/>
    <x v="0"/>
  </r>
  <r>
    <s v="CA-2016-165148"/>
    <x v="148"/>
    <x v="0"/>
    <d v="2016-10-24T00:00:00"/>
    <x v="2"/>
    <s v="PM-19135"/>
    <s v="Peter McVee"/>
    <x v="2"/>
    <s v="United States"/>
    <x v="25"/>
    <x v="17"/>
    <x v="3"/>
    <s v="FUR-FU-10000732"/>
    <s v="Furniture"/>
    <x v="3"/>
    <s v="Eldon 200 Class Desk Accessories"/>
    <n v="31.4"/>
    <n v="5"/>
    <n v="10.048"/>
    <n v="0.32"/>
    <x v="3"/>
    <x v="1"/>
  </r>
  <r>
    <s v="CA-2014-134061"/>
    <x v="149"/>
    <x v="2"/>
    <d v="2014-05-04T00:00:00"/>
    <x v="1"/>
    <s v="LL-16840"/>
    <s v="Lauren Leatherbury"/>
    <x v="0"/>
    <s v="United States"/>
    <x v="77"/>
    <x v="7"/>
    <x v="2"/>
    <s v="FUR-FU-10001424"/>
    <s v="Furniture"/>
    <x v="3"/>
    <s v="Dax Clear Box Frame"/>
    <n v="17.46"/>
    <n v="2"/>
    <n v="5.9363999999999999"/>
    <n v="0.33999999999999997"/>
    <x v="2"/>
    <x v="6"/>
  </r>
  <r>
    <s v="CA-2017-143259"/>
    <x v="150"/>
    <x v="3"/>
    <d v="2018-01-03T00:00:00"/>
    <x v="1"/>
    <s v="PO-18865"/>
    <s v="Patrick O'Donnell"/>
    <x v="0"/>
    <s v="United States"/>
    <x v="13"/>
    <x v="7"/>
    <x v="2"/>
    <s v="FUR-BO-10003441"/>
    <s v="Furniture"/>
    <x v="0"/>
    <s v="Bush Westfield Collection Bookcases, Fully Assembled"/>
    <n v="323.13600000000002"/>
    <n v="4"/>
    <n v="12.117599999999999"/>
    <n v="3.7499999999999999E-2"/>
    <x v="4"/>
    <x v="5"/>
  </r>
  <r>
    <s v="CA-2015-133627"/>
    <x v="151"/>
    <x v="1"/>
    <d v="2015-06-07T00:00:00"/>
    <x v="1"/>
    <s v="SC-20050"/>
    <s v="Sample Company A"/>
    <x v="2"/>
    <s v="United States"/>
    <x v="78"/>
    <x v="19"/>
    <x v="2"/>
    <s v="FUR-FU-10001935"/>
    <s v="Furniture"/>
    <x v="3"/>
    <s v="3M Hangers With Command Adhesive"/>
    <n v="22.2"/>
    <n v="6"/>
    <n v="9.1020000000000003"/>
    <n v="0.41000000000000003"/>
    <x v="1"/>
    <x v="7"/>
  </r>
  <r>
    <s v="CA-2017-102519"/>
    <x v="152"/>
    <x v="3"/>
    <d v="2017-11-29T00:00:00"/>
    <x v="2"/>
    <s v="BM-11650"/>
    <s v="Brian Moss"/>
    <x v="1"/>
    <s v="United States"/>
    <x v="79"/>
    <x v="16"/>
    <x v="3"/>
    <s v="FUR-FU-10004091"/>
    <s v="Furniture"/>
    <x v="3"/>
    <s v="Howard Miller 13&quot; Diameter Goldtone Round Wall Clock"/>
    <n v="46.94"/>
    <n v="1"/>
    <n v="19.2454"/>
    <n v="0.41000000000000003"/>
    <x v="3"/>
    <x v="0"/>
  </r>
  <r>
    <s v="US-2014-141215"/>
    <x v="153"/>
    <x v="2"/>
    <d v="2014-06-21T00:00:00"/>
    <x v="1"/>
    <s v="KL-16555"/>
    <s v="Kelly Lampkin"/>
    <x v="1"/>
    <s v="United States"/>
    <x v="21"/>
    <x v="5"/>
    <x v="3"/>
    <s v="FUR-TA-10001520"/>
    <s v="Furniture"/>
    <x v="2"/>
    <s v="Lesro Sheffield Collection Coffee Table, End Table, Center Table, Corner Table"/>
    <n v="99.918000000000006"/>
    <n v="2"/>
    <n v="-18.5562"/>
    <n v="-0.18571428571428572"/>
    <x v="6"/>
    <x v="2"/>
  </r>
  <r>
    <s v="US-2014-141215"/>
    <x v="153"/>
    <x v="2"/>
    <d v="2014-06-21T00:00:00"/>
    <x v="1"/>
    <s v="KL-16555"/>
    <s v="Kelly Lampkin"/>
    <x v="1"/>
    <s v="United States"/>
    <x v="21"/>
    <x v="5"/>
    <x v="3"/>
    <s v="FUR-CH-10003379"/>
    <s v="Furniture"/>
    <x v="1"/>
    <s v="Global Commerce Series High-Back Swivel/Tilt Chairs"/>
    <n v="797.94399999999996"/>
    <n v="4"/>
    <n v="-56.996000000000002"/>
    <n v="-7.1428571428571438E-2"/>
    <x v="6"/>
    <x v="2"/>
  </r>
  <r>
    <s v="CA-2016-142958"/>
    <x v="154"/>
    <x v="0"/>
    <d v="2016-12-20T00:00:00"/>
    <x v="1"/>
    <s v="RW-19630"/>
    <s v="Rob Williams"/>
    <x v="1"/>
    <s v="United States"/>
    <x v="80"/>
    <x v="2"/>
    <x v="1"/>
    <s v="FUR-TA-10000577"/>
    <s v="Furniture"/>
    <x v="2"/>
    <s v="Bretford CR4500 Series Slim Rectangular Table"/>
    <n v="1114.2719999999999"/>
    <n v="4"/>
    <n v="41.785200000000003"/>
    <n v="3.7500000000000006E-2"/>
    <x v="1"/>
    <x v="5"/>
  </r>
  <r>
    <s v="US-2015-140200"/>
    <x v="155"/>
    <x v="1"/>
    <d v="2015-07-28T00:00:00"/>
    <x v="2"/>
    <s v="CA-12775"/>
    <s v="Cynthia Arntzen"/>
    <x v="0"/>
    <s v="United States"/>
    <x v="81"/>
    <x v="22"/>
    <x v="1"/>
    <s v="FUR-TA-10002356"/>
    <s v="Furniture"/>
    <x v="2"/>
    <s v="Bevis Boat-Shaped Conference Table"/>
    <n v="393.16500000000002"/>
    <n v="3"/>
    <n v="-204.44579999999999"/>
    <n v="-0.51999999999999991"/>
    <x v="3"/>
    <x v="3"/>
  </r>
  <r>
    <s v="US-2017-110576"/>
    <x v="156"/>
    <x v="3"/>
    <d v="2017-12-02T00:00:00"/>
    <x v="1"/>
    <s v="RB-19795"/>
    <s v="Ross Baird"/>
    <x v="2"/>
    <s v="United States"/>
    <x v="3"/>
    <x v="3"/>
    <x v="2"/>
    <s v="FUR-FU-10003601"/>
    <s v="Furniture"/>
    <x v="3"/>
    <s v="Deflect-o RollaMat Studded, Beveled Mat for Medium Pile Carpeting"/>
    <n v="516.48800000000006"/>
    <n v="7"/>
    <n v="-12.9122"/>
    <n v="-2.4999999999999998E-2"/>
    <x v="4"/>
    <x v="0"/>
  </r>
  <r>
    <s v="US-2017-110576"/>
    <x v="156"/>
    <x v="3"/>
    <d v="2017-12-02T00:00:00"/>
    <x v="1"/>
    <s v="RB-19795"/>
    <s v="Ross Baird"/>
    <x v="2"/>
    <s v="United States"/>
    <x v="3"/>
    <x v="3"/>
    <x v="2"/>
    <s v="FUR-FU-10000576"/>
    <s v="Furniture"/>
    <x v="3"/>
    <s v="Luxo Professional Fluorescent Magnifier Lamp with Clamp-Mount Base"/>
    <n v="1007.232"/>
    <n v="6"/>
    <n v="75.542400000000001"/>
    <n v="7.4999999999999997E-2"/>
    <x v="4"/>
    <x v="0"/>
  </r>
  <r>
    <s v="US-2017-110576"/>
    <x v="156"/>
    <x v="3"/>
    <d v="2017-12-02T00:00:00"/>
    <x v="1"/>
    <s v="RB-19795"/>
    <s v="Ross Baird"/>
    <x v="2"/>
    <s v="United States"/>
    <x v="3"/>
    <x v="3"/>
    <x v="2"/>
    <s v="FUR-TA-10004154"/>
    <s v="Furniture"/>
    <x v="2"/>
    <s v="Riverside Furniture Oval Coffee Table, Oval End Table, End Table with Drawer"/>
    <n v="2065.3200000000002"/>
    <n v="12"/>
    <n v="-619.596"/>
    <n v="-0.3"/>
    <x v="4"/>
    <x v="0"/>
  </r>
  <r>
    <s v="CA-2017-131156"/>
    <x v="157"/>
    <x v="3"/>
    <d v="2017-04-07T00:00:00"/>
    <x v="1"/>
    <s v="KH-16360"/>
    <s v="Katherine Hughes"/>
    <x v="0"/>
    <s v="United States"/>
    <x v="3"/>
    <x v="3"/>
    <x v="2"/>
    <s v="FUR-FU-10001940"/>
    <s v="Furniture"/>
    <x v="3"/>
    <s v="Staple-based wall hangings"/>
    <n v="25.472000000000001"/>
    <n v="4"/>
    <n v="7.6416000000000004"/>
    <n v="0.3"/>
    <x v="4"/>
    <x v="6"/>
  </r>
  <r>
    <s v="CA-2017-136539"/>
    <x v="158"/>
    <x v="3"/>
    <d v="2018-01-01T00:00:00"/>
    <x v="1"/>
    <s v="GH-14665"/>
    <s v="Greg Hansen"/>
    <x v="0"/>
    <s v="United States"/>
    <x v="82"/>
    <x v="5"/>
    <x v="3"/>
    <s v="FUR-BO-10004709"/>
    <s v="Furniture"/>
    <x v="0"/>
    <s v="Bush Westfield Collection Bookcases, Medium Cherry Finish"/>
    <n v="78.852800000000002"/>
    <n v="2"/>
    <n v="-11.596"/>
    <n v="-0.14705882352941177"/>
    <x v="4"/>
    <x v="5"/>
  </r>
  <r>
    <s v="CA-2015-112571"/>
    <x v="159"/>
    <x v="1"/>
    <d v="2015-09-22T00:00:00"/>
    <x v="3"/>
    <s v="DL-12925"/>
    <s v="Daniel Lacy"/>
    <x v="0"/>
    <s v="United States"/>
    <x v="64"/>
    <x v="2"/>
    <x v="1"/>
    <s v="FUR-FU-10004188"/>
    <s v="Furniture"/>
    <x v="3"/>
    <s v="Luxo Professional Combination Clamp-On Lamps"/>
    <n v="204.6"/>
    <n v="2"/>
    <n v="53.195999999999998"/>
    <n v="0.26"/>
    <x v="7"/>
    <x v="4"/>
  </r>
  <r>
    <s v="CA-2017-152142"/>
    <x v="160"/>
    <x v="3"/>
    <d v="2017-11-19T00:00:00"/>
    <x v="1"/>
    <s v="LW-16990"/>
    <s v="Lindsay Williams"/>
    <x v="1"/>
    <s v="United States"/>
    <x v="28"/>
    <x v="2"/>
    <x v="1"/>
    <s v="FUR-CH-10002965"/>
    <s v="Furniture"/>
    <x v="1"/>
    <s v="Global Leather Highback Executive Chair with Pneumatic Height Adjustment, Black"/>
    <n v="321.56799999999998"/>
    <n v="2"/>
    <n v="28.1372"/>
    <n v="8.7500000000000008E-2"/>
    <x v="2"/>
    <x v="0"/>
  </r>
  <r>
    <s v="CA-2014-115791"/>
    <x v="161"/>
    <x v="2"/>
    <d v="2014-01-18T00:00:00"/>
    <x v="0"/>
    <s v="DL-13315"/>
    <s v="Delfina Latchford"/>
    <x v="0"/>
    <s v="United States"/>
    <x v="3"/>
    <x v="3"/>
    <x v="2"/>
    <s v="FUR-FU-10001095"/>
    <s v="Furniture"/>
    <x v="3"/>
    <s v="DAX Black Cherry Wood-Tone Poster Frame"/>
    <n v="127.104"/>
    <n v="6"/>
    <n v="28.598400000000002"/>
    <n v="0.22500000000000001"/>
    <x v="3"/>
    <x v="8"/>
  </r>
  <r>
    <s v="CA-2016-144939"/>
    <x v="162"/>
    <x v="0"/>
    <d v="2016-10-08T00:00:00"/>
    <x v="1"/>
    <s v="EB-13870"/>
    <s v="Emily Burns"/>
    <x v="0"/>
    <s v="United States"/>
    <x v="13"/>
    <x v="7"/>
    <x v="2"/>
    <s v="FUR-CH-10003199"/>
    <s v="Furniture"/>
    <x v="1"/>
    <s v="Office Star - Contemporary Task Swivel Chair"/>
    <n v="599.29200000000003"/>
    <n v="6"/>
    <n v="93.223200000000006"/>
    <n v="0.15555555555555556"/>
    <x v="2"/>
    <x v="1"/>
  </r>
  <r>
    <s v="CA-2014-163419"/>
    <x v="163"/>
    <x v="2"/>
    <d v="2014-11-14T00:00:00"/>
    <x v="0"/>
    <s v="TZ-21580"/>
    <s v="Tracy Zic"/>
    <x v="0"/>
    <s v="United States"/>
    <x v="74"/>
    <x v="12"/>
    <x v="1"/>
    <s v="FUR-CH-10000665"/>
    <s v="Furniture"/>
    <x v="1"/>
    <s v="Global Airflow Leather Mesh Back Chair, Black"/>
    <n v="603.91999999999996"/>
    <n v="5"/>
    <n v="75.489999999999995"/>
    <n v="0.125"/>
    <x v="0"/>
    <x v="0"/>
  </r>
  <r>
    <s v="CA-2017-167899"/>
    <x v="164"/>
    <x v="3"/>
    <d v="2017-05-26T00:00:00"/>
    <x v="1"/>
    <s v="JG-15805"/>
    <s v="John Grady"/>
    <x v="1"/>
    <s v="United States"/>
    <x v="83"/>
    <x v="7"/>
    <x v="2"/>
    <s v="FUR-FU-10004071"/>
    <s v="Furniture"/>
    <x v="3"/>
    <s v="Luxo Professional Magnifying Clamp-On Fluorescent Lamps"/>
    <n v="520.04999999999995"/>
    <n v="5"/>
    <n v="72.807000000000002"/>
    <n v="0.14000000000000001"/>
    <x v="2"/>
    <x v="7"/>
  </r>
  <r>
    <s v="CA-2015-153549"/>
    <x v="165"/>
    <x v="1"/>
    <d v="2015-03-31T00:00:00"/>
    <x v="0"/>
    <s v="SL-20155"/>
    <s v="Sara Luxemburg"/>
    <x v="2"/>
    <s v="United States"/>
    <x v="51"/>
    <x v="1"/>
    <x v="0"/>
    <s v="FUR-CH-10004086"/>
    <s v="Furniture"/>
    <x v="1"/>
    <s v="Hon 4070 Series Pagoda Armless Upholstered Stacking Chairs"/>
    <n v="1166.92"/>
    <n v="5"/>
    <n v="131.27850000000001"/>
    <n v="0.1125"/>
    <x v="3"/>
    <x v="9"/>
  </r>
  <r>
    <s v="CA-2015-162537"/>
    <x v="166"/>
    <x v="1"/>
    <d v="2015-11-03T00:00:00"/>
    <x v="1"/>
    <s v="RD-19585"/>
    <s v="Rob Dowd"/>
    <x v="0"/>
    <s v="United States"/>
    <x v="0"/>
    <x v="0"/>
    <x v="0"/>
    <s v="FUR-FU-10002885"/>
    <s v="Furniture"/>
    <x v="3"/>
    <s v="Magna Visual Magnetic Picture Hangers"/>
    <n v="24.1"/>
    <n v="5"/>
    <n v="9.1579999999999995"/>
    <n v="0.37999999999999995"/>
    <x v="6"/>
    <x v="1"/>
  </r>
  <r>
    <s v="CA-2015-162537"/>
    <x v="166"/>
    <x v="1"/>
    <d v="2015-11-03T00:00:00"/>
    <x v="1"/>
    <s v="RD-19585"/>
    <s v="Rob Dowd"/>
    <x v="0"/>
    <s v="United States"/>
    <x v="0"/>
    <x v="0"/>
    <x v="0"/>
    <s v="FUR-FU-10001918"/>
    <s v="Furniture"/>
    <x v="3"/>
    <s v="C-Line Cubicle Keepers Polyproplyene Holder With Velcro Backings"/>
    <n v="33.11"/>
    <n v="7"/>
    <n v="12.9129"/>
    <n v="0.39"/>
    <x v="6"/>
    <x v="1"/>
  </r>
  <r>
    <s v="CA-2015-124891"/>
    <x v="167"/>
    <x v="1"/>
    <d v="2015-07-31T00:00:00"/>
    <x v="3"/>
    <s v="RH-19495"/>
    <s v="Rick Hansen"/>
    <x v="0"/>
    <s v="United States"/>
    <x v="13"/>
    <x v="7"/>
    <x v="2"/>
    <s v="FUR-TA-10002903"/>
    <s v="Furniture"/>
    <x v="2"/>
    <s v="Bevis Round Bullnose 29&quot; High Table Top"/>
    <n v="1090.7819999999999"/>
    <n v="7"/>
    <n v="-290.87520000000001"/>
    <n v="-0.26666666666666672"/>
    <x v="7"/>
    <x v="3"/>
  </r>
  <r>
    <s v="CA-2014-158540"/>
    <x v="168"/>
    <x v="2"/>
    <d v="2014-11-26T00:00:00"/>
    <x v="2"/>
    <s v="VG-21790"/>
    <s v="Vivek Gonzalez"/>
    <x v="0"/>
    <s v="United States"/>
    <x v="53"/>
    <x v="2"/>
    <x v="1"/>
    <s v="FUR-FU-10001602"/>
    <s v="Furniture"/>
    <x v="3"/>
    <s v="Eldon Delta Triangular Chair Mat, 52&quot; x 58&quot;, Clear"/>
    <n v="151.72"/>
    <n v="4"/>
    <n v="27.3096"/>
    <n v="0.18"/>
    <x v="3"/>
    <x v="0"/>
  </r>
  <r>
    <s v="CA-2017-118437"/>
    <x v="169"/>
    <x v="3"/>
    <d v="2017-06-21T00:00:00"/>
    <x v="0"/>
    <s v="PF-19165"/>
    <s v="Philip Fox"/>
    <x v="0"/>
    <s v="United States"/>
    <x v="84"/>
    <x v="13"/>
    <x v="1"/>
    <s v="FUR-FU-10004848"/>
    <s v="Furniture"/>
    <x v="3"/>
    <s v="Howard Miller 13-3/4&quot; Diameter Brushed Chrome Round Wall Clock"/>
    <n v="155.25"/>
    <n v="3"/>
    <n v="46.575000000000003"/>
    <n v="0.30000000000000004"/>
    <x v="4"/>
    <x v="2"/>
  </r>
  <r>
    <s v="US-2015-126214"/>
    <x v="170"/>
    <x v="1"/>
    <d v="2015-12-24T00:00:00"/>
    <x v="0"/>
    <s v="JS-15880"/>
    <s v="John Stevenson"/>
    <x v="0"/>
    <s v="United States"/>
    <x v="15"/>
    <x v="13"/>
    <x v="1"/>
    <s v="FUR-TA-10003748"/>
    <s v="Furniture"/>
    <x v="2"/>
    <s v="Bevis 36 x 72 Conference Tables"/>
    <n v="1618.37"/>
    <n v="13"/>
    <n v="356.04140000000001"/>
    <n v="0.22000000000000003"/>
    <x v="0"/>
    <x v="5"/>
  </r>
  <r>
    <s v="CA-2015-108665"/>
    <x v="171"/>
    <x v="1"/>
    <d v="2015-07-10T00:00:00"/>
    <x v="1"/>
    <s v="KM-16225"/>
    <s v="Kalyca Meade"/>
    <x v="1"/>
    <s v="United States"/>
    <x v="13"/>
    <x v="7"/>
    <x v="2"/>
    <s v="FUR-FU-10002191"/>
    <s v="Furniture"/>
    <x v="3"/>
    <s v="G.E. Halogen Desk Lamp Bulbs"/>
    <n v="13.96"/>
    <n v="2"/>
    <n v="6.7008000000000001"/>
    <n v="0.48"/>
    <x v="4"/>
    <x v="3"/>
  </r>
  <r>
    <s v="CA-2015-108665"/>
    <x v="171"/>
    <x v="1"/>
    <d v="2015-07-10T00:00:00"/>
    <x v="1"/>
    <s v="KM-16225"/>
    <s v="Kalyca Meade"/>
    <x v="1"/>
    <s v="United States"/>
    <x v="13"/>
    <x v="7"/>
    <x v="2"/>
    <s v="FUR-FU-10000965"/>
    <s v="Furniture"/>
    <x v="3"/>
    <s v="Howard Miller 11-1/2&quot; Diameter Ridgewood Wall Clock"/>
    <n v="155.82"/>
    <n v="3"/>
    <n v="63.886200000000002"/>
    <n v="0.41000000000000003"/>
    <x v="4"/>
    <x v="3"/>
  </r>
  <r>
    <s v="CA-2015-124450"/>
    <x v="172"/>
    <x v="1"/>
    <d v="2015-05-03T00:00:00"/>
    <x v="1"/>
    <s v="GT-14710"/>
    <s v="Greg Tran"/>
    <x v="0"/>
    <s v="United States"/>
    <x v="85"/>
    <x v="29"/>
    <x v="2"/>
    <s v="FUR-CH-10000309"/>
    <s v="Furniture"/>
    <x v="1"/>
    <s v="Global Comet Stacking Arm Chair"/>
    <n v="1267.53"/>
    <n v="3"/>
    <n v="316.88249999999999"/>
    <n v="0.25"/>
    <x v="6"/>
    <x v="6"/>
  </r>
  <r>
    <s v="CA-2014-163552"/>
    <x v="173"/>
    <x v="2"/>
    <d v="2014-07-15T00:00:00"/>
    <x v="1"/>
    <s v="LA-16780"/>
    <s v="Laura Armstrong"/>
    <x v="1"/>
    <s v="United States"/>
    <x v="33"/>
    <x v="18"/>
    <x v="2"/>
    <s v="FUR-CH-10003379"/>
    <s v="Furniture"/>
    <x v="1"/>
    <s v="Global Commerce Series High-Back Swivel/Tilt Chairs"/>
    <n v="854.94"/>
    <n v="3"/>
    <n v="213.73500000000001"/>
    <n v="0.25"/>
    <x v="4"/>
    <x v="3"/>
  </r>
  <r>
    <s v="CA-2014-163552"/>
    <x v="173"/>
    <x v="2"/>
    <d v="2014-07-15T00:00:00"/>
    <x v="1"/>
    <s v="LA-16780"/>
    <s v="Laura Armstrong"/>
    <x v="1"/>
    <s v="United States"/>
    <x v="33"/>
    <x v="18"/>
    <x v="2"/>
    <s v="FUR-FU-10000629"/>
    <s v="Furniture"/>
    <x v="3"/>
    <s v="9-3/4 Diameter Round Wall Clock"/>
    <n v="124.11"/>
    <n v="9"/>
    <n v="52.126199999999997"/>
    <n v="0.42"/>
    <x v="4"/>
    <x v="3"/>
  </r>
  <r>
    <s v="CA-2016-113061"/>
    <x v="74"/>
    <x v="0"/>
    <d v="2016-04-26T00:00:00"/>
    <x v="1"/>
    <s v="EL-13735"/>
    <s v="Ed Ludwig"/>
    <x v="2"/>
    <s v="United States"/>
    <x v="86"/>
    <x v="23"/>
    <x v="3"/>
    <s v="FUR-FU-10003975"/>
    <s v="Furniture"/>
    <x v="3"/>
    <s v="Eldon Advantage Chair Mats for Low to Medium Pile Carpets"/>
    <n v="86.62"/>
    <n v="2"/>
    <n v="8.6620000000000008"/>
    <n v="0.1"/>
    <x v="4"/>
    <x v="6"/>
  </r>
  <r>
    <s v="CA-2016-127670"/>
    <x v="174"/>
    <x v="0"/>
    <d v="2016-03-24T00:00:00"/>
    <x v="1"/>
    <s v="RD-19660"/>
    <s v="Robert Dilbeck"/>
    <x v="2"/>
    <s v="United States"/>
    <x v="87"/>
    <x v="23"/>
    <x v="3"/>
    <s v="FUR-TA-10001095"/>
    <s v="Furniture"/>
    <x v="2"/>
    <s v="Chromcraft Round Conference Tables"/>
    <n v="697.16"/>
    <n v="4"/>
    <n v="146.40360000000001"/>
    <n v="0.21000000000000002"/>
    <x v="4"/>
    <x v="9"/>
  </r>
  <r>
    <s v="CA-2016-102981"/>
    <x v="175"/>
    <x v="0"/>
    <d v="2016-09-09T00:00:00"/>
    <x v="0"/>
    <s v="MO-17500"/>
    <s v="Mary O'Rourke"/>
    <x v="0"/>
    <s v="United States"/>
    <x v="13"/>
    <x v="7"/>
    <x v="2"/>
    <s v="FUR-BO-10001811"/>
    <s v="Furniture"/>
    <x v="0"/>
    <s v="Atlantic Metals Mobile 5-Shelf Bookcases, Custom Colors"/>
    <n v="722.35199999999998"/>
    <n v="3"/>
    <n v="90.293999999999997"/>
    <n v="0.125"/>
    <x v="0"/>
    <x v="4"/>
  </r>
  <r>
    <s v="CA-2017-152702"/>
    <x v="176"/>
    <x v="3"/>
    <d v="2017-10-16T00:00:00"/>
    <x v="1"/>
    <s v="SN-20710"/>
    <s v="Steve Nguyen"/>
    <x v="2"/>
    <s v="United States"/>
    <x v="88"/>
    <x v="8"/>
    <x v="3"/>
    <s v="FUR-CH-10002304"/>
    <s v="Furniture"/>
    <x v="1"/>
    <s v="Global Stack Chair without Arms, Black"/>
    <n v="254.60400000000001"/>
    <n v="14"/>
    <n v="-18.186"/>
    <n v="-7.1428571428571425E-2"/>
    <x v="4"/>
    <x v="1"/>
  </r>
  <r>
    <s v="CA-2016-169103"/>
    <x v="177"/>
    <x v="0"/>
    <d v="2016-03-13T00:00:00"/>
    <x v="1"/>
    <s v="ZC-21910"/>
    <s v="Zuschuss Carroll"/>
    <x v="0"/>
    <s v="United States"/>
    <x v="89"/>
    <x v="1"/>
    <x v="0"/>
    <s v="FUR-FU-10004006"/>
    <s v="Furniture"/>
    <x v="3"/>
    <s v="Deflect-o DuraMat Lighweight, Studded, Beveled Mat for Low Pile Carpeting"/>
    <n v="102.36"/>
    <n v="3"/>
    <n v="-3.8384999999999998"/>
    <n v="-3.7499999999999999E-2"/>
    <x v="2"/>
    <x v="9"/>
  </r>
  <r>
    <s v="US-2015-153500"/>
    <x v="97"/>
    <x v="1"/>
    <d v="2015-07-05T00:00:00"/>
    <x v="2"/>
    <s v="DG-13300"/>
    <s v="Deirdre Greer"/>
    <x v="1"/>
    <s v="United States"/>
    <x v="3"/>
    <x v="3"/>
    <x v="2"/>
    <s v="FUR-FU-10000293"/>
    <s v="Furniture"/>
    <x v="3"/>
    <s v="Eldon Antistatic Chair Mats for Low to Medium Pile Carpets"/>
    <n v="168.464"/>
    <n v="2"/>
    <n v="-29.481200000000001"/>
    <n v="-0.17500000000000002"/>
    <x v="3"/>
    <x v="3"/>
  </r>
  <r>
    <s v="US-2015-153500"/>
    <x v="97"/>
    <x v="1"/>
    <d v="2015-07-05T00:00:00"/>
    <x v="2"/>
    <s v="DG-13300"/>
    <s v="Deirdre Greer"/>
    <x v="1"/>
    <s v="United States"/>
    <x v="3"/>
    <x v="3"/>
    <x v="2"/>
    <s v="FUR-FU-10004460"/>
    <s v="Furniture"/>
    <x v="3"/>
    <s v="Howard Miller 12&quot; Round Wall Clock"/>
    <n v="282.88799999999998"/>
    <n v="9"/>
    <n v="56.577599999999997"/>
    <n v="0.2"/>
    <x v="3"/>
    <x v="3"/>
  </r>
  <r>
    <s v="CA-2015-110667"/>
    <x v="178"/>
    <x v="1"/>
    <d v="2015-04-08T00:00:00"/>
    <x v="1"/>
    <s v="NF-18595"/>
    <s v="Nicole Fjeld"/>
    <x v="2"/>
    <s v="United States"/>
    <x v="13"/>
    <x v="7"/>
    <x v="2"/>
    <s v="FUR-FU-10004622"/>
    <s v="Furniture"/>
    <x v="3"/>
    <s v="Eldon Advantage Foldable Chair Mats for Low Pile Carpets"/>
    <n v="108.4"/>
    <n v="2"/>
    <n v="22.763999999999999"/>
    <n v="0.21"/>
    <x v="4"/>
    <x v="6"/>
  </r>
  <r>
    <s v="US-2015-125374"/>
    <x v="179"/>
    <x v="1"/>
    <d v="2015-03-29T00:00:00"/>
    <x v="1"/>
    <s v="JD-16060"/>
    <s v="Julia Dunbar"/>
    <x v="0"/>
    <s v="United States"/>
    <x v="6"/>
    <x v="5"/>
    <x v="3"/>
    <s v="FUR-CH-10003396"/>
    <s v="Furniture"/>
    <x v="1"/>
    <s v="Global Deluxe Steno Chair"/>
    <n v="107.77200000000001"/>
    <n v="2"/>
    <n v="-29.252400000000002"/>
    <n v="-0.27142857142857141"/>
    <x v="6"/>
    <x v="9"/>
  </r>
  <r>
    <s v="CA-2016-157686"/>
    <x v="180"/>
    <x v="0"/>
    <d v="2016-10-02T00:00:00"/>
    <x v="2"/>
    <s v="BD-11620"/>
    <s v="Brian DeCherney"/>
    <x v="0"/>
    <s v="United States"/>
    <x v="28"/>
    <x v="2"/>
    <x v="1"/>
    <s v="FUR-CH-10001146"/>
    <s v="Furniture"/>
    <x v="1"/>
    <s v="Global Value Mid-Back Manager's Chair, Gray"/>
    <n v="194.84800000000001"/>
    <n v="4"/>
    <n v="12.178000000000001"/>
    <n v="6.25E-2"/>
    <x v="5"/>
    <x v="1"/>
  </r>
  <r>
    <s v="CA-2015-110016"/>
    <x v="101"/>
    <x v="1"/>
    <d v="2015-12-04T00:00:00"/>
    <x v="1"/>
    <s v="BT-11395"/>
    <s v="Bill Tyler"/>
    <x v="1"/>
    <s v="United States"/>
    <x v="25"/>
    <x v="17"/>
    <x v="3"/>
    <s v="FUR-CH-10002880"/>
    <s v="Furniture"/>
    <x v="1"/>
    <s v="Global High-Back Leather Tilter, Burgundy"/>
    <n v="1106.9100000000001"/>
    <n v="9"/>
    <n v="121.76009999999999"/>
    <n v="0.10999999999999999"/>
    <x v="2"/>
    <x v="0"/>
  </r>
  <r>
    <s v="US-2016-143819"/>
    <x v="181"/>
    <x v="0"/>
    <d v="2016-03-05T00:00:00"/>
    <x v="1"/>
    <s v="KD-16270"/>
    <s v="Karen Daniels"/>
    <x v="0"/>
    <s v="United States"/>
    <x v="90"/>
    <x v="7"/>
    <x v="2"/>
    <s v="FUR-TA-10001095"/>
    <s v="Furniture"/>
    <x v="2"/>
    <s v="Chromcraft Round Conference Tables"/>
    <n v="836.59199999999998"/>
    <n v="8"/>
    <n v="-264.92079999999999"/>
    <n v="-0.31666666666666665"/>
    <x v="4"/>
    <x v="9"/>
  </r>
  <r>
    <s v="CA-2017-158407"/>
    <x v="182"/>
    <x v="3"/>
    <d v="2017-06-10T00:00:00"/>
    <x v="1"/>
    <s v="LW-16990"/>
    <s v="Lindsay Williams"/>
    <x v="1"/>
    <s v="United States"/>
    <x v="91"/>
    <x v="30"/>
    <x v="0"/>
    <s v="FUR-FU-10001967"/>
    <s v="Furniture"/>
    <x v="3"/>
    <s v="Telescoping Adjustable Floor Lamp"/>
    <n v="31.984000000000002"/>
    <n v="2"/>
    <n v="1.9990000000000001"/>
    <n v="6.25E-2"/>
    <x v="6"/>
    <x v="2"/>
  </r>
  <r>
    <s v="CA-2014-159338"/>
    <x v="183"/>
    <x v="2"/>
    <d v="2014-06-28T00:00:00"/>
    <x v="2"/>
    <s v="NS-18640"/>
    <s v="Noel Staavos"/>
    <x v="1"/>
    <s v="United States"/>
    <x v="2"/>
    <x v="2"/>
    <x v="1"/>
    <s v="FUR-TA-10004147"/>
    <s v="Furniture"/>
    <x v="2"/>
    <s v="Hon 4060 Series Tables"/>
    <n v="447.84"/>
    <n v="5"/>
    <n v="11.196"/>
    <n v="2.5000000000000001E-2"/>
    <x v="0"/>
    <x v="2"/>
  </r>
  <r>
    <s v="CA-2016-107216"/>
    <x v="184"/>
    <x v="0"/>
    <d v="2016-06-17T00:00:00"/>
    <x v="2"/>
    <s v="PV-18985"/>
    <s v="Paul Van Hugh"/>
    <x v="2"/>
    <s v="United States"/>
    <x v="28"/>
    <x v="2"/>
    <x v="1"/>
    <s v="FUR-FU-10000206"/>
    <s v="Furniture"/>
    <x v="3"/>
    <s v="GE General Purpose, Extra Long Life, Showcase &amp; Floodlight Incandescent Bulbs"/>
    <n v="8.73"/>
    <n v="3"/>
    <n v="4.1031000000000004"/>
    <n v="0.47000000000000003"/>
    <x v="0"/>
    <x v="2"/>
  </r>
  <r>
    <s v="US-2016-110156"/>
    <x v="185"/>
    <x v="0"/>
    <d v="2016-11-24T00:00:00"/>
    <x v="1"/>
    <s v="EH-13945"/>
    <s v="Eric Hoffmann"/>
    <x v="0"/>
    <s v="United States"/>
    <x v="6"/>
    <x v="5"/>
    <x v="3"/>
    <s v="FUR-FU-10000206"/>
    <s v="Furniture"/>
    <x v="3"/>
    <s v="GE General Purpose, Extra Long Life, Showcase &amp; Floodlight Incandescent Bulbs"/>
    <n v="2.3279999999999998"/>
    <n v="2"/>
    <n v="-0.75660000000000005"/>
    <n v="-0.32500000000000007"/>
    <x v="2"/>
    <x v="0"/>
  </r>
  <r>
    <s v="CA-2017-140585"/>
    <x v="186"/>
    <x v="3"/>
    <d v="2017-12-23T00:00:00"/>
    <x v="0"/>
    <s v="RA-19915"/>
    <s v="Russell Applegate"/>
    <x v="0"/>
    <s v="United States"/>
    <x v="92"/>
    <x v="2"/>
    <x v="1"/>
    <s v="FUR-BO-10002206"/>
    <s v="Furniture"/>
    <x v="0"/>
    <s v="Bush Saratoga Collection 5-Shelf Bookcase, Hanover Cherry, *Special Order"/>
    <n v="119.833"/>
    <n v="1"/>
    <n v="-12.6882"/>
    <n v="-0.10588235294117647"/>
    <x v="2"/>
    <x v="5"/>
  </r>
  <r>
    <s v="US-2014-147627"/>
    <x v="187"/>
    <x v="2"/>
    <d v="2014-01-26T00:00:00"/>
    <x v="1"/>
    <s v="HL-15040"/>
    <s v="Hunter Lopez"/>
    <x v="0"/>
    <s v="United States"/>
    <x v="93"/>
    <x v="31"/>
    <x v="0"/>
    <s v="FUR-FU-10003194"/>
    <s v="Furniture"/>
    <x v="3"/>
    <s v="Eldon Expressions Desk Accessory, Wood Pencil Holder, Oak"/>
    <n v="38.6"/>
    <n v="4"/>
    <n v="11.58"/>
    <n v="0.3"/>
    <x v="6"/>
    <x v="8"/>
  </r>
  <r>
    <s v="US-2014-147627"/>
    <x v="187"/>
    <x v="2"/>
    <d v="2014-01-26T00:00:00"/>
    <x v="1"/>
    <s v="HL-15040"/>
    <s v="Hunter Lopez"/>
    <x v="0"/>
    <s v="United States"/>
    <x v="93"/>
    <x v="31"/>
    <x v="0"/>
    <s v="FUR-CH-10002331"/>
    <s v="Furniture"/>
    <x v="1"/>
    <s v="Hon 4700 Series Mobuis Mid-Back Task Chairs with Adjustable Arms"/>
    <n v="1067.94"/>
    <n v="3"/>
    <n v="224.26740000000001"/>
    <n v="0.21"/>
    <x v="6"/>
    <x v="8"/>
  </r>
  <r>
    <s v="CA-2016-112102"/>
    <x v="188"/>
    <x v="0"/>
    <d v="2016-04-16T00:00:00"/>
    <x v="1"/>
    <s v="BD-11605"/>
    <s v="Brian Dahlen"/>
    <x v="0"/>
    <s v="United States"/>
    <x v="76"/>
    <x v="25"/>
    <x v="0"/>
    <s v="FUR-TA-10004086"/>
    <s v="Furniture"/>
    <x v="2"/>
    <s v="KI Adjustable-Height Table"/>
    <n v="343.92"/>
    <n v="4"/>
    <n v="75.662400000000005"/>
    <n v="0.22"/>
    <x v="4"/>
    <x v="6"/>
  </r>
  <r>
    <s v="CA-2014-146969"/>
    <x v="189"/>
    <x v="2"/>
    <d v="2014-10-03T00:00:00"/>
    <x v="1"/>
    <s v="AP-10915"/>
    <s v="Arthur Prichep"/>
    <x v="0"/>
    <s v="United States"/>
    <x v="2"/>
    <x v="2"/>
    <x v="1"/>
    <s v="FUR-FU-10004188"/>
    <s v="Furniture"/>
    <x v="3"/>
    <s v="Luxo Professional Combination Clamp-On Lamps"/>
    <n v="204.6"/>
    <n v="2"/>
    <n v="53.195999999999998"/>
    <n v="0.26"/>
    <x v="4"/>
    <x v="4"/>
  </r>
  <r>
    <s v="CA-2015-113971"/>
    <x v="190"/>
    <x v="1"/>
    <d v="2015-05-14T00:00:00"/>
    <x v="1"/>
    <s v="CB-12535"/>
    <s v="Claudia Bergmann"/>
    <x v="1"/>
    <s v="United States"/>
    <x v="94"/>
    <x v="15"/>
    <x v="2"/>
    <s v="FUR-FU-10001852"/>
    <s v="Furniture"/>
    <x v="3"/>
    <s v="Eldon Regeneration Recycled Desk Accessories, Smoke"/>
    <n v="8.3520000000000003"/>
    <n v="6"/>
    <n v="1.2527999999999999"/>
    <n v="0.15"/>
    <x v="6"/>
    <x v="7"/>
  </r>
  <r>
    <s v="CA-2014-136567"/>
    <x v="191"/>
    <x v="2"/>
    <d v="2014-12-21T00:00:00"/>
    <x v="2"/>
    <s v="PS-19045"/>
    <s v="Penelope Sewall"/>
    <x v="2"/>
    <s v="United States"/>
    <x v="95"/>
    <x v="25"/>
    <x v="0"/>
    <s v="FUR-TA-10001932"/>
    <s v="Furniture"/>
    <x v="2"/>
    <s v="Chromcraft 48&quot; x 96&quot; Racetrack Double Pedestal Table"/>
    <n v="2244.48"/>
    <n v="7"/>
    <n v="493.78559999999999"/>
    <n v="0.22"/>
    <x v="5"/>
    <x v="5"/>
  </r>
  <r>
    <s v="CA-2014-136567"/>
    <x v="191"/>
    <x v="2"/>
    <d v="2014-12-21T00:00:00"/>
    <x v="2"/>
    <s v="PS-19045"/>
    <s v="Penelope Sewall"/>
    <x v="2"/>
    <s v="United States"/>
    <x v="95"/>
    <x v="25"/>
    <x v="0"/>
    <s v="FUR-TA-10000617"/>
    <s v="Furniture"/>
    <x v="2"/>
    <s v="Hon Practical Foundations 30 x 60 Training Table, Light Gray/Charcoal"/>
    <n v="455.1"/>
    <n v="2"/>
    <n v="100.122"/>
    <n v="0.22"/>
    <x v="5"/>
    <x v="5"/>
  </r>
  <r>
    <s v="CA-2016-149314"/>
    <x v="192"/>
    <x v="0"/>
    <d v="2016-07-07T00:00:00"/>
    <x v="0"/>
    <s v="GB-14530"/>
    <s v="George Bell"/>
    <x v="1"/>
    <s v="United States"/>
    <x v="2"/>
    <x v="2"/>
    <x v="1"/>
    <s v="FUR-CH-10002126"/>
    <s v="Furniture"/>
    <x v="1"/>
    <s v="Hon Deluxe Fabric Upholstered Stacking Chairs"/>
    <n v="195.184"/>
    <n v="1"/>
    <n v="19.5184"/>
    <n v="0.1"/>
    <x v="2"/>
    <x v="3"/>
  </r>
  <r>
    <s v="CA-2017-145226"/>
    <x v="64"/>
    <x v="3"/>
    <d v="2017-12-10T00:00:00"/>
    <x v="0"/>
    <s v="DL-13315"/>
    <s v="Delfina Latchford"/>
    <x v="0"/>
    <s v="United States"/>
    <x v="13"/>
    <x v="7"/>
    <x v="2"/>
    <s v="FUR-FU-10004952"/>
    <s v="Furniture"/>
    <x v="3"/>
    <s v="C-Line Cubicle Keepers Polyproplyene Holder w/Velcro Back, 8-1/2x11, 25/Bx"/>
    <n v="109.48"/>
    <n v="2"/>
    <n v="33.938800000000001"/>
    <n v="0.31"/>
    <x v="3"/>
    <x v="5"/>
  </r>
  <r>
    <s v="CA-2016-113621"/>
    <x v="193"/>
    <x v="0"/>
    <d v="2016-12-05T00:00:00"/>
    <x v="1"/>
    <s v="JE-15745"/>
    <s v="Joel Eaton"/>
    <x v="0"/>
    <s v="United States"/>
    <x v="96"/>
    <x v="32"/>
    <x v="2"/>
    <s v="FUR-CH-10001270"/>
    <s v="Furniture"/>
    <x v="1"/>
    <s v="Harbour Creations Steel Folding Chair"/>
    <n v="172.5"/>
    <n v="2"/>
    <n v="51.75"/>
    <n v="0.3"/>
    <x v="4"/>
    <x v="5"/>
  </r>
  <r>
    <s v="CA-2017-117212"/>
    <x v="194"/>
    <x v="3"/>
    <d v="2017-02-28T00:00:00"/>
    <x v="0"/>
    <s v="BT-11530"/>
    <s v="Bradley Talbott"/>
    <x v="2"/>
    <s v="United States"/>
    <x v="2"/>
    <x v="2"/>
    <x v="1"/>
    <s v="FUR-CH-10003973"/>
    <s v="Furniture"/>
    <x v="1"/>
    <s v="GuestStacker Chair with Chrome Finish Legs"/>
    <n v="892.22400000000005"/>
    <n v="3"/>
    <n v="89.222399999999993"/>
    <n v="9.9999999999999992E-2"/>
    <x v="3"/>
    <x v="11"/>
  </r>
  <r>
    <s v="US-2015-130519"/>
    <x v="195"/>
    <x v="1"/>
    <d v="2015-09-15T00:00:00"/>
    <x v="3"/>
    <s v="NG-18355"/>
    <s v="Nat Gilpin"/>
    <x v="1"/>
    <s v="United States"/>
    <x v="97"/>
    <x v="1"/>
    <x v="0"/>
    <s v="FUR-FU-10002268"/>
    <s v="Furniture"/>
    <x v="3"/>
    <s v="Ultra Door Push Plate"/>
    <n v="15.712"/>
    <n v="4"/>
    <n v="2.5531999999999999"/>
    <n v="0.16250000000000001"/>
    <x v="7"/>
    <x v="4"/>
  </r>
  <r>
    <s v="US-2015-130519"/>
    <x v="195"/>
    <x v="1"/>
    <d v="2015-09-15T00:00:00"/>
    <x v="3"/>
    <s v="NG-18355"/>
    <s v="Nat Gilpin"/>
    <x v="1"/>
    <s v="United States"/>
    <x v="97"/>
    <x v="1"/>
    <x v="0"/>
    <s v="FUR-FU-10003394"/>
    <s v="Furniture"/>
    <x v="3"/>
    <s v="Tenex &quot;The Solids&quot; Textured Chair Mats"/>
    <n v="55.968000000000004"/>
    <n v="1"/>
    <n v="-2.0988000000000002"/>
    <n v="-3.7499999999999999E-2"/>
    <x v="7"/>
    <x v="4"/>
  </r>
  <r>
    <s v="CA-2016-130946"/>
    <x v="57"/>
    <x v="0"/>
    <d v="2016-04-12T00:00:00"/>
    <x v="1"/>
    <s v="ZC-21910"/>
    <s v="Zuschuss Carroll"/>
    <x v="0"/>
    <s v="United States"/>
    <x v="6"/>
    <x v="5"/>
    <x v="3"/>
    <s v="FUR-CH-10004540"/>
    <s v="Furniture"/>
    <x v="1"/>
    <s v="Global Chrome Stack Chair"/>
    <n v="95.983999999999995"/>
    <n v="4"/>
    <n v="-4.1135999999999999"/>
    <n v="-4.2857142857142858E-2"/>
    <x v="4"/>
    <x v="6"/>
  </r>
  <r>
    <s v="CA-2016-114727"/>
    <x v="196"/>
    <x v="0"/>
    <d v="2016-07-24T00:00:00"/>
    <x v="1"/>
    <s v="LS-16945"/>
    <s v="Linda Southworth"/>
    <x v="1"/>
    <s v="United States"/>
    <x v="22"/>
    <x v="12"/>
    <x v="1"/>
    <s v="FUR-CH-10002335"/>
    <s v="Furniture"/>
    <x v="1"/>
    <s v="Hon GuestStacker Chair"/>
    <n v="544.00800000000004"/>
    <n v="3"/>
    <n v="40.800600000000003"/>
    <n v="7.4999999999999997E-2"/>
    <x v="6"/>
    <x v="3"/>
  </r>
  <r>
    <s v="CA-2016-114727"/>
    <x v="196"/>
    <x v="0"/>
    <d v="2016-07-24T00:00:00"/>
    <x v="1"/>
    <s v="LS-16945"/>
    <s v="Linda Southworth"/>
    <x v="1"/>
    <s v="United States"/>
    <x v="22"/>
    <x v="12"/>
    <x v="1"/>
    <s v="FUR-CH-10002331"/>
    <s v="Furniture"/>
    <x v="1"/>
    <s v="Hon 4700 Series Mobuis Mid-Back Task Chairs with Adjustable Arms"/>
    <n v="854.35199999999998"/>
    <n v="3"/>
    <n v="10.679399999999999"/>
    <n v="1.2499999999999999E-2"/>
    <x v="6"/>
    <x v="3"/>
  </r>
  <r>
    <s v="CA-2016-137050"/>
    <x v="197"/>
    <x v="0"/>
    <d v="2016-07-18T00:00:00"/>
    <x v="0"/>
    <s v="SW-20755"/>
    <s v="Steven Ward"/>
    <x v="1"/>
    <s v="United States"/>
    <x v="13"/>
    <x v="7"/>
    <x v="2"/>
    <s v="FUR-BO-10004695"/>
    <s v="Furniture"/>
    <x v="0"/>
    <s v="O'Sullivan 2-Door Barrister Bookcase in Odessa Pine"/>
    <n v="579.13599999999997"/>
    <n v="4"/>
    <n v="21.717600000000001"/>
    <n v="3.7500000000000006E-2"/>
    <x v="4"/>
    <x v="3"/>
  </r>
  <r>
    <s v="US-2017-118087"/>
    <x v="198"/>
    <x v="3"/>
    <d v="2017-09-13T00:00:00"/>
    <x v="1"/>
    <s v="SP-20620"/>
    <s v="Stefania Perrino"/>
    <x v="1"/>
    <s v="United States"/>
    <x v="3"/>
    <x v="3"/>
    <x v="2"/>
    <s v="FUR-CH-10004860"/>
    <s v="Furniture"/>
    <x v="1"/>
    <s v="Global Low Back Tilter Chair"/>
    <n v="141.37200000000001"/>
    <n v="2"/>
    <n v="-48.470399999999998"/>
    <n v="-0.3428571428571428"/>
    <x v="4"/>
    <x v="4"/>
  </r>
  <r>
    <s v="US-2017-118087"/>
    <x v="198"/>
    <x v="3"/>
    <d v="2017-09-13T00:00:00"/>
    <x v="1"/>
    <s v="SP-20620"/>
    <s v="Stefania Perrino"/>
    <x v="1"/>
    <s v="United States"/>
    <x v="3"/>
    <x v="3"/>
    <x v="2"/>
    <s v="FUR-FU-10001867"/>
    <s v="Furniture"/>
    <x v="3"/>
    <s v="Eldon Expressions Punched Metal &amp; Wood Desk Accessories, Pewter &amp; Cherry"/>
    <n v="17.024000000000001"/>
    <n v="2"/>
    <n v="1.7023999999999999"/>
    <n v="9.9999999999999992E-2"/>
    <x v="4"/>
    <x v="4"/>
  </r>
  <r>
    <s v="CA-2016-126004"/>
    <x v="199"/>
    <x v="0"/>
    <d v="2016-12-05T00:00:00"/>
    <x v="2"/>
    <s v="BM-11140"/>
    <s v="Becky Martin"/>
    <x v="0"/>
    <s v="United States"/>
    <x v="13"/>
    <x v="7"/>
    <x v="2"/>
    <s v="FUR-FU-10001602"/>
    <s v="Furniture"/>
    <x v="3"/>
    <s v="Eldon Delta Triangular Chair Mat, 52&quot; x 58&quot;, Clear"/>
    <n v="113.79"/>
    <n v="3"/>
    <n v="20.482199999999999"/>
    <n v="0.18"/>
    <x v="5"/>
    <x v="5"/>
  </r>
  <r>
    <s v="CA-2017-100013"/>
    <x v="200"/>
    <x v="3"/>
    <d v="2017-11-11T00:00:00"/>
    <x v="1"/>
    <s v="ZC-21910"/>
    <s v="Zuschuss Carroll"/>
    <x v="0"/>
    <s v="United States"/>
    <x v="2"/>
    <x v="2"/>
    <x v="1"/>
    <s v="FUR-FU-10001424"/>
    <s v="Furniture"/>
    <x v="3"/>
    <s v="Dax Clear Box Frame"/>
    <n v="8.73"/>
    <n v="1"/>
    <n v="2.9681999999999999"/>
    <n v="0.33999999999999997"/>
    <x v="2"/>
    <x v="0"/>
  </r>
  <r>
    <s v="CA-2016-144344"/>
    <x v="48"/>
    <x v="0"/>
    <d v="2016-10-28T00:00:00"/>
    <x v="3"/>
    <s v="PG-18820"/>
    <s v="Patrick Gardner"/>
    <x v="0"/>
    <s v="United States"/>
    <x v="98"/>
    <x v="1"/>
    <x v="0"/>
    <s v="FUR-FU-10000076"/>
    <s v="Furniture"/>
    <x v="3"/>
    <s v="24-Hour Round Wall Clock"/>
    <n v="47.951999999999998"/>
    <n v="3"/>
    <n v="13.786199999999999"/>
    <n v="0.28749999999999998"/>
    <x v="7"/>
    <x v="1"/>
  </r>
  <r>
    <s v="CA-2016-144344"/>
    <x v="48"/>
    <x v="0"/>
    <d v="2016-10-28T00:00:00"/>
    <x v="3"/>
    <s v="PG-18820"/>
    <s v="Patrick Gardner"/>
    <x v="0"/>
    <s v="United States"/>
    <x v="98"/>
    <x v="1"/>
    <x v="0"/>
    <s v="FUR-FU-10003268"/>
    <s v="Furniture"/>
    <x v="3"/>
    <s v="Eldon Radial Chair Mat for Low to Medium Pile Carpets"/>
    <n v="63.968000000000004"/>
    <n v="2"/>
    <n v="0"/>
    <n v="0"/>
    <x v="7"/>
    <x v="1"/>
  </r>
  <r>
    <s v="CA-2016-144344"/>
    <x v="48"/>
    <x v="0"/>
    <d v="2016-10-28T00:00:00"/>
    <x v="3"/>
    <s v="PG-18820"/>
    <s v="Patrick Gardner"/>
    <x v="0"/>
    <s v="United States"/>
    <x v="98"/>
    <x v="1"/>
    <x v="0"/>
    <s v="FUR-FU-10003553"/>
    <s v="Furniture"/>
    <x v="3"/>
    <s v="Howard Miller 13-1/2&quot; Diameter Rosebrook Wall Clock"/>
    <n v="165.048"/>
    <n v="3"/>
    <n v="41.262"/>
    <n v="0.25"/>
    <x v="7"/>
    <x v="1"/>
  </r>
  <r>
    <s v="CA-2014-127012"/>
    <x v="201"/>
    <x v="2"/>
    <d v="2014-08-15T00:00:00"/>
    <x v="1"/>
    <s v="GM-14680"/>
    <s v="Greg Matthias"/>
    <x v="0"/>
    <s v="United States"/>
    <x v="15"/>
    <x v="13"/>
    <x v="1"/>
    <s v="FUR-FU-10003691"/>
    <s v="Furniture"/>
    <x v="3"/>
    <s v="Eldon Image Series Desk Accessories, Ebony"/>
    <n v="12.35"/>
    <n v="1"/>
    <n v="5.4340000000000002"/>
    <n v="0.44"/>
    <x v="4"/>
    <x v="10"/>
  </r>
  <r>
    <s v="CA-2014-168494"/>
    <x v="202"/>
    <x v="2"/>
    <d v="2014-12-14T00:00:00"/>
    <x v="0"/>
    <s v="NP-18700"/>
    <s v="Nora Preis"/>
    <x v="0"/>
    <s v="United States"/>
    <x v="99"/>
    <x v="2"/>
    <x v="1"/>
    <s v="FUR-TA-10004619"/>
    <s v="Furniture"/>
    <x v="2"/>
    <s v="Hon Non-Folding Utility Tables"/>
    <n v="764.68799999999999"/>
    <n v="6"/>
    <n v="95.585999999999999"/>
    <n v="0.125"/>
    <x v="3"/>
    <x v="5"/>
  </r>
  <r>
    <s v="CA-2014-168494"/>
    <x v="202"/>
    <x v="2"/>
    <d v="2014-12-14T00:00:00"/>
    <x v="0"/>
    <s v="NP-18700"/>
    <s v="Nora Preis"/>
    <x v="0"/>
    <s v="United States"/>
    <x v="99"/>
    <x v="2"/>
    <x v="1"/>
    <s v="FUR-TA-10003473"/>
    <s v="Furniture"/>
    <x v="2"/>
    <s v="Bretford Rectangular Conference Table Tops"/>
    <n v="3610.848"/>
    <n v="12"/>
    <n v="135.4068"/>
    <n v="3.7499999999999999E-2"/>
    <x v="3"/>
    <x v="5"/>
  </r>
  <r>
    <s v="CA-2014-168494"/>
    <x v="202"/>
    <x v="2"/>
    <d v="2014-12-14T00:00:00"/>
    <x v="0"/>
    <s v="NP-18700"/>
    <s v="Nora Preis"/>
    <x v="0"/>
    <s v="United States"/>
    <x v="99"/>
    <x v="2"/>
    <x v="1"/>
    <s v="FUR-BO-10004467"/>
    <s v="Furniture"/>
    <x v="0"/>
    <s v="Bestar Classic Bookcase"/>
    <n v="254.97450000000001"/>
    <n v="3"/>
    <n v="11.998799999999999"/>
    <n v="4.7058823529411764E-2"/>
    <x v="3"/>
    <x v="5"/>
  </r>
  <r>
    <s v="CA-2017-115602"/>
    <x v="186"/>
    <x v="3"/>
    <d v="2017-12-24T00:00:00"/>
    <x v="1"/>
    <s v="DJ-13630"/>
    <s v="Doug Jacobs"/>
    <x v="0"/>
    <s v="United States"/>
    <x v="13"/>
    <x v="7"/>
    <x v="2"/>
    <s v="FUR-CH-10001708"/>
    <s v="Furniture"/>
    <x v="1"/>
    <s v="Office Star - Contemporary Swivel Chair with Padded Adjustable Arms and Flex Back"/>
    <n v="1141.9380000000001"/>
    <n v="9"/>
    <n v="139.5702"/>
    <n v="0.1222222222222222"/>
    <x v="6"/>
    <x v="5"/>
  </r>
  <r>
    <s v="CA-2017-144638"/>
    <x v="203"/>
    <x v="3"/>
    <d v="2017-03-14T00:00:00"/>
    <x v="1"/>
    <s v="MH-18115"/>
    <s v="Mick Hernandez"/>
    <x v="2"/>
    <s v="United States"/>
    <x v="100"/>
    <x v="3"/>
    <x v="2"/>
    <s v="FUR-FU-10003724"/>
    <s v="Furniture"/>
    <x v="3"/>
    <s v="Westinghouse Clip-On Gooseneck Lamps"/>
    <n v="6.6959999999999997"/>
    <n v="1"/>
    <n v="0.50219999999999998"/>
    <n v="7.4999999999999997E-2"/>
    <x v="4"/>
    <x v="9"/>
  </r>
  <r>
    <s v="CA-2017-144638"/>
    <x v="203"/>
    <x v="3"/>
    <d v="2017-03-14T00:00:00"/>
    <x v="1"/>
    <s v="MH-18115"/>
    <s v="Mick Hernandez"/>
    <x v="2"/>
    <s v="United States"/>
    <x v="100"/>
    <x v="3"/>
    <x v="2"/>
    <s v="FUR-FU-10003535"/>
    <s v="Furniture"/>
    <x v="3"/>
    <s v="Howard Miller Distant Time Traveler Alarm Clock"/>
    <n v="43.872"/>
    <n v="2"/>
    <n v="11.516400000000001"/>
    <n v="0.26250000000000001"/>
    <x v="4"/>
    <x v="9"/>
  </r>
  <r>
    <s v="CA-2016-155992"/>
    <x v="180"/>
    <x v="0"/>
    <d v="2016-10-02T00:00:00"/>
    <x v="2"/>
    <s v="CC-12220"/>
    <s v="Chris Cortes"/>
    <x v="0"/>
    <s v="United States"/>
    <x v="101"/>
    <x v="6"/>
    <x v="3"/>
    <s v="FUR-FU-10003724"/>
    <s v="Furniture"/>
    <x v="3"/>
    <s v="Westinghouse Clip-On Gooseneck Lamps"/>
    <n v="41.85"/>
    <n v="5"/>
    <n v="10.881"/>
    <n v="0.26"/>
    <x v="5"/>
    <x v="1"/>
  </r>
  <r>
    <s v="US-2014-167738"/>
    <x v="109"/>
    <x v="2"/>
    <d v="2014-12-29T00:00:00"/>
    <x v="1"/>
    <s v="JC-16105"/>
    <s v="Julie Creighton"/>
    <x v="1"/>
    <s v="United States"/>
    <x v="2"/>
    <x v="2"/>
    <x v="1"/>
    <s v="FUR-CH-10001146"/>
    <s v="Furniture"/>
    <x v="1"/>
    <s v="Global Value Mid-Back Manager's Chair, Gray"/>
    <n v="292.27199999999999"/>
    <n v="6"/>
    <n v="18.266999999999999"/>
    <n v="6.25E-2"/>
    <x v="2"/>
    <x v="5"/>
  </r>
  <r>
    <s v="CA-2017-121412"/>
    <x v="204"/>
    <x v="3"/>
    <d v="2017-09-27T00:00:00"/>
    <x v="1"/>
    <s v="BG-11695"/>
    <s v="Brooke Gillingham"/>
    <x v="1"/>
    <s v="United States"/>
    <x v="74"/>
    <x v="12"/>
    <x v="1"/>
    <s v="FUR-FU-10000246"/>
    <s v="Furniture"/>
    <x v="3"/>
    <s v="Aluminum Document Frame"/>
    <n v="29.327999999999999"/>
    <n v="3"/>
    <n v="3.6659999999999999"/>
    <n v="0.125"/>
    <x v="4"/>
    <x v="4"/>
  </r>
  <r>
    <s v="CA-2016-119186"/>
    <x v="205"/>
    <x v="0"/>
    <d v="2016-05-26T00:00:00"/>
    <x v="3"/>
    <s v="MS-17710"/>
    <s v="Maurice Satty"/>
    <x v="0"/>
    <s v="United States"/>
    <x v="50"/>
    <x v="5"/>
    <x v="3"/>
    <s v="FUR-CH-10001973"/>
    <s v="Furniture"/>
    <x v="1"/>
    <s v="Office Star Flex Back Scooter Chair with White Frame"/>
    <n v="388.43"/>
    <n v="5"/>
    <n v="-88.784000000000006"/>
    <n v="-0.22857142857142859"/>
    <x v="7"/>
    <x v="7"/>
  </r>
  <r>
    <s v="CA-2016-154711"/>
    <x v="206"/>
    <x v="0"/>
    <d v="2016-11-26T00:00:00"/>
    <x v="1"/>
    <s v="TB-21355"/>
    <s v="Todd Boyes"/>
    <x v="1"/>
    <s v="United States"/>
    <x v="13"/>
    <x v="7"/>
    <x v="2"/>
    <s v="FUR-FU-10000397"/>
    <s v="Furniture"/>
    <x v="3"/>
    <s v="Luxo Economy Swing Arm Lamp"/>
    <n v="39.880000000000003"/>
    <n v="2"/>
    <n v="11.166399999999999"/>
    <n v="0.27999999999999997"/>
    <x v="4"/>
    <x v="0"/>
  </r>
  <r>
    <s v="CA-2016-137043"/>
    <x v="207"/>
    <x v="0"/>
    <d v="2016-12-25T00:00:00"/>
    <x v="0"/>
    <s v="LC-17140"/>
    <s v="Logan Currie"/>
    <x v="0"/>
    <s v="United States"/>
    <x v="76"/>
    <x v="25"/>
    <x v="0"/>
    <s v="FUR-FU-10003664"/>
    <s v="Furniture"/>
    <x v="3"/>
    <s v="Electrix Architect's Clamp-On Swing Arm Lamp, Black"/>
    <n v="572.76"/>
    <n v="6"/>
    <n v="166.10040000000001"/>
    <n v="0.29000000000000004"/>
    <x v="3"/>
    <x v="5"/>
  </r>
  <r>
    <s v="CA-2016-137043"/>
    <x v="207"/>
    <x v="0"/>
    <d v="2016-12-25T00:00:00"/>
    <x v="0"/>
    <s v="LC-17140"/>
    <s v="Logan Currie"/>
    <x v="0"/>
    <s v="United States"/>
    <x v="76"/>
    <x v="25"/>
    <x v="0"/>
    <s v="FUR-FU-10003664"/>
    <s v="Furniture"/>
    <x v="3"/>
    <s v="Electrix Architect's Clamp-On Swing Arm Lamp, Black"/>
    <n v="286.38"/>
    <n v="3"/>
    <n v="83.050200000000004"/>
    <n v="0.29000000000000004"/>
    <x v="3"/>
    <x v="5"/>
  </r>
  <r>
    <s v="CA-2015-115847"/>
    <x v="208"/>
    <x v="1"/>
    <d v="2015-09-24T00:00:00"/>
    <x v="0"/>
    <s v="TC-21535"/>
    <s v="Tracy Collins"/>
    <x v="2"/>
    <s v="United States"/>
    <x v="58"/>
    <x v="25"/>
    <x v="0"/>
    <s v="FUR-BO-10003433"/>
    <s v="Furniture"/>
    <x v="0"/>
    <s v="Sauder Cornerstone Collection Library"/>
    <n v="61.96"/>
    <n v="2"/>
    <n v="4.3372000000000002"/>
    <n v="7.0000000000000007E-2"/>
    <x v="2"/>
    <x v="4"/>
  </r>
  <r>
    <s v="US-2017-126179"/>
    <x v="209"/>
    <x v="3"/>
    <d v="2017-07-07T00:00:00"/>
    <x v="1"/>
    <s v="CS-12460"/>
    <s v="Chuck Sachs"/>
    <x v="0"/>
    <s v="United States"/>
    <x v="29"/>
    <x v="24"/>
    <x v="0"/>
    <s v="FUR-FU-10002554"/>
    <s v="Furniture"/>
    <x v="3"/>
    <s v="Westinghouse Floor Lamp with Metal Mesh Shade, Black"/>
    <n v="23.99"/>
    <n v="1"/>
    <n v="5.5176999999999996"/>
    <n v="0.23"/>
    <x v="4"/>
    <x v="3"/>
  </r>
  <r>
    <s v="CA-2016-141397"/>
    <x v="210"/>
    <x v="0"/>
    <d v="2016-06-21T00:00:00"/>
    <x v="2"/>
    <s v="RC-19825"/>
    <s v="Roy Collins"/>
    <x v="0"/>
    <s v="United States"/>
    <x v="102"/>
    <x v="2"/>
    <x v="1"/>
    <s v="FUR-CH-10003846"/>
    <s v="Furniture"/>
    <x v="1"/>
    <s v="Hon Valutask Swivel Chairs"/>
    <n v="161.56800000000001"/>
    <n v="2"/>
    <n v="-8.0784000000000002"/>
    <n v="-4.9999999999999996E-2"/>
    <x v="5"/>
    <x v="2"/>
  </r>
  <r>
    <s v="US-2016-134488"/>
    <x v="211"/>
    <x v="0"/>
    <d v="2016-10-01T00:00:00"/>
    <x v="1"/>
    <s v="PK-19075"/>
    <s v="Pete Kriz"/>
    <x v="0"/>
    <s v="United States"/>
    <x v="29"/>
    <x v="15"/>
    <x v="2"/>
    <s v="FUR-CH-10003199"/>
    <s v="Furniture"/>
    <x v="1"/>
    <s v="Office Star - Contemporary Task Swivel Chair"/>
    <n v="155.37200000000001"/>
    <n v="2"/>
    <n v="-13.317600000000001"/>
    <n v="-8.5714285714285715E-2"/>
    <x v="1"/>
    <x v="4"/>
  </r>
  <r>
    <s v="CA-2016-145919"/>
    <x v="105"/>
    <x v="0"/>
    <d v="2016-12-23T00:00:00"/>
    <x v="1"/>
    <s v="HG-14965"/>
    <s v="Henry Goldwyn"/>
    <x v="1"/>
    <s v="United States"/>
    <x v="2"/>
    <x v="2"/>
    <x v="1"/>
    <s v="FUR-FU-10004960"/>
    <s v="Furniture"/>
    <x v="3"/>
    <s v="Seth Thomas 12&quot; Clock w/ Goldtone Case"/>
    <n v="183.84"/>
    <n v="8"/>
    <n v="62.505600000000001"/>
    <n v="0.34"/>
    <x v="2"/>
    <x v="5"/>
  </r>
  <r>
    <s v="CA-2015-120439"/>
    <x v="212"/>
    <x v="1"/>
    <d v="2015-06-18T00:00:00"/>
    <x v="1"/>
    <s v="AD-10180"/>
    <s v="Alan Dominguez"/>
    <x v="2"/>
    <s v="United States"/>
    <x v="3"/>
    <x v="3"/>
    <x v="2"/>
    <s v="FUR-FU-10001867"/>
    <s v="Furniture"/>
    <x v="3"/>
    <s v="Eldon Expressions Punched Metal &amp; Wood Desk Accessories, Pewter &amp; Cherry"/>
    <n v="51.072000000000003"/>
    <n v="6"/>
    <n v="5.1071999999999997"/>
    <n v="9.9999999999999992E-2"/>
    <x v="4"/>
    <x v="2"/>
  </r>
  <r>
    <s v="CA-2016-142762"/>
    <x v="213"/>
    <x v="0"/>
    <d v="2016-05-27T00:00:00"/>
    <x v="1"/>
    <s v="LD-17005"/>
    <s v="Lisa DeCherney"/>
    <x v="0"/>
    <s v="United States"/>
    <x v="28"/>
    <x v="2"/>
    <x v="1"/>
    <s v="FUR-FU-10003691"/>
    <s v="Furniture"/>
    <x v="3"/>
    <s v="Eldon Image Series Desk Accessories, Ebony"/>
    <n v="37.049999999999997"/>
    <n v="3"/>
    <n v="16.302"/>
    <n v="0.44"/>
    <x v="4"/>
    <x v="7"/>
  </r>
  <r>
    <s v="US-2017-123281"/>
    <x v="214"/>
    <x v="3"/>
    <d v="2017-04-07T00:00:00"/>
    <x v="1"/>
    <s v="JF-15190"/>
    <s v="Jamie Frazer"/>
    <x v="0"/>
    <s v="United States"/>
    <x v="2"/>
    <x v="2"/>
    <x v="1"/>
    <s v="FUR-FU-10003724"/>
    <s v="Furniture"/>
    <x v="3"/>
    <s v="Westinghouse Clip-On Gooseneck Lamps"/>
    <n v="25.11"/>
    <n v="3"/>
    <n v="6.5286"/>
    <n v="0.26"/>
    <x v="2"/>
    <x v="6"/>
  </r>
  <r>
    <s v="CA-2017-100524"/>
    <x v="76"/>
    <x v="3"/>
    <d v="2017-04-02T00:00:00"/>
    <x v="0"/>
    <s v="CM-12115"/>
    <s v="Chad McGuire"/>
    <x v="0"/>
    <s v="United States"/>
    <x v="13"/>
    <x v="7"/>
    <x v="2"/>
    <s v="FUR-FU-10004018"/>
    <s v="Furniture"/>
    <x v="3"/>
    <s v="Tensor Computer Mounted Lamp"/>
    <n v="29.78"/>
    <n v="2"/>
    <n v="8.0405999999999995"/>
    <n v="0.26999999999999996"/>
    <x v="3"/>
    <x v="9"/>
  </r>
  <r>
    <s v="CA-2014-153976"/>
    <x v="215"/>
    <x v="2"/>
    <d v="2014-10-08T00:00:00"/>
    <x v="0"/>
    <s v="BP-11290"/>
    <s v="Beth Paige"/>
    <x v="0"/>
    <s v="United States"/>
    <x v="103"/>
    <x v="8"/>
    <x v="3"/>
    <s v="FUR-CH-10002880"/>
    <s v="Furniture"/>
    <x v="1"/>
    <s v="Global High-Back Leather Tilter, Burgundy"/>
    <n v="258.279"/>
    <n v="3"/>
    <n v="-70.104299999999995"/>
    <n v="-0.27142857142857141"/>
    <x v="2"/>
    <x v="1"/>
  </r>
  <r>
    <s v="CA-2017-162978"/>
    <x v="216"/>
    <x v="3"/>
    <d v="2017-05-09T00:00:00"/>
    <x v="1"/>
    <s v="LW-16990"/>
    <s v="Lindsay Williams"/>
    <x v="1"/>
    <s v="United States"/>
    <x v="28"/>
    <x v="2"/>
    <x v="1"/>
    <s v="FUR-TA-10003473"/>
    <s v="Furniture"/>
    <x v="2"/>
    <s v="Bretford Rectangular Conference Table Tops"/>
    <n v="300.904"/>
    <n v="1"/>
    <n v="11.283899999999999"/>
    <n v="3.7499999999999999E-2"/>
    <x v="2"/>
    <x v="7"/>
  </r>
  <r>
    <s v="CA-2017-160045"/>
    <x v="217"/>
    <x v="3"/>
    <d v="2017-04-27T00:00:00"/>
    <x v="2"/>
    <s v="LB-16735"/>
    <s v="Larry Blacks"/>
    <x v="0"/>
    <s v="United States"/>
    <x v="50"/>
    <x v="5"/>
    <x v="3"/>
    <s v="FUR-FU-10000010"/>
    <s v="Furniture"/>
    <x v="3"/>
    <s v="DAX Value U-Channel Document Frames, Easel Back"/>
    <n v="1.988"/>
    <n v="1"/>
    <n v="-1.4413"/>
    <n v="-0.72499999999999998"/>
    <x v="5"/>
    <x v="6"/>
  </r>
  <r>
    <s v="US-2014-151925"/>
    <x v="218"/>
    <x v="2"/>
    <d v="2014-10-01T00:00:00"/>
    <x v="0"/>
    <s v="KT-16465"/>
    <s v="Kean Takahito"/>
    <x v="0"/>
    <s v="United States"/>
    <x v="2"/>
    <x v="2"/>
    <x v="1"/>
    <s v="FUR-CH-10002961"/>
    <s v="Furniture"/>
    <x v="1"/>
    <s v="Leather Task Chair, Black"/>
    <n v="145.56800000000001"/>
    <n v="2"/>
    <n v="0"/>
    <n v="0"/>
    <x v="2"/>
    <x v="4"/>
  </r>
  <r>
    <s v="US-2017-155425"/>
    <x v="219"/>
    <x v="3"/>
    <d v="2017-11-11T00:00:00"/>
    <x v="2"/>
    <s v="AB-10600"/>
    <s v="Ann Blume"/>
    <x v="1"/>
    <s v="United States"/>
    <x v="104"/>
    <x v="22"/>
    <x v="1"/>
    <s v="FUR-CH-10003312"/>
    <s v="Furniture"/>
    <x v="1"/>
    <s v="Hon 2090 ÒPillow SoftÓ Series Mid Back Swivel/Tilt Chairs"/>
    <n v="899.13599999999997"/>
    <n v="4"/>
    <n v="-146.1096"/>
    <n v="-0.16250000000000001"/>
    <x v="5"/>
    <x v="0"/>
  </r>
  <r>
    <s v="CA-2017-133249"/>
    <x v="220"/>
    <x v="3"/>
    <d v="2017-07-11T00:00:00"/>
    <x v="2"/>
    <s v="SZ-20035"/>
    <s v="Sam Zeldin"/>
    <x v="2"/>
    <s v="United States"/>
    <x v="105"/>
    <x v="2"/>
    <x v="1"/>
    <s v="FUR-FU-10001588"/>
    <s v="Furniture"/>
    <x v="3"/>
    <s v="Deflect-o SuperTray Unbreakable Stackable Tray, Letter, Black"/>
    <n v="145.9"/>
    <n v="5"/>
    <n v="62.737000000000002"/>
    <n v="0.43"/>
    <x v="0"/>
    <x v="3"/>
  </r>
  <r>
    <s v="US-2015-103471"/>
    <x v="37"/>
    <x v="1"/>
    <d v="2015-12-28T00:00:00"/>
    <x v="1"/>
    <s v="JR-15670"/>
    <s v="Jim Radford"/>
    <x v="0"/>
    <s v="United States"/>
    <x v="30"/>
    <x v="12"/>
    <x v="1"/>
    <s v="FUR-BO-10002613"/>
    <s v="Furniture"/>
    <x v="0"/>
    <s v="Atlantic Metals Mobile 4-Shelf Bookcases, Custom Colors"/>
    <n v="590.05799999999999"/>
    <n v="7"/>
    <n v="-786.74400000000003"/>
    <n v="-1.3333333333333335"/>
    <x v="4"/>
    <x v="5"/>
  </r>
  <r>
    <s v="CA-2015-120362"/>
    <x v="221"/>
    <x v="1"/>
    <d v="2015-09-19T00:00:00"/>
    <x v="1"/>
    <s v="CA-12265"/>
    <s v="Christina Anderson"/>
    <x v="0"/>
    <s v="United States"/>
    <x v="106"/>
    <x v="4"/>
    <x v="1"/>
    <s v="FUR-TA-10003008"/>
    <s v="Furniture"/>
    <x v="2"/>
    <s v="Lesro Round Back Collection Coffee Table, End Table"/>
    <n v="912.75"/>
    <n v="5"/>
    <n v="118.6575"/>
    <n v="0.13"/>
    <x v="2"/>
    <x v="4"/>
  </r>
  <r>
    <s v="US-2016-100566"/>
    <x v="222"/>
    <x v="0"/>
    <d v="2016-09-09T00:00:00"/>
    <x v="1"/>
    <s v="JK-16120"/>
    <s v="Julie Kriz"/>
    <x v="2"/>
    <s v="United States"/>
    <x v="14"/>
    <x v="8"/>
    <x v="3"/>
    <s v="FUR-FU-10003394"/>
    <s v="Furniture"/>
    <x v="3"/>
    <s v="Tenex &quot;The Solids&quot; Textured Chair Mats"/>
    <n v="83.951999999999998"/>
    <n v="3"/>
    <n v="-90.248400000000004"/>
    <n v="-1.0750000000000002"/>
    <x v="6"/>
    <x v="4"/>
  </r>
  <r>
    <s v="US-2016-108504"/>
    <x v="223"/>
    <x v="0"/>
    <d v="2016-02-05T00:00:00"/>
    <x v="3"/>
    <s v="PP-18955"/>
    <s v="Paul Prost"/>
    <x v="2"/>
    <s v="United States"/>
    <x v="107"/>
    <x v="24"/>
    <x v="0"/>
    <s v="FUR-FU-10004091"/>
    <s v="Furniture"/>
    <x v="3"/>
    <s v="Eldon 200 Class Desk Accessories, Black"/>
    <n v="18.84"/>
    <n v="3"/>
    <n v="7.1592000000000002"/>
    <n v="0.38"/>
    <x v="7"/>
    <x v="11"/>
  </r>
  <r>
    <s v="US-2016-108504"/>
    <x v="223"/>
    <x v="0"/>
    <d v="2016-02-05T00:00:00"/>
    <x v="3"/>
    <s v="PP-18955"/>
    <s v="Paul Prost"/>
    <x v="2"/>
    <s v="United States"/>
    <x v="107"/>
    <x v="24"/>
    <x v="0"/>
    <s v="FUR-BO-10004015"/>
    <s v="Furniture"/>
    <x v="0"/>
    <s v="Bush Andora Bookcase, Maple/Graphite Gray Finish"/>
    <n v="239.98"/>
    <n v="2"/>
    <n v="52.7956"/>
    <n v="0.22"/>
    <x v="7"/>
    <x v="11"/>
  </r>
  <r>
    <s v="US-2017-117247"/>
    <x v="224"/>
    <x v="3"/>
    <d v="2017-10-14T00:00:00"/>
    <x v="1"/>
    <s v="CK-12760"/>
    <s v="Cyma Kinney"/>
    <x v="1"/>
    <s v="United States"/>
    <x v="14"/>
    <x v="8"/>
    <x v="3"/>
    <s v="FUR-TA-10002958"/>
    <s v="Furniture"/>
    <x v="2"/>
    <s v="Bevis Oval Conference Table, Walnut"/>
    <n v="652.45000000000005"/>
    <n v="5"/>
    <n v="-430.61700000000002"/>
    <n v="-0.66"/>
    <x v="2"/>
    <x v="1"/>
  </r>
  <r>
    <s v="US-2017-117247"/>
    <x v="224"/>
    <x v="3"/>
    <d v="2017-10-14T00:00:00"/>
    <x v="1"/>
    <s v="CK-12760"/>
    <s v="Cyma Kinney"/>
    <x v="1"/>
    <s v="United States"/>
    <x v="14"/>
    <x v="8"/>
    <x v="3"/>
    <s v="FUR-TA-10001676"/>
    <s v="Furniture"/>
    <x v="2"/>
    <s v="Hon 61000 Series Interactive Training Tables"/>
    <n v="66.644999999999996"/>
    <n v="3"/>
    <n v="-42.652799999999999"/>
    <n v="-0.64"/>
    <x v="2"/>
    <x v="1"/>
  </r>
  <r>
    <s v="US-2016-161396"/>
    <x v="225"/>
    <x v="0"/>
    <d v="2016-04-25T00:00:00"/>
    <x v="1"/>
    <s v="GM-14455"/>
    <s v="Gary Mitchum"/>
    <x v="2"/>
    <s v="United States"/>
    <x v="29"/>
    <x v="15"/>
    <x v="2"/>
    <s v="FUR-TA-10002622"/>
    <s v="Furniture"/>
    <x v="2"/>
    <s v="Bush Andora Conference Table, Maple/Graphite Gray Finish"/>
    <n v="205.17599999999999"/>
    <n v="2"/>
    <n v="-58.133200000000002"/>
    <n v="-0.28333333333333338"/>
    <x v="6"/>
    <x v="6"/>
  </r>
  <r>
    <s v="US-2014-118486"/>
    <x v="226"/>
    <x v="2"/>
    <d v="2014-04-08T00:00:00"/>
    <x v="2"/>
    <s v="SD-20485"/>
    <s v="Shirley Daniels"/>
    <x v="2"/>
    <s v="United States"/>
    <x v="3"/>
    <x v="3"/>
    <x v="2"/>
    <s v="FUR-TA-10001039"/>
    <s v="Furniture"/>
    <x v="2"/>
    <s v="KI Adjustable-Height Table"/>
    <n v="154.76400000000001"/>
    <n v="3"/>
    <n v="-36.111600000000003"/>
    <n v="-0.23333333333333334"/>
    <x v="3"/>
    <x v="6"/>
  </r>
  <r>
    <s v="CA-2016-130407"/>
    <x v="227"/>
    <x v="0"/>
    <d v="2016-09-06T00:00:00"/>
    <x v="1"/>
    <s v="KD-16270"/>
    <s v="Karen Daniels"/>
    <x v="0"/>
    <s v="United States"/>
    <x v="13"/>
    <x v="7"/>
    <x v="2"/>
    <s v="FUR-FU-10001967"/>
    <s v="Furniture"/>
    <x v="3"/>
    <s v="Telescoping Adjustable Floor Lamp"/>
    <n v="39.979999999999997"/>
    <n v="2"/>
    <n v="9.9949999999999992"/>
    <n v="0.25"/>
    <x v="4"/>
    <x v="4"/>
  </r>
  <r>
    <s v="US-2016-122245"/>
    <x v="228"/>
    <x v="0"/>
    <d v="2016-09-30T00:00:00"/>
    <x v="1"/>
    <s v="AB-10105"/>
    <s v="Adrian Barton"/>
    <x v="0"/>
    <s v="United States"/>
    <x v="43"/>
    <x v="22"/>
    <x v="1"/>
    <s v="FUR-TA-10002356"/>
    <s v="Furniture"/>
    <x v="2"/>
    <s v="Bevis Boat-Shaped Conference Table"/>
    <n v="393.16500000000002"/>
    <n v="3"/>
    <n v="-204.44579999999999"/>
    <n v="-0.51999999999999991"/>
    <x v="2"/>
    <x v="4"/>
  </r>
  <r>
    <s v="CA-2016-136329"/>
    <x v="229"/>
    <x v="0"/>
    <d v="2016-07-13T00:00:00"/>
    <x v="1"/>
    <s v="JD-15895"/>
    <s v="Jonathan Doherty"/>
    <x v="1"/>
    <s v="United States"/>
    <x v="13"/>
    <x v="7"/>
    <x v="2"/>
    <s v="FUR-CH-10002335"/>
    <s v="Furniture"/>
    <x v="1"/>
    <s v="Hon GuestStacker Chair"/>
    <n v="408.00599999999997"/>
    <n v="2"/>
    <n v="72.534400000000005"/>
    <n v="0.17777777777777781"/>
    <x v="4"/>
    <x v="3"/>
  </r>
  <r>
    <s v="CA-2016-136329"/>
    <x v="229"/>
    <x v="0"/>
    <d v="2016-07-13T00:00:00"/>
    <x v="1"/>
    <s v="JD-15895"/>
    <s v="Jonathan Doherty"/>
    <x v="1"/>
    <s v="United States"/>
    <x v="13"/>
    <x v="7"/>
    <x v="2"/>
    <s v="FUR-FU-10000723"/>
    <s v="Furniture"/>
    <x v="3"/>
    <s v="Deflect-o EconoMat Studded, No Bevel Mat for Low Pile Carpeting"/>
    <n v="165.28"/>
    <n v="4"/>
    <n v="14.8752"/>
    <n v="0.09"/>
    <x v="4"/>
    <x v="3"/>
  </r>
  <r>
    <s v="CA-2017-115994"/>
    <x v="230"/>
    <x v="3"/>
    <d v="2017-01-31T00:00:00"/>
    <x v="0"/>
    <s v="BT-11305"/>
    <s v="Beth Thompson"/>
    <x v="2"/>
    <s v="United States"/>
    <x v="46"/>
    <x v="2"/>
    <x v="1"/>
    <s v="FUR-FU-10003976"/>
    <s v="Furniture"/>
    <x v="3"/>
    <s v="DAX Executive Solid Wood Document Frame, Desktop or Hang, Mahogany, 5 x 7"/>
    <n v="37.74"/>
    <n v="3"/>
    <n v="12.8316"/>
    <n v="0.33999999999999997"/>
    <x v="0"/>
    <x v="8"/>
  </r>
  <r>
    <s v="CA-2015-126697"/>
    <x v="231"/>
    <x v="1"/>
    <d v="2015-09-24T00:00:00"/>
    <x v="2"/>
    <s v="SV-20815"/>
    <s v="Stuart Van"/>
    <x v="1"/>
    <s v="United States"/>
    <x v="6"/>
    <x v="5"/>
    <x v="3"/>
    <s v="FUR-FU-10001706"/>
    <s v="Furniture"/>
    <x v="3"/>
    <s v="Longer-Life Soft White Bulbs"/>
    <n v="4.9279999999999999"/>
    <n v="4"/>
    <n v="-1.4783999999999999"/>
    <n v="-0.3"/>
    <x v="0"/>
    <x v="4"/>
  </r>
  <r>
    <s v="CA-2014-120768"/>
    <x v="232"/>
    <x v="2"/>
    <d v="2014-12-21T00:00:00"/>
    <x v="0"/>
    <s v="IM-15070"/>
    <s v="Irene Maddox"/>
    <x v="0"/>
    <s v="United States"/>
    <x v="73"/>
    <x v="33"/>
    <x v="0"/>
    <s v="FUR-CH-10000513"/>
    <s v="Furniture"/>
    <x v="1"/>
    <s v="High-Back Leather Manager's Chair"/>
    <n v="1819.86"/>
    <n v="14"/>
    <n v="163.78739999999999"/>
    <n v="0.09"/>
    <x v="3"/>
    <x v="5"/>
  </r>
  <r>
    <s v="CA-2015-139731"/>
    <x v="233"/>
    <x v="1"/>
    <d v="2015-10-15T00:00:00"/>
    <x v="3"/>
    <s v="JE-15745"/>
    <s v="Joel Eaton"/>
    <x v="0"/>
    <s v="United States"/>
    <x v="45"/>
    <x v="5"/>
    <x v="3"/>
    <s v="FUR-CH-10002024"/>
    <s v="Furniture"/>
    <x v="1"/>
    <s v="HON 5400 Series Task Chairs for Big and Tall"/>
    <n v="2453.4299999999998"/>
    <n v="5"/>
    <n v="-350.49"/>
    <n v="-0.14285714285714288"/>
    <x v="7"/>
    <x v="1"/>
  </r>
  <r>
    <s v="CA-2017-102337"/>
    <x v="234"/>
    <x v="3"/>
    <d v="2017-06-16T00:00:00"/>
    <x v="2"/>
    <s v="SD-20485"/>
    <s v="Shirley Daniels"/>
    <x v="2"/>
    <s v="United States"/>
    <x v="9"/>
    <x v="8"/>
    <x v="3"/>
    <s v="FUR-CH-10004289"/>
    <s v="Furniture"/>
    <x v="1"/>
    <s v="Global Super Steno Chair"/>
    <n v="470.30200000000002"/>
    <n v="7"/>
    <n v="-87.341800000000006"/>
    <n v="-0.18571428571428572"/>
    <x v="0"/>
    <x v="2"/>
  </r>
  <r>
    <s v="CA-2017-148474"/>
    <x v="235"/>
    <x v="3"/>
    <d v="2017-06-19T00:00:00"/>
    <x v="1"/>
    <s v="ME-17320"/>
    <s v="Maria Etezadi"/>
    <x v="2"/>
    <s v="United States"/>
    <x v="29"/>
    <x v="24"/>
    <x v="0"/>
    <s v="FUR-TA-10002530"/>
    <s v="Furniture"/>
    <x v="2"/>
    <s v="Iceberg OfficeWorks 42&quot; Round Tables"/>
    <n v="452.94"/>
    <n v="3"/>
    <n v="67.941000000000003"/>
    <n v="0.15"/>
    <x v="1"/>
    <x v="2"/>
  </r>
  <r>
    <s v="CA-2014-155271"/>
    <x v="236"/>
    <x v="2"/>
    <d v="2014-05-04T00:00:00"/>
    <x v="3"/>
    <s v="AA-10480"/>
    <s v="Andrew Allen"/>
    <x v="0"/>
    <s v="United States"/>
    <x v="108"/>
    <x v="19"/>
    <x v="2"/>
    <s v="FUR-FU-10001473"/>
    <s v="Furniture"/>
    <x v="3"/>
    <s v="DAX Wood Document Frame"/>
    <n v="27.46"/>
    <n v="2"/>
    <n v="9.8856000000000002"/>
    <n v="0.36"/>
    <x v="7"/>
    <x v="7"/>
  </r>
  <r>
    <s v="US-2016-128902"/>
    <x v="237"/>
    <x v="0"/>
    <d v="2016-03-15T00:00:00"/>
    <x v="1"/>
    <s v="MB-18085"/>
    <s v="Mick Brown"/>
    <x v="0"/>
    <s v="United States"/>
    <x v="109"/>
    <x v="18"/>
    <x v="2"/>
    <s v="FUR-TA-10001095"/>
    <s v="Furniture"/>
    <x v="2"/>
    <s v="Chromcraft Round Conference Tables"/>
    <n v="244.006"/>
    <n v="2"/>
    <n v="-31.372199999999999"/>
    <n v="-0.12857142857142856"/>
    <x v="4"/>
    <x v="9"/>
  </r>
  <r>
    <s v="CA-2016-152289"/>
    <x v="238"/>
    <x v="0"/>
    <d v="2016-08-28T00:00:00"/>
    <x v="2"/>
    <s v="LC-16930"/>
    <s v="Linda Cazamias"/>
    <x v="1"/>
    <s v="United States"/>
    <x v="102"/>
    <x v="5"/>
    <x v="3"/>
    <s v="FUR-CH-10002126"/>
    <s v="Furniture"/>
    <x v="1"/>
    <s v="Hon Deluxe Fabric Upholstered Stacking Chairs"/>
    <n v="1024.7159999999999"/>
    <n v="6"/>
    <n v="-29.2776"/>
    <n v="-2.8571428571428574E-2"/>
    <x v="3"/>
    <x v="10"/>
  </r>
  <r>
    <s v="CA-2014-151708"/>
    <x v="98"/>
    <x v="2"/>
    <d v="2014-08-14T00:00:00"/>
    <x v="1"/>
    <s v="MB-17305"/>
    <s v="Maria Bertelson"/>
    <x v="0"/>
    <s v="United States"/>
    <x v="110"/>
    <x v="22"/>
    <x v="1"/>
    <s v="FUR-FU-10001602"/>
    <s v="Furniture"/>
    <x v="3"/>
    <s v="Eldon Delta Triangular Chair Mat, 52&quot; x 58&quot;, Clear"/>
    <n v="121.376"/>
    <n v="4"/>
    <n v="-3.0344000000000002"/>
    <n v="-2.5000000000000001E-2"/>
    <x v="6"/>
    <x v="10"/>
  </r>
  <r>
    <s v="CA-2017-139199"/>
    <x v="13"/>
    <x v="3"/>
    <d v="2017-12-13T00:00:00"/>
    <x v="1"/>
    <s v="DK-12835"/>
    <s v="Damala Kotsonis"/>
    <x v="1"/>
    <s v="United States"/>
    <x v="25"/>
    <x v="17"/>
    <x v="3"/>
    <s v="FUR-CH-10000847"/>
    <s v="Furniture"/>
    <x v="1"/>
    <s v="Global Executive Mid-Back Manager's Chair"/>
    <n v="872.94"/>
    <n v="3"/>
    <n v="226.96440000000001"/>
    <n v="0.26"/>
    <x v="4"/>
    <x v="5"/>
  </r>
  <r>
    <s v="US-2015-105676"/>
    <x v="239"/>
    <x v="1"/>
    <d v="2015-12-02T00:00:00"/>
    <x v="3"/>
    <s v="NM-18520"/>
    <s v="Neoma Murray"/>
    <x v="0"/>
    <s v="United States"/>
    <x v="6"/>
    <x v="5"/>
    <x v="3"/>
    <s v="FUR-FU-10004270"/>
    <s v="Furniture"/>
    <x v="3"/>
    <s v="Eldon Image Series Desk Accessories, Burgundy"/>
    <n v="6.6879999999999997"/>
    <n v="4"/>
    <n v="-4.0128000000000004"/>
    <n v="-0.60000000000000009"/>
    <x v="5"/>
    <x v="5"/>
  </r>
  <r>
    <s v="CA-2015-140410"/>
    <x v="240"/>
    <x v="1"/>
    <d v="2015-11-07T00:00:00"/>
    <x v="1"/>
    <s v="CM-12655"/>
    <s v="Corinna Mitchell"/>
    <x v="2"/>
    <s v="United States"/>
    <x v="2"/>
    <x v="2"/>
    <x v="1"/>
    <s v="FUR-FU-10003347"/>
    <s v="Furniture"/>
    <x v="3"/>
    <s v="Coloredge Poster Frame"/>
    <n v="42.6"/>
    <n v="3"/>
    <n v="16.614000000000001"/>
    <n v="0.39"/>
    <x v="4"/>
    <x v="0"/>
  </r>
  <r>
    <s v="CA-2017-166436"/>
    <x v="241"/>
    <x v="3"/>
    <d v="2017-11-28T00:00:00"/>
    <x v="1"/>
    <s v="TS-21370"/>
    <s v="Todd Sumrall"/>
    <x v="1"/>
    <s v="United States"/>
    <x v="13"/>
    <x v="7"/>
    <x v="2"/>
    <s v="FUR-CH-10000785"/>
    <s v="Furniture"/>
    <x v="1"/>
    <s v="Global Ergonomic Managers Chair"/>
    <n v="977.29200000000003"/>
    <n v="6"/>
    <n v="173.74080000000001"/>
    <n v="0.17777777777777778"/>
    <x v="4"/>
    <x v="0"/>
  </r>
  <r>
    <s v="CA-2017-139661"/>
    <x v="242"/>
    <x v="3"/>
    <d v="2017-11-03T00:00:00"/>
    <x v="1"/>
    <s v="JW-15220"/>
    <s v="Jane Waco"/>
    <x v="1"/>
    <s v="United States"/>
    <x v="57"/>
    <x v="13"/>
    <x v="1"/>
    <s v="FUR-FU-10002885"/>
    <s v="Furniture"/>
    <x v="3"/>
    <s v="Magna Visual Magnetic Picture Hangers"/>
    <n v="9.64"/>
    <n v="2"/>
    <n v="3.6631999999999998"/>
    <n v="0.37999999999999995"/>
    <x v="4"/>
    <x v="1"/>
  </r>
  <r>
    <s v="CA-2016-100468"/>
    <x v="243"/>
    <x v="0"/>
    <d v="2016-12-01T00:00:00"/>
    <x v="1"/>
    <s v="AT-10435"/>
    <s v="Alyssa Tate"/>
    <x v="2"/>
    <s v="United States"/>
    <x v="2"/>
    <x v="2"/>
    <x v="1"/>
    <s v="FUR-FU-10000010"/>
    <s v="Furniture"/>
    <x v="3"/>
    <s v="DAX Value U-Channel Document Frames, Easel Back"/>
    <n v="9.94"/>
    <n v="2"/>
    <n v="3.0813999999999999"/>
    <n v="0.31"/>
    <x v="1"/>
    <x v="0"/>
  </r>
  <r>
    <s v="CA-2015-153388"/>
    <x v="244"/>
    <x v="1"/>
    <d v="2015-08-07T00:00:00"/>
    <x v="1"/>
    <s v="PC-19000"/>
    <s v="Pauline Chand"/>
    <x v="2"/>
    <s v="United States"/>
    <x v="2"/>
    <x v="2"/>
    <x v="1"/>
    <s v="FUR-TA-10003715"/>
    <s v="Furniture"/>
    <x v="2"/>
    <s v="Hon 2111 Invitation Series Corner Table"/>
    <n v="1004.976"/>
    <n v="6"/>
    <n v="-175.8708"/>
    <n v="-0.17500000000000002"/>
    <x v="6"/>
    <x v="10"/>
  </r>
  <r>
    <s v="CA-2017-103611"/>
    <x v="245"/>
    <x v="3"/>
    <d v="2017-09-15T00:00:00"/>
    <x v="2"/>
    <s v="JM-15535"/>
    <s v="Jessica Myrick"/>
    <x v="0"/>
    <s v="United States"/>
    <x v="2"/>
    <x v="2"/>
    <x v="1"/>
    <s v="FUR-FU-10004270"/>
    <s v="Furniture"/>
    <x v="3"/>
    <s v="Eldon Image Series Desk Accessories, Burgundy"/>
    <n v="8.36"/>
    <n v="2"/>
    <n v="3.0095999999999998"/>
    <n v="0.36"/>
    <x v="0"/>
    <x v="4"/>
  </r>
  <r>
    <s v="US-2017-160759"/>
    <x v="246"/>
    <x v="3"/>
    <d v="2017-12-17T00:00:00"/>
    <x v="1"/>
    <s v="AI-10855"/>
    <s v="Arianne Irving"/>
    <x v="0"/>
    <s v="United States"/>
    <x v="3"/>
    <x v="3"/>
    <x v="2"/>
    <s v="FUR-CH-10002961"/>
    <s v="Furniture"/>
    <x v="1"/>
    <s v="Leather Task Chair, Black"/>
    <n v="63.686"/>
    <n v="1"/>
    <n v="-9.0980000000000008"/>
    <n v="-0.14285714285714288"/>
    <x v="6"/>
    <x v="5"/>
  </r>
  <r>
    <s v="CA-2017-148446"/>
    <x v="247"/>
    <x v="3"/>
    <d v="2017-12-14T00:00:00"/>
    <x v="0"/>
    <s v="MC-17845"/>
    <s v="Michael Chen"/>
    <x v="0"/>
    <s v="United States"/>
    <x v="111"/>
    <x v="34"/>
    <x v="1"/>
    <s v="FUR-TA-10004256"/>
    <s v="Furniture"/>
    <x v="2"/>
    <s v="Bretford ÒJust In TimeÓ Height-Adjustable Multi-Task Work Tables"/>
    <n v="1669.6"/>
    <n v="4"/>
    <n v="116.872"/>
    <n v="7.0000000000000007E-2"/>
    <x v="4"/>
    <x v="5"/>
  </r>
  <r>
    <s v="CA-2015-144806"/>
    <x v="248"/>
    <x v="1"/>
    <d v="2015-12-11T00:00:00"/>
    <x v="1"/>
    <s v="GH-14425"/>
    <s v="Gary Hwang"/>
    <x v="0"/>
    <s v="United States"/>
    <x v="104"/>
    <x v="22"/>
    <x v="1"/>
    <s v="FUR-FU-10002253"/>
    <s v="Furniture"/>
    <x v="3"/>
    <s v="Howard Miller 13&quot; Diameter Pewter Finish Round Wall Clock"/>
    <n v="206.11199999999999"/>
    <n v="6"/>
    <n v="48.951599999999999"/>
    <n v="0.23749999999999999"/>
    <x v="2"/>
    <x v="5"/>
  </r>
  <r>
    <s v="CA-2016-122392"/>
    <x v="249"/>
    <x v="0"/>
    <d v="2016-07-27T00:00:00"/>
    <x v="1"/>
    <s v="CJ-12010"/>
    <s v="Caroline Jumper"/>
    <x v="0"/>
    <s v="United States"/>
    <x v="112"/>
    <x v="3"/>
    <x v="2"/>
    <s v="FUR-FU-10002456"/>
    <s v="Furniture"/>
    <x v="3"/>
    <s v="Master Caster Door Stop, Large Neon Orange"/>
    <n v="11.648"/>
    <n v="2"/>
    <n v="3.3488000000000002"/>
    <n v="0.28750000000000003"/>
    <x v="2"/>
    <x v="3"/>
  </r>
  <r>
    <s v="CA-2017-124086"/>
    <x v="250"/>
    <x v="3"/>
    <d v="2017-02-14T00:00:00"/>
    <x v="1"/>
    <s v="MP-18175"/>
    <s v="Mike Pelletier"/>
    <x v="2"/>
    <s v="United States"/>
    <x v="113"/>
    <x v="2"/>
    <x v="1"/>
    <s v="FUR-BO-10004015"/>
    <s v="Furniture"/>
    <x v="0"/>
    <s v="Bush Andora Bookcase, Maple/Graphite Gray Finish"/>
    <n v="203.983"/>
    <n v="2"/>
    <n v="16.7986"/>
    <n v="8.2352941176470587E-2"/>
    <x v="4"/>
    <x v="11"/>
  </r>
  <r>
    <s v="CA-2017-121888"/>
    <x v="102"/>
    <x v="3"/>
    <d v="2017-09-17T00:00:00"/>
    <x v="0"/>
    <s v="CL-11890"/>
    <s v="Carl Ludwig"/>
    <x v="0"/>
    <s v="United States"/>
    <x v="114"/>
    <x v="20"/>
    <x v="2"/>
    <s v="FUR-BO-10002545"/>
    <s v="Furniture"/>
    <x v="0"/>
    <s v="Atlantic Metals Mobile 3-Shelf Bookcases, Custom Colors"/>
    <n v="782.94"/>
    <n v="3"/>
    <n v="203.56440000000001"/>
    <n v="0.26"/>
    <x v="3"/>
    <x v="4"/>
  </r>
  <r>
    <s v="CA-2014-166884"/>
    <x v="251"/>
    <x v="2"/>
    <d v="2014-03-16T00:00:00"/>
    <x v="0"/>
    <s v="CK-12205"/>
    <s v="Chloris Kastensmidt"/>
    <x v="0"/>
    <s v="United States"/>
    <x v="29"/>
    <x v="15"/>
    <x v="2"/>
    <s v="FUR-FU-10003981"/>
    <s v="Furniture"/>
    <x v="3"/>
    <s v="Eldon Wave Desk Accessories"/>
    <n v="8.32"/>
    <n v="5"/>
    <n v="2.2879999999999998"/>
    <n v="0.27499999999999997"/>
    <x v="2"/>
    <x v="9"/>
  </r>
  <r>
    <s v="CA-2014-150245"/>
    <x v="252"/>
    <x v="2"/>
    <d v="2015-01-04T00:00:00"/>
    <x v="0"/>
    <s v="PC-18745"/>
    <s v="Pamela Coakley"/>
    <x v="1"/>
    <s v="United States"/>
    <x v="115"/>
    <x v="7"/>
    <x v="2"/>
    <s v="FUR-BO-10002613"/>
    <s v="Furniture"/>
    <x v="0"/>
    <s v="Atlantic Metals Mobile 4-Shelf Bookcases, Custom Colors"/>
    <n v="1573.4880000000001"/>
    <n v="7"/>
    <n v="196.68600000000001"/>
    <n v="0.125"/>
    <x v="4"/>
    <x v="5"/>
  </r>
  <r>
    <s v="CA-2015-112116"/>
    <x v="253"/>
    <x v="1"/>
    <d v="2015-03-18T00:00:00"/>
    <x v="0"/>
    <s v="JE-15475"/>
    <s v="Jeremy Ellison"/>
    <x v="0"/>
    <s v="United States"/>
    <x v="15"/>
    <x v="13"/>
    <x v="1"/>
    <s v="FUR-TA-10001039"/>
    <s v="Furniture"/>
    <x v="2"/>
    <s v="KI Adjustable-Height Table"/>
    <n v="171.96"/>
    <n v="2"/>
    <n v="44.709600000000002"/>
    <n v="0.26"/>
    <x v="3"/>
    <x v="9"/>
  </r>
  <r>
    <s v="US-2017-102890"/>
    <x v="254"/>
    <x v="3"/>
    <d v="2017-06-30T00:00:00"/>
    <x v="3"/>
    <s v="SG-20470"/>
    <s v="Sheri Gordon"/>
    <x v="0"/>
    <s v="United States"/>
    <x v="13"/>
    <x v="7"/>
    <x v="2"/>
    <s v="FUR-TA-10000577"/>
    <s v="Furniture"/>
    <x v="2"/>
    <s v="Bretford CR4500 Series Slim Rectangular Table"/>
    <n v="1044.6300000000001"/>
    <n v="5"/>
    <n v="-295.9785"/>
    <n v="-0.28333333333333333"/>
    <x v="7"/>
    <x v="2"/>
  </r>
  <r>
    <s v="US-2014-157385"/>
    <x v="255"/>
    <x v="2"/>
    <d v="2014-11-25T00:00:00"/>
    <x v="2"/>
    <s v="SC-20095"/>
    <s v="Sanjit Chand"/>
    <x v="0"/>
    <s v="United States"/>
    <x v="2"/>
    <x v="2"/>
    <x v="1"/>
    <s v="FUR-CH-10000863"/>
    <s v="Furniture"/>
    <x v="1"/>
    <s v="Novimex Swivel Fabric Task Chair"/>
    <n v="603.91999999999996"/>
    <n v="5"/>
    <n v="-67.941000000000003"/>
    <n v="-0.11250000000000002"/>
    <x v="3"/>
    <x v="0"/>
  </r>
  <r>
    <s v="US-2014-157385"/>
    <x v="255"/>
    <x v="2"/>
    <d v="2014-11-25T00:00:00"/>
    <x v="2"/>
    <s v="SC-20095"/>
    <s v="Sanjit Chand"/>
    <x v="0"/>
    <s v="United States"/>
    <x v="2"/>
    <x v="2"/>
    <x v="1"/>
    <s v="FUR-CH-10000595"/>
    <s v="Furniture"/>
    <x v="1"/>
    <s v="Safco Contoured Stacking Chairs"/>
    <n v="381.44"/>
    <n v="2"/>
    <n v="23.84"/>
    <n v="6.25E-2"/>
    <x v="3"/>
    <x v="0"/>
  </r>
  <r>
    <s v="CA-2014-101602"/>
    <x v="256"/>
    <x v="2"/>
    <d v="2014-12-18T00:00:00"/>
    <x v="2"/>
    <s v="MC-18100"/>
    <s v="Mick Crebagga"/>
    <x v="0"/>
    <s v="United States"/>
    <x v="116"/>
    <x v="5"/>
    <x v="3"/>
    <s v="FUR-CH-10004675"/>
    <s v="Furniture"/>
    <x v="1"/>
    <s v="Lifetime Advantage Folding Chairs, 4/Carton"/>
    <n v="763.28"/>
    <n v="5"/>
    <n v="-21.808"/>
    <n v="-2.8571428571428571E-2"/>
    <x v="0"/>
    <x v="5"/>
  </r>
  <r>
    <s v="CA-2015-131338"/>
    <x v="38"/>
    <x v="1"/>
    <d v="2015-08-12T00:00:00"/>
    <x v="2"/>
    <s v="NP-18325"/>
    <s v="Naresj Patel"/>
    <x v="0"/>
    <s v="United States"/>
    <x v="13"/>
    <x v="7"/>
    <x v="2"/>
    <s v="FUR-TA-10002607"/>
    <s v="Furniture"/>
    <x v="2"/>
    <s v="KI Conference Tables"/>
    <n v="382.80599999999998"/>
    <n v="9"/>
    <n v="-153.1224"/>
    <n v="-0.4"/>
    <x v="0"/>
    <x v="10"/>
  </r>
  <r>
    <s v="CA-2015-131338"/>
    <x v="38"/>
    <x v="1"/>
    <d v="2015-08-12T00:00:00"/>
    <x v="2"/>
    <s v="NP-18325"/>
    <s v="Naresj Patel"/>
    <x v="0"/>
    <s v="United States"/>
    <x v="13"/>
    <x v="7"/>
    <x v="2"/>
    <s v="FUR-FU-10002157"/>
    <s v="Furniture"/>
    <x v="3"/>
    <s v="Artistic Insta-Plaque"/>
    <n v="47.04"/>
    <n v="3"/>
    <n v="18.345600000000001"/>
    <n v="0.39"/>
    <x v="0"/>
    <x v="10"/>
  </r>
  <r>
    <s v="CA-2015-131338"/>
    <x v="38"/>
    <x v="1"/>
    <d v="2015-08-12T00:00:00"/>
    <x v="2"/>
    <s v="NP-18325"/>
    <s v="Naresj Patel"/>
    <x v="0"/>
    <s v="United States"/>
    <x v="13"/>
    <x v="7"/>
    <x v="2"/>
    <s v="FUR-FU-10001706"/>
    <s v="Furniture"/>
    <x v="3"/>
    <s v="Longer-Life Soft White Bulbs"/>
    <n v="6.16"/>
    <n v="2"/>
    <n v="2.9567999999999999"/>
    <n v="0.48"/>
    <x v="0"/>
    <x v="10"/>
  </r>
  <r>
    <s v="CA-2015-118423"/>
    <x v="257"/>
    <x v="1"/>
    <d v="2015-03-27T00:00:00"/>
    <x v="2"/>
    <s v="DP-13390"/>
    <s v="Dennis Pardue"/>
    <x v="2"/>
    <s v="United States"/>
    <x v="117"/>
    <x v="8"/>
    <x v="3"/>
    <s v="FUR-BO-10000362"/>
    <s v="Furniture"/>
    <x v="0"/>
    <s v="Sauder Inglewood Library Bookcases"/>
    <n v="359.05799999999999"/>
    <n v="3"/>
    <n v="-35.905799999999999"/>
    <n v="-0.1"/>
    <x v="0"/>
    <x v="9"/>
  </r>
  <r>
    <s v="CA-2017-149181"/>
    <x v="258"/>
    <x v="3"/>
    <d v="2017-05-12T00:00:00"/>
    <x v="1"/>
    <s v="MD-17350"/>
    <s v="Maribeth Dona"/>
    <x v="0"/>
    <s v="United States"/>
    <x v="29"/>
    <x v="15"/>
    <x v="2"/>
    <s v="FUR-CH-10004540"/>
    <s v="Furniture"/>
    <x v="1"/>
    <s v="Global Chrome Stack Chair"/>
    <n v="47.991999999999997"/>
    <n v="2"/>
    <n v="-2.0568"/>
    <n v="-4.2857142857142858E-2"/>
    <x v="4"/>
    <x v="7"/>
  </r>
  <r>
    <s v="CA-2017-132234"/>
    <x v="259"/>
    <x v="3"/>
    <d v="2017-10-18T00:00:00"/>
    <x v="2"/>
    <s v="MY-17380"/>
    <s v="Maribeth Yedwab"/>
    <x v="1"/>
    <s v="United States"/>
    <x v="13"/>
    <x v="7"/>
    <x v="2"/>
    <s v="FUR-FU-10001290"/>
    <s v="Furniture"/>
    <x v="3"/>
    <s v="Executive Impressions Supervisor Wall Clock"/>
    <n v="547.29999999999995"/>
    <n v="13"/>
    <n v="175.136"/>
    <n v="0.32"/>
    <x v="3"/>
    <x v="1"/>
  </r>
  <r>
    <s v="CA-2017-158876"/>
    <x v="49"/>
    <x v="3"/>
    <d v="2017-11-21T00:00:00"/>
    <x v="0"/>
    <s v="AB-10150"/>
    <s v="Aimee Bixby"/>
    <x v="0"/>
    <s v="United States"/>
    <x v="118"/>
    <x v="5"/>
    <x v="3"/>
    <s v="FUR-FU-10001967"/>
    <s v="Furniture"/>
    <x v="3"/>
    <s v="Telescoping Adjustable Floor Lamp"/>
    <n v="15.992000000000001"/>
    <n v="2"/>
    <n v="-13.993"/>
    <n v="-0.875"/>
    <x v="3"/>
    <x v="0"/>
  </r>
  <r>
    <s v="CA-2016-164672"/>
    <x v="260"/>
    <x v="0"/>
    <d v="2016-05-13T00:00:00"/>
    <x v="0"/>
    <s v="GB-14530"/>
    <s v="George Bell"/>
    <x v="1"/>
    <s v="United States"/>
    <x v="63"/>
    <x v="14"/>
    <x v="2"/>
    <s v="FUR-FU-10001488"/>
    <s v="Furniture"/>
    <x v="3"/>
    <s v="Tenex 46&quot; x 60&quot; Computer Anti-Static Chairmat, Rectangular Shaped"/>
    <n v="211.96"/>
    <n v="2"/>
    <n v="42.392000000000003"/>
    <n v="0.2"/>
    <x v="2"/>
    <x v="7"/>
  </r>
  <r>
    <s v="CA-2014-156349"/>
    <x v="261"/>
    <x v="2"/>
    <d v="2014-05-30T00:00:00"/>
    <x v="1"/>
    <s v="ML-17395"/>
    <s v="Marina Lichtenstein"/>
    <x v="1"/>
    <s v="United States"/>
    <x v="2"/>
    <x v="2"/>
    <x v="1"/>
    <s v="FUR-BO-10000362"/>
    <s v="Furniture"/>
    <x v="0"/>
    <s v="Sauder Inglewood Library Bookcases"/>
    <n v="290.666"/>
    <n v="2"/>
    <n v="27.3568"/>
    <n v="9.4117647058823528E-2"/>
    <x v="4"/>
    <x v="7"/>
  </r>
  <r>
    <s v="CA-2017-108560"/>
    <x v="220"/>
    <x v="3"/>
    <d v="2017-07-15T00:00:00"/>
    <x v="1"/>
    <s v="JC-15385"/>
    <s v="Jenna Caffey"/>
    <x v="0"/>
    <s v="United States"/>
    <x v="119"/>
    <x v="13"/>
    <x v="1"/>
    <s v="FUR-FU-10002937"/>
    <s v="Furniture"/>
    <x v="3"/>
    <s v="GE 48&quot; Fluorescent Tube, Cool White Energy Saver, 34 Watts, 30/Box"/>
    <n v="198.46"/>
    <n v="2"/>
    <n v="99.23"/>
    <n v="0.5"/>
    <x v="1"/>
    <x v="3"/>
  </r>
  <r>
    <s v="CA-2015-143119"/>
    <x v="262"/>
    <x v="1"/>
    <d v="2015-09-30T00:00:00"/>
    <x v="1"/>
    <s v="MC-17275"/>
    <s v="Marc Crier"/>
    <x v="0"/>
    <s v="United States"/>
    <x v="120"/>
    <x v="35"/>
    <x v="0"/>
    <s v="FUR-CH-10001270"/>
    <s v="Furniture"/>
    <x v="1"/>
    <s v="Harbour Creations Steel Folding Chair"/>
    <n v="517.5"/>
    <n v="6"/>
    <n v="155.25"/>
    <n v="0.3"/>
    <x v="6"/>
    <x v="4"/>
  </r>
  <r>
    <s v="CA-2017-101049"/>
    <x v="263"/>
    <x v="3"/>
    <d v="2017-06-25T00:00:00"/>
    <x v="0"/>
    <s v="AS-10240"/>
    <s v="Alan Shonely"/>
    <x v="0"/>
    <s v="United States"/>
    <x v="59"/>
    <x v="15"/>
    <x v="2"/>
    <s v="FUR-FU-10004415"/>
    <s v="Furniture"/>
    <x v="3"/>
    <s v="Stacking Tray, Side-Loading, Legal, Smoke"/>
    <n v="17.920000000000002"/>
    <n v="5"/>
    <n v="2.464"/>
    <n v="0.13749999999999998"/>
    <x v="4"/>
    <x v="2"/>
  </r>
  <r>
    <s v="CA-2016-157266"/>
    <x v="205"/>
    <x v="0"/>
    <d v="2016-06-01T00:00:00"/>
    <x v="1"/>
    <s v="TB-21280"/>
    <s v="Toby Braunhardt"/>
    <x v="0"/>
    <s v="United States"/>
    <x v="85"/>
    <x v="29"/>
    <x v="2"/>
    <s v="FUR-FU-10000629"/>
    <s v="Furniture"/>
    <x v="3"/>
    <s v="9-3/4 Diameter Round Wall Clock"/>
    <n v="41.37"/>
    <n v="3"/>
    <n v="17.375399999999999"/>
    <n v="0.42"/>
    <x v="6"/>
    <x v="7"/>
  </r>
  <r>
    <s v="CA-2014-127159"/>
    <x v="264"/>
    <x v="2"/>
    <d v="2014-05-15T00:00:00"/>
    <x v="2"/>
    <s v="HL-15040"/>
    <s v="Hunter Lopez"/>
    <x v="0"/>
    <s v="United States"/>
    <x v="79"/>
    <x v="16"/>
    <x v="3"/>
    <s v="FUR-FU-10000010"/>
    <s v="Furniture"/>
    <x v="3"/>
    <s v="DAX Value U-Channel Document Frames, Easel Back"/>
    <n v="34.79"/>
    <n v="7"/>
    <n v="10.7849"/>
    <n v="0.31"/>
    <x v="0"/>
    <x v="7"/>
  </r>
  <r>
    <s v="US-2015-157154"/>
    <x v="265"/>
    <x v="1"/>
    <d v="2015-01-15T00:00:00"/>
    <x v="1"/>
    <s v="MM-17920"/>
    <s v="Michael Moore"/>
    <x v="0"/>
    <s v="United States"/>
    <x v="13"/>
    <x v="7"/>
    <x v="2"/>
    <s v="FUR-TA-10001889"/>
    <s v="Furniture"/>
    <x v="2"/>
    <s v="Bush Advantage Collection Racetrack Conference Table"/>
    <n v="1018.104"/>
    <n v="4"/>
    <n v="-373.3048"/>
    <n v="-0.36666666666666664"/>
    <x v="2"/>
    <x v="8"/>
  </r>
  <r>
    <s v="CA-2015-143077"/>
    <x v="5"/>
    <x v="1"/>
    <d v="2015-09-21T00:00:00"/>
    <x v="1"/>
    <s v="SF-20965"/>
    <s v="Sylvia Foulston"/>
    <x v="1"/>
    <s v="United States"/>
    <x v="6"/>
    <x v="5"/>
    <x v="3"/>
    <s v="FUR-FU-10003535"/>
    <s v="Furniture"/>
    <x v="3"/>
    <s v="Howard Miller Distant Time Traveler Alarm Clock"/>
    <n v="21.936"/>
    <n v="2"/>
    <n v="-10.419600000000001"/>
    <n v="-0.47500000000000003"/>
    <x v="4"/>
    <x v="4"/>
  </r>
  <r>
    <s v="CA-2014-122882"/>
    <x v="266"/>
    <x v="2"/>
    <d v="2014-09-13T00:00:00"/>
    <x v="1"/>
    <s v="SB-20290"/>
    <s v="Sean Braxton"/>
    <x v="1"/>
    <s v="United States"/>
    <x v="3"/>
    <x v="3"/>
    <x v="2"/>
    <s v="FUR-FU-10000758"/>
    <s v="Furniture"/>
    <x v="3"/>
    <s v="DAX Natural Wood-Tone Poster Frame"/>
    <n v="42.368000000000002"/>
    <n v="2"/>
    <n v="8.4735999999999994"/>
    <n v="0.19999999999999998"/>
    <x v="6"/>
    <x v="4"/>
  </r>
  <r>
    <s v="CA-2016-147585"/>
    <x v="267"/>
    <x v="0"/>
    <d v="2016-11-12T00:00:00"/>
    <x v="1"/>
    <s v="CB-12535"/>
    <s v="Claudia Bergmann"/>
    <x v="1"/>
    <s v="United States"/>
    <x v="28"/>
    <x v="2"/>
    <x v="1"/>
    <s v="FUR-FU-10002597"/>
    <s v="Furniture"/>
    <x v="3"/>
    <s v="C-Line Magnetic Cubicle Keepers, Clear Polypropylene"/>
    <n v="14.82"/>
    <n v="3"/>
    <n v="6.2244000000000002"/>
    <n v="0.42"/>
    <x v="2"/>
    <x v="0"/>
  </r>
  <r>
    <s v="CA-2017-143798"/>
    <x v="247"/>
    <x v="3"/>
    <d v="2017-12-12T00:00:00"/>
    <x v="2"/>
    <s v="AW-10840"/>
    <s v="Anthony Witt"/>
    <x v="0"/>
    <s v="United States"/>
    <x v="3"/>
    <x v="3"/>
    <x v="2"/>
    <s v="FUR-FU-10004306"/>
    <s v="Furniture"/>
    <x v="3"/>
    <s v="Electrix Halogen Magnifier Lamp"/>
    <n v="310.88"/>
    <n v="2"/>
    <n v="23.315999999999999"/>
    <n v="7.4999999999999997E-2"/>
    <x v="3"/>
    <x v="5"/>
  </r>
  <r>
    <s v="CA-2014-142839"/>
    <x v="268"/>
    <x v="2"/>
    <d v="2014-08-20T00:00:00"/>
    <x v="1"/>
    <s v="TS-21610"/>
    <s v="Troy Staebel"/>
    <x v="0"/>
    <s v="United States"/>
    <x v="3"/>
    <x v="3"/>
    <x v="2"/>
    <s v="FUR-TA-10001539"/>
    <s v="Furniture"/>
    <x v="2"/>
    <s v="Chromcraft Rectangular Conference Tables"/>
    <n v="853.09199999999998"/>
    <n v="6"/>
    <n v="-227.49119999999999"/>
    <n v="-0.26666666666666666"/>
    <x v="4"/>
    <x v="10"/>
  </r>
  <r>
    <s v="US-2016-154361"/>
    <x v="269"/>
    <x v="0"/>
    <d v="2016-03-19T00:00:00"/>
    <x v="1"/>
    <s v="HZ-14950"/>
    <s v="Henia Zydlo"/>
    <x v="0"/>
    <s v="United States"/>
    <x v="29"/>
    <x v="15"/>
    <x v="2"/>
    <s v="FUR-FU-10004020"/>
    <s v="Furniture"/>
    <x v="3"/>
    <s v="Advantus Panel Wall Acrylic Frame"/>
    <n v="21.88"/>
    <n v="5"/>
    <n v="6.2904999999999998"/>
    <n v="0.28749999999999998"/>
    <x v="2"/>
    <x v="9"/>
  </r>
  <r>
    <s v="CA-2014-135657"/>
    <x v="270"/>
    <x v="2"/>
    <d v="2014-06-07T00:00:00"/>
    <x v="0"/>
    <s v="SC-20725"/>
    <s v="Steven Cartwright"/>
    <x v="0"/>
    <s v="United States"/>
    <x v="15"/>
    <x v="13"/>
    <x v="1"/>
    <s v="FUR-TA-10004086"/>
    <s v="Furniture"/>
    <x v="2"/>
    <s v="KI Adjustable-Height Table"/>
    <n v="515.88"/>
    <n v="6"/>
    <n v="113.4936"/>
    <n v="0.22"/>
    <x v="4"/>
    <x v="2"/>
  </r>
  <r>
    <s v="CA-2015-114069"/>
    <x v="271"/>
    <x v="1"/>
    <d v="2015-07-15T00:00:00"/>
    <x v="0"/>
    <s v="ND-18370"/>
    <s v="Natalie DeCherney"/>
    <x v="0"/>
    <s v="United States"/>
    <x v="13"/>
    <x v="7"/>
    <x v="2"/>
    <s v="FUR-CH-10000595"/>
    <s v="Furniture"/>
    <x v="1"/>
    <s v="Safco Contoured Stacking Chairs"/>
    <n v="1931.04"/>
    <n v="9"/>
    <n v="321.83999999999997"/>
    <n v="0.16666666666666666"/>
    <x v="3"/>
    <x v="3"/>
  </r>
  <r>
    <s v="CA-2017-123491"/>
    <x v="242"/>
    <x v="3"/>
    <d v="2017-11-05T00:00:00"/>
    <x v="1"/>
    <s v="JK-15205"/>
    <s v="Jamie Kunitz"/>
    <x v="0"/>
    <s v="United States"/>
    <x v="28"/>
    <x v="2"/>
    <x v="1"/>
    <s v="FUR-CH-10003061"/>
    <s v="Furniture"/>
    <x v="1"/>
    <s v="Global Leather Task Chair, Black"/>
    <n v="71.992000000000004"/>
    <n v="1"/>
    <n v="-0.89990000000000003"/>
    <n v="-1.2499999999999999E-2"/>
    <x v="6"/>
    <x v="1"/>
  </r>
  <r>
    <s v="US-2017-124968"/>
    <x v="272"/>
    <x v="3"/>
    <d v="2017-09-13T00:00:00"/>
    <x v="0"/>
    <s v="MM-18055"/>
    <s v="Michelle Moray"/>
    <x v="0"/>
    <s v="United States"/>
    <x v="9"/>
    <x v="8"/>
    <x v="3"/>
    <s v="FUR-TA-10004289"/>
    <s v="Furniture"/>
    <x v="2"/>
    <s v="BoxOffice By Design Rectangular and Half-Moon Meeting Room Tables"/>
    <n v="765.625"/>
    <n v="7"/>
    <n v="-566.5625"/>
    <n v="-0.74"/>
    <x v="2"/>
    <x v="4"/>
  </r>
  <r>
    <s v="CA-2017-104003"/>
    <x v="273"/>
    <x v="3"/>
    <d v="2017-10-13T00:00:00"/>
    <x v="1"/>
    <s v="DC-13285"/>
    <s v="Debra Catini"/>
    <x v="0"/>
    <s v="United States"/>
    <x v="28"/>
    <x v="2"/>
    <x v="1"/>
    <s v="FUR-BO-10003965"/>
    <s v="Furniture"/>
    <x v="0"/>
    <s v="O'Sullivan Manor Hill 2-Door Library in Brianna Oak"/>
    <n v="307.666"/>
    <n v="2"/>
    <n v="-14.478400000000001"/>
    <n v="-4.7058823529411764E-2"/>
    <x v="6"/>
    <x v="1"/>
  </r>
  <r>
    <s v="CA-2016-169943"/>
    <x v="128"/>
    <x v="0"/>
    <d v="2016-05-24T00:00:00"/>
    <x v="1"/>
    <s v="BN-11515"/>
    <s v="Bradley Nguyen"/>
    <x v="0"/>
    <s v="United States"/>
    <x v="13"/>
    <x v="7"/>
    <x v="2"/>
    <s v="FUR-FU-10002088"/>
    <s v="Furniture"/>
    <x v="3"/>
    <s v="Nu-Dell Float Frame 11 x 14 1/2"/>
    <n v="35.92"/>
    <n v="4"/>
    <n v="15.086399999999999"/>
    <n v="0.42"/>
    <x v="2"/>
    <x v="7"/>
  </r>
  <r>
    <s v="CA-2016-169943"/>
    <x v="128"/>
    <x v="0"/>
    <d v="2016-05-24T00:00:00"/>
    <x v="1"/>
    <s v="BN-11515"/>
    <s v="Bradley Nguyen"/>
    <x v="0"/>
    <s v="United States"/>
    <x v="13"/>
    <x v="7"/>
    <x v="2"/>
    <s v="FUR-FU-10000010"/>
    <s v="Furniture"/>
    <x v="3"/>
    <s v="DAX Value U-Channel Document Frames, Easel Back"/>
    <n v="39.76"/>
    <n v="8"/>
    <n v="12.3256"/>
    <n v="0.31"/>
    <x v="2"/>
    <x v="7"/>
  </r>
  <r>
    <s v="US-2015-123218"/>
    <x v="274"/>
    <x v="1"/>
    <d v="2015-12-25T00:00:00"/>
    <x v="1"/>
    <s v="KD-16345"/>
    <s v="Katherine Ducich"/>
    <x v="0"/>
    <s v="United States"/>
    <x v="9"/>
    <x v="8"/>
    <x v="3"/>
    <s v="FUR-BO-10003966"/>
    <s v="Furniture"/>
    <x v="0"/>
    <s v="Sauder Facets Collection Library, Sky Alder Finish"/>
    <n v="359.05799999999999"/>
    <n v="3"/>
    <n v="-71.811599999999999"/>
    <n v="-0.2"/>
    <x v="2"/>
    <x v="5"/>
  </r>
  <r>
    <s v="US-2017-164056"/>
    <x v="275"/>
    <x v="3"/>
    <d v="2017-05-04T00:00:00"/>
    <x v="0"/>
    <s v="FM-14215"/>
    <s v="Filia McAdams"/>
    <x v="1"/>
    <s v="United States"/>
    <x v="24"/>
    <x v="15"/>
    <x v="2"/>
    <s v="FUR-TA-10001307"/>
    <s v="Furniture"/>
    <x v="2"/>
    <s v="SAFCO PlanMaster Heigh-Adjustable Drafting Table Base, 43w x 30d x 30-37h, Black"/>
    <n v="1048.3499999999999"/>
    <n v="5"/>
    <n v="-69.89"/>
    <n v="-6.666666666666668E-2"/>
    <x v="2"/>
    <x v="6"/>
  </r>
  <r>
    <s v="CA-2017-152807"/>
    <x v="242"/>
    <x v="3"/>
    <d v="2017-11-03T00:00:00"/>
    <x v="1"/>
    <s v="MC-18100"/>
    <s v="Mick Crebagga"/>
    <x v="0"/>
    <s v="United States"/>
    <x v="3"/>
    <x v="3"/>
    <x v="2"/>
    <s v="FUR-FU-10004415"/>
    <s v="Furniture"/>
    <x v="3"/>
    <s v="Stacking Tray, Side-Loading, Legal, Smoke"/>
    <n v="7.1680000000000001"/>
    <n v="2"/>
    <n v="0.98560000000000003"/>
    <n v="0.13750000000000001"/>
    <x v="4"/>
    <x v="1"/>
  </r>
  <r>
    <s v="CA-2015-139094"/>
    <x v="276"/>
    <x v="1"/>
    <d v="2015-11-27T00:00:00"/>
    <x v="1"/>
    <s v="MO-17800"/>
    <s v="Meg O'Connel"/>
    <x v="2"/>
    <s v="United States"/>
    <x v="21"/>
    <x v="5"/>
    <x v="3"/>
    <s v="FUR-TA-10004607"/>
    <s v="Furniture"/>
    <x v="2"/>
    <s v="Hon 2111 Invitation Series Straight Table"/>
    <n v="206.96199999999999"/>
    <n v="2"/>
    <n v="-32.522599999999997"/>
    <n v="-0.15714285714285714"/>
    <x v="2"/>
    <x v="0"/>
  </r>
  <r>
    <s v="CA-2017-168837"/>
    <x v="277"/>
    <x v="3"/>
    <d v="2017-10-17T00:00:00"/>
    <x v="2"/>
    <s v="JW-15955"/>
    <s v="Joni Wasserman"/>
    <x v="0"/>
    <s v="United States"/>
    <x v="121"/>
    <x v="2"/>
    <x v="1"/>
    <s v="FUR-FU-10001918"/>
    <s v="Furniture"/>
    <x v="3"/>
    <s v="C-Line Cubicle Keepers Polyproplyene Holder With Velcro Backings"/>
    <n v="9.4600000000000009"/>
    <n v="2"/>
    <n v="3.6894"/>
    <n v="0.38999999999999996"/>
    <x v="0"/>
    <x v="1"/>
  </r>
  <r>
    <s v="CA-2015-130785"/>
    <x v="278"/>
    <x v="1"/>
    <d v="2015-09-09T00:00:00"/>
    <x v="1"/>
    <s v="AG-10900"/>
    <s v="Arthur Gainer"/>
    <x v="0"/>
    <s v="United States"/>
    <x v="53"/>
    <x v="2"/>
    <x v="1"/>
    <s v="FUR-BO-10000330"/>
    <s v="Furniture"/>
    <x v="0"/>
    <s v="Sauder Camden County Barrister Bookcase, Planked Cherry Finish"/>
    <n v="411.33199999999999"/>
    <n v="4"/>
    <n v="-4.8391999999999999"/>
    <n v="-1.1764705882352941E-2"/>
    <x v="4"/>
    <x v="4"/>
  </r>
  <r>
    <s v="CA-2015-130785"/>
    <x v="278"/>
    <x v="1"/>
    <d v="2015-09-09T00:00:00"/>
    <x v="1"/>
    <s v="AG-10900"/>
    <s v="Arthur Gainer"/>
    <x v="0"/>
    <s v="United States"/>
    <x v="53"/>
    <x v="2"/>
    <x v="1"/>
    <s v="FUR-BO-10003159"/>
    <s v="Furniture"/>
    <x v="0"/>
    <s v="Sauder Camden County Collection Libraries, Planked Cherry Finish"/>
    <n v="293.19900000000001"/>
    <n v="3"/>
    <n v="-20.696400000000001"/>
    <n v="-7.0588235294117646E-2"/>
    <x v="4"/>
    <x v="4"/>
  </r>
  <r>
    <s v="CA-2016-110254"/>
    <x v="279"/>
    <x v="0"/>
    <d v="2016-08-08T00:00:00"/>
    <x v="1"/>
    <s v="ML-17755"/>
    <s v="Max Ludwig"/>
    <x v="2"/>
    <s v="United States"/>
    <x v="122"/>
    <x v="25"/>
    <x v="0"/>
    <s v="FUR-FU-10001591"/>
    <s v="Furniture"/>
    <x v="3"/>
    <s v="Advantus Panel Wall Certificate Holder - 8.5x11"/>
    <n v="109.8"/>
    <n v="9"/>
    <n v="46.116"/>
    <n v="0.42"/>
    <x v="4"/>
    <x v="10"/>
  </r>
  <r>
    <s v="CA-2014-120474"/>
    <x v="280"/>
    <x v="2"/>
    <d v="2014-12-03T00:00:00"/>
    <x v="2"/>
    <s v="RP-19390"/>
    <s v="Resi Pšlking"/>
    <x v="0"/>
    <s v="United States"/>
    <x v="123"/>
    <x v="16"/>
    <x v="3"/>
    <s v="FUR-CH-10001854"/>
    <s v="Furniture"/>
    <x v="1"/>
    <s v="Office Star - Professional Matrix Back Chair with 2-to-1 Synchro Tilt and Mesh Fabric Seat"/>
    <n v="2807.84"/>
    <n v="8"/>
    <n v="673.88160000000005"/>
    <n v="0.24"/>
    <x v="3"/>
    <x v="5"/>
  </r>
  <r>
    <s v="CA-2016-100965"/>
    <x v="281"/>
    <x v="0"/>
    <d v="2016-07-11T00:00:00"/>
    <x v="1"/>
    <s v="RM-19375"/>
    <s v="Raymond Messe"/>
    <x v="0"/>
    <s v="United States"/>
    <x v="124"/>
    <x v="2"/>
    <x v="1"/>
    <s v="FUR-FU-10003039"/>
    <s v="Furniture"/>
    <x v="3"/>
    <s v="Howard Miller 11-1/2&quot; Diameter Grantwood Wall Clock"/>
    <n v="215.65"/>
    <n v="5"/>
    <n v="73.320999999999998"/>
    <n v="0.33999999999999997"/>
    <x v="4"/>
    <x v="3"/>
  </r>
  <r>
    <s v="CA-2016-149461"/>
    <x v="282"/>
    <x v="0"/>
    <d v="2016-11-19T00:00:00"/>
    <x v="1"/>
    <s v="AS-10135"/>
    <s v="Adrian Shami"/>
    <x v="2"/>
    <s v="United States"/>
    <x v="83"/>
    <x v="13"/>
    <x v="1"/>
    <s v="FUR-FU-10004270"/>
    <s v="Furniture"/>
    <x v="3"/>
    <s v="Eldon Image Series Desk Accessories, Burgundy"/>
    <n v="4.18"/>
    <n v="1"/>
    <n v="1.5047999999999999"/>
    <n v="0.36"/>
    <x v="6"/>
    <x v="0"/>
  </r>
  <r>
    <s v="CA-2016-165484"/>
    <x v="283"/>
    <x v="0"/>
    <d v="2016-10-29T00:00:00"/>
    <x v="1"/>
    <s v="HK-14890"/>
    <s v="Heather Kirkland"/>
    <x v="1"/>
    <s v="United States"/>
    <x v="9"/>
    <x v="8"/>
    <x v="3"/>
    <s v="FUR-FU-10001196"/>
    <s v="Furniture"/>
    <x v="3"/>
    <s v="DAX Cubicle Frames - 8x10"/>
    <n v="16.155999999999999"/>
    <n v="7"/>
    <n v="-12.117000000000001"/>
    <n v="-0.75000000000000011"/>
    <x v="6"/>
    <x v="1"/>
  </r>
  <r>
    <s v="CA-2014-132612"/>
    <x v="2"/>
    <x v="2"/>
    <d v="2014-06-11T00:00:00"/>
    <x v="0"/>
    <s v="FO-14305"/>
    <s v="Frank Olsen"/>
    <x v="0"/>
    <s v="United States"/>
    <x v="95"/>
    <x v="25"/>
    <x v="0"/>
    <s v="FUR-TA-10004534"/>
    <s v="Furniture"/>
    <x v="2"/>
    <s v="Bevis 44 x 96 Conference Tables"/>
    <n v="1441.3"/>
    <n v="7"/>
    <n v="245.02099999999999"/>
    <n v="0.16999999999999998"/>
    <x v="3"/>
    <x v="2"/>
  </r>
  <r>
    <s v="US-2017-161193"/>
    <x v="93"/>
    <x v="3"/>
    <d v="2017-11-26T00:00:00"/>
    <x v="1"/>
    <s v="BT-11680"/>
    <s v="Brian Thompson"/>
    <x v="0"/>
    <s v="United States"/>
    <x v="19"/>
    <x v="15"/>
    <x v="2"/>
    <s v="FUR-FU-10001861"/>
    <s v="Furniture"/>
    <x v="3"/>
    <s v="Floodlight Indoor Halogen Bulbs, 1 Bulb per Pack, 60 Watts"/>
    <n v="77.599999999999994"/>
    <n v="5"/>
    <n v="28.13"/>
    <n v="0.36249999999999999"/>
    <x v="6"/>
    <x v="0"/>
  </r>
  <r>
    <s v="US-2017-161193"/>
    <x v="93"/>
    <x v="3"/>
    <d v="2017-11-26T00:00:00"/>
    <x v="1"/>
    <s v="BT-11680"/>
    <s v="Brian Thompson"/>
    <x v="0"/>
    <s v="United States"/>
    <x v="19"/>
    <x v="15"/>
    <x v="2"/>
    <s v="FUR-FU-10000206"/>
    <s v="Furniture"/>
    <x v="3"/>
    <s v="GE General Purpose, Extra Long Life, Showcase &amp; Floodlight Incandescent Bulbs"/>
    <n v="4.6559999999999997"/>
    <n v="2"/>
    <n v="1.5713999999999999"/>
    <n v="0.33750000000000002"/>
    <x v="6"/>
    <x v="0"/>
  </r>
  <r>
    <s v="CA-2015-131597"/>
    <x v="221"/>
    <x v="1"/>
    <d v="2015-09-18T00:00:00"/>
    <x v="1"/>
    <s v="SP-20620"/>
    <s v="Stefania Perrino"/>
    <x v="1"/>
    <s v="United States"/>
    <x v="2"/>
    <x v="2"/>
    <x v="1"/>
    <s v="FUR-TA-10002607"/>
    <s v="Furniture"/>
    <x v="2"/>
    <s v="KI Conference Tables"/>
    <n v="170.136"/>
    <n v="3"/>
    <n v="-8.5068000000000001"/>
    <n v="-0.05"/>
    <x v="4"/>
    <x v="4"/>
  </r>
  <r>
    <s v="US-2014-130379"/>
    <x v="284"/>
    <x v="2"/>
    <d v="2014-05-29T00:00:00"/>
    <x v="1"/>
    <s v="JL-15235"/>
    <s v="Janet Lee"/>
    <x v="0"/>
    <s v="United States"/>
    <x v="9"/>
    <x v="8"/>
    <x v="3"/>
    <s v="FUR-FU-10002553"/>
    <s v="Furniture"/>
    <x v="3"/>
    <s v="Electrix Incandescent Magnifying Lamp, Black"/>
    <n v="29.32"/>
    <n v="2"/>
    <n v="-24.189"/>
    <n v="-0.82499999999999996"/>
    <x v="4"/>
    <x v="7"/>
  </r>
  <r>
    <s v="CA-2016-168956"/>
    <x v="285"/>
    <x v="0"/>
    <d v="2016-02-20T00:00:00"/>
    <x v="1"/>
    <s v="EA-14035"/>
    <s v="Erin Ashbrook"/>
    <x v="1"/>
    <s v="United States"/>
    <x v="9"/>
    <x v="8"/>
    <x v="3"/>
    <s v="FUR-CH-10004754"/>
    <s v="Furniture"/>
    <x v="1"/>
    <s v="Global Stack Chair with Arms, Black"/>
    <n v="62.957999999999998"/>
    <n v="3"/>
    <n v="-2.6981999999999999"/>
    <n v="-4.2857142857142858E-2"/>
    <x v="4"/>
    <x v="11"/>
  </r>
  <r>
    <s v="CA-2016-167507"/>
    <x v="286"/>
    <x v="0"/>
    <d v="2016-12-28T00:00:00"/>
    <x v="1"/>
    <s v="SA-20830"/>
    <s v="Sue Ann Reed"/>
    <x v="0"/>
    <s v="United States"/>
    <x v="125"/>
    <x v="36"/>
    <x v="1"/>
    <s v="FUR-FU-10001935"/>
    <s v="Furniture"/>
    <x v="3"/>
    <s v="3M Hangers With Command Adhesive"/>
    <n v="11.84"/>
    <n v="4"/>
    <n v="3.1080000000000001"/>
    <n v="0.26250000000000001"/>
    <x v="6"/>
    <x v="5"/>
  </r>
  <r>
    <s v="CA-2016-167507"/>
    <x v="286"/>
    <x v="0"/>
    <d v="2016-12-28T00:00:00"/>
    <x v="1"/>
    <s v="SA-20830"/>
    <s v="Sue Ann Reed"/>
    <x v="0"/>
    <s v="United States"/>
    <x v="125"/>
    <x v="36"/>
    <x v="1"/>
    <s v="FUR-FU-10002878"/>
    <s v="Furniture"/>
    <x v="3"/>
    <s v="Seth Thomas 14&quot; Day/Date Wall Clock"/>
    <n v="22.783999999999999"/>
    <n v="1"/>
    <n v="4.8415999999999997"/>
    <n v="0.21249999999999999"/>
    <x v="6"/>
    <x v="5"/>
  </r>
  <r>
    <s v="CA-2017-145884"/>
    <x v="85"/>
    <x v="3"/>
    <d v="2017-10-21T00:00:00"/>
    <x v="3"/>
    <s v="SL-20155"/>
    <s v="Sara Luxemburg"/>
    <x v="2"/>
    <s v="United States"/>
    <x v="126"/>
    <x v="37"/>
    <x v="3"/>
    <s v="FUR-TA-10002356"/>
    <s v="Furniture"/>
    <x v="2"/>
    <s v="Bevis Boat-Shaped Conference Table"/>
    <n v="262.11"/>
    <n v="1"/>
    <n v="62.906399999999998"/>
    <n v="0.24"/>
    <x v="7"/>
    <x v="1"/>
  </r>
  <r>
    <s v="CA-2015-131422"/>
    <x v="287"/>
    <x v="1"/>
    <d v="2015-11-09T00:00:00"/>
    <x v="1"/>
    <s v="GB-14530"/>
    <s v="George Bell"/>
    <x v="1"/>
    <s v="United States"/>
    <x v="91"/>
    <x v="30"/>
    <x v="0"/>
    <s v="FUR-CH-10001270"/>
    <s v="Furniture"/>
    <x v="1"/>
    <s v="Harbour Creations Steel Folding Chair"/>
    <n v="207"/>
    <n v="3"/>
    <n v="25.875"/>
    <n v="0.125"/>
    <x v="4"/>
    <x v="0"/>
  </r>
  <r>
    <s v="CA-2014-117345"/>
    <x v="288"/>
    <x v="2"/>
    <d v="2014-08-05T00:00:00"/>
    <x v="1"/>
    <s v="BF-10975"/>
    <s v="Barbara Fisher"/>
    <x v="1"/>
    <s v="United States"/>
    <x v="127"/>
    <x v="30"/>
    <x v="0"/>
    <s v="FUR-FU-10000629"/>
    <s v="Furniture"/>
    <x v="3"/>
    <s v="9-3/4 Diameter Round Wall Clock"/>
    <n v="44.128"/>
    <n v="4"/>
    <n v="12.135199999999999"/>
    <n v="0.27499999999999997"/>
    <x v="4"/>
    <x v="10"/>
  </r>
  <r>
    <s v="CA-2016-157763"/>
    <x v="196"/>
    <x v="0"/>
    <d v="2016-07-23T00:00:00"/>
    <x v="1"/>
    <s v="KH-16330"/>
    <s v="Katharine Harms"/>
    <x v="1"/>
    <s v="United States"/>
    <x v="128"/>
    <x v="0"/>
    <x v="0"/>
    <s v="FUR-CH-10000988"/>
    <s v="Furniture"/>
    <x v="1"/>
    <s v="Hon Olson Stacker Stools"/>
    <n v="140.81"/>
    <n v="1"/>
    <n v="39.4268"/>
    <n v="0.27999999999999997"/>
    <x v="2"/>
    <x v="3"/>
  </r>
  <r>
    <s v="CA-2015-135391"/>
    <x v="289"/>
    <x v="1"/>
    <d v="2015-02-11T00:00:00"/>
    <x v="0"/>
    <s v="FA-14230"/>
    <s v="Frank Atkinson"/>
    <x v="1"/>
    <s v="United States"/>
    <x v="21"/>
    <x v="5"/>
    <x v="3"/>
    <s v="FUR-FU-10001986"/>
    <s v="Furniture"/>
    <x v="3"/>
    <s v="Dana Fluorescent Magnifying Lamp, White, 36&quot;"/>
    <n v="40.783999999999999"/>
    <n v="2"/>
    <n v="-30.588000000000001"/>
    <n v="-0.75"/>
    <x v="3"/>
    <x v="11"/>
  </r>
  <r>
    <s v="US-2017-158512"/>
    <x v="290"/>
    <x v="3"/>
    <d v="2017-01-17T00:00:00"/>
    <x v="0"/>
    <s v="DA-13450"/>
    <s v="Dianna Arnett"/>
    <x v="2"/>
    <s v="United States"/>
    <x v="85"/>
    <x v="29"/>
    <x v="2"/>
    <s v="FUR-FU-10004973"/>
    <s v="Furniture"/>
    <x v="3"/>
    <s v="Flat Face Poster Frame"/>
    <n v="37.68"/>
    <n v="2"/>
    <n v="15.8256"/>
    <n v="0.42"/>
    <x v="2"/>
    <x v="8"/>
  </r>
  <r>
    <s v="CA-2017-128370"/>
    <x v="291"/>
    <x v="3"/>
    <d v="2017-09-10T00:00:00"/>
    <x v="3"/>
    <s v="FH-14275"/>
    <s v="Frank Hawley"/>
    <x v="1"/>
    <s v="United States"/>
    <x v="2"/>
    <x v="2"/>
    <x v="1"/>
    <s v="FUR-CH-10002602"/>
    <s v="Furniture"/>
    <x v="1"/>
    <s v="DMI Arturo Collection Mission-style Design Wood Chair"/>
    <n v="362.35199999999998"/>
    <n v="3"/>
    <n v="27.176400000000001"/>
    <n v="7.5000000000000011E-2"/>
    <x v="7"/>
    <x v="4"/>
  </r>
  <r>
    <s v="US-2017-121251"/>
    <x v="292"/>
    <x v="3"/>
    <d v="2017-03-27T00:00:00"/>
    <x v="2"/>
    <s v="GM-14440"/>
    <s v="Gary McGarr"/>
    <x v="0"/>
    <s v="United States"/>
    <x v="13"/>
    <x v="7"/>
    <x v="2"/>
    <s v="FUR-BO-10001918"/>
    <s v="Furniture"/>
    <x v="0"/>
    <s v="Sauder Forest Hills Library with Doors, Woodland Oak Finish"/>
    <n v="257.56799999999998"/>
    <n v="2"/>
    <n v="-28.976400000000002"/>
    <n v="-0.11250000000000002"/>
    <x v="5"/>
    <x v="9"/>
  </r>
  <r>
    <s v="US-2016-100839"/>
    <x v="25"/>
    <x v="0"/>
    <d v="2016-10-17T00:00:00"/>
    <x v="1"/>
    <s v="NC-18625"/>
    <s v="Noah Childs"/>
    <x v="1"/>
    <s v="United States"/>
    <x v="14"/>
    <x v="12"/>
    <x v="1"/>
    <s v="FUR-TA-10004575"/>
    <s v="Furniture"/>
    <x v="2"/>
    <s v="Hon 5100 Series Wood Tables"/>
    <n v="727.45"/>
    <n v="5"/>
    <n v="-465.56799999999998"/>
    <n v="-0.6399999999999999"/>
    <x v="4"/>
    <x v="1"/>
  </r>
  <r>
    <s v="US-2016-100839"/>
    <x v="25"/>
    <x v="0"/>
    <d v="2016-10-17T00:00:00"/>
    <x v="1"/>
    <s v="NC-18625"/>
    <s v="Noah Childs"/>
    <x v="1"/>
    <s v="United States"/>
    <x v="14"/>
    <x v="12"/>
    <x v="1"/>
    <s v="FUR-FU-10001617"/>
    <s v="Furniture"/>
    <x v="3"/>
    <s v="Executive Impressions 8-1/2&quot; Career Panel/Partition Cubicle Clock"/>
    <n v="24.96"/>
    <n v="3"/>
    <n v="4.3680000000000003"/>
    <n v="0.17500000000000002"/>
    <x v="4"/>
    <x v="1"/>
  </r>
  <r>
    <s v="CA-2017-118857"/>
    <x v="293"/>
    <x v="3"/>
    <d v="2017-04-18T00:00:00"/>
    <x v="2"/>
    <s v="AH-10075"/>
    <s v="Adam Hart"/>
    <x v="1"/>
    <s v="United States"/>
    <x v="0"/>
    <x v="34"/>
    <x v="1"/>
    <s v="FUR-FU-10004460"/>
    <s v="Furniture"/>
    <x v="3"/>
    <s v="Howard Miller 12&quot; Round Wall Clock"/>
    <n v="196.45"/>
    <n v="5"/>
    <n v="70.721999999999994"/>
    <n v="0.36"/>
    <x v="0"/>
    <x v="6"/>
  </r>
  <r>
    <s v="CA-2014-116932"/>
    <x v="294"/>
    <x v="2"/>
    <d v="2014-07-25T00:00:00"/>
    <x v="1"/>
    <s v="ME-18010"/>
    <s v="Michelle Ellison"/>
    <x v="1"/>
    <s v="United States"/>
    <x v="28"/>
    <x v="2"/>
    <x v="1"/>
    <s v="FUR-CH-10001215"/>
    <s v="Furniture"/>
    <x v="1"/>
    <s v="Global Troy Executive Leather Low-Back Tilter"/>
    <n v="801.56799999999998"/>
    <n v="2"/>
    <n v="50.097999999999999"/>
    <n v="6.25E-2"/>
    <x v="4"/>
    <x v="3"/>
  </r>
  <r>
    <s v="CA-2014-116932"/>
    <x v="294"/>
    <x v="2"/>
    <d v="2014-07-25T00:00:00"/>
    <x v="1"/>
    <s v="ME-18010"/>
    <s v="Michelle Ellison"/>
    <x v="1"/>
    <s v="United States"/>
    <x v="28"/>
    <x v="2"/>
    <x v="1"/>
    <s v="FUR-TA-10004175"/>
    <s v="Furniture"/>
    <x v="2"/>
    <s v="Hon 30&quot; x 60&quot; Table with Locking Drawer"/>
    <n v="272.84800000000001"/>
    <n v="1"/>
    <n v="27.284800000000001"/>
    <n v="9.9999999999999992E-2"/>
    <x v="4"/>
    <x v="3"/>
  </r>
  <r>
    <s v="CA-2017-142888"/>
    <x v="295"/>
    <x v="3"/>
    <d v="2017-11-25T00:00:00"/>
    <x v="1"/>
    <s v="BP-11230"/>
    <s v="Benjamin Patterson"/>
    <x v="0"/>
    <s v="United States"/>
    <x v="129"/>
    <x v="13"/>
    <x v="1"/>
    <s v="FUR-TA-10004767"/>
    <s v="Furniture"/>
    <x v="2"/>
    <s v="Safco Drafting Table"/>
    <n v="70.98"/>
    <n v="1"/>
    <n v="20.584199999999999"/>
    <n v="0.28999999999999998"/>
    <x v="4"/>
    <x v="0"/>
  </r>
  <r>
    <s v="US-2016-112977"/>
    <x v="296"/>
    <x v="0"/>
    <d v="2016-03-16T00:00:00"/>
    <x v="1"/>
    <s v="CJ-12010"/>
    <s v="Caroline Jumper"/>
    <x v="0"/>
    <s v="United States"/>
    <x v="62"/>
    <x v="7"/>
    <x v="2"/>
    <s v="FUR-BO-10003272"/>
    <s v="Furniture"/>
    <x v="0"/>
    <s v="O'Sullivan Living Dimensions 5-Shelf Bookcases"/>
    <n v="176.78399999999999"/>
    <n v="1"/>
    <n v="-22.097999999999999"/>
    <n v="-0.125"/>
    <x v="6"/>
    <x v="9"/>
  </r>
  <r>
    <s v="CA-2017-118885"/>
    <x v="297"/>
    <x v="3"/>
    <d v="2018-01-02T00:00:00"/>
    <x v="1"/>
    <s v="JG-15160"/>
    <s v="James Galang"/>
    <x v="0"/>
    <s v="United States"/>
    <x v="2"/>
    <x v="2"/>
    <x v="1"/>
    <s v="FUR-CH-10002880"/>
    <s v="Furniture"/>
    <x v="1"/>
    <s v="Global High-Back Leather Tilter, Burgundy"/>
    <n v="393.56799999999998"/>
    <n v="4"/>
    <n v="-44.276400000000002"/>
    <n v="-0.11250000000000002"/>
    <x v="4"/>
    <x v="5"/>
  </r>
  <r>
    <s v="CA-2015-109512"/>
    <x v="298"/>
    <x v="1"/>
    <d v="2015-03-05T00:00:00"/>
    <x v="3"/>
    <s v="LF-17185"/>
    <s v="Luke Foster"/>
    <x v="0"/>
    <s v="United States"/>
    <x v="13"/>
    <x v="7"/>
    <x v="2"/>
    <s v="FUR-CH-10001146"/>
    <s v="Furniture"/>
    <x v="1"/>
    <s v="Global Value Mid-Back Manager's Chair, Gray"/>
    <n v="383.60700000000003"/>
    <n v="7"/>
    <n v="63.9345"/>
    <n v="0.16666666666666666"/>
    <x v="7"/>
    <x v="9"/>
  </r>
  <r>
    <s v="CA-2016-147578"/>
    <x v="74"/>
    <x v="0"/>
    <d v="2016-04-26T00:00:00"/>
    <x v="0"/>
    <s v="PG-18895"/>
    <s v="Paul Gonzalez"/>
    <x v="0"/>
    <s v="United States"/>
    <x v="28"/>
    <x v="2"/>
    <x v="1"/>
    <s v="FUR-FU-10001889"/>
    <s v="Furniture"/>
    <x v="3"/>
    <s v="Ultra Door Pull Handle"/>
    <n v="31.56"/>
    <n v="3"/>
    <n v="10.4148"/>
    <n v="0.33"/>
    <x v="4"/>
    <x v="6"/>
  </r>
  <r>
    <s v="CA-2014-142587"/>
    <x v="299"/>
    <x v="2"/>
    <d v="2014-10-22T00:00:00"/>
    <x v="2"/>
    <s v="TB-21520"/>
    <s v="Tracy Blumstein"/>
    <x v="0"/>
    <s v="United States"/>
    <x v="130"/>
    <x v="15"/>
    <x v="2"/>
    <s v="FUR-TA-10000617"/>
    <s v="Furniture"/>
    <x v="2"/>
    <s v="Hon Practical Foundations 30 x 60 Training Table, Light Gray/Charcoal"/>
    <n v="409.59"/>
    <n v="3"/>
    <n v="-122.877"/>
    <n v="-0.3"/>
    <x v="5"/>
    <x v="1"/>
  </r>
  <r>
    <s v="CA-2014-169775"/>
    <x v="300"/>
    <x v="2"/>
    <d v="2014-09-02T00:00:00"/>
    <x v="0"/>
    <s v="RA-19945"/>
    <s v="Ryan Akin"/>
    <x v="0"/>
    <s v="United States"/>
    <x v="89"/>
    <x v="1"/>
    <x v="0"/>
    <s v="FUR-TA-10001857"/>
    <s v="Furniture"/>
    <x v="2"/>
    <s v="Balt Solid Wood Rectangular Table"/>
    <n v="174.05850000000001"/>
    <n v="3"/>
    <n v="-110.7645"/>
    <n v="-0.63636363636363635"/>
    <x v="4"/>
    <x v="10"/>
  </r>
  <r>
    <s v="CA-2017-167094"/>
    <x v="85"/>
    <x v="3"/>
    <d v="2017-10-22T00:00:00"/>
    <x v="2"/>
    <s v="DK-12835"/>
    <s v="Damala Kotsonis"/>
    <x v="1"/>
    <s v="United States"/>
    <x v="76"/>
    <x v="36"/>
    <x v="1"/>
    <s v="FUR-CH-10000155"/>
    <s v="Furniture"/>
    <x v="1"/>
    <s v="Global Comet Stacking Armless Chair"/>
    <n v="478.48"/>
    <n v="2"/>
    <n v="47.847999999999999"/>
    <n v="9.9999999999999992E-2"/>
    <x v="5"/>
    <x v="1"/>
  </r>
  <r>
    <s v="CA-2015-157959"/>
    <x v="136"/>
    <x v="1"/>
    <d v="2015-02-04T00:00:00"/>
    <x v="2"/>
    <s v="RW-19540"/>
    <s v="Rick Wilson"/>
    <x v="1"/>
    <s v="United States"/>
    <x v="2"/>
    <x v="2"/>
    <x v="1"/>
    <s v="FUR-FU-10004093"/>
    <s v="Furniture"/>
    <x v="3"/>
    <s v="Hand-Finished Solid Wood Document Frame"/>
    <n v="136.91999999999999"/>
    <n v="4"/>
    <n v="41.076000000000001"/>
    <n v="0.30000000000000004"/>
    <x v="5"/>
    <x v="11"/>
  </r>
  <r>
    <s v="CA-2017-105886"/>
    <x v="186"/>
    <x v="3"/>
    <d v="2017-12-23T00:00:00"/>
    <x v="1"/>
    <s v="DB-13660"/>
    <s v="Duane Benoit"/>
    <x v="0"/>
    <s v="United States"/>
    <x v="64"/>
    <x v="7"/>
    <x v="2"/>
    <s v="FUR-FU-10001037"/>
    <s v="Furniture"/>
    <x v="3"/>
    <s v="DAX Charcoal/Nickel-Tone Document Frame, 5 x 7"/>
    <n v="18.96"/>
    <n v="2"/>
    <n v="8.532"/>
    <n v="0.44999999999999996"/>
    <x v="2"/>
    <x v="5"/>
  </r>
  <r>
    <s v="US-2017-111423"/>
    <x v="301"/>
    <x v="3"/>
    <d v="2017-08-19T00:00:00"/>
    <x v="2"/>
    <s v="EH-13765"/>
    <s v="Edward Hooks"/>
    <x v="1"/>
    <s v="United States"/>
    <x v="115"/>
    <x v="7"/>
    <x v="2"/>
    <s v="FUR-CH-10003981"/>
    <s v="Furniture"/>
    <x v="1"/>
    <s v="Global Commerce Series Low-Back Swivel/Tilt Chairs"/>
    <n v="462.56400000000002"/>
    <n v="2"/>
    <n v="97.6524"/>
    <n v="0.21111111111111111"/>
    <x v="3"/>
    <x v="10"/>
  </r>
  <r>
    <s v="CA-2017-161200"/>
    <x v="302"/>
    <x v="3"/>
    <d v="2017-08-10T00:00:00"/>
    <x v="0"/>
    <s v="SV-20365"/>
    <s v="Seth Vernon"/>
    <x v="0"/>
    <s v="United States"/>
    <x v="120"/>
    <x v="35"/>
    <x v="0"/>
    <s v="FUR-BO-10000468"/>
    <s v="Furniture"/>
    <x v="0"/>
    <s v="O'Sullivan 2-Shelf Heavy-Duty Bookcases"/>
    <n v="145.74"/>
    <n v="3"/>
    <n v="23.3184"/>
    <n v="0.16"/>
    <x v="4"/>
    <x v="10"/>
  </r>
  <r>
    <s v="CA-2017-161200"/>
    <x v="302"/>
    <x v="3"/>
    <d v="2017-08-10T00:00:00"/>
    <x v="0"/>
    <s v="SV-20365"/>
    <s v="Seth Vernon"/>
    <x v="0"/>
    <s v="United States"/>
    <x v="120"/>
    <x v="35"/>
    <x v="0"/>
    <s v="FUR-FU-10001706"/>
    <s v="Furniture"/>
    <x v="3"/>
    <s v="Longer-Life Soft White Bulbs"/>
    <n v="15.4"/>
    <n v="5"/>
    <n v="7.3920000000000003"/>
    <n v="0.48000000000000004"/>
    <x v="4"/>
    <x v="10"/>
  </r>
  <r>
    <s v="CA-2015-141768"/>
    <x v="303"/>
    <x v="1"/>
    <d v="2015-05-27T00:00:00"/>
    <x v="0"/>
    <s v="NP-18685"/>
    <s v="Nora Pelletier"/>
    <x v="2"/>
    <s v="United States"/>
    <x v="28"/>
    <x v="2"/>
    <x v="1"/>
    <s v="FUR-FU-10002268"/>
    <s v="Furniture"/>
    <x v="3"/>
    <s v="Ultra Door Push Plate"/>
    <n v="14.73"/>
    <n v="3"/>
    <n v="4.8609"/>
    <n v="0.33"/>
    <x v="3"/>
    <x v="7"/>
  </r>
  <r>
    <s v="CA-2016-112109"/>
    <x v="304"/>
    <x v="0"/>
    <d v="2016-07-12T00:00:00"/>
    <x v="1"/>
    <s v="JE-15715"/>
    <s v="Joe Elijah"/>
    <x v="0"/>
    <s v="United States"/>
    <x v="131"/>
    <x v="12"/>
    <x v="1"/>
    <s v="FUR-CH-10004287"/>
    <s v="Furniture"/>
    <x v="1"/>
    <s v="SAFCO Arco Folding Chair"/>
    <n v="662.88"/>
    <n v="3"/>
    <n v="74.573999999999998"/>
    <n v="0.1125"/>
    <x v="4"/>
    <x v="3"/>
  </r>
  <r>
    <s v="CA-2017-157987"/>
    <x v="113"/>
    <x v="3"/>
    <d v="2017-09-06T00:00:00"/>
    <x v="1"/>
    <s v="AC-10615"/>
    <s v="Ann Chong"/>
    <x v="1"/>
    <s v="United States"/>
    <x v="13"/>
    <x v="7"/>
    <x v="2"/>
    <s v="FUR-FU-10001196"/>
    <s v="Furniture"/>
    <x v="3"/>
    <s v="DAX Cubicle Frames - 8x10"/>
    <n v="11.54"/>
    <n v="2"/>
    <n v="3.4620000000000002"/>
    <n v="0.30000000000000004"/>
    <x v="4"/>
    <x v="4"/>
  </r>
  <r>
    <s v="CA-2017-157987"/>
    <x v="113"/>
    <x v="3"/>
    <d v="2017-09-06T00:00:00"/>
    <x v="1"/>
    <s v="AC-10615"/>
    <s v="Ann Chong"/>
    <x v="1"/>
    <s v="United States"/>
    <x v="13"/>
    <x v="7"/>
    <x v="2"/>
    <s v="FUR-TA-10001889"/>
    <s v="Furniture"/>
    <x v="2"/>
    <s v="Bush Advantage Collection Racetrack Conference Table"/>
    <n v="254.52600000000001"/>
    <n v="1"/>
    <n v="-93.3262"/>
    <n v="-0.36666666666666664"/>
    <x v="4"/>
    <x v="4"/>
  </r>
  <r>
    <s v="CA-2017-157987"/>
    <x v="113"/>
    <x v="3"/>
    <d v="2017-09-06T00:00:00"/>
    <x v="1"/>
    <s v="AC-10615"/>
    <s v="Ann Chong"/>
    <x v="1"/>
    <s v="United States"/>
    <x v="13"/>
    <x v="7"/>
    <x v="2"/>
    <s v="FUR-CH-10003379"/>
    <s v="Furniture"/>
    <x v="1"/>
    <s v="Global Commerce Series High-Back Swivel/Tilt Chairs"/>
    <n v="1282.4100000000001"/>
    <n v="5"/>
    <n v="213.73500000000001"/>
    <n v="0.16666666666666666"/>
    <x v="4"/>
    <x v="4"/>
  </r>
  <r>
    <s v="CA-2014-110408"/>
    <x v="305"/>
    <x v="2"/>
    <d v="2014-10-20T00:00:00"/>
    <x v="0"/>
    <s v="AS-10225"/>
    <s v="Alan Schoenberger"/>
    <x v="1"/>
    <s v="United States"/>
    <x v="132"/>
    <x v="33"/>
    <x v="0"/>
    <s v="FUR-CH-10003774"/>
    <s v="Furniture"/>
    <x v="1"/>
    <s v="Global Wood Trimmed Manager's Task Chair, Khaki"/>
    <n v="545.88"/>
    <n v="6"/>
    <n v="70.964399999999998"/>
    <n v="0.13"/>
    <x v="3"/>
    <x v="1"/>
  </r>
  <r>
    <s v="CA-2016-112669"/>
    <x v="65"/>
    <x v="0"/>
    <d v="2016-04-14T00:00:00"/>
    <x v="3"/>
    <s v="KT-16465"/>
    <s v="Kean Takahito"/>
    <x v="0"/>
    <s v="United States"/>
    <x v="110"/>
    <x v="22"/>
    <x v="1"/>
    <s v="FUR-CH-10004086"/>
    <s v="Furniture"/>
    <x v="1"/>
    <s v="Hon 4070 Series Pagoda Armless Upholstered Stacking Chairs"/>
    <n v="933.53599999999994"/>
    <n v="4"/>
    <n v="105.0228"/>
    <n v="0.11250000000000002"/>
    <x v="7"/>
    <x v="6"/>
  </r>
  <r>
    <s v="CA-2014-164721"/>
    <x v="306"/>
    <x v="2"/>
    <d v="2014-11-27T00:00:00"/>
    <x v="0"/>
    <s v="LW-16825"/>
    <s v="Laurel Workman"/>
    <x v="1"/>
    <s v="United States"/>
    <x v="133"/>
    <x v="2"/>
    <x v="1"/>
    <s v="FUR-FU-10001940"/>
    <s v="Furniture"/>
    <x v="3"/>
    <s v="Staple-based wall hangings"/>
    <n v="23.88"/>
    <n v="3"/>
    <n v="10.507199999999999"/>
    <n v="0.44"/>
    <x v="3"/>
    <x v="0"/>
  </r>
  <r>
    <s v="CA-2015-127509"/>
    <x v="307"/>
    <x v="1"/>
    <d v="2015-11-13T00:00:00"/>
    <x v="1"/>
    <s v="AS-10090"/>
    <s v="Adam Shillingsburg"/>
    <x v="0"/>
    <s v="United States"/>
    <x v="76"/>
    <x v="23"/>
    <x v="3"/>
    <s v="FUR-TA-10002855"/>
    <s v="Furniture"/>
    <x v="2"/>
    <s v="Bevis Round Conference Table Top &amp; Single Column Base"/>
    <n v="1024.3800000000001"/>
    <n v="7"/>
    <n v="215.1198"/>
    <n v="0.20999999999999996"/>
    <x v="4"/>
    <x v="0"/>
  </r>
  <r>
    <s v="US-2017-147221"/>
    <x v="308"/>
    <x v="3"/>
    <d v="2017-12-04T00:00:00"/>
    <x v="0"/>
    <s v="JS-16030"/>
    <s v="Joy Smith"/>
    <x v="0"/>
    <s v="United States"/>
    <x v="6"/>
    <x v="5"/>
    <x v="3"/>
    <s v="FUR-FU-10004020"/>
    <s v="Furniture"/>
    <x v="3"/>
    <s v="Advantus Panel Wall Acrylic Frame"/>
    <n v="8.7520000000000007"/>
    <n v="4"/>
    <n v="-3.7195999999999998"/>
    <n v="-0.42499999999999993"/>
    <x v="3"/>
    <x v="5"/>
  </r>
  <r>
    <s v="CA-2017-163510"/>
    <x v="19"/>
    <x v="3"/>
    <d v="2017-12-28T00:00:00"/>
    <x v="0"/>
    <s v="JW-15955"/>
    <s v="Joni Wasserman"/>
    <x v="0"/>
    <s v="United States"/>
    <x v="74"/>
    <x v="0"/>
    <x v="0"/>
    <s v="FUR-CH-10001146"/>
    <s v="Furniture"/>
    <x v="1"/>
    <s v="Global Value Mid-Back Manager's Chair, Gray"/>
    <n v="304.45"/>
    <n v="5"/>
    <n v="76.112499999999997"/>
    <n v="0.25"/>
    <x v="0"/>
    <x v="5"/>
  </r>
  <r>
    <s v="CA-2017-165386"/>
    <x v="309"/>
    <x v="3"/>
    <d v="2017-08-04T00:00:00"/>
    <x v="2"/>
    <s v="CM-12190"/>
    <s v="Charlotte Melton"/>
    <x v="0"/>
    <s v="United States"/>
    <x v="9"/>
    <x v="8"/>
    <x v="3"/>
    <s v="FUR-BO-10003034"/>
    <s v="Furniture"/>
    <x v="0"/>
    <s v="O'Sullivan Elevations Bookcase, Cherry Finish"/>
    <n v="183.37200000000001"/>
    <n v="2"/>
    <n v="-36.674399999999999"/>
    <n v="-0.19999999999999998"/>
    <x v="5"/>
    <x v="10"/>
  </r>
  <r>
    <s v="CA-2016-145905"/>
    <x v="126"/>
    <x v="0"/>
    <d v="2016-09-23T00:00:00"/>
    <x v="1"/>
    <s v="AM-10705"/>
    <s v="Anne McFarland"/>
    <x v="0"/>
    <s v="United States"/>
    <x v="83"/>
    <x v="33"/>
    <x v="0"/>
    <s v="FUR-CH-10001854"/>
    <s v="Furniture"/>
    <x v="1"/>
    <s v="Office Star - Professional Matrix Back Chair with 2-to-1 Synchro Tilt and Mesh Fabric Seat"/>
    <n v="350.98"/>
    <n v="1"/>
    <n v="84.235200000000006"/>
    <n v="0.24"/>
    <x v="2"/>
    <x v="4"/>
  </r>
  <r>
    <s v="CA-2016-168354"/>
    <x v="107"/>
    <x v="0"/>
    <d v="2016-09-21T00:00:00"/>
    <x v="2"/>
    <s v="RH-19510"/>
    <s v="Rick Huthwaite"/>
    <x v="2"/>
    <s v="United States"/>
    <x v="134"/>
    <x v="38"/>
    <x v="2"/>
    <s v="FUR-CH-10004675"/>
    <s v="Furniture"/>
    <x v="1"/>
    <s v="Lifetime Advantage Folding Chairs, 4/Carton"/>
    <n v="872.32"/>
    <n v="4"/>
    <n v="244.24959999999999"/>
    <n v="0.27999999999999997"/>
    <x v="3"/>
    <x v="4"/>
  </r>
  <r>
    <s v="CA-2015-114237"/>
    <x v="310"/>
    <x v="1"/>
    <d v="2015-03-15T00:00:00"/>
    <x v="2"/>
    <s v="MC-17275"/>
    <s v="Marc Crier"/>
    <x v="0"/>
    <s v="United States"/>
    <x v="15"/>
    <x v="13"/>
    <x v="1"/>
    <s v="FUR-BO-10004409"/>
    <s v="Furniture"/>
    <x v="0"/>
    <s v="Safco Value Mate Series Steel Bookcases, Baked Enamel Finish on Steel, Gray"/>
    <n v="141.96"/>
    <n v="2"/>
    <n v="39.748800000000003"/>
    <n v="0.28000000000000003"/>
    <x v="3"/>
    <x v="9"/>
  </r>
  <r>
    <s v="CA-2017-162481"/>
    <x v="58"/>
    <x v="3"/>
    <d v="2017-09-29T00:00:00"/>
    <x v="1"/>
    <s v="CT-11995"/>
    <s v="Carol Triggs"/>
    <x v="0"/>
    <s v="United States"/>
    <x v="77"/>
    <x v="11"/>
    <x v="3"/>
    <s v="FUR-CH-10003061"/>
    <s v="Furniture"/>
    <x v="1"/>
    <s v="Global Leather Task Chair, Black"/>
    <n v="269.97000000000003"/>
    <n v="3"/>
    <n v="51.2943"/>
    <n v="0.18999999999999997"/>
    <x v="4"/>
    <x v="4"/>
  </r>
  <r>
    <s v="CA-2015-122287"/>
    <x v="311"/>
    <x v="1"/>
    <d v="2015-06-23T00:00:00"/>
    <x v="1"/>
    <s v="SN-20560"/>
    <s v="Skye Norling"/>
    <x v="2"/>
    <s v="United States"/>
    <x v="117"/>
    <x v="22"/>
    <x v="1"/>
    <s v="FUR-FU-10004973"/>
    <s v="Furniture"/>
    <x v="3"/>
    <s v="Flat Face Poster Frame"/>
    <n v="75.36"/>
    <n v="5"/>
    <n v="20.724"/>
    <n v="0.27500000000000002"/>
    <x v="2"/>
    <x v="2"/>
  </r>
  <r>
    <s v="CA-2015-142237"/>
    <x v="312"/>
    <x v="1"/>
    <d v="2015-07-13T00:00:00"/>
    <x v="2"/>
    <s v="CK-12595"/>
    <s v="Clytie Kelty"/>
    <x v="0"/>
    <s v="United States"/>
    <x v="3"/>
    <x v="3"/>
    <x v="2"/>
    <s v="FUR-FU-10004848"/>
    <s v="Furniture"/>
    <x v="3"/>
    <s v="Howard Miller 13-3/4&quot; Diameter Brushed Chrome Round Wall Clock"/>
    <n v="289.8"/>
    <n v="7"/>
    <n v="36.225000000000001"/>
    <n v="0.125"/>
    <x v="3"/>
    <x v="3"/>
  </r>
  <r>
    <s v="CA-2015-142237"/>
    <x v="312"/>
    <x v="1"/>
    <d v="2015-07-13T00:00:00"/>
    <x v="2"/>
    <s v="CK-12595"/>
    <s v="Clytie Kelty"/>
    <x v="0"/>
    <s v="United States"/>
    <x v="3"/>
    <x v="3"/>
    <x v="2"/>
    <s v="FUR-CH-10003833"/>
    <s v="Furniture"/>
    <x v="1"/>
    <s v="Novimex Fabric Task Chair"/>
    <n v="341.488"/>
    <n v="8"/>
    <n v="-73.176000000000002"/>
    <n v="-0.2142857142857143"/>
    <x v="3"/>
    <x v="3"/>
  </r>
  <r>
    <s v="CA-2015-142237"/>
    <x v="312"/>
    <x v="1"/>
    <d v="2015-07-13T00:00:00"/>
    <x v="2"/>
    <s v="CK-12595"/>
    <s v="Clytie Kelty"/>
    <x v="0"/>
    <s v="United States"/>
    <x v="3"/>
    <x v="3"/>
    <x v="2"/>
    <s v="FUR-FU-10003142"/>
    <s v="Furniture"/>
    <x v="3"/>
    <s v="Master Big Foot Doorstop, Beige"/>
    <n v="25.344000000000001"/>
    <n v="6"/>
    <n v="3.4847999999999999"/>
    <n v="0.13749999999999998"/>
    <x v="3"/>
    <x v="3"/>
  </r>
  <r>
    <s v="CA-2016-136434"/>
    <x v="193"/>
    <x v="0"/>
    <d v="2016-12-07T00:00:00"/>
    <x v="1"/>
    <s v="RD-19480"/>
    <s v="Rick Duston"/>
    <x v="0"/>
    <s v="United States"/>
    <x v="52"/>
    <x v="6"/>
    <x v="3"/>
    <s v="FUR-FU-10001196"/>
    <s v="Furniture"/>
    <x v="3"/>
    <s v="DAX Cubicle Frames - 8x10"/>
    <n v="17.309999999999999"/>
    <n v="3"/>
    <n v="5.1929999999999996"/>
    <n v="0.3"/>
    <x v="6"/>
    <x v="5"/>
  </r>
  <r>
    <s v="CA-2017-120376"/>
    <x v="313"/>
    <x v="3"/>
    <d v="2017-12-25T00:00:00"/>
    <x v="2"/>
    <s v="TP-21130"/>
    <s v="Theone Pippenger"/>
    <x v="0"/>
    <s v="United States"/>
    <x v="25"/>
    <x v="17"/>
    <x v="3"/>
    <s v="FUR-CH-10002335"/>
    <s v="Furniture"/>
    <x v="1"/>
    <s v="Hon GuestStacker Chair"/>
    <n v="1586.69"/>
    <n v="7"/>
    <n v="412.5394"/>
    <n v="0.26"/>
    <x v="0"/>
    <x v="5"/>
  </r>
  <r>
    <s v="CA-2017-120376"/>
    <x v="313"/>
    <x v="3"/>
    <d v="2017-12-25T00:00:00"/>
    <x v="2"/>
    <s v="TP-21130"/>
    <s v="Theone Pippenger"/>
    <x v="0"/>
    <s v="United States"/>
    <x v="25"/>
    <x v="17"/>
    <x v="3"/>
    <s v="FUR-TA-10004534"/>
    <s v="Furniture"/>
    <x v="2"/>
    <s v="Bevis 44 x 96 Conference Tables"/>
    <n v="411.8"/>
    <n v="2"/>
    <n v="70.006"/>
    <n v="0.16999999999999998"/>
    <x v="0"/>
    <x v="5"/>
  </r>
  <r>
    <s v="CA-2014-106439"/>
    <x v="314"/>
    <x v="2"/>
    <d v="2014-11-04T00:00:00"/>
    <x v="1"/>
    <s v="GG-14650"/>
    <s v="Greg Guthrie"/>
    <x v="1"/>
    <s v="United States"/>
    <x v="2"/>
    <x v="2"/>
    <x v="1"/>
    <s v="FUR-CH-10003833"/>
    <s v="Furniture"/>
    <x v="1"/>
    <s v="Novimex Fabric Task Chair"/>
    <n v="146.352"/>
    <n v="3"/>
    <n v="-9.1470000000000002"/>
    <n v="-6.25E-2"/>
    <x v="4"/>
    <x v="1"/>
  </r>
  <r>
    <s v="CA-2015-133452"/>
    <x v="315"/>
    <x v="1"/>
    <d v="2015-04-19T00:00:00"/>
    <x v="1"/>
    <s v="ZC-21910"/>
    <s v="Zuschuss Carroll"/>
    <x v="0"/>
    <s v="United States"/>
    <x v="135"/>
    <x v="2"/>
    <x v="1"/>
    <s v="FUR-TA-10003954"/>
    <s v="Furniture"/>
    <x v="2"/>
    <s v="Hon 94000 Series Round Tables"/>
    <n v="710.83199999999999"/>
    <n v="3"/>
    <n v="-97.739400000000003"/>
    <n v="-0.13750000000000001"/>
    <x v="6"/>
    <x v="6"/>
  </r>
  <r>
    <s v="US-2017-110996"/>
    <x v="93"/>
    <x v="3"/>
    <d v="2017-11-25T00:00:00"/>
    <x v="1"/>
    <s v="KA-16525"/>
    <s v="Kelly Andreada"/>
    <x v="0"/>
    <s v="United States"/>
    <x v="136"/>
    <x v="2"/>
    <x v="1"/>
    <s v="FUR-CH-10003956"/>
    <s v="Furniture"/>
    <x v="1"/>
    <s v="Novimex High-Tech Fabric Mesh Task Chair"/>
    <n v="283.92"/>
    <n v="5"/>
    <n v="-46.137"/>
    <n v="-0.16250000000000001"/>
    <x v="2"/>
    <x v="0"/>
  </r>
  <r>
    <s v="CA-2014-131051"/>
    <x v="280"/>
    <x v="2"/>
    <d v="2014-12-05T00:00:00"/>
    <x v="1"/>
    <s v="TR-21325"/>
    <s v="Toby Ritter"/>
    <x v="0"/>
    <s v="United States"/>
    <x v="28"/>
    <x v="2"/>
    <x v="1"/>
    <s v="FUR-FU-10001861"/>
    <s v="Furniture"/>
    <x v="3"/>
    <s v="Floodlight Indoor Halogen Bulbs, 1 Bulb per Pack, 60 Watts"/>
    <n v="58.2"/>
    <n v="3"/>
    <n v="28.518000000000001"/>
    <n v="0.49"/>
    <x v="4"/>
    <x v="5"/>
  </r>
  <r>
    <s v="CA-2015-120103"/>
    <x v="37"/>
    <x v="1"/>
    <d v="2015-12-29T00:00:00"/>
    <x v="1"/>
    <s v="MS-17365"/>
    <s v="Maribeth Schnelling"/>
    <x v="0"/>
    <s v="United States"/>
    <x v="43"/>
    <x v="22"/>
    <x v="1"/>
    <s v="FUR-FU-10002885"/>
    <s v="Furniture"/>
    <x v="3"/>
    <s v="Magna Visual Magnetic Picture Hangers"/>
    <n v="7.7119999999999997"/>
    <n v="2"/>
    <n v="1.7352000000000001"/>
    <n v="0.22500000000000001"/>
    <x v="2"/>
    <x v="5"/>
  </r>
  <r>
    <s v="CA-2017-166142"/>
    <x v="316"/>
    <x v="3"/>
    <d v="2017-07-19T00:00:00"/>
    <x v="1"/>
    <s v="MM-17260"/>
    <s v="Magdelene Morse"/>
    <x v="0"/>
    <s v="United States"/>
    <x v="16"/>
    <x v="14"/>
    <x v="2"/>
    <s v="FUR-TA-10004607"/>
    <s v="Furniture"/>
    <x v="2"/>
    <s v="Hon 2111 Invitation Series Straight Table"/>
    <n v="310.44299999999998"/>
    <n v="3"/>
    <n v="-48.783900000000003"/>
    <n v="-0.15714285714285717"/>
    <x v="4"/>
    <x v="3"/>
  </r>
  <r>
    <s v="CA-2014-145926"/>
    <x v="317"/>
    <x v="2"/>
    <d v="2014-11-21T00:00:00"/>
    <x v="1"/>
    <s v="MP-17470"/>
    <s v="Mark Packer"/>
    <x v="2"/>
    <s v="United States"/>
    <x v="137"/>
    <x v="11"/>
    <x v="3"/>
    <s v="FUR-CH-10004289"/>
    <s v="Furniture"/>
    <x v="1"/>
    <s v="Global Super Steno Chair"/>
    <n v="479.9"/>
    <n v="5"/>
    <n v="81.582999999999998"/>
    <n v="0.17"/>
    <x v="4"/>
    <x v="0"/>
  </r>
  <r>
    <s v="CA-2014-123295"/>
    <x v="318"/>
    <x v="2"/>
    <d v="2014-07-18T00:00:00"/>
    <x v="3"/>
    <s v="AH-10120"/>
    <s v="Adrian Hane"/>
    <x v="2"/>
    <s v="United States"/>
    <x v="104"/>
    <x v="22"/>
    <x v="1"/>
    <s v="FUR-CH-10002372"/>
    <s v="Furniture"/>
    <x v="1"/>
    <s v="Office Star - Ergonomically Designed Knee Chair"/>
    <n v="259.13600000000002"/>
    <n v="4"/>
    <n v="-25.913599999999999"/>
    <n v="-9.9999999999999992E-2"/>
    <x v="7"/>
    <x v="3"/>
  </r>
  <r>
    <s v="CA-2015-164882"/>
    <x v="319"/>
    <x v="1"/>
    <d v="2015-10-31T00:00:00"/>
    <x v="3"/>
    <s v="SG-20080"/>
    <s v="Sandra Glassco"/>
    <x v="0"/>
    <s v="United States"/>
    <x v="138"/>
    <x v="2"/>
    <x v="1"/>
    <s v="FUR-CH-10004218"/>
    <s v="Furniture"/>
    <x v="1"/>
    <s v="Global Fabric Manager's Chair, Dark Gray"/>
    <n v="323.13600000000002"/>
    <n v="4"/>
    <n v="20.196000000000002"/>
    <n v="6.25E-2"/>
    <x v="7"/>
    <x v="1"/>
  </r>
  <r>
    <s v="CA-2015-164882"/>
    <x v="319"/>
    <x v="1"/>
    <d v="2015-10-31T00:00:00"/>
    <x v="3"/>
    <s v="SG-20080"/>
    <s v="Sandra Glassco"/>
    <x v="0"/>
    <s v="United States"/>
    <x v="138"/>
    <x v="2"/>
    <x v="1"/>
    <s v="FUR-BO-10002213"/>
    <s v="Furniture"/>
    <x v="0"/>
    <s v="DMI Eclipse Executive Suite Bookcases"/>
    <n v="425.83300000000003"/>
    <n v="1"/>
    <n v="20.039200000000001"/>
    <n v="4.7058823529411764E-2"/>
    <x v="7"/>
    <x v="1"/>
  </r>
  <r>
    <s v="CA-2015-159786"/>
    <x v="33"/>
    <x v="1"/>
    <d v="2015-10-17T00:00:00"/>
    <x v="0"/>
    <s v="RK-19300"/>
    <s v="Ralph Kennedy"/>
    <x v="0"/>
    <s v="United States"/>
    <x v="77"/>
    <x v="7"/>
    <x v="2"/>
    <s v="FUR-TA-10001307"/>
    <s v="Furniture"/>
    <x v="2"/>
    <s v="SAFCO PlanMaster Heigh-Adjustable Drafting Table Base, 43w x 30d x 30-37h, Black"/>
    <n v="209.67"/>
    <n v="1"/>
    <n v="-13.978"/>
    <n v="-6.6666666666666666E-2"/>
    <x v="2"/>
    <x v="1"/>
  </r>
  <r>
    <s v="CA-2017-158246"/>
    <x v="17"/>
    <x v="3"/>
    <d v="2017-11-11T00:00:00"/>
    <x v="2"/>
    <s v="JB-15400"/>
    <s v="Jennifer Braxton"/>
    <x v="1"/>
    <s v="United States"/>
    <x v="139"/>
    <x v="2"/>
    <x v="1"/>
    <s v="FUR-CH-10003061"/>
    <s v="Furniture"/>
    <x v="1"/>
    <s v="Global Leather Task Chair, Black"/>
    <n v="215.976"/>
    <n v="3"/>
    <n v="-2.6997"/>
    <n v="-1.2500000000000001E-2"/>
    <x v="3"/>
    <x v="0"/>
  </r>
  <r>
    <s v="CA-2017-167381"/>
    <x v="320"/>
    <x v="3"/>
    <d v="2017-09-24T00:00:00"/>
    <x v="0"/>
    <s v="EH-14005"/>
    <s v="Erica Hernandez"/>
    <x v="2"/>
    <s v="United States"/>
    <x v="140"/>
    <x v="17"/>
    <x v="3"/>
    <s v="FUR-BO-10001972"/>
    <s v="Furniture"/>
    <x v="0"/>
    <s v="O'Sullivan 4-Shelf Bookcase in Odessa Pine"/>
    <n v="241.96"/>
    <n v="2"/>
    <n v="41.133200000000002"/>
    <n v="0.17"/>
    <x v="3"/>
    <x v="4"/>
  </r>
  <r>
    <s v="CA-2015-134859"/>
    <x v="103"/>
    <x v="1"/>
    <d v="2015-10-09T00:00:00"/>
    <x v="1"/>
    <s v="JK-16120"/>
    <s v="Julie Kriz"/>
    <x v="2"/>
    <s v="United States"/>
    <x v="3"/>
    <x v="3"/>
    <x v="2"/>
    <s v="FUR-FU-10003623"/>
    <s v="Furniture"/>
    <x v="3"/>
    <s v="DataProducts Ampli Magnifier Task Lamp, Black,"/>
    <n v="64.944000000000003"/>
    <n v="3"/>
    <n v="6.4943999999999997"/>
    <n v="9.9999999999999992E-2"/>
    <x v="2"/>
    <x v="1"/>
  </r>
  <r>
    <s v="US-2014-114188"/>
    <x v="321"/>
    <x v="2"/>
    <d v="2014-05-22T00:00:00"/>
    <x v="0"/>
    <s v="RF-19345"/>
    <s v="Randy Ferguson"/>
    <x v="1"/>
    <s v="United States"/>
    <x v="63"/>
    <x v="28"/>
    <x v="2"/>
    <s v="FUR-FU-10000076"/>
    <s v="Furniture"/>
    <x v="3"/>
    <s v="24-Hour Round Wall Clock"/>
    <n v="139.86000000000001"/>
    <n v="7"/>
    <n v="60.139800000000001"/>
    <n v="0.42999999999999994"/>
    <x v="3"/>
    <x v="7"/>
  </r>
  <r>
    <s v="CA-2015-156377"/>
    <x v="322"/>
    <x v="1"/>
    <d v="2016-01-05T00:00:00"/>
    <x v="1"/>
    <s v="TB-21625"/>
    <s v="Trudy Brown"/>
    <x v="0"/>
    <s v="United States"/>
    <x v="141"/>
    <x v="5"/>
    <x v="3"/>
    <s v="FUR-FU-10002364"/>
    <s v="Furniture"/>
    <x v="3"/>
    <s v="Eldon Expressions Wood Desk Accessories, Oak"/>
    <n v="14.76"/>
    <n v="5"/>
    <n v="-11.439"/>
    <n v="-0.77500000000000002"/>
    <x v="2"/>
    <x v="5"/>
  </r>
  <r>
    <s v="CA-2014-159520"/>
    <x v="323"/>
    <x v="2"/>
    <d v="2014-06-11T00:00:00"/>
    <x v="1"/>
    <s v="GT-14635"/>
    <s v="Grant Thornton"/>
    <x v="1"/>
    <s v="United States"/>
    <x v="62"/>
    <x v="7"/>
    <x v="2"/>
    <s v="FUR-TA-10003238"/>
    <s v="Furniture"/>
    <x v="2"/>
    <s v="Chromcraft Bull-Nose Wood 48&quot; x 96&quot; Rectangular Conference Tables"/>
    <n v="991.76400000000001"/>
    <n v="3"/>
    <n v="-347.11739999999998"/>
    <n v="-0.35"/>
    <x v="2"/>
    <x v="2"/>
  </r>
  <r>
    <s v="US-2016-152051"/>
    <x v="324"/>
    <x v="0"/>
    <d v="2016-06-29T00:00:00"/>
    <x v="1"/>
    <s v="TS-21160"/>
    <s v="Theresa Swint"/>
    <x v="1"/>
    <s v="United States"/>
    <x v="142"/>
    <x v="3"/>
    <x v="2"/>
    <s v="FUR-CH-10002965"/>
    <s v="Furniture"/>
    <x v="1"/>
    <s v="Global Leather Highback Executive Chair with Pneumatic Height Adjustment, Black"/>
    <n v="422.05799999999999"/>
    <n v="3"/>
    <n v="-18.088200000000001"/>
    <n v="-4.2857142857142858E-2"/>
    <x v="4"/>
    <x v="2"/>
  </r>
  <r>
    <s v="CA-2014-141607"/>
    <x v="202"/>
    <x v="2"/>
    <d v="2014-12-17T00:00:00"/>
    <x v="1"/>
    <s v="WB-21850"/>
    <s v="William Brown"/>
    <x v="0"/>
    <s v="United States"/>
    <x v="41"/>
    <x v="2"/>
    <x v="1"/>
    <s v="FUR-FU-10003975"/>
    <s v="Furniture"/>
    <x v="3"/>
    <s v="Eldon Advantage Chair Mats for Low to Medium Pile Carpets"/>
    <n v="43.31"/>
    <n v="1"/>
    <n v="4.3310000000000004"/>
    <n v="0.1"/>
    <x v="2"/>
    <x v="5"/>
  </r>
  <r>
    <s v="US-2017-139969"/>
    <x v="49"/>
    <x v="3"/>
    <d v="2017-11-26T00:00:00"/>
    <x v="1"/>
    <s v="AF-10870"/>
    <s v="Art Ferguson"/>
    <x v="0"/>
    <s v="United States"/>
    <x v="143"/>
    <x v="5"/>
    <x v="3"/>
    <s v="FUR-CH-10001973"/>
    <s v="Furniture"/>
    <x v="1"/>
    <s v="Office Star Flex Back Scooter Chair with White Frame"/>
    <n v="233.05799999999999"/>
    <n v="3"/>
    <n v="-53.270400000000002"/>
    <n v="-0.22857142857142859"/>
    <x v="1"/>
    <x v="0"/>
  </r>
  <r>
    <s v="US-2016-120460"/>
    <x v="325"/>
    <x v="0"/>
    <d v="2016-05-05T00:00:00"/>
    <x v="1"/>
    <s v="BF-11170"/>
    <s v="Ben Ferrer"/>
    <x v="2"/>
    <s v="United States"/>
    <x v="144"/>
    <x v="5"/>
    <x v="3"/>
    <s v="FUR-FU-10004973"/>
    <s v="Furniture"/>
    <x v="3"/>
    <s v="Flat Face Poster Frame"/>
    <n v="22.608000000000001"/>
    <n v="3"/>
    <n v="-10.1736"/>
    <n v="-0.45"/>
    <x v="2"/>
    <x v="6"/>
  </r>
  <r>
    <s v="CA-2016-141019"/>
    <x v="326"/>
    <x v="0"/>
    <d v="2016-05-14T00:00:00"/>
    <x v="3"/>
    <s v="LH-17155"/>
    <s v="Logan Haushalter"/>
    <x v="0"/>
    <s v="United States"/>
    <x v="145"/>
    <x v="15"/>
    <x v="2"/>
    <s v="FUR-FU-10002937"/>
    <s v="Furniture"/>
    <x v="3"/>
    <s v="GE 48&quot; Fluorescent Tube, Cool White Energy Saver, 34 Watts, 30/Box"/>
    <n v="79.384"/>
    <n v="1"/>
    <n v="29.768999999999998"/>
    <n v="0.375"/>
    <x v="7"/>
    <x v="7"/>
  </r>
  <r>
    <s v="CA-2016-154018"/>
    <x v="25"/>
    <x v="0"/>
    <d v="2016-10-19T00:00:00"/>
    <x v="1"/>
    <s v="HA-14920"/>
    <s v="Helen Andreada"/>
    <x v="0"/>
    <s v="United States"/>
    <x v="146"/>
    <x v="5"/>
    <x v="3"/>
    <s v="FUR-FU-10003394"/>
    <s v="Furniture"/>
    <x v="3"/>
    <s v="Tenex &quot;The Solids&quot; Textured Chair Mats"/>
    <n v="139.91999999999999"/>
    <n v="5"/>
    <n v="-150.41399999999999"/>
    <n v="-1.075"/>
    <x v="6"/>
    <x v="1"/>
  </r>
  <r>
    <s v="US-2017-137491"/>
    <x v="49"/>
    <x v="3"/>
    <d v="2017-11-25T00:00:00"/>
    <x v="1"/>
    <s v="LC-16930"/>
    <s v="Linda Cazamias"/>
    <x v="1"/>
    <s v="United States"/>
    <x v="147"/>
    <x v="5"/>
    <x v="3"/>
    <s v="FUR-CH-10004675"/>
    <s v="Furniture"/>
    <x v="1"/>
    <s v="Lifetime Advantage Folding Chairs, 4/Carton"/>
    <n v="305.31200000000001"/>
    <n v="2"/>
    <n v="-8.7232000000000003"/>
    <n v="-2.8571428571428571E-2"/>
    <x v="6"/>
    <x v="0"/>
  </r>
  <r>
    <s v="CA-2016-128818"/>
    <x v="327"/>
    <x v="0"/>
    <d v="2016-05-11T00:00:00"/>
    <x v="1"/>
    <s v="CJ-12010"/>
    <s v="Caroline Jumper"/>
    <x v="0"/>
    <s v="United States"/>
    <x v="13"/>
    <x v="7"/>
    <x v="2"/>
    <s v="FUR-CH-10002084"/>
    <s v="Furniture"/>
    <x v="1"/>
    <s v="Hon Mobius Operator's Chair"/>
    <n v="442.76400000000001"/>
    <n v="4"/>
    <n v="59.035200000000003"/>
    <n v="0.13333333333333333"/>
    <x v="4"/>
    <x v="7"/>
  </r>
  <r>
    <s v="CA-2016-128818"/>
    <x v="327"/>
    <x v="0"/>
    <d v="2016-05-11T00:00:00"/>
    <x v="1"/>
    <s v="CJ-12010"/>
    <s v="Caroline Jumper"/>
    <x v="0"/>
    <s v="United States"/>
    <x v="13"/>
    <x v="7"/>
    <x v="2"/>
    <s v="FUR-FU-10001940"/>
    <s v="Furniture"/>
    <x v="3"/>
    <s v="Staple-based wall hangings"/>
    <n v="63.68"/>
    <n v="8"/>
    <n v="28.019200000000001"/>
    <n v="0.44"/>
    <x v="4"/>
    <x v="7"/>
  </r>
  <r>
    <s v="CA-2017-143063"/>
    <x v="328"/>
    <x v="3"/>
    <d v="2017-08-15T00:00:00"/>
    <x v="1"/>
    <s v="IL-15100"/>
    <s v="Ivan Liston"/>
    <x v="0"/>
    <s v="United States"/>
    <x v="29"/>
    <x v="6"/>
    <x v="3"/>
    <s v="FUR-FU-10003708"/>
    <s v="Furniture"/>
    <x v="3"/>
    <s v="Tenex Traditional Chairmats for Medium Pile Carpet, Standard Lip, 36&quot; x 48&quot;"/>
    <n v="121.3"/>
    <n v="2"/>
    <n v="25.472999999999999"/>
    <n v="0.21"/>
    <x v="2"/>
    <x v="10"/>
  </r>
  <r>
    <s v="US-2014-165659"/>
    <x v="42"/>
    <x v="2"/>
    <d v="2014-06-06T00:00:00"/>
    <x v="1"/>
    <s v="LT-17110"/>
    <s v="Liz Thompson"/>
    <x v="0"/>
    <s v="United States"/>
    <x v="148"/>
    <x v="31"/>
    <x v="0"/>
    <s v="FUR-FU-10001935"/>
    <s v="Furniture"/>
    <x v="3"/>
    <s v="3M Hangers With Command Adhesive"/>
    <n v="22.2"/>
    <n v="6"/>
    <n v="9.1020000000000003"/>
    <n v="0.41000000000000003"/>
    <x v="2"/>
    <x v="2"/>
  </r>
  <r>
    <s v="CA-2015-138002"/>
    <x v="329"/>
    <x v="1"/>
    <d v="2015-09-12T00:00:00"/>
    <x v="1"/>
    <s v="BT-11305"/>
    <s v="Beth Thompson"/>
    <x v="2"/>
    <s v="United States"/>
    <x v="15"/>
    <x v="13"/>
    <x v="1"/>
    <s v="FUR-FU-10004748"/>
    <s v="Furniture"/>
    <x v="3"/>
    <s v="Howard Miller 16&quot; Diameter Gallery Wall Clock"/>
    <n v="191.82"/>
    <n v="3"/>
    <n v="74.809799999999996"/>
    <n v="0.39"/>
    <x v="6"/>
    <x v="4"/>
  </r>
  <r>
    <s v="CA-2015-128860"/>
    <x v="330"/>
    <x v="1"/>
    <d v="2015-07-05T00:00:00"/>
    <x v="1"/>
    <s v="SC-20725"/>
    <s v="Steven Cartwright"/>
    <x v="0"/>
    <s v="United States"/>
    <x v="68"/>
    <x v="3"/>
    <x v="2"/>
    <s v="FUR-FU-10001473"/>
    <s v="Furniture"/>
    <x v="3"/>
    <s v="Eldon Executive Woodline II Desk Accessories, Mahogany"/>
    <n v="20.103999999999999"/>
    <n v="1"/>
    <n v="1.7591000000000001"/>
    <n v="8.7500000000000008E-2"/>
    <x v="6"/>
    <x v="2"/>
  </r>
  <r>
    <s v="CA-2017-107874"/>
    <x v="295"/>
    <x v="3"/>
    <d v="2017-11-25T00:00:00"/>
    <x v="1"/>
    <s v="SW-20275"/>
    <s v="Scott Williamson"/>
    <x v="0"/>
    <s v="United States"/>
    <x v="13"/>
    <x v="7"/>
    <x v="2"/>
    <s v="FUR-FU-10003535"/>
    <s v="Furniture"/>
    <x v="3"/>
    <s v="Howard Miller Distant Time Traveler Alarm Clock"/>
    <n v="27.42"/>
    <n v="1"/>
    <n v="11.2422"/>
    <n v="0.41"/>
    <x v="4"/>
    <x v="0"/>
  </r>
  <r>
    <s v="CA-2017-129378"/>
    <x v="95"/>
    <x v="3"/>
    <d v="2017-10-02T00:00:00"/>
    <x v="2"/>
    <s v="NS-18505"/>
    <s v="Neola Schneider"/>
    <x v="0"/>
    <s v="United States"/>
    <x v="124"/>
    <x v="2"/>
    <x v="1"/>
    <s v="FUR-CH-10000553"/>
    <s v="Furniture"/>
    <x v="1"/>
    <s v="Metal Folding Chairs, Beige, 4/Carton"/>
    <n v="108.608"/>
    <n v="4"/>
    <n v="9.5031999999999996"/>
    <n v="8.7499999999999994E-2"/>
    <x v="5"/>
    <x v="1"/>
  </r>
  <r>
    <s v="CA-2015-131884"/>
    <x v="248"/>
    <x v="1"/>
    <d v="2015-12-06T00:00:00"/>
    <x v="3"/>
    <s v="DK-13375"/>
    <s v="Dennis Kane"/>
    <x v="0"/>
    <s v="United States"/>
    <x v="149"/>
    <x v="15"/>
    <x v="2"/>
    <s v="FUR-CH-10004860"/>
    <s v="Furniture"/>
    <x v="1"/>
    <s v="Global Low Back Tilter Chair"/>
    <n v="70.686000000000007"/>
    <n v="1"/>
    <n v="-24.235199999999999"/>
    <n v="-0.3428571428571428"/>
    <x v="7"/>
    <x v="5"/>
  </r>
  <r>
    <s v="CA-2016-106383"/>
    <x v="331"/>
    <x v="0"/>
    <d v="2016-03-21T00:00:00"/>
    <x v="0"/>
    <s v="BT-11440"/>
    <s v="Bobby Trafton"/>
    <x v="0"/>
    <s v="United States"/>
    <x v="150"/>
    <x v="12"/>
    <x v="1"/>
    <s v="FUR-BO-10002202"/>
    <s v="Furniture"/>
    <x v="0"/>
    <s v="Atlantic Metals Mobile 2-Shelf Bookcases, Custom Colors"/>
    <n v="72.293999999999997"/>
    <n v="1"/>
    <n v="-98.8018"/>
    <n v="-1.3666666666666667"/>
    <x v="3"/>
    <x v="9"/>
  </r>
  <r>
    <s v="CA-2016-139157"/>
    <x v="180"/>
    <x v="0"/>
    <d v="2016-10-05T00:00:00"/>
    <x v="1"/>
    <s v="GM-14680"/>
    <s v="Greg Matthias"/>
    <x v="0"/>
    <s v="United States"/>
    <x v="13"/>
    <x v="7"/>
    <x v="2"/>
    <s v="FUR-TA-10003238"/>
    <s v="Furniture"/>
    <x v="2"/>
    <s v="Chromcraft Bull-Nose Wood 48&quot; x 96&quot; Rectangular Conference Tables"/>
    <n v="330.58800000000002"/>
    <n v="1"/>
    <n v="-115.7058"/>
    <n v="-0.35"/>
    <x v="4"/>
    <x v="1"/>
  </r>
  <r>
    <s v="CA-2017-157091"/>
    <x v="332"/>
    <x v="3"/>
    <d v="2017-07-01T00:00:00"/>
    <x v="1"/>
    <s v="DB-13405"/>
    <s v="Denny Blanton"/>
    <x v="0"/>
    <s v="United States"/>
    <x v="101"/>
    <x v="6"/>
    <x v="3"/>
    <s v="FUR-FU-10000293"/>
    <s v="Furniture"/>
    <x v="3"/>
    <s v="Eldon Antistatic Chair Mats for Low to Medium Pile Carpets"/>
    <n v="526.45000000000005"/>
    <n v="5"/>
    <n v="31.587"/>
    <n v="0.06"/>
    <x v="2"/>
    <x v="2"/>
  </r>
  <r>
    <s v="CA-2017-166849"/>
    <x v="333"/>
    <x v="3"/>
    <d v="2017-04-26T00:00:00"/>
    <x v="1"/>
    <s v="SJ-20125"/>
    <s v="Sanjit Jacobs"/>
    <x v="2"/>
    <s v="United States"/>
    <x v="9"/>
    <x v="8"/>
    <x v="3"/>
    <s v="FUR-FU-10004597"/>
    <s v="Furniture"/>
    <x v="3"/>
    <s v="Eldon Cleatmat Chair Mats for Medium Pile Carpets"/>
    <n v="44.4"/>
    <n v="2"/>
    <n v="-52.17"/>
    <n v="-1.175"/>
    <x v="6"/>
    <x v="6"/>
  </r>
  <r>
    <s v="CA-2016-164091"/>
    <x v="334"/>
    <x v="0"/>
    <d v="2016-09-22T00:00:00"/>
    <x v="1"/>
    <s v="LA-16780"/>
    <s v="Laura Armstrong"/>
    <x v="1"/>
    <s v="United States"/>
    <x v="151"/>
    <x v="39"/>
    <x v="2"/>
    <s v="FUR-FU-10004952"/>
    <s v="Furniture"/>
    <x v="3"/>
    <s v="C-Line Cubicle Keepers Polyproplyene Holder w/Velcro Back, 8-1/2x11, 25/Bx"/>
    <n v="109.48"/>
    <n v="2"/>
    <n v="33.938800000000001"/>
    <n v="0.31"/>
    <x v="2"/>
    <x v="4"/>
  </r>
  <r>
    <s v="CA-2017-105214"/>
    <x v="140"/>
    <x v="3"/>
    <d v="2017-06-19T00:00:00"/>
    <x v="2"/>
    <s v="TS-21610"/>
    <s v="Troy Staebel"/>
    <x v="0"/>
    <s v="United States"/>
    <x v="28"/>
    <x v="2"/>
    <x v="1"/>
    <s v="FUR-CH-10000015"/>
    <s v="Furniture"/>
    <x v="1"/>
    <s v="Hon Multipurpose Stacking Arm Chairs"/>
    <n v="1212.96"/>
    <n v="7"/>
    <n v="90.971999999999994"/>
    <n v="7.4999999999999997E-2"/>
    <x v="0"/>
    <x v="2"/>
  </r>
  <r>
    <s v="CA-2017-122994"/>
    <x v="335"/>
    <x v="3"/>
    <d v="2017-02-09T00:00:00"/>
    <x v="2"/>
    <s v="MV-17485"/>
    <s v="Mark Van Huff"/>
    <x v="0"/>
    <s v="United States"/>
    <x v="58"/>
    <x v="25"/>
    <x v="0"/>
    <s v="FUR-BO-10004015"/>
    <s v="Furniture"/>
    <x v="0"/>
    <s v="Bush Andora Bookcase, Maple/Graphite Gray Finish"/>
    <n v="359.97"/>
    <n v="3"/>
    <n v="79.193399999999997"/>
    <n v="0.21999999999999997"/>
    <x v="0"/>
    <x v="11"/>
  </r>
  <r>
    <s v="CA-2015-142944"/>
    <x v="336"/>
    <x v="1"/>
    <d v="2015-03-11T00:00:00"/>
    <x v="1"/>
    <s v="JL-15850"/>
    <s v="John Lucas"/>
    <x v="0"/>
    <s v="United States"/>
    <x v="28"/>
    <x v="2"/>
    <x v="1"/>
    <s v="FUR-FU-10000308"/>
    <s v="Furniture"/>
    <x v="3"/>
    <s v="Deflect-o Glass Clear Studded Chair Mats"/>
    <n v="435.26"/>
    <n v="7"/>
    <n v="95.757199999999997"/>
    <n v="0.22"/>
    <x v="2"/>
    <x v="9"/>
  </r>
  <r>
    <s v="CA-2014-157882"/>
    <x v="215"/>
    <x v="2"/>
    <d v="2014-10-08T00:00:00"/>
    <x v="0"/>
    <s v="AR-10405"/>
    <s v="Allen Rosenblatt"/>
    <x v="1"/>
    <s v="United States"/>
    <x v="2"/>
    <x v="2"/>
    <x v="1"/>
    <s v="FUR-TA-10001866"/>
    <s v="Furniture"/>
    <x v="2"/>
    <s v="Bevis Round Conference Room Tables and Bases"/>
    <n v="143.43199999999999"/>
    <n v="1"/>
    <n v="3.5857999999999999"/>
    <n v="2.5000000000000001E-2"/>
    <x v="2"/>
    <x v="1"/>
  </r>
  <r>
    <s v="CA-2014-157882"/>
    <x v="215"/>
    <x v="2"/>
    <d v="2014-10-08T00:00:00"/>
    <x v="0"/>
    <s v="AR-10405"/>
    <s v="Allen Rosenblatt"/>
    <x v="1"/>
    <s v="United States"/>
    <x v="2"/>
    <x v="2"/>
    <x v="1"/>
    <s v="FUR-CH-10002774"/>
    <s v="Furniture"/>
    <x v="1"/>
    <s v="Global Deluxe Stacking Chair, Gray"/>
    <n v="122.352"/>
    <n v="3"/>
    <n v="13.7646"/>
    <n v="0.11249999999999999"/>
    <x v="2"/>
    <x v="1"/>
  </r>
  <r>
    <s v="CA-2014-104283"/>
    <x v="337"/>
    <x v="2"/>
    <d v="2014-07-01T00:00:00"/>
    <x v="1"/>
    <s v="LM-17065"/>
    <s v="Liz MacKendrick"/>
    <x v="0"/>
    <s v="United States"/>
    <x v="152"/>
    <x v="21"/>
    <x v="0"/>
    <s v="FUR-TA-10001039"/>
    <s v="Furniture"/>
    <x v="2"/>
    <s v="KI Adjustable-Height Table"/>
    <n v="85.98"/>
    <n v="1"/>
    <n v="22.354800000000001"/>
    <n v="0.26"/>
    <x v="4"/>
    <x v="2"/>
  </r>
  <r>
    <s v="CA-2017-142622"/>
    <x v="242"/>
    <x v="3"/>
    <d v="2017-11-02T00:00:00"/>
    <x v="2"/>
    <s v="JK-15625"/>
    <s v="Jim Karlsson"/>
    <x v="0"/>
    <s v="United States"/>
    <x v="15"/>
    <x v="13"/>
    <x v="1"/>
    <s v="FUR-CH-10003833"/>
    <s v="Furniture"/>
    <x v="1"/>
    <s v="Novimex Fabric Task Chair"/>
    <n v="97.567999999999998"/>
    <n v="2"/>
    <n v="-6.0979999999999999"/>
    <n v="-6.25E-2"/>
    <x v="0"/>
    <x v="1"/>
  </r>
  <r>
    <s v="CA-2017-142622"/>
    <x v="242"/>
    <x v="3"/>
    <d v="2017-11-02T00:00:00"/>
    <x v="2"/>
    <s v="JK-15625"/>
    <s v="Jim Karlsson"/>
    <x v="0"/>
    <s v="United States"/>
    <x v="15"/>
    <x v="13"/>
    <x v="1"/>
    <s v="FUR-CH-10004289"/>
    <s v="Furniture"/>
    <x v="1"/>
    <s v="Global Super Steno Chair"/>
    <n v="614.27200000000005"/>
    <n v="8"/>
    <n v="-23.0352"/>
    <n v="-3.7499999999999999E-2"/>
    <x v="0"/>
    <x v="1"/>
  </r>
  <r>
    <s v="CA-2017-142622"/>
    <x v="242"/>
    <x v="3"/>
    <d v="2017-11-02T00:00:00"/>
    <x v="2"/>
    <s v="JK-15625"/>
    <s v="Jim Karlsson"/>
    <x v="0"/>
    <s v="United States"/>
    <x v="15"/>
    <x v="13"/>
    <x v="1"/>
    <s v="FUR-BO-10004467"/>
    <s v="Furniture"/>
    <x v="0"/>
    <s v="Bestar Classic Bookcase"/>
    <n v="199.98"/>
    <n v="2"/>
    <n v="37.996200000000002"/>
    <n v="0.19000000000000003"/>
    <x v="0"/>
    <x v="1"/>
  </r>
  <r>
    <s v="CA-2017-115154"/>
    <x v="338"/>
    <x v="3"/>
    <d v="2017-01-11T00:00:00"/>
    <x v="2"/>
    <s v="RS-19420"/>
    <s v="Ricardo Sperren"/>
    <x v="1"/>
    <s v="United States"/>
    <x v="15"/>
    <x v="13"/>
    <x v="1"/>
    <s v="FUR-TA-10001950"/>
    <s v="Furniture"/>
    <x v="2"/>
    <s v="Balt Solid Wood Round Tables"/>
    <n v="892.98"/>
    <n v="2"/>
    <n v="80.368200000000002"/>
    <n v="0.09"/>
    <x v="0"/>
    <x v="8"/>
  </r>
  <r>
    <s v="CA-2015-149342"/>
    <x v="339"/>
    <x v="1"/>
    <d v="2015-04-25T00:00:00"/>
    <x v="1"/>
    <s v="TS-21160"/>
    <s v="Theresa Swint"/>
    <x v="1"/>
    <s v="United States"/>
    <x v="29"/>
    <x v="24"/>
    <x v="0"/>
    <s v="FUR-FU-10002937"/>
    <s v="Furniture"/>
    <x v="3"/>
    <s v="GE 48&quot; Fluorescent Tube, Cool White Energy Saver, 34 Watts, 30/Box"/>
    <n v="595.38"/>
    <n v="6"/>
    <n v="297.69"/>
    <n v="0.5"/>
    <x v="2"/>
    <x v="6"/>
  </r>
  <r>
    <s v="CA-2017-127929"/>
    <x v="340"/>
    <x v="3"/>
    <d v="2017-12-27T00:00:00"/>
    <x v="1"/>
    <s v="FM-14215"/>
    <s v="Filia McAdams"/>
    <x v="1"/>
    <s v="United States"/>
    <x v="108"/>
    <x v="19"/>
    <x v="2"/>
    <s v="FUR-FU-10003708"/>
    <s v="Furniture"/>
    <x v="3"/>
    <s v="Tenex Traditional Chairmats for Medium Pile Carpet, Standard Lip, 36&quot; x 48&quot;"/>
    <n v="181.95"/>
    <n v="3"/>
    <n v="38.209499999999998"/>
    <n v="0.21"/>
    <x v="4"/>
    <x v="5"/>
  </r>
  <r>
    <s v="CA-2015-113145"/>
    <x v="341"/>
    <x v="1"/>
    <d v="2015-11-05T00:00:00"/>
    <x v="1"/>
    <s v="VD-21670"/>
    <s v="Valerie Dominguez"/>
    <x v="0"/>
    <s v="United States"/>
    <x v="13"/>
    <x v="7"/>
    <x v="2"/>
    <s v="FUR-FU-10000965"/>
    <s v="Furniture"/>
    <x v="3"/>
    <s v="Howard Miller 11-1/2&quot; Diameter Ridgewood Wall Clock"/>
    <n v="259.7"/>
    <n v="5"/>
    <n v="106.477"/>
    <n v="0.41000000000000003"/>
    <x v="4"/>
    <x v="0"/>
  </r>
  <r>
    <s v="CA-2017-157931"/>
    <x v="342"/>
    <x v="3"/>
    <d v="2017-09-22T00:00:00"/>
    <x v="0"/>
    <s v="MO-17800"/>
    <s v="Meg O'Connel"/>
    <x v="2"/>
    <s v="United States"/>
    <x v="153"/>
    <x v="24"/>
    <x v="0"/>
    <s v="FUR-CH-10000785"/>
    <s v="Furniture"/>
    <x v="1"/>
    <s v="Global Ergonomic Managers Chair"/>
    <n v="723.92"/>
    <n v="4"/>
    <n v="188.2192"/>
    <n v="0.26"/>
    <x v="2"/>
    <x v="4"/>
  </r>
  <r>
    <s v="CA-2016-115574"/>
    <x v="207"/>
    <x v="0"/>
    <d v="2016-12-24T00:00:00"/>
    <x v="2"/>
    <s v="BP-11185"/>
    <s v="Ben Peterman"/>
    <x v="1"/>
    <s v="United States"/>
    <x v="9"/>
    <x v="8"/>
    <x v="3"/>
    <s v="FUR-BO-10003441"/>
    <s v="Furniture"/>
    <x v="0"/>
    <s v="Bush Westfield Collection Bookcases, Fully Assembled"/>
    <n v="141.37200000000001"/>
    <n v="2"/>
    <n v="-14.1372"/>
    <n v="-9.9999999999999992E-2"/>
    <x v="5"/>
    <x v="5"/>
  </r>
  <r>
    <s v="US-2017-120418"/>
    <x v="343"/>
    <x v="3"/>
    <d v="2017-06-12T00:00:00"/>
    <x v="2"/>
    <s v="BC-11125"/>
    <s v="Becky Castell"/>
    <x v="2"/>
    <s v="United States"/>
    <x v="117"/>
    <x v="22"/>
    <x v="1"/>
    <s v="FUR-CH-10001394"/>
    <s v="Furniture"/>
    <x v="1"/>
    <s v="Global Leather Executive Chair"/>
    <n v="280.79199999999997"/>
    <n v="1"/>
    <n v="35.098999999999997"/>
    <n v="0.125"/>
    <x v="5"/>
    <x v="2"/>
  </r>
  <r>
    <s v="CA-2017-122035"/>
    <x v="96"/>
    <x v="3"/>
    <d v="2017-07-25T00:00:00"/>
    <x v="1"/>
    <s v="EM-13825"/>
    <s v="Elizabeth Moffitt"/>
    <x v="1"/>
    <s v="United States"/>
    <x v="154"/>
    <x v="40"/>
    <x v="3"/>
    <s v="FUR-CH-10003833"/>
    <s v="Furniture"/>
    <x v="1"/>
    <s v="Novimex Fabric Task Chair"/>
    <n v="182.94"/>
    <n v="3"/>
    <n v="27.440999999999999"/>
    <n v="0.15"/>
    <x v="2"/>
    <x v="3"/>
  </r>
  <r>
    <s v="CA-2015-105102"/>
    <x v="195"/>
    <x v="1"/>
    <d v="2015-09-19T00:00:00"/>
    <x v="0"/>
    <s v="BM-11575"/>
    <s v="Brendan Murry"/>
    <x v="1"/>
    <s v="United States"/>
    <x v="13"/>
    <x v="7"/>
    <x v="2"/>
    <s v="FUR-BO-10004709"/>
    <s v="Furniture"/>
    <x v="0"/>
    <s v="Bush Westfield Collection Bookcases, Medium Cherry Finish"/>
    <n v="46.384"/>
    <n v="1"/>
    <n v="1.1596"/>
    <n v="2.4999999999999998E-2"/>
    <x v="4"/>
    <x v="4"/>
  </r>
  <r>
    <s v="US-2015-147739"/>
    <x v="344"/>
    <x v="1"/>
    <d v="2015-12-29T00:00:00"/>
    <x v="1"/>
    <s v="JD-16150"/>
    <s v="Justin Deggeller"/>
    <x v="1"/>
    <s v="United States"/>
    <x v="3"/>
    <x v="3"/>
    <x v="2"/>
    <s v="FUR-FU-10001468"/>
    <s v="Furniture"/>
    <x v="3"/>
    <s v="Tenex Antistatic Computer Chair Mats"/>
    <n v="547.13599999999997"/>
    <n v="4"/>
    <n v="-68.391999999999996"/>
    <n v="-0.125"/>
    <x v="4"/>
    <x v="5"/>
  </r>
  <r>
    <s v="US-2014-143231"/>
    <x v="252"/>
    <x v="2"/>
    <d v="2015-01-03T00:00:00"/>
    <x v="2"/>
    <s v="GM-14455"/>
    <s v="Gary Mitchum"/>
    <x v="2"/>
    <s v="United States"/>
    <x v="20"/>
    <x v="20"/>
    <x v="2"/>
    <s v="FUR-FU-10002501"/>
    <s v="Furniture"/>
    <x v="3"/>
    <s v="Nu-Dell Executive Frame"/>
    <n v="63.2"/>
    <n v="5"/>
    <n v="23.384"/>
    <n v="0.37"/>
    <x v="0"/>
    <x v="5"/>
  </r>
  <r>
    <s v="CA-2016-159373"/>
    <x v="345"/>
    <x v="0"/>
    <d v="2016-03-18T00:00:00"/>
    <x v="1"/>
    <s v="LT-17110"/>
    <s v="Liz Thompson"/>
    <x v="0"/>
    <s v="United States"/>
    <x v="21"/>
    <x v="5"/>
    <x v="3"/>
    <s v="FUR-TA-10004619"/>
    <s v="Furniture"/>
    <x v="2"/>
    <s v="Hon Non-Folding Utility Tables"/>
    <n v="557.58500000000004"/>
    <n v="5"/>
    <n v="0"/>
    <n v="0"/>
    <x v="2"/>
    <x v="9"/>
  </r>
  <r>
    <s v="CA-2015-111514"/>
    <x v="346"/>
    <x v="1"/>
    <d v="2015-09-02T00:00:00"/>
    <x v="2"/>
    <s v="SC-20260"/>
    <s v="Scott Cohen"/>
    <x v="1"/>
    <s v="United States"/>
    <x v="28"/>
    <x v="2"/>
    <x v="1"/>
    <s v="FUR-BO-10002545"/>
    <s v="Furniture"/>
    <x v="0"/>
    <s v="Atlantic Metals Mobile 3-Shelf Bookcases, Custom Colors"/>
    <n v="1552.8309999999999"/>
    <n v="7"/>
    <n v="200.9546"/>
    <n v="0.12941176470588237"/>
    <x v="3"/>
    <x v="10"/>
  </r>
  <r>
    <s v="US-2014-148838"/>
    <x v="347"/>
    <x v="2"/>
    <d v="2014-03-21T00:00:00"/>
    <x v="1"/>
    <s v="CP-12340"/>
    <s v="Christine Phan"/>
    <x v="1"/>
    <s v="United States"/>
    <x v="13"/>
    <x v="7"/>
    <x v="2"/>
    <s v="FUR-TA-10003473"/>
    <s v="Furniture"/>
    <x v="2"/>
    <s v="Bretford Rectangular Conference Table Tops"/>
    <n v="1579.7460000000001"/>
    <n v="7"/>
    <n v="-447.59469999999999"/>
    <n v="-0.28333333333333333"/>
    <x v="4"/>
    <x v="9"/>
  </r>
  <r>
    <s v="US-2014-148838"/>
    <x v="347"/>
    <x v="2"/>
    <d v="2014-03-21T00:00:00"/>
    <x v="1"/>
    <s v="CP-12340"/>
    <s v="Christine Phan"/>
    <x v="1"/>
    <s v="United States"/>
    <x v="13"/>
    <x v="7"/>
    <x v="2"/>
    <s v="FUR-TA-10001950"/>
    <s v="Furniture"/>
    <x v="2"/>
    <s v="Balt Solid Wood Round Tables"/>
    <n v="1071.576"/>
    <n v="4"/>
    <n v="-553.64760000000001"/>
    <n v="-0.51666666666666672"/>
    <x v="4"/>
    <x v="9"/>
  </r>
  <r>
    <s v="US-2014-148838"/>
    <x v="347"/>
    <x v="2"/>
    <d v="2014-03-21T00:00:00"/>
    <x v="1"/>
    <s v="CP-12340"/>
    <s v="Christine Phan"/>
    <x v="1"/>
    <s v="United States"/>
    <x v="13"/>
    <x v="7"/>
    <x v="2"/>
    <s v="FUR-TA-10004175"/>
    <s v="Furniture"/>
    <x v="2"/>
    <s v="Hon 30&quot; x 60&quot; Table with Locking Drawer"/>
    <n v="613.90800000000002"/>
    <n v="3"/>
    <n v="-122.7816"/>
    <n v="-0.19999999999999998"/>
    <x v="4"/>
    <x v="9"/>
  </r>
  <r>
    <s v="US-2016-108637"/>
    <x v="345"/>
    <x v="0"/>
    <d v="2016-03-18T00:00:00"/>
    <x v="1"/>
    <s v="AB-10060"/>
    <s v="Adam Bellavance"/>
    <x v="2"/>
    <s v="United States"/>
    <x v="61"/>
    <x v="25"/>
    <x v="0"/>
    <s v="FUR-FU-10004864"/>
    <s v="Furniture"/>
    <x v="3"/>
    <s v="Howard Miller 14-1/2&quot; Diameter Chrome Round Wall Clock"/>
    <n v="127.88"/>
    <n v="2"/>
    <n v="40.921599999999998"/>
    <n v="0.32"/>
    <x v="2"/>
    <x v="9"/>
  </r>
  <r>
    <s v="CA-2014-102295"/>
    <x v="168"/>
    <x v="2"/>
    <d v="2014-11-26T00:00:00"/>
    <x v="0"/>
    <s v="EH-13990"/>
    <s v="Erica Hackney"/>
    <x v="0"/>
    <s v="United States"/>
    <x v="155"/>
    <x v="2"/>
    <x v="1"/>
    <s v="FUR-CH-10001714"/>
    <s v="Furniture"/>
    <x v="1"/>
    <s v="Global Leather &amp; Oak Executive Chair, Burgundy"/>
    <n v="120.712"/>
    <n v="1"/>
    <n v="-18.1068"/>
    <n v="-0.15"/>
    <x v="3"/>
    <x v="0"/>
  </r>
  <r>
    <s v="US-2016-129469"/>
    <x v="348"/>
    <x v="0"/>
    <d v="2016-09-27T00:00:00"/>
    <x v="1"/>
    <s v="KL-16555"/>
    <s v="Kelly Lampkin"/>
    <x v="1"/>
    <s v="United States"/>
    <x v="130"/>
    <x v="15"/>
    <x v="2"/>
    <s v="FUR-FU-10002298"/>
    <s v="Furniture"/>
    <x v="3"/>
    <s v="Rubbermaid ClusterMat Chairmats, Mat Size- 66&quot; x 60&quot;, Lip 20&quot; x 11&quot; -90 Degree Angle"/>
    <n v="532.70399999999995"/>
    <n v="6"/>
    <n v="-26.635200000000001"/>
    <n v="-5.000000000000001E-2"/>
    <x v="4"/>
    <x v="4"/>
  </r>
  <r>
    <s v="CA-2016-159940"/>
    <x v="281"/>
    <x v="0"/>
    <d v="2016-07-11T00:00:00"/>
    <x v="0"/>
    <s v="BF-11020"/>
    <s v="Barry Franzšsisch"/>
    <x v="1"/>
    <s v="United States"/>
    <x v="14"/>
    <x v="8"/>
    <x v="3"/>
    <s v="FUR-FU-10004973"/>
    <s v="Furniture"/>
    <x v="3"/>
    <s v="Flat Face Poster Frame"/>
    <n v="60.287999999999997"/>
    <n v="8"/>
    <n v="-27.1296"/>
    <n v="-0.45"/>
    <x v="4"/>
    <x v="3"/>
  </r>
  <r>
    <s v="CA-2016-159940"/>
    <x v="281"/>
    <x v="0"/>
    <d v="2016-07-11T00:00:00"/>
    <x v="0"/>
    <s v="BF-11020"/>
    <s v="Barry Franzšsisch"/>
    <x v="1"/>
    <s v="United States"/>
    <x v="14"/>
    <x v="8"/>
    <x v="3"/>
    <s v="FUR-CH-10000785"/>
    <s v="Furniture"/>
    <x v="1"/>
    <s v="Global Ergonomic Managers Chair"/>
    <n v="253.37200000000001"/>
    <n v="2"/>
    <n v="-14.478400000000001"/>
    <n v="-5.7142857142857141E-2"/>
    <x v="4"/>
    <x v="3"/>
  </r>
  <r>
    <s v="CA-2016-118052"/>
    <x v="349"/>
    <x v="0"/>
    <d v="2016-05-10T00:00:00"/>
    <x v="1"/>
    <s v="BE-11455"/>
    <s v="Brad Eason"/>
    <x v="2"/>
    <s v="United States"/>
    <x v="75"/>
    <x v="15"/>
    <x v="2"/>
    <s v="FUR-FU-10004848"/>
    <s v="Furniture"/>
    <x v="3"/>
    <s v="DAX Solid Wood Frames"/>
    <n v="54.712000000000003"/>
    <n v="7"/>
    <n v="11.626300000000001"/>
    <n v="0.21249999999999999"/>
    <x v="4"/>
    <x v="7"/>
  </r>
  <r>
    <s v="US-2015-127040"/>
    <x v="248"/>
    <x v="1"/>
    <d v="2015-12-10T00:00:00"/>
    <x v="1"/>
    <s v="SG-20605"/>
    <s v="Speros Goranitis"/>
    <x v="0"/>
    <s v="United States"/>
    <x v="13"/>
    <x v="7"/>
    <x v="2"/>
    <s v="FUR-FU-10002878"/>
    <s v="Furniture"/>
    <x v="3"/>
    <s v="Seth Thomas 14&quot; Day/Date Wall Clock"/>
    <n v="113.92"/>
    <n v="4"/>
    <n v="42.150399999999998"/>
    <n v="0.37"/>
    <x v="4"/>
    <x v="5"/>
  </r>
  <r>
    <s v="US-2016-110170"/>
    <x v="350"/>
    <x v="0"/>
    <d v="2016-10-03T00:00:00"/>
    <x v="1"/>
    <s v="HM-14860"/>
    <s v="Harry Marie"/>
    <x v="1"/>
    <s v="United States"/>
    <x v="156"/>
    <x v="5"/>
    <x v="3"/>
    <s v="FUR-BO-10000780"/>
    <s v="Furniture"/>
    <x v="0"/>
    <s v="O'Sullivan Plantations 2-Door Library in Landvery Oak"/>
    <n v="956.66480000000001"/>
    <n v="7"/>
    <n v="-225.0976"/>
    <n v="-0.23529411764705882"/>
    <x v="6"/>
    <x v="4"/>
  </r>
  <r>
    <s v="CA-2017-155985"/>
    <x v="351"/>
    <x v="3"/>
    <d v="2017-03-25T00:00:00"/>
    <x v="2"/>
    <s v="BE-11335"/>
    <s v="Bill Eplett"/>
    <x v="2"/>
    <s v="United States"/>
    <x v="28"/>
    <x v="2"/>
    <x v="1"/>
    <s v="FUR-FU-10000758"/>
    <s v="Furniture"/>
    <x v="3"/>
    <s v="DAX Natural Wood-Tone Poster Frame"/>
    <n v="211.84"/>
    <n v="8"/>
    <n v="76.2624"/>
    <n v="0.36"/>
    <x v="3"/>
    <x v="9"/>
  </r>
  <r>
    <s v="CA-2014-151295"/>
    <x v="352"/>
    <x v="2"/>
    <d v="2014-11-16T00:00:00"/>
    <x v="1"/>
    <s v="JA-15970"/>
    <s v="Joseph Airdo"/>
    <x v="0"/>
    <s v="United States"/>
    <x v="2"/>
    <x v="2"/>
    <x v="1"/>
    <s v="FUR-TA-10002356"/>
    <s v="Furniture"/>
    <x v="2"/>
    <s v="Bevis Boat-Shaped Conference Table"/>
    <n v="629.06399999999996"/>
    <n v="3"/>
    <n v="31.453199999999999"/>
    <n v="0.05"/>
    <x v="4"/>
    <x v="0"/>
  </r>
  <r>
    <s v="CA-2016-156300"/>
    <x v="353"/>
    <x v="0"/>
    <d v="2017-01-02T00:00:00"/>
    <x v="1"/>
    <s v="TB-21595"/>
    <s v="Troy Blackwell"/>
    <x v="0"/>
    <s v="United States"/>
    <x v="79"/>
    <x v="16"/>
    <x v="3"/>
    <s v="FUR-CH-10001714"/>
    <s v="Furniture"/>
    <x v="1"/>
    <s v="Global Leather &amp; Oak Executive Chair, Burgundy"/>
    <n v="754.45"/>
    <n v="5"/>
    <n v="60.356000000000002"/>
    <n v="0.08"/>
    <x v="4"/>
    <x v="5"/>
  </r>
  <r>
    <s v="CA-2015-146087"/>
    <x v="171"/>
    <x v="1"/>
    <d v="2015-07-11T00:00:00"/>
    <x v="1"/>
    <s v="PP-18955"/>
    <s v="Paul Prost"/>
    <x v="2"/>
    <s v="United States"/>
    <x v="157"/>
    <x v="20"/>
    <x v="2"/>
    <s v="FUR-BO-10002824"/>
    <s v="Furniture"/>
    <x v="0"/>
    <s v="Bush Mission Pointe Library"/>
    <n v="301.95999999999998"/>
    <n v="2"/>
    <n v="60.392000000000003"/>
    <n v="0.2"/>
    <x v="2"/>
    <x v="3"/>
  </r>
  <r>
    <s v="US-2017-147669"/>
    <x v="19"/>
    <x v="3"/>
    <d v="2017-12-30T00:00:00"/>
    <x v="1"/>
    <s v="SV-20935"/>
    <s v="Susan Vittorini"/>
    <x v="0"/>
    <s v="United States"/>
    <x v="130"/>
    <x v="15"/>
    <x v="2"/>
    <s v="FUR-TA-10002645"/>
    <s v="Furniture"/>
    <x v="2"/>
    <s v="Hon Rectangular Conference Tables"/>
    <n v="273.06"/>
    <n v="2"/>
    <n v="-104.673"/>
    <n v="-0.38333333333333336"/>
    <x v="2"/>
    <x v="5"/>
  </r>
  <r>
    <s v="CA-2016-169922"/>
    <x v="354"/>
    <x v="0"/>
    <d v="2016-06-17T00:00:00"/>
    <x v="1"/>
    <s v="MZ-17515"/>
    <s v="Mary Zewe"/>
    <x v="1"/>
    <s v="United States"/>
    <x v="58"/>
    <x v="5"/>
    <x v="3"/>
    <s v="FUR-FU-10004415"/>
    <s v="Furniture"/>
    <x v="3"/>
    <s v="Stacking Tray, Side-Loading, Legal, Smoke"/>
    <n v="12.544"/>
    <n v="7"/>
    <n v="-9.0944000000000003"/>
    <n v="-0.72499999999999998"/>
    <x v="6"/>
    <x v="2"/>
  </r>
  <r>
    <s v="CA-2017-129805"/>
    <x v="158"/>
    <x v="3"/>
    <d v="2018-01-02T00:00:00"/>
    <x v="1"/>
    <s v="HM-14860"/>
    <s v="Harry Marie"/>
    <x v="1"/>
    <s v="United States"/>
    <x v="15"/>
    <x v="13"/>
    <x v="1"/>
    <s v="FUR-FU-10001935"/>
    <s v="Furniture"/>
    <x v="3"/>
    <s v="3M Hangers With Command Adhesive"/>
    <n v="7.4"/>
    <n v="2"/>
    <n v="3.0339999999999998"/>
    <n v="0.41"/>
    <x v="2"/>
    <x v="5"/>
  </r>
  <r>
    <s v="CA-2014-148586"/>
    <x v="355"/>
    <x v="2"/>
    <d v="2014-04-01T00:00:00"/>
    <x v="1"/>
    <s v="AZ-10750"/>
    <s v="Annie Zypern"/>
    <x v="0"/>
    <s v="United States"/>
    <x v="13"/>
    <x v="7"/>
    <x v="2"/>
    <s v="FUR-CH-10002439"/>
    <s v="Furniture"/>
    <x v="1"/>
    <s v="Iceberg Nesting Folding Chair, 19w x 6d x 43h"/>
    <n v="366.786"/>
    <n v="7"/>
    <n v="65.206400000000002"/>
    <n v="0.17777777777777778"/>
    <x v="1"/>
    <x v="9"/>
  </r>
  <r>
    <s v="CA-2017-140053"/>
    <x v="209"/>
    <x v="3"/>
    <d v="2017-07-10T00:00:00"/>
    <x v="1"/>
    <s v="CA-12265"/>
    <s v="Christina Anderson"/>
    <x v="0"/>
    <s v="United States"/>
    <x v="158"/>
    <x v="41"/>
    <x v="1"/>
    <s v="FUR-FU-10003708"/>
    <s v="Furniture"/>
    <x v="3"/>
    <s v="Tenex Traditional Chairmats for Medium Pile Carpet, Standard Lip, 36&quot; x 48&quot;"/>
    <n v="545.85"/>
    <n v="9"/>
    <n v="114.6285"/>
    <n v="0.21"/>
    <x v="1"/>
    <x v="3"/>
  </r>
  <r>
    <s v="CA-2014-164210"/>
    <x v="356"/>
    <x v="2"/>
    <d v="2014-11-20T00:00:00"/>
    <x v="0"/>
    <s v="PW-19240"/>
    <s v="Pierre Wener"/>
    <x v="0"/>
    <s v="United States"/>
    <x v="74"/>
    <x v="12"/>
    <x v="1"/>
    <s v="FUR-TA-10000849"/>
    <s v="Furniture"/>
    <x v="2"/>
    <s v="Bevis Rectangular Conference Tables"/>
    <n v="145.97999999999999"/>
    <n v="2"/>
    <n v="-99.266400000000004"/>
    <n v="-0.68"/>
    <x v="3"/>
    <x v="0"/>
  </r>
  <r>
    <s v="CA-2017-139948"/>
    <x v="357"/>
    <x v="3"/>
    <d v="2017-07-22T00:00:00"/>
    <x v="1"/>
    <s v="SW-20455"/>
    <s v="Shaun Weien"/>
    <x v="0"/>
    <s v="United States"/>
    <x v="26"/>
    <x v="1"/>
    <x v="0"/>
    <s v="FUR-FU-10002597"/>
    <s v="Furniture"/>
    <x v="3"/>
    <s v="C-Line Magnetic Cubicle Keepers, Clear Polypropylene"/>
    <n v="7.9039999999999999"/>
    <n v="2"/>
    <n v="2.1736"/>
    <n v="0.27500000000000002"/>
    <x v="2"/>
    <x v="3"/>
  </r>
  <r>
    <s v="CA-2016-146934"/>
    <x v="358"/>
    <x v="0"/>
    <d v="2016-05-27T00:00:00"/>
    <x v="1"/>
    <s v="AF-10870"/>
    <s v="Art Ferguson"/>
    <x v="0"/>
    <s v="United States"/>
    <x v="159"/>
    <x v="18"/>
    <x v="2"/>
    <s v="FUR-TA-10003748"/>
    <s v="Furniture"/>
    <x v="2"/>
    <s v="Bevis 36 x 72 Conference Tables"/>
    <n v="174.286"/>
    <n v="2"/>
    <n v="-19.918399999999998"/>
    <n v="-0.11428571428571428"/>
    <x v="2"/>
    <x v="7"/>
  </r>
  <r>
    <s v="CA-2016-119165"/>
    <x v="359"/>
    <x v="0"/>
    <d v="2016-11-06T00:00:00"/>
    <x v="1"/>
    <s v="BD-11320"/>
    <s v="Bill Donatelli"/>
    <x v="0"/>
    <s v="United States"/>
    <x v="3"/>
    <x v="3"/>
    <x v="2"/>
    <s v="FUR-CH-10000988"/>
    <s v="Furniture"/>
    <x v="1"/>
    <s v="Hon Olson Stacker Stools"/>
    <n v="492.83499999999998"/>
    <n v="5"/>
    <n v="-14.081"/>
    <n v="-2.8571428571428571E-2"/>
    <x v="6"/>
    <x v="1"/>
  </r>
  <r>
    <s v="US-2016-135923"/>
    <x v="360"/>
    <x v="0"/>
    <d v="2016-01-28T00:00:00"/>
    <x v="1"/>
    <s v="CM-11935"/>
    <s v="Carlos Meador"/>
    <x v="0"/>
    <s v="United States"/>
    <x v="160"/>
    <x v="30"/>
    <x v="0"/>
    <s v="FUR-FU-10002107"/>
    <s v="Furniture"/>
    <x v="3"/>
    <s v="Eldon Pizzaz Desk Accessories"/>
    <n v="14.272"/>
    <n v="8"/>
    <n v="4.2816000000000001"/>
    <n v="0.3"/>
    <x v="6"/>
    <x v="8"/>
  </r>
  <r>
    <s v="US-2016-135923"/>
    <x v="360"/>
    <x v="0"/>
    <d v="2016-01-28T00:00:00"/>
    <x v="1"/>
    <s v="CM-11935"/>
    <s v="Carlos Meador"/>
    <x v="0"/>
    <s v="United States"/>
    <x v="160"/>
    <x v="30"/>
    <x v="0"/>
    <s v="FUR-BO-10002213"/>
    <s v="Furniture"/>
    <x v="0"/>
    <s v="Sauder Forest Hills Library, Woodland Oak Finish"/>
    <n v="451.13600000000002"/>
    <n v="4"/>
    <n v="-67.670400000000001"/>
    <n v="-0.15"/>
    <x v="6"/>
    <x v="8"/>
  </r>
  <r>
    <s v="CA-2016-114972"/>
    <x v="361"/>
    <x v="0"/>
    <d v="2016-11-06T00:00:00"/>
    <x v="2"/>
    <s v="PF-19225"/>
    <s v="Phillip Flathmann"/>
    <x v="0"/>
    <s v="United States"/>
    <x v="2"/>
    <x v="2"/>
    <x v="1"/>
    <s v="FUR-CH-10001190"/>
    <s v="Furniture"/>
    <x v="1"/>
    <s v="Global Deluxe High-Back Office Chair in Storm"/>
    <n v="217.584"/>
    <n v="2"/>
    <n v="-29.9178"/>
    <n v="-0.13749999999999998"/>
    <x v="0"/>
    <x v="0"/>
  </r>
  <r>
    <s v="CA-2017-102750"/>
    <x v="362"/>
    <x v="3"/>
    <d v="2017-09-08T00:00:00"/>
    <x v="0"/>
    <s v="GM-14695"/>
    <s v="Greg Maxwell"/>
    <x v="1"/>
    <s v="United States"/>
    <x v="2"/>
    <x v="2"/>
    <x v="1"/>
    <s v="FUR-TA-10000198"/>
    <s v="Furniture"/>
    <x v="2"/>
    <s v="Chromcraft Bull-Nose Wood Oval Conference Tables &amp; Bases"/>
    <n v="1322.3520000000001"/>
    <n v="3"/>
    <n v="-99.176400000000001"/>
    <n v="-7.4999999999999997E-2"/>
    <x v="4"/>
    <x v="4"/>
  </r>
  <r>
    <s v="CA-2017-126067"/>
    <x v="363"/>
    <x v="3"/>
    <d v="2017-09-03T00:00:00"/>
    <x v="1"/>
    <s v="KN-16705"/>
    <s v="Kristina Nunn"/>
    <x v="2"/>
    <s v="United States"/>
    <x v="15"/>
    <x v="13"/>
    <x v="1"/>
    <s v="FUR-TA-10000617"/>
    <s v="Furniture"/>
    <x v="2"/>
    <s v="Hon Practical Foundations 30 x 60 Training Table, Light Gray/Charcoal"/>
    <n v="1137.75"/>
    <n v="5"/>
    <n v="250.30500000000001"/>
    <n v="0.22"/>
    <x v="6"/>
    <x v="10"/>
  </r>
  <r>
    <s v="CA-2016-146206"/>
    <x v="364"/>
    <x v="0"/>
    <d v="2016-09-14T00:00:00"/>
    <x v="0"/>
    <s v="KT-16480"/>
    <s v="Kean Thornton"/>
    <x v="0"/>
    <s v="United States"/>
    <x v="6"/>
    <x v="5"/>
    <x v="3"/>
    <s v="FUR-TA-10004086"/>
    <s v="Furniture"/>
    <x v="2"/>
    <s v="KI Adjustable-Height Table"/>
    <n v="300.93"/>
    <n v="5"/>
    <n v="-34.392000000000003"/>
    <n v="-0.1142857142857143"/>
    <x v="4"/>
    <x v="4"/>
  </r>
  <r>
    <s v="CA-2014-136644"/>
    <x v="365"/>
    <x v="2"/>
    <d v="2014-06-22T00:00:00"/>
    <x v="1"/>
    <s v="SC-20575"/>
    <s v="Sonia Cooley"/>
    <x v="0"/>
    <s v="United States"/>
    <x v="161"/>
    <x v="6"/>
    <x v="3"/>
    <s v="FUR-CH-10000225"/>
    <s v="Furniture"/>
    <x v="1"/>
    <s v="Global Geo Office Task Chair, Gray"/>
    <n v="647.84"/>
    <n v="8"/>
    <n v="32.392000000000003"/>
    <n v="0.05"/>
    <x v="6"/>
    <x v="2"/>
  </r>
  <r>
    <s v="CA-2014-143917"/>
    <x v="366"/>
    <x v="2"/>
    <d v="2014-07-27T00:00:00"/>
    <x v="0"/>
    <s v="KL-16645"/>
    <s v="Ken Lonsdale"/>
    <x v="0"/>
    <s v="United States"/>
    <x v="28"/>
    <x v="2"/>
    <x v="1"/>
    <s v="FUR-FU-10004351"/>
    <s v="Furniture"/>
    <x v="3"/>
    <s v="Staple-based wall hangings"/>
    <n v="77.92"/>
    <n v="8"/>
    <n v="34.284799999999997"/>
    <n v="0.43999999999999995"/>
    <x v="3"/>
    <x v="3"/>
  </r>
  <r>
    <s v="CA-2016-124506"/>
    <x v="367"/>
    <x v="0"/>
    <d v="2016-11-17T00:00:00"/>
    <x v="1"/>
    <s v="BB-11545"/>
    <s v="Brenda Bowman"/>
    <x v="1"/>
    <s v="United States"/>
    <x v="9"/>
    <x v="8"/>
    <x v="3"/>
    <s v="FUR-CH-10004540"/>
    <s v="Furniture"/>
    <x v="1"/>
    <s v="Global Chrome Stack Chair"/>
    <n v="47.991999999999997"/>
    <n v="2"/>
    <n v="-2.0568"/>
    <n v="-4.2857142857142858E-2"/>
    <x v="6"/>
    <x v="0"/>
  </r>
  <r>
    <s v="CA-2017-123134"/>
    <x v="368"/>
    <x v="3"/>
    <d v="2017-05-07T00:00:00"/>
    <x v="1"/>
    <s v="DW-13585"/>
    <s v="Dorothy Wardle"/>
    <x v="1"/>
    <s v="United States"/>
    <x v="162"/>
    <x v="18"/>
    <x v="2"/>
    <s v="FUR-FU-10003975"/>
    <s v="Furniture"/>
    <x v="3"/>
    <s v="Eldon Advantage Chair Mats for Low to Medium Pile Carpets"/>
    <n v="129.93"/>
    <n v="3"/>
    <n v="12.993"/>
    <n v="9.9999999999999992E-2"/>
    <x v="2"/>
    <x v="7"/>
  </r>
  <r>
    <s v="CA-2015-168746"/>
    <x v="369"/>
    <x v="1"/>
    <d v="2015-01-29T00:00:00"/>
    <x v="0"/>
    <s v="SV-20365"/>
    <s v="Seth Vernon"/>
    <x v="0"/>
    <s v="United States"/>
    <x v="59"/>
    <x v="15"/>
    <x v="2"/>
    <s v="FUR-CH-10000513"/>
    <s v="Furniture"/>
    <x v="1"/>
    <s v="High-Back Leather Manager's Chair"/>
    <n v="181.98599999999999"/>
    <n v="2"/>
    <n v="-54.595799999999997"/>
    <n v="-0.3"/>
    <x v="3"/>
    <x v="8"/>
  </r>
  <r>
    <s v="CA-2015-113404"/>
    <x v="370"/>
    <x v="1"/>
    <d v="2015-07-16T00:00:00"/>
    <x v="3"/>
    <s v="EM-13810"/>
    <s v="Eleni McCrary"/>
    <x v="1"/>
    <s v="United States"/>
    <x v="28"/>
    <x v="2"/>
    <x v="1"/>
    <s v="FUR-CH-10003312"/>
    <s v="Furniture"/>
    <x v="1"/>
    <s v="Hon 2090 ÒPillow SoftÓ Series Mid Back Swivel/Tilt Chairs"/>
    <n v="1348.704"/>
    <n v="6"/>
    <n v="-219.1644"/>
    <n v="-0.16250000000000001"/>
    <x v="7"/>
    <x v="3"/>
  </r>
  <r>
    <s v="CA-2015-113404"/>
    <x v="370"/>
    <x v="1"/>
    <d v="2015-07-16T00:00:00"/>
    <x v="3"/>
    <s v="EM-13810"/>
    <s v="Eleni McCrary"/>
    <x v="1"/>
    <s v="United States"/>
    <x v="28"/>
    <x v="2"/>
    <x v="1"/>
    <s v="FUR-CH-10004086"/>
    <s v="Furniture"/>
    <x v="1"/>
    <s v="Hon 4070 Series Pagoda Armless Upholstered Stacking Chairs"/>
    <n v="700.15200000000004"/>
    <n v="3"/>
    <n v="78.767099999999999"/>
    <n v="0.11249999999999999"/>
    <x v="7"/>
    <x v="3"/>
  </r>
  <r>
    <s v="CA-2016-144792"/>
    <x v="325"/>
    <x v="0"/>
    <d v="2016-05-04T00:00:00"/>
    <x v="1"/>
    <s v="KD-16615"/>
    <s v="Ken Dana"/>
    <x v="1"/>
    <s v="United States"/>
    <x v="163"/>
    <x v="22"/>
    <x v="1"/>
    <s v="FUR-FU-10002759"/>
    <s v="Furniture"/>
    <x v="3"/>
    <s v="12-1/2 Diameter Round Wall Clock"/>
    <n v="111.88800000000001"/>
    <n v="7"/>
    <n v="22.377600000000001"/>
    <n v="0.2"/>
    <x v="4"/>
    <x v="6"/>
  </r>
  <r>
    <s v="US-2016-114174"/>
    <x v="63"/>
    <x v="0"/>
    <d v="2016-09-14T00:00:00"/>
    <x v="1"/>
    <s v="AP-10720"/>
    <s v="Anne Pryor"/>
    <x v="2"/>
    <s v="United States"/>
    <x v="164"/>
    <x v="20"/>
    <x v="2"/>
    <s v="FUR-BO-10003450"/>
    <s v="Furniture"/>
    <x v="0"/>
    <s v="Bush Westfield Collection Bookcases, Dark Cherry Finish"/>
    <n v="173.94"/>
    <n v="3"/>
    <n v="13.9152"/>
    <n v="0.08"/>
    <x v="6"/>
    <x v="4"/>
  </r>
  <r>
    <s v="CA-2017-108070"/>
    <x v="371"/>
    <x v="3"/>
    <d v="2017-04-20T00:00:00"/>
    <x v="1"/>
    <s v="JE-15745"/>
    <s v="Joel Eaton"/>
    <x v="0"/>
    <s v="United States"/>
    <x v="124"/>
    <x v="2"/>
    <x v="1"/>
    <s v="FUR-BO-10001337"/>
    <s v="Furniture"/>
    <x v="0"/>
    <s v="O'Sullivan Living Dimensions 2-Shelf Bookcases"/>
    <n v="102.833"/>
    <n v="1"/>
    <n v="-6.0490000000000004"/>
    <n v="-5.8823529411764712E-2"/>
    <x v="4"/>
    <x v="6"/>
  </r>
  <r>
    <s v="CA-2017-101042"/>
    <x v="49"/>
    <x v="3"/>
    <d v="2017-11-23T00:00:00"/>
    <x v="1"/>
    <s v="AB-10105"/>
    <s v="Adrian Barton"/>
    <x v="0"/>
    <s v="United States"/>
    <x v="0"/>
    <x v="0"/>
    <x v="0"/>
    <s v="FUR-FU-10004665"/>
    <s v="Furniture"/>
    <x v="3"/>
    <s v="3M Polarizing Task Lamp with Clamp Arm, Light Gray"/>
    <n v="821.88"/>
    <n v="6"/>
    <n v="213.68879999999999"/>
    <n v="0.26"/>
    <x v="4"/>
    <x v="0"/>
  </r>
  <r>
    <s v="US-2016-126844"/>
    <x v="372"/>
    <x v="0"/>
    <d v="2016-10-14T00:00:00"/>
    <x v="1"/>
    <s v="BW-11110"/>
    <s v="Bart Watters"/>
    <x v="1"/>
    <s v="United States"/>
    <x v="6"/>
    <x v="5"/>
    <x v="3"/>
    <s v="FUR-FU-10004909"/>
    <s v="Furniture"/>
    <x v="3"/>
    <s v="Contemporary Wood/Metal Frame"/>
    <n v="51.712000000000003"/>
    <n v="8"/>
    <n v="-32.32"/>
    <n v="-0.625"/>
    <x v="6"/>
    <x v="1"/>
  </r>
  <r>
    <s v="CA-2015-147788"/>
    <x v="151"/>
    <x v="1"/>
    <d v="2015-06-04T00:00:00"/>
    <x v="1"/>
    <s v="TM-21010"/>
    <s v="Tamara Manning"/>
    <x v="0"/>
    <s v="United States"/>
    <x v="4"/>
    <x v="4"/>
    <x v="1"/>
    <s v="FUR-BO-10004357"/>
    <s v="Furniture"/>
    <x v="0"/>
    <s v="O'Sullivan Living Dimensions 3-Shelf Bookcases"/>
    <n v="1406.86"/>
    <n v="7"/>
    <n v="140.68600000000001"/>
    <n v="0.1"/>
    <x v="4"/>
    <x v="7"/>
  </r>
  <r>
    <s v="CA-2017-123967"/>
    <x v="373"/>
    <x v="3"/>
    <d v="2017-11-03T00:00:00"/>
    <x v="0"/>
    <s v="SF-20200"/>
    <s v="Sarah Foster"/>
    <x v="0"/>
    <s v="United States"/>
    <x v="165"/>
    <x v="13"/>
    <x v="1"/>
    <s v="FUR-TA-10003954"/>
    <s v="Furniture"/>
    <x v="2"/>
    <s v="Hon 94000 Series Round Tables"/>
    <n v="2665.62"/>
    <n v="9"/>
    <n v="239.9058"/>
    <n v="0.09"/>
    <x v="3"/>
    <x v="0"/>
  </r>
  <r>
    <s v="CA-2017-145128"/>
    <x v="374"/>
    <x v="3"/>
    <d v="2017-07-14T00:00:00"/>
    <x v="1"/>
    <s v="SM-20320"/>
    <s v="Sean Miller"/>
    <x v="2"/>
    <s v="United States"/>
    <x v="120"/>
    <x v="6"/>
    <x v="3"/>
    <s v="FUR-FU-10000293"/>
    <s v="Furniture"/>
    <x v="3"/>
    <s v="Eldon Antistatic Chair Mats for Low to Medium Pile Carpets"/>
    <n v="526.45000000000005"/>
    <n v="5"/>
    <n v="31.587"/>
    <n v="0.06"/>
    <x v="2"/>
    <x v="3"/>
  </r>
  <r>
    <s v="US-2014-155502"/>
    <x v="375"/>
    <x v="2"/>
    <d v="2014-01-31T00:00:00"/>
    <x v="1"/>
    <s v="SD-20485"/>
    <s v="Shirley Daniels"/>
    <x v="2"/>
    <s v="United States"/>
    <x v="166"/>
    <x v="25"/>
    <x v="0"/>
    <s v="FUR-FU-10004587"/>
    <s v="Furniture"/>
    <x v="3"/>
    <s v="GE General Use Halogen Bulbs, 100 Watts, 1 Bulb per Pack"/>
    <n v="62.82"/>
    <n v="3"/>
    <n v="30.7818"/>
    <n v="0.49"/>
    <x v="2"/>
    <x v="8"/>
  </r>
  <r>
    <s v="US-2014-155502"/>
    <x v="375"/>
    <x v="2"/>
    <d v="2014-01-31T00:00:00"/>
    <x v="1"/>
    <s v="SD-20485"/>
    <s v="Shirley Daniels"/>
    <x v="2"/>
    <s v="United States"/>
    <x v="166"/>
    <x v="25"/>
    <x v="0"/>
    <s v="FUR-FU-10001847"/>
    <s v="Furniture"/>
    <x v="3"/>
    <s v="Eldon Image Series Black Desk Accessories"/>
    <n v="12.42"/>
    <n v="3"/>
    <n v="4.4711999999999996"/>
    <n v="0.36"/>
    <x v="2"/>
    <x v="8"/>
  </r>
  <r>
    <s v="CA-2017-131695"/>
    <x v="254"/>
    <x v="3"/>
    <d v="2017-07-06T00:00:00"/>
    <x v="1"/>
    <s v="RA-19285"/>
    <s v="Ralph Arnett"/>
    <x v="0"/>
    <s v="United States"/>
    <x v="13"/>
    <x v="7"/>
    <x v="2"/>
    <s v="FUR-FU-10002045"/>
    <s v="Furniture"/>
    <x v="3"/>
    <s v="Executive Impressions 14&quot;"/>
    <n v="22.23"/>
    <n v="1"/>
    <n v="9.7812000000000001"/>
    <n v="0.44"/>
    <x v="6"/>
    <x v="2"/>
  </r>
  <r>
    <s v="US-2016-115455"/>
    <x v="63"/>
    <x v="0"/>
    <d v="2016-09-14T00:00:00"/>
    <x v="1"/>
    <s v="SE-20110"/>
    <s v="Sanjit Engle"/>
    <x v="0"/>
    <s v="United States"/>
    <x v="167"/>
    <x v="8"/>
    <x v="3"/>
    <s v="FUR-FU-10004671"/>
    <s v="Furniture"/>
    <x v="3"/>
    <s v="Executive Impressions 12&quot; Wall Clock"/>
    <n v="14.135999999999999"/>
    <n v="2"/>
    <n v="-7.7747999999999999"/>
    <n v="-0.55000000000000004"/>
    <x v="6"/>
    <x v="4"/>
  </r>
  <r>
    <s v="US-2016-115455"/>
    <x v="63"/>
    <x v="0"/>
    <d v="2016-09-14T00:00:00"/>
    <x v="1"/>
    <s v="SE-20110"/>
    <s v="Sanjit Engle"/>
    <x v="0"/>
    <s v="United States"/>
    <x v="167"/>
    <x v="8"/>
    <x v="3"/>
    <s v="FUR-TA-10003569"/>
    <s v="Furniture"/>
    <x v="2"/>
    <s v="Bretford CR8500 Series Meeting Room Furniture"/>
    <n v="601.47"/>
    <n v="3"/>
    <n v="-300.73500000000001"/>
    <n v="-0.5"/>
    <x v="6"/>
    <x v="4"/>
  </r>
  <r>
    <s v="CA-2016-165848"/>
    <x v="41"/>
    <x v="0"/>
    <d v="2016-06-04T00:00:00"/>
    <x v="3"/>
    <s v="EN-13780"/>
    <s v="Edward Nazzal"/>
    <x v="0"/>
    <s v="United States"/>
    <x v="13"/>
    <x v="7"/>
    <x v="2"/>
    <s v="FUR-BO-10000362"/>
    <s v="Furniture"/>
    <x v="0"/>
    <s v="Sauder Inglewood Library Bookcases"/>
    <n v="136.78399999999999"/>
    <n v="1"/>
    <n v="5.1294000000000004"/>
    <n v="3.7500000000000006E-2"/>
    <x v="7"/>
    <x v="2"/>
  </r>
  <r>
    <s v="CA-2016-165848"/>
    <x v="41"/>
    <x v="0"/>
    <d v="2016-06-04T00:00:00"/>
    <x v="3"/>
    <s v="EN-13780"/>
    <s v="Edward Nazzal"/>
    <x v="0"/>
    <s v="United States"/>
    <x v="13"/>
    <x v="7"/>
    <x v="2"/>
    <s v="FUR-FU-10003878"/>
    <s v="Furniture"/>
    <x v="3"/>
    <s v="Linden 10&quot; Round Wall Clock, Black"/>
    <n v="61.12"/>
    <n v="4"/>
    <n v="20.780799999999999"/>
    <n v="0.34"/>
    <x v="7"/>
    <x v="2"/>
  </r>
  <r>
    <s v="CA-2014-127446"/>
    <x v="306"/>
    <x v="2"/>
    <d v="2014-11-30T00:00:00"/>
    <x v="1"/>
    <s v="MC-17590"/>
    <s v="Matt Collister"/>
    <x v="1"/>
    <s v="United States"/>
    <x v="58"/>
    <x v="5"/>
    <x v="3"/>
    <s v="FUR-TA-10000577"/>
    <s v="Furniture"/>
    <x v="2"/>
    <s v="Bretford CR4500 Series Slim Rectangular Table"/>
    <n v="1218.7349999999999"/>
    <n v="5"/>
    <n v="-121.87350000000001"/>
    <n v="-0.10000000000000002"/>
    <x v="2"/>
    <x v="0"/>
  </r>
  <r>
    <s v="CA-2014-127446"/>
    <x v="306"/>
    <x v="2"/>
    <d v="2014-11-30T00:00:00"/>
    <x v="1"/>
    <s v="MC-17590"/>
    <s v="Matt Collister"/>
    <x v="1"/>
    <s v="United States"/>
    <x v="58"/>
    <x v="5"/>
    <x v="3"/>
    <s v="FUR-FU-10000221"/>
    <s v="Furniture"/>
    <x v="3"/>
    <s v="Master Caster Door Stop, Brown"/>
    <n v="6.0960000000000001"/>
    <n v="3"/>
    <n v="-3.9624000000000001"/>
    <n v="-0.65"/>
    <x v="2"/>
    <x v="0"/>
  </r>
  <r>
    <s v="CA-2016-137204"/>
    <x v="376"/>
    <x v="0"/>
    <d v="2016-05-05T00:00:00"/>
    <x v="1"/>
    <s v="BO-11350"/>
    <s v="Bill Overfelt"/>
    <x v="1"/>
    <s v="United States"/>
    <x v="2"/>
    <x v="2"/>
    <x v="1"/>
    <s v="FUR-CH-10002304"/>
    <s v="Furniture"/>
    <x v="1"/>
    <s v="Global Stack Chair without Arms, Black"/>
    <n v="41.567999999999998"/>
    <n v="2"/>
    <n v="2.5979999999999999"/>
    <n v="6.25E-2"/>
    <x v="1"/>
    <x v="6"/>
  </r>
  <r>
    <s v="CA-2014-147298"/>
    <x v="377"/>
    <x v="2"/>
    <d v="2014-05-03T00:00:00"/>
    <x v="1"/>
    <s v="AG-10300"/>
    <s v="Aleksandra Gannaway"/>
    <x v="1"/>
    <s v="United States"/>
    <x v="2"/>
    <x v="2"/>
    <x v="1"/>
    <s v="FUR-CH-10004886"/>
    <s v="Furniture"/>
    <x v="1"/>
    <s v="Bevis Steel Folding Chairs"/>
    <n v="230.28"/>
    <n v="3"/>
    <n v="23.027999999999999"/>
    <n v="9.9999999999999992E-2"/>
    <x v="1"/>
    <x v="6"/>
  </r>
  <r>
    <s v="US-2017-110604"/>
    <x v="378"/>
    <x v="3"/>
    <d v="2017-05-20T00:00:00"/>
    <x v="1"/>
    <s v="JF-15295"/>
    <s v="Jason Fortune-"/>
    <x v="0"/>
    <s v="United States"/>
    <x v="15"/>
    <x v="13"/>
    <x v="1"/>
    <s v="FUR-FU-10000076"/>
    <s v="Furniture"/>
    <x v="3"/>
    <s v="24-Hour Round Wall Clock"/>
    <n v="39.96"/>
    <n v="2"/>
    <n v="17.1828"/>
    <n v="0.43"/>
    <x v="2"/>
    <x v="7"/>
  </r>
  <r>
    <s v="US-2017-110604"/>
    <x v="378"/>
    <x v="3"/>
    <d v="2017-05-20T00:00:00"/>
    <x v="1"/>
    <s v="JF-15295"/>
    <s v="Jason Fortune-"/>
    <x v="0"/>
    <s v="United States"/>
    <x v="15"/>
    <x v="13"/>
    <x v="1"/>
    <s v="FUR-CH-10002017"/>
    <s v="Furniture"/>
    <x v="1"/>
    <s v="SAFCO Optional Arm Kit for Workspace Cribbage Stacking Chair"/>
    <n v="42.624000000000002"/>
    <n v="2"/>
    <n v="4.2624000000000004"/>
    <n v="0.1"/>
    <x v="2"/>
    <x v="7"/>
  </r>
  <r>
    <s v="US-2017-110604"/>
    <x v="378"/>
    <x v="3"/>
    <d v="2017-05-20T00:00:00"/>
    <x v="1"/>
    <s v="JF-15295"/>
    <s v="Jason Fortune-"/>
    <x v="0"/>
    <s v="United States"/>
    <x v="15"/>
    <x v="13"/>
    <x v="1"/>
    <s v="FUR-CH-10004287"/>
    <s v="Furniture"/>
    <x v="1"/>
    <s v="SAFCO Arco Folding Chair"/>
    <n v="220.96"/>
    <n v="1"/>
    <n v="24.858000000000001"/>
    <n v="0.1125"/>
    <x v="2"/>
    <x v="7"/>
  </r>
  <r>
    <s v="CA-2015-116750"/>
    <x v="379"/>
    <x v="1"/>
    <d v="2015-07-10T00:00:00"/>
    <x v="0"/>
    <s v="BF-10975"/>
    <s v="Barbara Fisher"/>
    <x v="1"/>
    <s v="United States"/>
    <x v="160"/>
    <x v="30"/>
    <x v="0"/>
    <s v="FUR-FU-10003829"/>
    <s v="Furniture"/>
    <x v="3"/>
    <s v="Stackable Trays"/>
    <n v="4.9279999999999999"/>
    <n v="2"/>
    <n v="0.73919999999999997"/>
    <n v="0.15"/>
    <x v="2"/>
    <x v="3"/>
  </r>
  <r>
    <s v="CA-2017-108441"/>
    <x v="235"/>
    <x v="3"/>
    <d v="2017-06-18T00:00:00"/>
    <x v="1"/>
    <s v="SB-20170"/>
    <s v="Sarah Bern"/>
    <x v="0"/>
    <s v="United States"/>
    <x v="13"/>
    <x v="7"/>
    <x v="2"/>
    <s v="FUR-CH-10000595"/>
    <s v="Furniture"/>
    <x v="1"/>
    <s v="Safco Contoured Stacking Chairs"/>
    <n v="858.24"/>
    <n v="4"/>
    <n v="143.04"/>
    <n v="0.16666666666666666"/>
    <x v="6"/>
    <x v="2"/>
  </r>
  <r>
    <s v="CA-2016-149111"/>
    <x v="380"/>
    <x v="0"/>
    <d v="2016-04-21T00:00:00"/>
    <x v="0"/>
    <s v="BF-11170"/>
    <s v="Ben Ferrer"/>
    <x v="2"/>
    <s v="United States"/>
    <x v="168"/>
    <x v="30"/>
    <x v="0"/>
    <s v="FUR-FU-10000206"/>
    <s v="Furniture"/>
    <x v="3"/>
    <s v="GE General Purpose, Extra Long Life, Showcase &amp; Floodlight Incandescent Bulbs"/>
    <n v="18.623999999999999"/>
    <n v="8"/>
    <n v="6.2855999999999996"/>
    <n v="0.33750000000000002"/>
    <x v="4"/>
    <x v="6"/>
  </r>
  <r>
    <s v="CA-2014-131002"/>
    <x v="266"/>
    <x v="2"/>
    <d v="2014-09-12T00:00:00"/>
    <x v="0"/>
    <s v="TB-21400"/>
    <s v="Tom Boeckenhauer"/>
    <x v="0"/>
    <s v="United States"/>
    <x v="169"/>
    <x v="37"/>
    <x v="3"/>
    <s v="FUR-FU-10004270"/>
    <s v="Furniture"/>
    <x v="3"/>
    <s v="Executive Impressions 13&quot; Clairmont Wall Clock"/>
    <n v="57.69"/>
    <n v="3"/>
    <n v="23.652899999999999"/>
    <n v="0.41"/>
    <x v="2"/>
    <x v="4"/>
  </r>
  <r>
    <s v="CA-2014-131002"/>
    <x v="266"/>
    <x v="2"/>
    <d v="2014-09-12T00:00:00"/>
    <x v="0"/>
    <s v="TB-21400"/>
    <s v="Tom Boeckenhauer"/>
    <x v="0"/>
    <s v="United States"/>
    <x v="169"/>
    <x v="37"/>
    <x v="3"/>
    <s v="FUR-FU-10004665"/>
    <s v="Furniture"/>
    <x v="3"/>
    <s v="3M Polarizing Task Lamp with Clamp Arm, Light Gray"/>
    <n v="821.88"/>
    <n v="6"/>
    <n v="213.68879999999999"/>
    <n v="0.26"/>
    <x v="2"/>
    <x v="4"/>
  </r>
  <r>
    <s v="US-2016-146794"/>
    <x v="73"/>
    <x v="0"/>
    <d v="2016-10-01T00:00:00"/>
    <x v="1"/>
    <s v="SH-19975"/>
    <s v="Sally Hughsby"/>
    <x v="1"/>
    <s v="United States"/>
    <x v="170"/>
    <x v="2"/>
    <x v="1"/>
    <s v="FUR-BO-10004467"/>
    <s v="Furniture"/>
    <x v="0"/>
    <s v="Bestar Classic Bookcase"/>
    <n v="424.95749999999998"/>
    <n v="5"/>
    <n v="19.998000000000001"/>
    <n v="4.7058823529411771E-2"/>
    <x v="2"/>
    <x v="4"/>
  </r>
  <r>
    <s v="CA-2017-112515"/>
    <x v="342"/>
    <x v="3"/>
    <d v="2017-09-21T00:00:00"/>
    <x v="0"/>
    <s v="AS-10225"/>
    <s v="Alan Schoenberger"/>
    <x v="1"/>
    <s v="United States"/>
    <x v="106"/>
    <x v="4"/>
    <x v="1"/>
    <s v="FUR-BO-10003404"/>
    <s v="Furniture"/>
    <x v="0"/>
    <s v="Global Adaptabilites Bookcase, Cherry/Storm Gray Finish"/>
    <n v="1292.94"/>
    <n v="3"/>
    <n v="77.576400000000007"/>
    <n v="6.0000000000000005E-2"/>
    <x v="4"/>
    <x v="4"/>
  </r>
  <r>
    <s v="CA-2015-135538"/>
    <x v="37"/>
    <x v="1"/>
    <d v="2015-12-28T00:00:00"/>
    <x v="1"/>
    <s v="HR-14830"/>
    <s v="Harold Ryan"/>
    <x v="1"/>
    <s v="United States"/>
    <x v="171"/>
    <x v="22"/>
    <x v="1"/>
    <s v="FUR-CH-10004287"/>
    <s v="Furniture"/>
    <x v="1"/>
    <s v="SAFCO Arco Folding Chair"/>
    <n v="883.84"/>
    <n v="4"/>
    <n v="99.432000000000002"/>
    <n v="0.1125"/>
    <x v="4"/>
    <x v="5"/>
  </r>
  <r>
    <s v="CA-2016-164784"/>
    <x v="381"/>
    <x v="0"/>
    <d v="2016-05-04T00:00:00"/>
    <x v="2"/>
    <s v="HF-14995"/>
    <s v="Herbert Flentye"/>
    <x v="0"/>
    <s v="United States"/>
    <x v="10"/>
    <x v="9"/>
    <x v="0"/>
    <s v="FUR-TA-10004534"/>
    <s v="Furniture"/>
    <x v="2"/>
    <s v="Bevis 44 x 96 Conference Tables"/>
    <n v="370.62"/>
    <n v="3"/>
    <n v="-142.071"/>
    <n v="-0.3833333333333333"/>
    <x v="0"/>
    <x v="7"/>
  </r>
  <r>
    <s v="US-2015-139759"/>
    <x v="382"/>
    <x v="1"/>
    <d v="2015-08-30T00:00:00"/>
    <x v="1"/>
    <s v="NL-18310"/>
    <s v="Nancy Lomonaco"/>
    <x v="2"/>
    <s v="United States"/>
    <x v="2"/>
    <x v="2"/>
    <x v="1"/>
    <s v="FUR-CH-10002774"/>
    <s v="Furniture"/>
    <x v="1"/>
    <s v="Global Deluxe Stacking Chair, Gray"/>
    <n v="40.783999999999999"/>
    <n v="1"/>
    <n v="4.5881999999999996"/>
    <n v="0.11249999999999999"/>
    <x v="2"/>
    <x v="10"/>
  </r>
  <r>
    <s v="CA-2014-126403"/>
    <x v="383"/>
    <x v="2"/>
    <d v="2014-09-12T00:00:00"/>
    <x v="0"/>
    <s v="RR-19525"/>
    <s v="Rick Reed"/>
    <x v="1"/>
    <s v="United States"/>
    <x v="172"/>
    <x v="20"/>
    <x v="2"/>
    <s v="FUR-CH-10003761"/>
    <s v="Furniture"/>
    <x v="1"/>
    <s v="Global Italian Leather Office Chair"/>
    <n v="785.88"/>
    <n v="6"/>
    <n v="212.1876"/>
    <n v="0.27"/>
    <x v="0"/>
    <x v="4"/>
  </r>
  <r>
    <s v="CA-2016-138079"/>
    <x v="360"/>
    <x v="0"/>
    <d v="2016-01-28T00:00:00"/>
    <x v="1"/>
    <s v="AJ-10795"/>
    <s v="Anthony Johnson"/>
    <x v="1"/>
    <s v="United States"/>
    <x v="15"/>
    <x v="13"/>
    <x v="1"/>
    <s v="FUR-FU-10001475"/>
    <s v="Furniture"/>
    <x v="3"/>
    <s v="Contract Clock, 14&quot;, Brown"/>
    <n v="109.9"/>
    <n v="5"/>
    <n v="37.366"/>
    <n v="0.33999999999999997"/>
    <x v="6"/>
    <x v="8"/>
  </r>
  <r>
    <s v="CA-2014-143182"/>
    <x v="384"/>
    <x v="2"/>
    <d v="2014-10-20T00:00:00"/>
    <x v="1"/>
    <s v="DL-12865"/>
    <s v="Dan Lawera"/>
    <x v="0"/>
    <s v="United States"/>
    <x v="173"/>
    <x v="1"/>
    <x v="0"/>
    <s v="FUR-FU-10004270"/>
    <s v="Furniture"/>
    <x v="3"/>
    <s v="Executive Impressions 13&quot; Clairmont Wall Clock"/>
    <n v="15.384"/>
    <n v="1"/>
    <n v="4.0382999999999996"/>
    <n v="0.26249999999999996"/>
    <x v="2"/>
    <x v="1"/>
  </r>
  <r>
    <s v="CA-2014-145317"/>
    <x v="385"/>
    <x v="2"/>
    <d v="2014-03-23T00:00:00"/>
    <x v="1"/>
    <s v="SM-20320"/>
    <s v="Sean Miller"/>
    <x v="2"/>
    <s v="United States"/>
    <x v="51"/>
    <x v="1"/>
    <x v="0"/>
    <s v="FUR-FU-10004270"/>
    <s v="Furniture"/>
    <x v="3"/>
    <s v="Executive Impressions 13&quot; Clairmont Wall Clock"/>
    <n v="30.768000000000001"/>
    <n v="2"/>
    <n v="8.0765999999999991"/>
    <n v="0.26249999999999996"/>
    <x v="2"/>
    <x v="9"/>
  </r>
  <r>
    <s v="CA-2014-145317"/>
    <x v="385"/>
    <x v="2"/>
    <d v="2014-03-23T00:00:00"/>
    <x v="1"/>
    <s v="SM-20320"/>
    <s v="Sean Miller"/>
    <x v="2"/>
    <s v="United States"/>
    <x v="51"/>
    <x v="1"/>
    <x v="0"/>
    <s v="FUR-FU-10001986"/>
    <s v="Furniture"/>
    <x v="3"/>
    <s v="Dana Fluorescent Magnifying Lamp, White, 36&quot;"/>
    <n v="122.352"/>
    <n v="3"/>
    <n v="15.294"/>
    <n v="0.125"/>
    <x v="2"/>
    <x v="9"/>
  </r>
  <r>
    <s v="CA-2015-121797"/>
    <x v="386"/>
    <x v="1"/>
    <d v="2015-02-06T00:00:00"/>
    <x v="1"/>
    <s v="CC-12145"/>
    <s v="Charles Crestani"/>
    <x v="0"/>
    <s v="United States"/>
    <x v="2"/>
    <x v="2"/>
    <x v="1"/>
    <s v="FUR-FU-10001876"/>
    <s v="Furniture"/>
    <x v="3"/>
    <s v="Computer Room Manger, 14&quot;"/>
    <n v="227.36"/>
    <n v="7"/>
    <n v="81.849599999999995"/>
    <n v="0.35999999999999993"/>
    <x v="1"/>
    <x v="8"/>
  </r>
  <r>
    <s v="CA-2017-132430"/>
    <x v="224"/>
    <x v="3"/>
    <d v="2017-10-11T00:00:00"/>
    <x v="2"/>
    <s v="CP-12085"/>
    <s v="Cathy Prescott"/>
    <x v="1"/>
    <s v="United States"/>
    <x v="174"/>
    <x v="15"/>
    <x v="2"/>
    <s v="FUR-FU-10003577"/>
    <s v="Furniture"/>
    <x v="3"/>
    <s v="Nu-Dell Leatherette Frames"/>
    <n v="45.887999999999998"/>
    <n v="4"/>
    <n v="9.1776"/>
    <n v="0.2"/>
    <x v="3"/>
    <x v="1"/>
  </r>
  <r>
    <s v="CA-2014-110030"/>
    <x v="387"/>
    <x v="2"/>
    <d v="2014-12-08T00:00:00"/>
    <x v="0"/>
    <s v="LF-17185"/>
    <s v="Luke Foster"/>
    <x v="0"/>
    <s v="United States"/>
    <x v="6"/>
    <x v="5"/>
    <x v="3"/>
    <s v="FUR-FU-10002759"/>
    <s v="Furniture"/>
    <x v="3"/>
    <s v="12-1/2 Diameter Round Wall Clock"/>
    <n v="23.975999999999999"/>
    <n v="3"/>
    <n v="-14.3856"/>
    <n v="-0.6"/>
    <x v="3"/>
    <x v="5"/>
  </r>
  <r>
    <s v="CA-2017-149888"/>
    <x v="388"/>
    <x v="3"/>
    <d v="2017-11-13T00:00:00"/>
    <x v="1"/>
    <s v="EP-13915"/>
    <s v="Emily Phan"/>
    <x v="0"/>
    <s v="United States"/>
    <x v="3"/>
    <x v="3"/>
    <x v="2"/>
    <s v="FUR-TA-10000849"/>
    <s v="Furniture"/>
    <x v="2"/>
    <s v="Bevis Rectangular Conference Tables"/>
    <n v="350.35199999999998"/>
    <n v="4"/>
    <n v="-140.14080000000001"/>
    <n v="-0.40000000000000008"/>
    <x v="6"/>
    <x v="0"/>
  </r>
  <r>
    <s v="CA-2017-104801"/>
    <x v="389"/>
    <x v="3"/>
    <d v="2017-02-19T00:00:00"/>
    <x v="1"/>
    <s v="FH-14350"/>
    <s v="Fred Harton"/>
    <x v="0"/>
    <s v="United States"/>
    <x v="15"/>
    <x v="13"/>
    <x v="1"/>
    <s v="FUR-FU-10004017"/>
    <s v="Furniture"/>
    <x v="3"/>
    <s v="Tenex Contemporary Contur Chairmats for Low and Medium Pile Carpet, Computer, 39&quot; x 49&quot;"/>
    <n v="107.53"/>
    <n v="1"/>
    <n v="21.506"/>
    <n v="0.2"/>
    <x v="6"/>
    <x v="11"/>
  </r>
  <r>
    <s v="CA-2015-115798"/>
    <x v="18"/>
    <x v="1"/>
    <d v="2015-11-19T00:00:00"/>
    <x v="1"/>
    <s v="KL-16645"/>
    <s v="Ken Lonsdale"/>
    <x v="0"/>
    <s v="United States"/>
    <x v="19"/>
    <x v="14"/>
    <x v="2"/>
    <s v="FUR-BO-10004467"/>
    <s v="Furniture"/>
    <x v="0"/>
    <s v="Bestar Classic Bookcase"/>
    <n v="299.97000000000003"/>
    <n v="3"/>
    <n v="56.994300000000003"/>
    <n v="0.19"/>
    <x v="6"/>
    <x v="0"/>
  </r>
  <r>
    <s v="CA-2014-149244"/>
    <x v="53"/>
    <x v="2"/>
    <d v="2014-11-08T00:00:00"/>
    <x v="1"/>
    <s v="MS-17530"/>
    <s v="MaryBeth Skach"/>
    <x v="0"/>
    <s v="United States"/>
    <x v="53"/>
    <x v="2"/>
    <x v="1"/>
    <s v="FUR-FU-10004671"/>
    <s v="Furniture"/>
    <x v="3"/>
    <s v="Executive Impressions 12&quot; Wall Clock"/>
    <n v="35.340000000000003"/>
    <n v="2"/>
    <n v="13.4292"/>
    <n v="0.37999999999999995"/>
    <x v="4"/>
    <x v="0"/>
  </r>
  <r>
    <s v="CA-2015-140144"/>
    <x v="390"/>
    <x v="1"/>
    <d v="2015-06-25T00:00:00"/>
    <x v="0"/>
    <s v="SC-20770"/>
    <s v="Stewart Carmichael"/>
    <x v="1"/>
    <s v="United States"/>
    <x v="28"/>
    <x v="2"/>
    <x v="1"/>
    <s v="FUR-FU-10002253"/>
    <s v="Furniture"/>
    <x v="3"/>
    <s v="Howard Miller 13&quot; Diameter Pewter Finish Round Wall Clock"/>
    <n v="257.64"/>
    <n v="6"/>
    <n v="100.4796"/>
    <n v="0.39"/>
    <x v="2"/>
    <x v="2"/>
  </r>
  <r>
    <s v="CA-2014-155887"/>
    <x v="264"/>
    <x v="2"/>
    <d v="2014-05-17T00:00:00"/>
    <x v="1"/>
    <s v="KT-16480"/>
    <s v="Kean Thornton"/>
    <x v="0"/>
    <s v="United States"/>
    <x v="20"/>
    <x v="20"/>
    <x v="2"/>
    <s v="FUR-TA-10002228"/>
    <s v="Furniture"/>
    <x v="2"/>
    <s v="Bevis Traditional Conference Table Top, Plinth Base"/>
    <n v="700.05600000000004"/>
    <n v="3"/>
    <n v="-130.0104"/>
    <n v="-0.18571428571428572"/>
    <x v="2"/>
    <x v="7"/>
  </r>
  <r>
    <s v="US-2014-141257"/>
    <x v="391"/>
    <x v="2"/>
    <d v="2014-06-14T00:00:00"/>
    <x v="1"/>
    <s v="CS-11950"/>
    <s v="Carlos Soltero"/>
    <x v="0"/>
    <s v="United States"/>
    <x v="15"/>
    <x v="13"/>
    <x v="1"/>
    <s v="FUR-CH-10002758"/>
    <s v="Furniture"/>
    <x v="1"/>
    <s v="Hon Deluxe Fabric Upholstered Stacking Chairs, Squared Back"/>
    <n v="585.55200000000002"/>
    <n v="3"/>
    <n v="73.194000000000003"/>
    <n v="0.125"/>
    <x v="6"/>
    <x v="2"/>
  </r>
  <r>
    <s v="CA-2014-158029"/>
    <x v="261"/>
    <x v="2"/>
    <d v="2014-05-30T00:00:00"/>
    <x v="1"/>
    <s v="HF-14995"/>
    <s v="Herbert Flentye"/>
    <x v="0"/>
    <s v="United States"/>
    <x v="2"/>
    <x v="2"/>
    <x v="1"/>
    <s v="FUR-CH-10000988"/>
    <s v="Furniture"/>
    <x v="1"/>
    <s v="Hon Olson Stacker Stools"/>
    <n v="225.29599999999999"/>
    <n v="2"/>
    <n v="22.529599999999999"/>
    <n v="9.9999999999999992E-2"/>
    <x v="4"/>
    <x v="7"/>
  </r>
  <r>
    <s v="CA-2016-146171"/>
    <x v="237"/>
    <x v="0"/>
    <d v="2016-03-15T00:00:00"/>
    <x v="1"/>
    <s v="JP-16135"/>
    <s v="Julie Prescott"/>
    <x v="2"/>
    <s v="United States"/>
    <x v="29"/>
    <x v="24"/>
    <x v="0"/>
    <s v="FUR-FU-10004270"/>
    <s v="Furniture"/>
    <x v="3"/>
    <s v="Executive Impressions 13&quot; Clairmont Wall Clock"/>
    <n v="76.92"/>
    <n v="4"/>
    <n v="31.537199999999999"/>
    <n v="0.41"/>
    <x v="4"/>
    <x v="9"/>
  </r>
  <r>
    <s v="CA-2017-158967"/>
    <x v="247"/>
    <x v="3"/>
    <d v="2017-12-12T00:00:00"/>
    <x v="2"/>
    <s v="BT-11680"/>
    <s v="Brian Thompson"/>
    <x v="0"/>
    <s v="United States"/>
    <x v="1"/>
    <x v="1"/>
    <x v="0"/>
    <s v="FUR-FU-10001940"/>
    <s v="Furniture"/>
    <x v="3"/>
    <s v="Staple-based wall hangings"/>
    <n v="19.103999999999999"/>
    <n v="3"/>
    <n v="5.7312000000000003"/>
    <n v="0.30000000000000004"/>
    <x v="3"/>
    <x v="5"/>
  </r>
  <r>
    <s v="CA-2015-138534"/>
    <x v="392"/>
    <x v="1"/>
    <d v="2015-07-19T00:00:00"/>
    <x v="0"/>
    <s v="JM-15535"/>
    <s v="Jessica Myrick"/>
    <x v="0"/>
    <s v="United States"/>
    <x v="175"/>
    <x v="2"/>
    <x v="1"/>
    <s v="FUR-BO-10003159"/>
    <s v="Furniture"/>
    <x v="0"/>
    <s v="Sauder Camden County Collection Libraries, Planked Cherry Finish"/>
    <n v="195.46600000000001"/>
    <n v="2"/>
    <n v="-13.797599999999999"/>
    <n v="-7.0588235294117646E-2"/>
    <x v="3"/>
    <x v="3"/>
  </r>
  <r>
    <s v="CA-2017-108322"/>
    <x v="393"/>
    <x v="3"/>
    <d v="2017-05-05T00:00:00"/>
    <x v="1"/>
    <s v="SS-20140"/>
    <s v="Saphhira Shifley"/>
    <x v="1"/>
    <s v="United States"/>
    <x v="176"/>
    <x v="1"/>
    <x v="0"/>
    <s v="FUR-FU-10001935"/>
    <s v="Furniture"/>
    <x v="3"/>
    <s v="3M Hangers With Command Adhesive"/>
    <n v="23.68"/>
    <n v="8"/>
    <n v="6.2160000000000002"/>
    <n v="0.26250000000000001"/>
    <x v="2"/>
    <x v="6"/>
  </r>
  <r>
    <s v="CA-2015-149972"/>
    <x v="231"/>
    <x v="1"/>
    <d v="2015-09-23T00:00:00"/>
    <x v="2"/>
    <s v="CD-12790"/>
    <s v="Cynthia Delaney"/>
    <x v="2"/>
    <s v="United States"/>
    <x v="2"/>
    <x v="2"/>
    <x v="1"/>
    <s v="FUR-CH-10004997"/>
    <s v="Furniture"/>
    <x v="1"/>
    <s v="Hon Every-Day Series Multi-Task Chairs"/>
    <n v="601.53599999999994"/>
    <n v="4"/>
    <n v="0"/>
    <n v="0"/>
    <x v="3"/>
    <x v="4"/>
  </r>
  <r>
    <s v="US-2014-117744"/>
    <x v="116"/>
    <x v="2"/>
    <d v="2014-12-06T00:00:00"/>
    <x v="1"/>
    <s v="MD-17860"/>
    <s v="Michael Dominguez"/>
    <x v="1"/>
    <s v="United States"/>
    <x v="177"/>
    <x v="5"/>
    <x v="3"/>
    <s v="FUR-FU-10001588"/>
    <s v="Furniture"/>
    <x v="3"/>
    <s v="Deflect-o SuperTray Unbreakable Stackable Tray, Letter, Black"/>
    <n v="58.36"/>
    <n v="5"/>
    <n v="-24.803000000000001"/>
    <n v="-0.42500000000000004"/>
    <x v="4"/>
    <x v="5"/>
  </r>
  <r>
    <s v="US-2014-117744"/>
    <x v="116"/>
    <x v="2"/>
    <d v="2014-12-06T00:00:00"/>
    <x v="1"/>
    <s v="MD-17860"/>
    <s v="Michael Dominguez"/>
    <x v="1"/>
    <s v="United States"/>
    <x v="177"/>
    <x v="5"/>
    <x v="3"/>
    <s v="FUR-FU-10002759"/>
    <s v="Furniture"/>
    <x v="3"/>
    <s v="12-1/2 Diameter Round Wall Clock"/>
    <n v="39.96"/>
    <n v="5"/>
    <n v="-23.975999999999999"/>
    <n v="-0.6"/>
    <x v="4"/>
    <x v="5"/>
  </r>
  <r>
    <s v="CA-2014-154599"/>
    <x v="394"/>
    <x v="2"/>
    <d v="2014-04-17T00:00:00"/>
    <x v="1"/>
    <s v="KN-16450"/>
    <s v="Kean Nguyen"/>
    <x v="1"/>
    <s v="United States"/>
    <x v="178"/>
    <x v="2"/>
    <x v="1"/>
    <s v="FUR-BO-10001337"/>
    <s v="Furniture"/>
    <x v="0"/>
    <s v="O'Sullivan Living Dimensions 2-Shelf Bookcases"/>
    <n v="308.49900000000002"/>
    <n v="3"/>
    <n v="-18.146999999999998"/>
    <n v="-5.8823529411764698E-2"/>
    <x v="2"/>
    <x v="6"/>
  </r>
  <r>
    <s v="CA-2017-143329"/>
    <x v="54"/>
    <x v="3"/>
    <d v="2017-11-08T00:00:00"/>
    <x v="1"/>
    <s v="DL-13330"/>
    <s v="Denise Leinenbach"/>
    <x v="0"/>
    <s v="United States"/>
    <x v="179"/>
    <x v="41"/>
    <x v="1"/>
    <s v="FUR-FU-10000629"/>
    <s v="Furniture"/>
    <x v="3"/>
    <s v="9-3/4 Diameter Round Wall Clock"/>
    <n v="41.37"/>
    <n v="3"/>
    <n v="17.375399999999999"/>
    <n v="0.42"/>
    <x v="2"/>
    <x v="0"/>
  </r>
  <r>
    <s v="CA-2015-122623"/>
    <x v="395"/>
    <x v="1"/>
    <d v="2015-09-11T00:00:00"/>
    <x v="1"/>
    <s v="CC-12145"/>
    <s v="Charles Crestani"/>
    <x v="0"/>
    <s v="United States"/>
    <x v="116"/>
    <x v="5"/>
    <x v="3"/>
    <s v="FUR-CH-10000553"/>
    <s v="Furniture"/>
    <x v="1"/>
    <s v="Metal Folding Chairs, Beige, 4/Carton"/>
    <n v="47.515999999999998"/>
    <n v="2"/>
    <n v="-2.0364"/>
    <n v="-4.2857142857142858E-2"/>
    <x v="4"/>
    <x v="4"/>
  </r>
  <r>
    <s v="CA-2015-148635"/>
    <x v="396"/>
    <x v="1"/>
    <d v="2015-07-27T00:00:00"/>
    <x v="0"/>
    <s v="MH-18025"/>
    <s v="Michelle Huthwaite"/>
    <x v="0"/>
    <s v="United States"/>
    <x v="15"/>
    <x v="13"/>
    <x v="1"/>
    <s v="FUR-BO-10002213"/>
    <s v="Furniture"/>
    <x v="0"/>
    <s v="Sauder Forest Hills Library, Woodland Oak Finish"/>
    <n v="704.9"/>
    <n v="5"/>
    <n v="56.392000000000003"/>
    <n v="0.08"/>
    <x v="3"/>
    <x v="3"/>
  </r>
  <r>
    <s v="CA-2015-148635"/>
    <x v="396"/>
    <x v="1"/>
    <d v="2015-07-27T00:00:00"/>
    <x v="0"/>
    <s v="MH-18025"/>
    <s v="Michelle Huthwaite"/>
    <x v="0"/>
    <s v="United States"/>
    <x v="15"/>
    <x v="13"/>
    <x v="1"/>
    <s v="FUR-CH-10001854"/>
    <s v="Furniture"/>
    <x v="1"/>
    <s v="Office Star - Professional Matrix Back Chair with 2-to-1 Synchro Tilt and Mesh Fabric Seat"/>
    <n v="561.56799999999998"/>
    <n v="2"/>
    <n v="28.078399999999998"/>
    <n v="4.9999999999999996E-2"/>
    <x v="3"/>
    <x v="3"/>
  </r>
  <r>
    <s v="CA-2015-135685"/>
    <x v="397"/>
    <x v="1"/>
    <d v="2015-11-18T00:00:00"/>
    <x v="0"/>
    <s v="MP-18175"/>
    <s v="Mike Pelletier"/>
    <x v="2"/>
    <s v="United States"/>
    <x v="79"/>
    <x v="16"/>
    <x v="3"/>
    <s v="FUR-FU-10001185"/>
    <s v="Furniture"/>
    <x v="3"/>
    <s v="Advantus Employee of the Month Certificate Frame, 11 x 13-1/2"/>
    <n v="185.58"/>
    <n v="6"/>
    <n v="76.087800000000001"/>
    <n v="0.41"/>
    <x v="3"/>
    <x v="0"/>
  </r>
  <r>
    <s v="CA-2015-135685"/>
    <x v="397"/>
    <x v="1"/>
    <d v="2015-11-18T00:00:00"/>
    <x v="0"/>
    <s v="MP-18175"/>
    <s v="Mike Pelletier"/>
    <x v="2"/>
    <s v="United States"/>
    <x v="79"/>
    <x v="16"/>
    <x v="3"/>
    <s v="FUR-TA-10001520"/>
    <s v="Furniture"/>
    <x v="2"/>
    <s v="Lesro Sheffield Collection Coffee Table, End Table, Center Table, Corner Table"/>
    <n v="214.11"/>
    <n v="3"/>
    <n v="36.398699999999998"/>
    <n v="0.16999999999999998"/>
    <x v="3"/>
    <x v="0"/>
  </r>
  <r>
    <s v="CA-2015-135685"/>
    <x v="397"/>
    <x v="1"/>
    <d v="2015-11-18T00:00:00"/>
    <x v="0"/>
    <s v="MP-18175"/>
    <s v="Mike Pelletier"/>
    <x v="2"/>
    <s v="United States"/>
    <x v="79"/>
    <x v="16"/>
    <x v="3"/>
    <s v="FUR-TA-10000688"/>
    <s v="Furniture"/>
    <x v="2"/>
    <s v="Chromcraft Bull-Nose Wood Round Conference Table Top, Wood Base"/>
    <n v="653.54999999999995"/>
    <n v="3"/>
    <n v="111.1035"/>
    <n v="0.17"/>
    <x v="3"/>
    <x v="0"/>
  </r>
  <r>
    <s v="CA-2015-104626"/>
    <x v="398"/>
    <x v="1"/>
    <d v="2015-09-08T00:00:00"/>
    <x v="1"/>
    <s v="DR-12940"/>
    <s v="Daniel Raglin"/>
    <x v="2"/>
    <s v="United States"/>
    <x v="20"/>
    <x v="20"/>
    <x v="2"/>
    <s v="FUR-CH-10003817"/>
    <s v="Furniture"/>
    <x v="1"/>
    <s v="Global Value Steno Chair, Gray"/>
    <n v="60.74"/>
    <n v="1"/>
    <n v="15.185"/>
    <n v="0.25"/>
    <x v="1"/>
    <x v="4"/>
  </r>
  <r>
    <s v="CA-2015-104626"/>
    <x v="398"/>
    <x v="1"/>
    <d v="2015-09-08T00:00:00"/>
    <x v="1"/>
    <s v="DR-12940"/>
    <s v="Daniel Raglin"/>
    <x v="2"/>
    <s v="United States"/>
    <x v="20"/>
    <x v="20"/>
    <x v="2"/>
    <s v="FUR-FU-10000308"/>
    <s v="Furniture"/>
    <x v="3"/>
    <s v="Deflect-o Glass Clear Studded Chair Mats"/>
    <n v="124.36"/>
    <n v="2"/>
    <n v="27.359200000000001"/>
    <n v="0.22"/>
    <x v="1"/>
    <x v="4"/>
  </r>
  <r>
    <s v="CA-2016-160500"/>
    <x v="399"/>
    <x v="0"/>
    <d v="2016-05-08T00:00:00"/>
    <x v="2"/>
    <s v="DM-13015"/>
    <s v="Darrin Martin"/>
    <x v="0"/>
    <s v="United States"/>
    <x v="92"/>
    <x v="2"/>
    <x v="1"/>
    <s v="FUR-TA-10003748"/>
    <s v="Furniture"/>
    <x v="2"/>
    <s v="Bevis 36 x 72 Conference Tables"/>
    <n v="298.77600000000001"/>
    <n v="3"/>
    <n v="7.4694000000000003"/>
    <n v="2.5000000000000001E-2"/>
    <x v="0"/>
    <x v="7"/>
  </r>
  <r>
    <s v="US-2014-112914"/>
    <x v="400"/>
    <x v="2"/>
    <d v="2014-09-30T00:00:00"/>
    <x v="1"/>
    <s v="MT-18070"/>
    <s v="Michelle Tran"/>
    <x v="2"/>
    <s v="United States"/>
    <x v="6"/>
    <x v="5"/>
    <x v="3"/>
    <s v="FUR-BO-10003272"/>
    <s v="Furniture"/>
    <x v="0"/>
    <s v="O'Sullivan Living Dimensions 5-Shelf Bookcases"/>
    <n v="300.53280000000001"/>
    <n v="2"/>
    <n v="-97.231200000000001"/>
    <n v="-0.3235294117647059"/>
    <x v="2"/>
    <x v="4"/>
  </r>
  <r>
    <s v="US-2014-125521"/>
    <x v="401"/>
    <x v="2"/>
    <d v="2014-03-19T00:00:00"/>
    <x v="1"/>
    <s v="CK-12325"/>
    <s v="Christine Kargatis"/>
    <x v="2"/>
    <s v="United States"/>
    <x v="180"/>
    <x v="25"/>
    <x v="0"/>
    <s v="FUR-CH-10003379"/>
    <s v="Furniture"/>
    <x v="1"/>
    <s v="Global Commerce Series High-Back Swivel/Tilt Chairs"/>
    <n v="1139.92"/>
    <n v="4"/>
    <n v="284.98"/>
    <n v="0.25"/>
    <x v="2"/>
    <x v="9"/>
  </r>
  <r>
    <s v="US-2016-162852"/>
    <x v="402"/>
    <x v="0"/>
    <d v="2016-12-31T00:00:00"/>
    <x v="1"/>
    <s v="BG-11695"/>
    <s v="Brooke Gillingham"/>
    <x v="1"/>
    <s v="United States"/>
    <x v="181"/>
    <x v="8"/>
    <x v="3"/>
    <s v="FUR-CH-10004853"/>
    <s v="Furniture"/>
    <x v="1"/>
    <s v="Global Manager's Adjustable Task Chair, Storm"/>
    <n v="845.48800000000006"/>
    <n v="8"/>
    <n v="-12.0784"/>
    <n v="-1.4285714285714285E-2"/>
    <x v="4"/>
    <x v="5"/>
  </r>
  <r>
    <s v="CA-2017-157854"/>
    <x v="403"/>
    <x v="3"/>
    <d v="2017-04-15T00:00:00"/>
    <x v="1"/>
    <s v="DM-13345"/>
    <s v="Denise Monton"/>
    <x v="1"/>
    <s v="United States"/>
    <x v="153"/>
    <x v="24"/>
    <x v="0"/>
    <s v="FUR-FU-10003832"/>
    <s v="Furniture"/>
    <x v="3"/>
    <s v="Eldon Expressions Punched Metal &amp; Wood Desk Accessories, Black &amp; Cherry"/>
    <n v="56.28"/>
    <n v="6"/>
    <n v="15.7584"/>
    <n v="0.27999999999999997"/>
    <x v="1"/>
    <x v="6"/>
  </r>
  <r>
    <s v="CA-2016-136371"/>
    <x v="331"/>
    <x v="0"/>
    <d v="2016-03-21T00:00:00"/>
    <x v="0"/>
    <s v="SV-20935"/>
    <s v="Susan Vittorini"/>
    <x v="0"/>
    <s v="United States"/>
    <x v="64"/>
    <x v="7"/>
    <x v="2"/>
    <s v="FUR-FU-10000409"/>
    <s v="Furniture"/>
    <x v="3"/>
    <s v="GE 4 Foot Flourescent Tube, 40 Watt"/>
    <n v="14.98"/>
    <n v="1"/>
    <n v="6.8907999999999996"/>
    <n v="0.45999999999999996"/>
    <x v="3"/>
    <x v="9"/>
  </r>
  <r>
    <s v="CA-2016-136371"/>
    <x v="331"/>
    <x v="0"/>
    <d v="2016-03-21T00:00:00"/>
    <x v="0"/>
    <s v="SV-20935"/>
    <s v="Susan Vittorini"/>
    <x v="0"/>
    <s v="United States"/>
    <x v="64"/>
    <x v="7"/>
    <x v="2"/>
    <s v="FUR-FU-10000221"/>
    <s v="Furniture"/>
    <x v="3"/>
    <s v="Master Caster Door Stop, Brown"/>
    <n v="20.32"/>
    <n v="4"/>
    <n v="6.9088000000000003"/>
    <n v="0.34"/>
    <x v="3"/>
    <x v="9"/>
  </r>
  <r>
    <s v="CA-2016-128594"/>
    <x v="238"/>
    <x v="0"/>
    <d v="2016-08-29T00:00:00"/>
    <x v="2"/>
    <s v="DJ-13510"/>
    <s v="Don Jones"/>
    <x v="1"/>
    <s v="United States"/>
    <x v="53"/>
    <x v="2"/>
    <x v="1"/>
    <s v="FUR-CH-10001215"/>
    <s v="Furniture"/>
    <x v="1"/>
    <s v="Global Troy Executive Leather Low-Back Tilter"/>
    <n v="1603.136"/>
    <n v="4"/>
    <n v="100.196"/>
    <n v="6.25E-2"/>
    <x v="0"/>
    <x v="10"/>
  </r>
  <r>
    <s v="CA-2016-154690"/>
    <x v="404"/>
    <x v="0"/>
    <d v="2016-08-17T00:00:00"/>
    <x v="0"/>
    <s v="CC-12370"/>
    <s v="Christopher Conant"/>
    <x v="0"/>
    <s v="United States"/>
    <x v="160"/>
    <x v="30"/>
    <x v="0"/>
    <s v="FUR-CH-10000988"/>
    <s v="Furniture"/>
    <x v="1"/>
    <s v="Hon Olson Stacker Stools"/>
    <n v="225.29599999999999"/>
    <n v="2"/>
    <n v="22.529599999999999"/>
    <n v="9.9999999999999992E-2"/>
    <x v="3"/>
    <x v="10"/>
  </r>
  <r>
    <s v="CA-2017-138975"/>
    <x v="405"/>
    <x v="3"/>
    <d v="2017-05-23T00:00:00"/>
    <x v="1"/>
    <s v="SC-20380"/>
    <s v="Shahid Collister"/>
    <x v="0"/>
    <s v="United States"/>
    <x v="182"/>
    <x v="24"/>
    <x v="0"/>
    <s v="FUR-BO-10004695"/>
    <s v="Furniture"/>
    <x v="0"/>
    <s v="O'Sullivan 2-Door Barrister Bookcase in Odessa Pine"/>
    <n v="1628.82"/>
    <n v="9"/>
    <n v="374.62860000000001"/>
    <n v="0.23"/>
    <x v="4"/>
    <x v="7"/>
  </r>
  <r>
    <s v="CA-2017-143861"/>
    <x v="235"/>
    <x v="3"/>
    <d v="2017-06-19T00:00:00"/>
    <x v="1"/>
    <s v="LC-16885"/>
    <s v="Lena Creighton"/>
    <x v="0"/>
    <s v="United States"/>
    <x v="66"/>
    <x v="1"/>
    <x v="0"/>
    <s v="FUR-FU-10001546"/>
    <s v="Furniture"/>
    <x v="3"/>
    <s v="Dana Swing-Arm Lamps"/>
    <n v="17.088000000000001"/>
    <n v="2"/>
    <n v="1.0680000000000001"/>
    <n v="6.25E-2"/>
    <x v="1"/>
    <x v="2"/>
  </r>
  <r>
    <s v="CA-2014-148040"/>
    <x v="406"/>
    <x v="2"/>
    <d v="2014-03-26T00:00:00"/>
    <x v="1"/>
    <s v="BF-11275"/>
    <s v="Beth Fritzler"/>
    <x v="1"/>
    <s v="United States"/>
    <x v="104"/>
    <x v="22"/>
    <x v="1"/>
    <s v="FUR-CH-10001482"/>
    <s v="Furniture"/>
    <x v="1"/>
    <s v="Office Star - Mesh Screen back chair with Vinyl seat"/>
    <n v="314.35199999999998"/>
    <n v="3"/>
    <n v="-35.364600000000003"/>
    <n v="-0.11250000000000002"/>
    <x v="4"/>
    <x v="9"/>
  </r>
  <r>
    <s v="US-2016-167339"/>
    <x v="407"/>
    <x v="0"/>
    <d v="2016-01-23T00:00:00"/>
    <x v="0"/>
    <s v="TD-20995"/>
    <s v="Tamara Dahlen"/>
    <x v="0"/>
    <s v="United States"/>
    <x v="53"/>
    <x v="2"/>
    <x v="1"/>
    <s v="FUR-CH-10004289"/>
    <s v="Furniture"/>
    <x v="1"/>
    <s v="Global Super Steno Chair"/>
    <n v="153.56800000000001"/>
    <n v="2"/>
    <n v="-5.7587999999999999"/>
    <n v="-3.7499999999999999E-2"/>
    <x v="3"/>
    <x v="8"/>
  </r>
  <r>
    <s v="US-2016-167339"/>
    <x v="407"/>
    <x v="0"/>
    <d v="2016-01-23T00:00:00"/>
    <x v="0"/>
    <s v="TD-20995"/>
    <s v="Tamara Dahlen"/>
    <x v="0"/>
    <s v="United States"/>
    <x v="53"/>
    <x v="2"/>
    <x v="1"/>
    <s v="FUR-CH-10000785"/>
    <s v="Furniture"/>
    <x v="1"/>
    <s v="Global Ergonomic Managers Chair"/>
    <n v="1013.4880000000001"/>
    <n v="7"/>
    <n v="76.011600000000001"/>
    <n v="7.4999999999999997E-2"/>
    <x v="3"/>
    <x v="8"/>
  </r>
  <r>
    <s v="CA-2016-130799"/>
    <x v="367"/>
    <x v="0"/>
    <d v="2016-11-16T00:00:00"/>
    <x v="0"/>
    <s v="BK-11260"/>
    <s v="Berenike Kampe"/>
    <x v="0"/>
    <s v="United States"/>
    <x v="28"/>
    <x v="2"/>
    <x v="1"/>
    <s v="FUR-FU-10001852"/>
    <s v="Furniture"/>
    <x v="3"/>
    <s v="Eldon Regeneration Recycled Desk Accessories, Smoke"/>
    <n v="6.96"/>
    <n v="4"/>
    <n v="2.2271999999999998"/>
    <n v="0.32"/>
    <x v="2"/>
    <x v="0"/>
  </r>
  <r>
    <s v="US-2016-159856"/>
    <x v="408"/>
    <x v="0"/>
    <d v="2016-10-22T00:00:00"/>
    <x v="1"/>
    <s v="EP-13915"/>
    <s v="Emily Phan"/>
    <x v="0"/>
    <s v="United States"/>
    <x v="183"/>
    <x v="22"/>
    <x v="1"/>
    <s v="FUR-CH-10003396"/>
    <s v="Furniture"/>
    <x v="1"/>
    <s v="Global Deluxe Steno Chair"/>
    <n v="307.92"/>
    <n v="5"/>
    <n v="-34.640999999999998"/>
    <n v="-0.11249999999999999"/>
    <x v="4"/>
    <x v="1"/>
  </r>
  <r>
    <s v="CA-2014-142727"/>
    <x v="149"/>
    <x v="2"/>
    <d v="2014-05-01T00:00:00"/>
    <x v="0"/>
    <s v="HG-14845"/>
    <s v="Harry Greene"/>
    <x v="0"/>
    <s v="United States"/>
    <x v="184"/>
    <x v="35"/>
    <x v="0"/>
    <s v="FUR-CH-10002304"/>
    <s v="Furniture"/>
    <x v="1"/>
    <s v="Global Stack Chair without Arms, Black"/>
    <n v="51.96"/>
    <n v="2"/>
    <n v="12.99"/>
    <n v="0.25"/>
    <x v="3"/>
    <x v="6"/>
  </r>
  <r>
    <s v="CA-2017-139913"/>
    <x v="409"/>
    <x v="3"/>
    <d v="2017-10-29T00:00:00"/>
    <x v="1"/>
    <s v="JC-16105"/>
    <s v="Julie Creighton"/>
    <x v="1"/>
    <s v="United States"/>
    <x v="77"/>
    <x v="7"/>
    <x v="2"/>
    <s v="FUR-FU-10000771"/>
    <s v="Furniture"/>
    <x v="3"/>
    <s v="Eldon 200 Class Desk Accessories, Smoke"/>
    <n v="69.08"/>
    <n v="11"/>
    <n v="29.0136"/>
    <n v="0.42000000000000004"/>
    <x v="6"/>
    <x v="1"/>
  </r>
  <r>
    <s v="US-2015-114839"/>
    <x v="12"/>
    <x v="1"/>
    <d v="2015-04-30T00:00:00"/>
    <x v="1"/>
    <s v="PW-19240"/>
    <s v="Pierre Wener"/>
    <x v="0"/>
    <s v="United States"/>
    <x v="6"/>
    <x v="5"/>
    <x v="3"/>
    <s v="FUR-CH-10004086"/>
    <s v="Furniture"/>
    <x v="1"/>
    <s v="Hon 4070 Series Pagoda Armless Upholstered Stacking Chairs"/>
    <n v="408.42200000000003"/>
    <n v="2"/>
    <n v="-5.8346"/>
    <n v="-1.4285714285714285E-2"/>
    <x v="4"/>
    <x v="6"/>
  </r>
  <r>
    <s v="CA-2016-153577"/>
    <x v="410"/>
    <x v="0"/>
    <d v="2016-07-01T00:00:00"/>
    <x v="1"/>
    <s v="KH-16330"/>
    <s v="Katharine Harms"/>
    <x v="1"/>
    <s v="United States"/>
    <x v="185"/>
    <x v="8"/>
    <x v="3"/>
    <s v="FUR-CH-10003981"/>
    <s v="Furniture"/>
    <x v="1"/>
    <s v="Global Commerce Series Low-Back Swivel/Tilt Chairs"/>
    <n v="539.65800000000002"/>
    <n v="3"/>
    <n v="-7.7093999999999996"/>
    <n v="-1.4285714285714285E-2"/>
    <x v="4"/>
    <x v="2"/>
  </r>
  <r>
    <s v="CA-2016-160129"/>
    <x v="411"/>
    <x v="0"/>
    <d v="2016-11-23T00:00:00"/>
    <x v="3"/>
    <s v="LS-17200"/>
    <s v="Luke Schmidt"/>
    <x v="1"/>
    <s v="United States"/>
    <x v="3"/>
    <x v="3"/>
    <x v="2"/>
    <s v="FUR-FU-10002088"/>
    <s v="Furniture"/>
    <x v="3"/>
    <s v="Nu-Dell Float Frame 11 x 14 1/2"/>
    <n v="14.368"/>
    <n v="2"/>
    <n v="3.9512"/>
    <n v="0.27500000000000002"/>
    <x v="7"/>
    <x v="0"/>
  </r>
  <r>
    <s v="CA-2016-160129"/>
    <x v="411"/>
    <x v="0"/>
    <d v="2016-11-23T00:00:00"/>
    <x v="3"/>
    <s v="LS-17200"/>
    <s v="Luke Schmidt"/>
    <x v="1"/>
    <s v="United States"/>
    <x v="3"/>
    <x v="3"/>
    <x v="2"/>
    <s v="FUR-FU-10003976"/>
    <s v="Furniture"/>
    <x v="3"/>
    <s v="DAX Executive Solid Wood Document Frame, Desktop or Hang, Mahogany, 5 x 7"/>
    <n v="70.447999999999993"/>
    <n v="7"/>
    <n v="12.3284"/>
    <n v="0.17500000000000002"/>
    <x v="7"/>
    <x v="0"/>
  </r>
  <r>
    <s v="CA-2014-157721"/>
    <x v="412"/>
    <x v="2"/>
    <d v="2014-09-05T00:00:00"/>
    <x v="2"/>
    <s v="JM-16195"/>
    <s v="Justin MacKendrick"/>
    <x v="0"/>
    <s v="United States"/>
    <x v="115"/>
    <x v="7"/>
    <x v="2"/>
    <s v="FUR-FU-10002116"/>
    <s v="Furniture"/>
    <x v="3"/>
    <s v="Tenex Carpeted, Granite-Look or Clear Contemporary Contour Shape Chair Mats"/>
    <n v="70.709999999999994"/>
    <n v="1"/>
    <n v="4.9497"/>
    <n v="7.0000000000000007E-2"/>
    <x v="0"/>
    <x v="4"/>
  </r>
  <r>
    <s v="CA-2017-128629"/>
    <x v="413"/>
    <x v="3"/>
    <d v="2017-07-14T00:00:00"/>
    <x v="0"/>
    <s v="BP-11155"/>
    <s v="Becky Pak"/>
    <x v="0"/>
    <s v="United States"/>
    <x v="29"/>
    <x v="24"/>
    <x v="0"/>
    <s v="FUR-FU-10000771"/>
    <s v="Furniture"/>
    <x v="3"/>
    <s v="Eldon 200 Class Desk Accessories, Smoke"/>
    <n v="18.84"/>
    <n v="3"/>
    <n v="7.9127999999999998"/>
    <n v="0.42"/>
    <x v="4"/>
    <x v="3"/>
  </r>
  <r>
    <s v="CA-2017-143434"/>
    <x v="414"/>
    <x v="3"/>
    <d v="2017-11-24T00:00:00"/>
    <x v="1"/>
    <s v="ME-17320"/>
    <s v="Maria Etezadi"/>
    <x v="2"/>
    <s v="United States"/>
    <x v="186"/>
    <x v="17"/>
    <x v="3"/>
    <s v="FUR-FU-10002597"/>
    <s v="Furniture"/>
    <x v="3"/>
    <s v="C-Line Magnetic Cubicle Keepers, Clear Polypropylene"/>
    <n v="19.760000000000002"/>
    <n v="4"/>
    <n v="8.2992000000000008"/>
    <n v="0.42"/>
    <x v="6"/>
    <x v="0"/>
  </r>
  <r>
    <s v="CA-2015-168564"/>
    <x v="415"/>
    <x v="1"/>
    <d v="2015-08-08T00:00:00"/>
    <x v="3"/>
    <s v="TT-21220"/>
    <s v="Thomas Thornton"/>
    <x v="0"/>
    <s v="United States"/>
    <x v="28"/>
    <x v="2"/>
    <x v="1"/>
    <s v="FUR-CH-10000785"/>
    <s v="Furniture"/>
    <x v="1"/>
    <s v="Global Ergonomic Managers Chair"/>
    <n v="144.78399999999999"/>
    <n v="1"/>
    <n v="10.8588"/>
    <n v="7.5000000000000011E-2"/>
    <x v="7"/>
    <x v="10"/>
  </r>
  <r>
    <s v="CA-2017-155880"/>
    <x v="416"/>
    <x v="3"/>
    <d v="2017-03-31T00:00:00"/>
    <x v="1"/>
    <s v="JD-16150"/>
    <s v="Justin Deggeller"/>
    <x v="1"/>
    <s v="United States"/>
    <x v="79"/>
    <x v="16"/>
    <x v="3"/>
    <s v="FUR-CH-10000422"/>
    <s v="Furniture"/>
    <x v="1"/>
    <s v="Global Highback Leather Tilter in Burgundy"/>
    <n v="90.99"/>
    <n v="1"/>
    <n v="14.558400000000001"/>
    <n v="0.16"/>
    <x v="6"/>
    <x v="9"/>
  </r>
  <r>
    <s v="CA-2017-155880"/>
    <x v="416"/>
    <x v="3"/>
    <d v="2017-03-31T00:00:00"/>
    <x v="1"/>
    <s v="JD-16150"/>
    <s v="Justin Deggeller"/>
    <x v="1"/>
    <s v="United States"/>
    <x v="79"/>
    <x v="16"/>
    <x v="3"/>
    <s v="FUR-CH-10004675"/>
    <s v="Furniture"/>
    <x v="1"/>
    <s v="Lifetime Advantage Folding Chairs, 4/Carton"/>
    <n v="1526.56"/>
    <n v="7"/>
    <n v="427.43680000000001"/>
    <n v="0.28000000000000003"/>
    <x v="6"/>
    <x v="9"/>
  </r>
  <r>
    <s v="CA-2017-155880"/>
    <x v="416"/>
    <x v="3"/>
    <d v="2017-03-31T00:00:00"/>
    <x v="1"/>
    <s v="JD-16150"/>
    <s v="Justin Deggeller"/>
    <x v="1"/>
    <s v="United States"/>
    <x v="79"/>
    <x v="16"/>
    <x v="3"/>
    <s v="FUR-CH-10002880"/>
    <s v="Furniture"/>
    <x v="1"/>
    <s v="Global High-Back Leather Tilter, Burgundy"/>
    <n v="368.97"/>
    <n v="3"/>
    <n v="40.5867"/>
    <n v="0.10999999999999999"/>
    <x v="6"/>
    <x v="9"/>
  </r>
  <r>
    <s v="CA-2017-126242"/>
    <x v="49"/>
    <x v="3"/>
    <d v="2017-11-24T00:00:00"/>
    <x v="1"/>
    <s v="MC-18100"/>
    <s v="Mick Crebagga"/>
    <x v="0"/>
    <s v="United States"/>
    <x v="2"/>
    <x v="2"/>
    <x v="1"/>
    <s v="FUR-FU-10002685"/>
    <s v="Furniture"/>
    <x v="3"/>
    <s v="Executive Impressions 13-1/2&quot; Indoor/Outdoor Wall Clock"/>
    <n v="18.7"/>
    <n v="1"/>
    <n v="7.1059999999999999"/>
    <n v="0.38"/>
    <x v="2"/>
    <x v="0"/>
  </r>
  <r>
    <s v="CA-2016-166443"/>
    <x v="114"/>
    <x v="0"/>
    <d v="2016-11-05T00:00:00"/>
    <x v="2"/>
    <s v="LH-17020"/>
    <s v="Lisa Hazard"/>
    <x v="0"/>
    <s v="United States"/>
    <x v="28"/>
    <x v="2"/>
    <x v="1"/>
    <s v="FUR-FU-10004020"/>
    <s v="Furniture"/>
    <x v="3"/>
    <s v="Advantus Panel Wall Acrylic Frame"/>
    <n v="38.29"/>
    <n v="7"/>
    <n v="16.464700000000001"/>
    <n v="0.43000000000000005"/>
    <x v="5"/>
    <x v="0"/>
  </r>
  <r>
    <s v="CA-2017-169859"/>
    <x v="417"/>
    <x v="3"/>
    <d v="2017-12-18T00:00:00"/>
    <x v="1"/>
    <s v="MP-18175"/>
    <s v="Mike Pelletier"/>
    <x v="2"/>
    <s v="United States"/>
    <x v="53"/>
    <x v="2"/>
    <x v="1"/>
    <s v="FUR-FU-10004963"/>
    <s v="Furniture"/>
    <x v="3"/>
    <s v="Eldon 400 Class Desk Accessories, Black Carbon"/>
    <n v="26.25"/>
    <n v="3"/>
    <n v="11.025"/>
    <n v="0.42000000000000004"/>
    <x v="4"/>
    <x v="5"/>
  </r>
  <r>
    <s v="CA-2017-134915"/>
    <x v="418"/>
    <x v="3"/>
    <d v="2017-11-12T00:00:00"/>
    <x v="3"/>
    <s v="EM-14140"/>
    <s v="Eugene Moren"/>
    <x v="2"/>
    <s v="United States"/>
    <x v="110"/>
    <x v="22"/>
    <x v="1"/>
    <s v="FUR-CH-10004875"/>
    <s v="Furniture"/>
    <x v="1"/>
    <s v="Harbour Creations 67200 Series Stacking Chairs"/>
    <n v="113.88800000000001"/>
    <n v="2"/>
    <n v="9.9651999999999994"/>
    <n v="8.7499999999999994E-2"/>
    <x v="7"/>
    <x v="0"/>
  </r>
  <r>
    <s v="CA-2017-134915"/>
    <x v="418"/>
    <x v="3"/>
    <d v="2017-11-12T00:00:00"/>
    <x v="3"/>
    <s v="EM-14140"/>
    <s v="Eugene Moren"/>
    <x v="2"/>
    <s v="United States"/>
    <x v="110"/>
    <x v="22"/>
    <x v="1"/>
    <s v="FUR-FU-10000305"/>
    <s v="Furniture"/>
    <x v="3"/>
    <s v="Tenex V2T-RE Standard Weight Series Chair Mat, 45&quot; x 53&quot;, Lip 25&quot; x 12&quot;"/>
    <n v="113.568"/>
    <n v="2"/>
    <n v="-5.6783999999999999"/>
    <n v="-0.05"/>
    <x v="7"/>
    <x v="0"/>
  </r>
  <r>
    <s v="CA-2017-123638"/>
    <x v="419"/>
    <x v="3"/>
    <d v="2017-07-04T00:00:00"/>
    <x v="1"/>
    <s v="MA-17995"/>
    <s v="Michelle Arnett"/>
    <x v="2"/>
    <s v="United States"/>
    <x v="115"/>
    <x v="7"/>
    <x v="2"/>
    <s v="FUR-CH-10002647"/>
    <s v="Furniture"/>
    <x v="1"/>
    <s v="Situations Contoured Folding Chairs, 4/Set"/>
    <n v="191.64599999999999"/>
    <n v="3"/>
    <n v="31.940999999999999"/>
    <n v="0.16666666666666669"/>
    <x v="1"/>
    <x v="2"/>
  </r>
  <r>
    <s v="CA-2017-137428"/>
    <x v="420"/>
    <x v="3"/>
    <d v="2017-12-21T00:00:00"/>
    <x v="0"/>
    <s v="AY-10555"/>
    <s v="Andy Yotov"/>
    <x v="1"/>
    <s v="United States"/>
    <x v="64"/>
    <x v="2"/>
    <x v="1"/>
    <s v="FUR-CH-10002774"/>
    <s v="Furniture"/>
    <x v="1"/>
    <s v="Global Deluxe Stacking Chair, Gray"/>
    <n v="81.567999999999998"/>
    <n v="2"/>
    <n v="9.1763999999999992"/>
    <n v="0.11249999999999999"/>
    <x v="2"/>
    <x v="5"/>
  </r>
  <r>
    <s v="CA-2017-137428"/>
    <x v="420"/>
    <x v="3"/>
    <d v="2017-12-21T00:00:00"/>
    <x v="0"/>
    <s v="AY-10555"/>
    <s v="Andy Yotov"/>
    <x v="1"/>
    <s v="United States"/>
    <x v="64"/>
    <x v="2"/>
    <x v="1"/>
    <s v="FUR-CH-10003817"/>
    <s v="Furniture"/>
    <x v="1"/>
    <s v="Global Value Steno Chair, Gray"/>
    <n v="97.183999999999997"/>
    <n v="2"/>
    <n v="6.0739999999999998"/>
    <n v="6.25E-2"/>
    <x v="2"/>
    <x v="5"/>
  </r>
  <r>
    <s v="CA-2017-137428"/>
    <x v="420"/>
    <x v="3"/>
    <d v="2017-12-21T00:00:00"/>
    <x v="0"/>
    <s v="AY-10555"/>
    <s v="Andy Yotov"/>
    <x v="1"/>
    <s v="United States"/>
    <x v="64"/>
    <x v="2"/>
    <x v="1"/>
    <s v="FUR-FU-10002445"/>
    <s v="Furniture"/>
    <x v="3"/>
    <s v="DAX Two-Tone Rosewood/Black Document Frame, Desktop, 5 x 7"/>
    <n v="18.96"/>
    <n v="2"/>
    <n v="7.5839999999999996"/>
    <n v="0.39999999999999997"/>
    <x v="2"/>
    <x v="5"/>
  </r>
  <r>
    <s v="CA-2014-162866"/>
    <x v="421"/>
    <x v="2"/>
    <d v="2014-12-31T00:00:00"/>
    <x v="1"/>
    <s v="Co-12640"/>
    <s v="Corey-Lock"/>
    <x v="0"/>
    <s v="United States"/>
    <x v="187"/>
    <x v="8"/>
    <x v="3"/>
    <s v="FUR-FU-10001473"/>
    <s v="Furniture"/>
    <x v="3"/>
    <s v="DAX Wood Document Frame"/>
    <n v="32.951999999999998"/>
    <n v="6"/>
    <n v="-19.7712"/>
    <n v="-0.60000000000000009"/>
    <x v="4"/>
    <x v="5"/>
  </r>
  <r>
    <s v="CA-2017-167941"/>
    <x v="200"/>
    <x v="3"/>
    <d v="2017-11-09T00:00:00"/>
    <x v="0"/>
    <s v="JF-15565"/>
    <s v="Jill Fjeld"/>
    <x v="0"/>
    <s v="United States"/>
    <x v="160"/>
    <x v="30"/>
    <x v="0"/>
    <s v="FUR-FU-10004671"/>
    <s v="Furniture"/>
    <x v="3"/>
    <s v="Executive Impressions 12&quot; Wall Clock"/>
    <n v="28.271999999999998"/>
    <n v="2"/>
    <n v="6.3612000000000002"/>
    <n v="0.22500000000000001"/>
    <x v="0"/>
    <x v="0"/>
  </r>
  <r>
    <s v="CA-2015-137512"/>
    <x v="422"/>
    <x v="1"/>
    <d v="2015-05-12T00:00:00"/>
    <x v="1"/>
    <s v="AG-10675"/>
    <s v="Anna Gayman"/>
    <x v="0"/>
    <s v="United States"/>
    <x v="188"/>
    <x v="5"/>
    <x v="3"/>
    <s v="FUR-TA-10001095"/>
    <s v="Furniture"/>
    <x v="2"/>
    <s v="Chromcraft Round Conference Tables"/>
    <n v="244.006"/>
    <n v="2"/>
    <n v="-31.372199999999999"/>
    <n v="-0.12857142857142856"/>
    <x v="2"/>
    <x v="7"/>
  </r>
  <r>
    <s v="CA-2017-139773"/>
    <x v="423"/>
    <x v="3"/>
    <d v="2017-12-04T00:00:00"/>
    <x v="3"/>
    <s v="DV-13045"/>
    <s v="Darrin Van Huff"/>
    <x v="1"/>
    <s v="United States"/>
    <x v="3"/>
    <x v="3"/>
    <x v="2"/>
    <s v="FUR-CH-10001797"/>
    <s v="Furniture"/>
    <x v="1"/>
    <s v="Safco Chair Connectors, 6/Carton"/>
    <n v="188.55199999999999"/>
    <n v="7"/>
    <n v="-2.6936"/>
    <n v="-1.4285714285714287E-2"/>
    <x v="7"/>
    <x v="5"/>
  </r>
  <r>
    <s v="CA-2014-109232"/>
    <x v="424"/>
    <x v="2"/>
    <d v="2014-01-16T00:00:00"/>
    <x v="0"/>
    <s v="ND-18370"/>
    <s v="Natalie DeCherney"/>
    <x v="0"/>
    <s v="United States"/>
    <x v="189"/>
    <x v="10"/>
    <x v="0"/>
    <s v="FUR-CH-10000422"/>
    <s v="Furniture"/>
    <x v="1"/>
    <s v="Global Highback Leather Tilter in Burgundy"/>
    <n v="545.94000000000005"/>
    <n v="6"/>
    <n v="87.350399999999993"/>
    <n v="0.15999999999999998"/>
    <x v="0"/>
    <x v="8"/>
  </r>
  <r>
    <s v="CA-2015-139850"/>
    <x v="425"/>
    <x v="1"/>
    <d v="2015-06-17T00:00:00"/>
    <x v="1"/>
    <s v="GB-14575"/>
    <s v="Giulietta Baptist"/>
    <x v="0"/>
    <s v="United States"/>
    <x v="3"/>
    <x v="3"/>
    <x v="2"/>
    <s v="FUR-FU-10003623"/>
    <s v="Furniture"/>
    <x v="3"/>
    <s v="DataProducts Ampli Magnifier Task Lamp, Black,"/>
    <n v="43.295999999999999"/>
    <n v="2"/>
    <n v="4.3296000000000001"/>
    <n v="0.1"/>
    <x v="2"/>
    <x v="2"/>
  </r>
  <r>
    <s v="CA-2014-131310"/>
    <x v="56"/>
    <x v="2"/>
    <d v="2014-07-18T00:00:00"/>
    <x v="1"/>
    <s v="CL-12565"/>
    <s v="Clay Ludtke"/>
    <x v="0"/>
    <s v="United States"/>
    <x v="15"/>
    <x v="13"/>
    <x v="1"/>
    <s v="FUR-CH-10001797"/>
    <s v="Furniture"/>
    <x v="1"/>
    <s v="Safco Chair Connectors, 6/Carton"/>
    <n v="123.136"/>
    <n v="4"/>
    <n v="13.8528"/>
    <n v="0.1125"/>
    <x v="6"/>
    <x v="3"/>
  </r>
  <r>
    <s v="US-2014-112872"/>
    <x v="387"/>
    <x v="2"/>
    <d v="2014-12-11T00:00:00"/>
    <x v="0"/>
    <s v="RC-19960"/>
    <s v="Ryan Crowe"/>
    <x v="0"/>
    <s v="United States"/>
    <x v="76"/>
    <x v="36"/>
    <x v="1"/>
    <s v="FUR-TA-10003238"/>
    <s v="Furniture"/>
    <x v="2"/>
    <s v="Chromcraft Bull-Nose Wood 48&quot; x 96&quot; Rectangular Conference Tables"/>
    <n v="275.49"/>
    <n v="1"/>
    <n v="-170.8038"/>
    <n v="-0.62"/>
    <x v="2"/>
    <x v="5"/>
  </r>
  <r>
    <s v="CA-2016-139269"/>
    <x v="426"/>
    <x v="0"/>
    <d v="2016-05-30T00:00:00"/>
    <x v="1"/>
    <s v="JB-16045"/>
    <s v="Julia Barnett"/>
    <x v="2"/>
    <s v="United States"/>
    <x v="29"/>
    <x v="24"/>
    <x v="0"/>
    <s v="FUR-FU-10000755"/>
    <s v="Furniture"/>
    <x v="3"/>
    <s v="Eldon Expressions Mahogany Wood Desk Collection"/>
    <n v="24.96"/>
    <n v="4"/>
    <n v="6.24"/>
    <n v="0.25"/>
    <x v="2"/>
    <x v="7"/>
  </r>
  <r>
    <s v="CA-2014-138317"/>
    <x v="112"/>
    <x v="2"/>
    <d v="2014-06-25T00:00:00"/>
    <x v="1"/>
    <s v="NW-18400"/>
    <s v="Natalie Webber"/>
    <x v="0"/>
    <s v="United States"/>
    <x v="3"/>
    <x v="3"/>
    <x v="2"/>
    <s v="FUR-FU-10000550"/>
    <s v="Furniture"/>
    <x v="3"/>
    <s v="Stacking Trays by OIC"/>
    <n v="3.984"/>
    <n v="1"/>
    <n v="0.64739999999999998"/>
    <n v="0.16250000000000001"/>
    <x v="4"/>
    <x v="2"/>
  </r>
  <r>
    <s v="CA-2016-124772"/>
    <x v="28"/>
    <x v="0"/>
    <d v="2016-12-06T00:00:00"/>
    <x v="2"/>
    <s v="JG-15160"/>
    <s v="James Galang"/>
    <x v="0"/>
    <s v="United States"/>
    <x v="190"/>
    <x v="0"/>
    <x v="0"/>
    <s v="FUR-FU-10004748"/>
    <s v="Furniture"/>
    <x v="3"/>
    <s v="Howard Miller 16&quot; Diameter Gallery Wall Clock"/>
    <n v="191.82"/>
    <n v="3"/>
    <n v="74.809799999999996"/>
    <n v="0.39"/>
    <x v="5"/>
    <x v="5"/>
  </r>
  <r>
    <s v="US-2015-138919"/>
    <x v="5"/>
    <x v="1"/>
    <d v="2015-09-21T00:00:00"/>
    <x v="1"/>
    <s v="LS-16975"/>
    <s v="Lindsay Shagiari"/>
    <x v="2"/>
    <s v="United States"/>
    <x v="13"/>
    <x v="7"/>
    <x v="2"/>
    <s v="FUR-TA-10004154"/>
    <s v="Furniture"/>
    <x v="2"/>
    <s v="Riverside Furniture Oval Coffee Table, Oval End Table, End Table with Drawer"/>
    <n v="344.22"/>
    <n v="2"/>
    <n v="-103.26600000000001"/>
    <n v="-0.3"/>
    <x v="4"/>
    <x v="4"/>
  </r>
  <r>
    <s v="US-2016-160528"/>
    <x v="427"/>
    <x v="0"/>
    <d v="2016-08-30T00:00:00"/>
    <x v="1"/>
    <s v="MH-18115"/>
    <s v="Mick Hernandez"/>
    <x v="2"/>
    <s v="United States"/>
    <x v="191"/>
    <x v="5"/>
    <x v="3"/>
    <s v="FUR-FU-10004973"/>
    <s v="Furniture"/>
    <x v="3"/>
    <s v="Flat Face Poster Frame"/>
    <n v="22.608000000000001"/>
    <n v="3"/>
    <n v="-10.1736"/>
    <n v="-0.45"/>
    <x v="1"/>
    <x v="10"/>
  </r>
  <r>
    <s v="CA-2015-123568"/>
    <x v="428"/>
    <x v="1"/>
    <d v="2015-11-14T00:00:00"/>
    <x v="1"/>
    <s v="SC-20095"/>
    <s v="Sanjit Chand"/>
    <x v="0"/>
    <s v="United States"/>
    <x v="192"/>
    <x v="4"/>
    <x v="1"/>
    <s v="FUR-FU-10004090"/>
    <s v="Furniture"/>
    <x v="3"/>
    <s v="Executive Impressions 14&quot; Contract Wall Clock"/>
    <n v="66.69"/>
    <n v="3"/>
    <n v="22.0077"/>
    <n v="0.33"/>
    <x v="6"/>
    <x v="0"/>
  </r>
  <r>
    <s v="CA-2017-124674"/>
    <x v="429"/>
    <x v="3"/>
    <d v="2017-11-23T00:00:00"/>
    <x v="1"/>
    <s v="JB-16000"/>
    <s v="Joy Bell-"/>
    <x v="0"/>
    <s v="United States"/>
    <x v="193"/>
    <x v="5"/>
    <x v="3"/>
    <s v="FUR-BO-10002202"/>
    <s v="Furniture"/>
    <x v="0"/>
    <s v="Atlantic Metals Mobile 2-Shelf Bookcases, Custom Colors"/>
    <n v="327.7328"/>
    <n v="2"/>
    <n v="-14.4588"/>
    <n v="-4.4117647058823532E-2"/>
    <x v="6"/>
    <x v="0"/>
  </r>
  <r>
    <s v="CA-2017-169054"/>
    <x v="135"/>
    <x v="3"/>
    <d v="2017-04-26T00:00:00"/>
    <x v="1"/>
    <s v="MO-17800"/>
    <s v="Meg O'Connel"/>
    <x v="2"/>
    <s v="United States"/>
    <x v="3"/>
    <x v="3"/>
    <x v="2"/>
    <s v="FUR-FU-10001488"/>
    <s v="Furniture"/>
    <x v="3"/>
    <s v="Tenex 46&quot; x 60&quot; Computer Anti-Static Chairmat, Rectangular Shaped"/>
    <n v="254.352"/>
    <n v="3"/>
    <n v="0"/>
    <n v="0"/>
    <x v="4"/>
    <x v="6"/>
  </r>
  <r>
    <s v="CA-2017-116855"/>
    <x v="430"/>
    <x v="3"/>
    <d v="2017-12-21T00:00:00"/>
    <x v="1"/>
    <s v="AI-10855"/>
    <s v="Arianne Irving"/>
    <x v="0"/>
    <s v="United States"/>
    <x v="180"/>
    <x v="25"/>
    <x v="0"/>
    <s v="FUR-CH-10003846"/>
    <s v="Furniture"/>
    <x v="1"/>
    <s v="Hon Valutask Swivel Chairs"/>
    <n v="504.9"/>
    <n v="5"/>
    <n v="80.784000000000006"/>
    <n v="0.16000000000000003"/>
    <x v="4"/>
    <x v="5"/>
  </r>
  <r>
    <s v="CA-2015-168480"/>
    <x v="231"/>
    <x v="1"/>
    <d v="2015-09-27T00:00:00"/>
    <x v="1"/>
    <s v="DM-12955"/>
    <s v="Dario Medina"/>
    <x v="1"/>
    <s v="United States"/>
    <x v="194"/>
    <x v="17"/>
    <x v="3"/>
    <s v="FUR-BO-10000468"/>
    <s v="Furniture"/>
    <x v="0"/>
    <s v="O'Sullivan 2-Shelf Heavy-Duty Bookcases"/>
    <n v="194.32"/>
    <n v="4"/>
    <n v="31.091200000000001"/>
    <n v="0.16"/>
    <x v="6"/>
    <x v="4"/>
  </r>
  <r>
    <s v="US-2016-114293"/>
    <x v="431"/>
    <x v="0"/>
    <d v="2016-11-26T00:00:00"/>
    <x v="1"/>
    <s v="JH-16180"/>
    <s v="Justin Hirsh"/>
    <x v="0"/>
    <s v="United States"/>
    <x v="195"/>
    <x v="36"/>
    <x v="1"/>
    <s v="FUR-CH-10003833"/>
    <s v="Furniture"/>
    <x v="1"/>
    <s v="Novimex Fabric Task Chair"/>
    <n v="195.136"/>
    <n v="4"/>
    <n v="-12.196"/>
    <n v="-6.25E-2"/>
    <x v="2"/>
    <x v="0"/>
  </r>
  <r>
    <s v="US-2015-123960"/>
    <x v="432"/>
    <x v="1"/>
    <d v="2015-06-16T00:00:00"/>
    <x v="1"/>
    <s v="BD-11605"/>
    <s v="Brian Dahlen"/>
    <x v="0"/>
    <s v="United States"/>
    <x v="91"/>
    <x v="35"/>
    <x v="0"/>
    <s v="FUR-FU-10004666"/>
    <s v="Furniture"/>
    <x v="3"/>
    <s v="DAX Clear Channel Poster Frame"/>
    <n v="29.16"/>
    <n v="2"/>
    <n v="10.789199999999999"/>
    <n v="0.37"/>
    <x v="2"/>
    <x v="2"/>
  </r>
  <r>
    <s v="CA-2017-101749"/>
    <x v="433"/>
    <x v="3"/>
    <d v="2017-10-08T00:00:00"/>
    <x v="1"/>
    <s v="AS-10045"/>
    <s v="Aaron Smayling"/>
    <x v="1"/>
    <s v="United States"/>
    <x v="102"/>
    <x v="2"/>
    <x v="1"/>
    <s v="FUR-TA-10001520"/>
    <s v="Furniture"/>
    <x v="2"/>
    <s v="Lesro Sheffield Collection Coffee Table, End Table, Center Table, Corner Table"/>
    <n v="171.28800000000001"/>
    <n v="3"/>
    <n v="-6.4233000000000002"/>
    <n v="-3.7499999999999999E-2"/>
    <x v="2"/>
    <x v="1"/>
  </r>
  <r>
    <s v="US-2016-147991"/>
    <x v="399"/>
    <x v="0"/>
    <d v="2016-05-09T00:00:00"/>
    <x v="1"/>
    <s v="ZD-21925"/>
    <s v="Zuschuss Donatelli"/>
    <x v="0"/>
    <s v="United States"/>
    <x v="196"/>
    <x v="9"/>
    <x v="0"/>
    <s v="FUR-FU-10004270"/>
    <s v="Furniture"/>
    <x v="3"/>
    <s v="Eldon Image Series Desk Accessories, Burgundy"/>
    <n v="16.72"/>
    <n v="5"/>
    <n v="3.3439999999999999"/>
    <n v="0.2"/>
    <x v="4"/>
    <x v="7"/>
  </r>
  <r>
    <s v="CA-2017-149559"/>
    <x v="91"/>
    <x v="3"/>
    <d v="2017-09-12T00:00:00"/>
    <x v="3"/>
    <s v="KF-16285"/>
    <s v="Karen Ferguson"/>
    <x v="2"/>
    <s v="United States"/>
    <x v="62"/>
    <x v="2"/>
    <x v="1"/>
    <s v="FUR-CH-10002320"/>
    <s v="Furniture"/>
    <x v="1"/>
    <s v="Hon Pagoda Stacking Chairs"/>
    <n v="2054.2719999999999"/>
    <n v="8"/>
    <n v="256.78399999999999"/>
    <n v="0.125"/>
    <x v="5"/>
    <x v="4"/>
  </r>
  <r>
    <s v="CA-2017-121419"/>
    <x v="214"/>
    <x v="3"/>
    <d v="2017-04-04T00:00:00"/>
    <x v="2"/>
    <s v="TC-21475"/>
    <s v="Tony Chapman"/>
    <x v="2"/>
    <s v="United States"/>
    <x v="29"/>
    <x v="24"/>
    <x v="0"/>
    <s v="FUR-TA-10004534"/>
    <s v="Furniture"/>
    <x v="2"/>
    <s v="Bevis 44 x 96 Conference Tables"/>
    <n v="411.8"/>
    <n v="2"/>
    <n v="70.006"/>
    <n v="0.16999999999999998"/>
    <x v="3"/>
    <x v="6"/>
  </r>
  <r>
    <s v="US-2017-148054"/>
    <x v="434"/>
    <x v="3"/>
    <d v="2017-10-11T00:00:00"/>
    <x v="1"/>
    <s v="NZ-18565"/>
    <s v="Nick Zandusky"/>
    <x v="2"/>
    <s v="United States"/>
    <x v="197"/>
    <x v="42"/>
    <x v="1"/>
    <s v="FUR-FU-10003247"/>
    <s v="Furniture"/>
    <x v="3"/>
    <s v="36X48 HARDFLOOR CHAIRMAT"/>
    <n v="41.96"/>
    <n v="2"/>
    <n v="2.9371999999999998"/>
    <n v="6.9999999999999993E-2"/>
    <x v="2"/>
    <x v="1"/>
  </r>
  <r>
    <s v="CA-2017-131492"/>
    <x v="66"/>
    <x v="3"/>
    <d v="2017-10-24T00:00:00"/>
    <x v="0"/>
    <s v="HH-15010"/>
    <s v="Hilary Holden"/>
    <x v="1"/>
    <s v="United States"/>
    <x v="28"/>
    <x v="2"/>
    <x v="1"/>
    <s v="FUR-FU-10003878"/>
    <s v="Furniture"/>
    <x v="3"/>
    <s v="Linden 10&quot; Round Wall Clock, Black"/>
    <n v="30.56"/>
    <n v="2"/>
    <n v="10.3904"/>
    <n v="0.34"/>
    <x v="2"/>
    <x v="1"/>
  </r>
  <r>
    <s v="CA-2017-131492"/>
    <x v="66"/>
    <x v="3"/>
    <d v="2017-10-24T00:00:00"/>
    <x v="0"/>
    <s v="HH-15010"/>
    <s v="Hilary Holden"/>
    <x v="1"/>
    <s v="United States"/>
    <x v="28"/>
    <x v="2"/>
    <x v="1"/>
    <s v="FUR-TA-10003837"/>
    <s v="Furniture"/>
    <x v="2"/>
    <s v="Anderson Hickey Conga Table Tops &amp; Accessories"/>
    <n v="24.367999999999999"/>
    <n v="2"/>
    <n v="-3.3506"/>
    <n v="-0.13750000000000001"/>
    <x v="2"/>
    <x v="1"/>
  </r>
  <r>
    <s v="CA-2014-119375"/>
    <x v="317"/>
    <x v="2"/>
    <d v="2014-11-22T00:00:00"/>
    <x v="1"/>
    <s v="YC-21895"/>
    <s v="Yoseph Carroll"/>
    <x v="1"/>
    <s v="United States"/>
    <x v="19"/>
    <x v="14"/>
    <x v="2"/>
    <s v="FUR-FU-10002379"/>
    <s v="Furniture"/>
    <x v="3"/>
    <s v="Eldon Econocleat Chair Mats for Low Pile Carpets"/>
    <n v="124.41"/>
    <n v="3"/>
    <n v="14.9292"/>
    <n v="0.12"/>
    <x v="2"/>
    <x v="0"/>
  </r>
  <r>
    <s v="CA-2015-126137"/>
    <x v="131"/>
    <x v="1"/>
    <d v="2015-10-08T00:00:00"/>
    <x v="1"/>
    <s v="BS-11755"/>
    <s v="Bruce Stewart"/>
    <x v="0"/>
    <s v="United States"/>
    <x v="2"/>
    <x v="2"/>
    <x v="1"/>
    <s v="FUR-BO-10004409"/>
    <s v="Furniture"/>
    <x v="0"/>
    <s v="Safco Value Mate Series Steel Bookcases, Baked Enamel Finish on Steel, Gray"/>
    <n v="120.666"/>
    <n v="2"/>
    <n v="18.454799999999999"/>
    <n v="0.15294117647058822"/>
    <x v="2"/>
    <x v="1"/>
  </r>
  <r>
    <s v="CA-2014-143903"/>
    <x v="435"/>
    <x v="2"/>
    <d v="2014-07-24T00:00:00"/>
    <x v="1"/>
    <s v="KM-16375"/>
    <s v="Katherine Murray"/>
    <x v="2"/>
    <s v="United States"/>
    <x v="144"/>
    <x v="5"/>
    <x v="3"/>
    <s v="FUR-FU-10003724"/>
    <s v="Furniture"/>
    <x v="3"/>
    <s v="Westinghouse Clip-On Gooseneck Lamps"/>
    <n v="16.739999999999998"/>
    <n v="5"/>
    <n v="-14.228999999999999"/>
    <n v="-0.85"/>
    <x v="4"/>
    <x v="3"/>
  </r>
  <r>
    <s v="CA-2014-143903"/>
    <x v="435"/>
    <x v="2"/>
    <d v="2014-07-24T00:00:00"/>
    <x v="1"/>
    <s v="KM-16375"/>
    <s v="Katherine Murray"/>
    <x v="2"/>
    <s v="United States"/>
    <x v="144"/>
    <x v="5"/>
    <x v="3"/>
    <s v="FUR-CH-10002024"/>
    <s v="Furniture"/>
    <x v="1"/>
    <s v="HON 5400 Series Task Chairs for Big and Tall"/>
    <n v="981.37199999999996"/>
    <n v="2"/>
    <n v="-140.196"/>
    <n v="-0.14285714285714285"/>
    <x v="4"/>
    <x v="3"/>
  </r>
  <r>
    <s v="CA-2017-118773"/>
    <x v="436"/>
    <x v="3"/>
    <d v="2017-02-14T00:00:00"/>
    <x v="1"/>
    <s v="TP-21415"/>
    <s v="Tom Prescott"/>
    <x v="0"/>
    <s v="United States"/>
    <x v="6"/>
    <x v="5"/>
    <x v="3"/>
    <s v="FUR-FU-10000550"/>
    <s v="Furniture"/>
    <x v="3"/>
    <s v="Stacking Trays by OIC"/>
    <n v="3.984"/>
    <n v="2"/>
    <n v="-2.6892"/>
    <n v="-0.67500000000000004"/>
    <x v="2"/>
    <x v="11"/>
  </r>
  <r>
    <s v="US-2017-159205"/>
    <x v="76"/>
    <x v="3"/>
    <d v="2017-04-02T00:00:00"/>
    <x v="0"/>
    <s v="DB-12910"/>
    <s v="Daniel Byrd"/>
    <x v="2"/>
    <s v="United States"/>
    <x v="0"/>
    <x v="0"/>
    <x v="0"/>
    <s v="FUR-FU-10001591"/>
    <s v="Furniture"/>
    <x v="3"/>
    <s v="Advantus Panel Wall Certificate Holder - 8.5x11"/>
    <n v="61"/>
    <n v="5"/>
    <n v="25.62"/>
    <n v="0.42000000000000004"/>
    <x v="3"/>
    <x v="9"/>
  </r>
  <r>
    <s v="CA-2017-135692"/>
    <x v="437"/>
    <x v="3"/>
    <d v="2017-05-01T00:00:00"/>
    <x v="1"/>
    <s v="CV-12805"/>
    <s v="Cynthia Voltz"/>
    <x v="1"/>
    <s v="United States"/>
    <x v="50"/>
    <x v="5"/>
    <x v="3"/>
    <s v="FUR-BO-10002268"/>
    <s v="Furniture"/>
    <x v="0"/>
    <s v="Sauder Barrister Bookcases"/>
    <n v="220.26560000000001"/>
    <n v="4"/>
    <n v="-42.1096"/>
    <n v="-0.19117647058823528"/>
    <x v="4"/>
    <x v="6"/>
  </r>
  <r>
    <s v="CA-2017-131233"/>
    <x v="438"/>
    <x v="3"/>
    <d v="2017-04-19T00:00:00"/>
    <x v="1"/>
    <s v="CS-12355"/>
    <s v="Christine Sundaresam"/>
    <x v="0"/>
    <s v="United States"/>
    <x v="13"/>
    <x v="7"/>
    <x v="2"/>
    <s v="FUR-BO-10003441"/>
    <s v="Furniture"/>
    <x v="0"/>
    <s v="Bush Westfield Collection Bookcases, Fully Assembled"/>
    <n v="242.352"/>
    <n v="3"/>
    <n v="9.0882000000000005"/>
    <n v="3.7499999999999999E-2"/>
    <x v="2"/>
    <x v="6"/>
  </r>
  <r>
    <s v="CA-2017-119578"/>
    <x v="313"/>
    <x v="3"/>
    <d v="2017-12-27T00:00:00"/>
    <x v="0"/>
    <s v="JG-15310"/>
    <s v="Jason Gross"/>
    <x v="1"/>
    <s v="United States"/>
    <x v="134"/>
    <x v="38"/>
    <x v="2"/>
    <s v="FUR-BO-10003660"/>
    <s v="Furniture"/>
    <x v="0"/>
    <s v="Bush Cubix Collection Bookcases, Fully Assembled"/>
    <n v="220.98"/>
    <n v="1"/>
    <n v="50.825400000000002"/>
    <n v="0.23"/>
    <x v="2"/>
    <x v="5"/>
  </r>
  <r>
    <s v="CA-2016-150350"/>
    <x v="427"/>
    <x v="0"/>
    <d v="2016-08-30T00:00:00"/>
    <x v="1"/>
    <s v="MS-17770"/>
    <s v="Maxwell Schwartz"/>
    <x v="0"/>
    <s v="United States"/>
    <x v="15"/>
    <x v="13"/>
    <x v="1"/>
    <s v="FUR-CH-10001973"/>
    <s v="Furniture"/>
    <x v="1"/>
    <s v="Office Star Flex Back Scooter Chair with White Frame"/>
    <n v="532.70399999999995"/>
    <n v="6"/>
    <n v="-39.952800000000003"/>
    <n v="-7.5000000000000011E-2"/>
    <x v="1"/>
    <x v="10"/>
  </r>
  <r>
    <s v="CA-2015-121720"/>
    <x v="432"/>
    <x v="1"/>
    <d v="2015-06-12T00:00:00"/>
    <x v="2"/>
    <s v="JE-15610"/>
    <s v="Jim Epp"/>
    <x v="1"/>
    <s v="United States"/>
    <x v="49"/>
    <x v="1"/>
    <x v="0"/>
    <s v="FUR-CH-10003312"/>
    <s v="Furniture"/>
    <x v="1"/>
    <s v="Hon 2090 ÒPillow SoftÓ Series Mid Back Swivel/Tilt Chairs"/>
    <n v="1123.92"/>
    <n v="5"/>
    <n v="-182.637"/>
    <n v="-0.16249999999999998"/>
    <x v="5"/>
    <x v="2"/>
  </r>
  <r>
    <s v="CA-2015-121720"/>
    <x v="432"/>
    <x v="1"/>
    <d v="2015-06-12T00:00:00"/>
    <x v="2"/>
    <s v="JE-15610"/>
    <s v="Jim Epp"/>
    <x v="1"/>
    <s v="United States"/>
    <x v="49"/>
    <x v="1"/>
    <x v="0"/>
    <s v="FUR-FU-10003464"/>
    <s v="Furniture"/>
    <x v="3"/>
    <s v="Seth Thomas 8 1/2&quot; Cubicle Clock"/>
    <n v="48.671999999999997"/>
    <n v="3"/>
    <n v="7.3007999999999997"/>
    <n v="0.15"/>
    <x v="5"/>
    <x v="2"/>
  </r>
  <r>
    <s v="CA-2014-136399"/>
    <x v="439"/>
    <x v="2"/>
    <d v="2014-12-17T00:00:00"/>
    <x v="2"/>
    <s v="CC-12100"/>
    <s v="Chad Cunningham"/>
    <x v="2"/>
    <s v="United States"/>
    <x v="2"/>
    <x v="2"/>
    <x v="1"/>
    <s v="FUR-FU-10004090"/>
    <s v="Furniture"/>
    <x v="3"/>
    <s v="Executive Impressions 14&quot; Contract Wall Clock"/>
    <n v="44.46"/>
    <n v="2"/>
    <n v="14.671799999999999"/>
    <n v="0.32999999999999996"/>
    <x v="5"/>
    <x v="5"/>
  </r>
  <r>
    <s v="CA-2014-136399"/>
    <x v="439"/>
    <x v="2"/>
    <d v="2014-12-17T00:00:00"/>
    <x v="2"/>
    <s v="CC-12100"/>
    <s v="Chad Cunningham"/>
    <x v="2"/>
    <s v="United States"/>
    <x v="2"/>
    <x v="2"/>
    <x v="1"/>
    <s v="FUR-CH-10002602"/>
    <s v="Furniture"/>
    <x v="1"/>
    <s v="DMI Arturo Collection Mission-style Design Wood Chair"/>
    <n v="241.56800000000001"/>
    <n v="2"/>
    <n v="18.117599999999999"/>
    <n v="7.4999999999999997E-2"/>
    <x v="5"/>
    <x v="5"/>
  </r>
  <r>
    <s v="CA-2014-107916"/>
    <x v="440"/>
    <x v="2"/>
    <d v="2014-08-26T00:00:00"/>
    <x v="2"/>
    <s v="JP-15460"/>
    <s v="Jennifer Patt"/>
    <x v="1"/>
    <s v="United States"/>
    <x v="64"/>
    <x v="7"/>
    <x v="2"/>
    <s v="FUR-FU-10004586"/>
    <s v="Furniture"/>
    <x v="3"/>
    <s v="G.E. Longer-Life Indoor Recessed Floodlight Bulbs"/>
    <n v="13.28"/>
    <n v="2"/>
    <n v="6.3743999999999996"/>
    <n v="0.48"/>
    <x v="3"/>
    <x v="10"/>
  </r>
  <r>
    <s v="CA-2017-164168"/>
    <x v="418"/>
    <x v="3"/>
    <d v="2017-11-18T00:00:00"/>
    <x v="1"/>
    <s v="LS-16975"/>
    <s v="Lindsay Shagiari"/>
    <x v="2"/>
    <s v="United States"/>
    <x v="144"/>
    <x v="5"/>
    <x v="3"/>
    <s v="FUR-FU-10001756"/>
    <s v="Furniture"/>
    <x v="3"/>
    <s v="Eldon Expressions Desk Accessory, Wood Photo Frame, Mahogany"/>
    <n v="22.847999999999999"/>
    <n v="3"/>
    <n v="-17.7072"/>
    <n v="-0.77500000000000002"/>
    <x v="6"/>
    <x v="0"/>
  </r>
  <r>
    <s v="US-2016-148110"/>
    <x v="26"/>
    <x v="0"/>
    <d v="2016-09-11T00:00:00"/>
    <x v="1"/>
    <s v="AR-10825"/>
    <s v="Anthony Rawles"/>
    <x v="1"/>
    <s v="United States"/>
    <x v="198"/>
    <x v="5"/>
    <x v="3"/>
    <s v="FUR-CH-10002647"/>
    <s v="Furniture"/>
    <x v="1"/>
    <s v="Situations Contoured Folding Chairs, 4/Set"/>
    <n v="347.80200000000002"/>
    <n v="7"/>
    <n v="-24.843"/>
    <n v="-7.1428571428571425E-2"/>
    <x v="6"/>
    <x v="4"/>
  </r>
  <r>
    <s v="CA-2017-131828"/>
    <x v="441"/>
    <x v="3"/>
    <d v="2017-02-13T00:00:00"/>
    <x v="0"/>
    <s v="CS-11845"/>
    <s v="Cari Sayre"/>
    <x v="1"/>
    <s v="United States"/>
    <x v="15"/>
    <x v="13"/>
    <x v="1"/>
    <s v="FUR-CH-10004495"/>
    <s v="Furniture"/>
    <x v="1"/>
    <s v="Global Leather and Oak Executive Chair, Black"/>
    <n v="963.13599999999997"/>
    <n v="4"/>
    <n v="108.3528"/>
    <n v="0.1125"/>
    <x v="3"/>
    <x v="11"/>
  </r>
  <r>
    <s v="CA-2015-147830"/>
    <x v="442"/>
    <x v="1"/>
    <d v="2015-12-18T00:00:00"/>
    <x v="2"/>
    <s v="NF-18385"/>
    <s v="Natalie Fritzler"/>
    <x v="0"/>
    <s v="United States"/>
    <x v="19"/>
    <x v="15"/>
    <x v="2"/>
    <s v="FUR-FU-10004091"/>
    <s v="Furniture"/>
    <x v="3"/>
    <s v="Howard Miller 13&quot; Diameter Goldtone Round Wall Clock"/>
    <n v="262.86399999999998"/>
    <n v="7"/>
    <n v="69.001800000000003"/>
    <n v="0.26250000000000001"/>
    <x v="0"/>
    <x v="5"/>
  </r>
  <r>
    <s v="CA-2015-139584"/>
    <x v="108"/>
    <x v="1"/>
    <d v="2015-08-28T00:00:00"/>
    <x v="1"/>
    <s v="EM-13810"/>
    <s v="Eleni McCrary"/>
    <x v="1"/>
    <s v="United States"/>
    <x v="13"/>
    <x v="7"/>
    <x v="2"/>
    <s v="FUR-TA-10001539"/>
    <s v="Furniture"/>
    <x v="2"/>
    <s v="Chromcraft Rectangular Conference Tables"/>
    <n v="284.36399999999998"/>
    <n v="2"/>
    <n v="-75.830399999999997"/>
    <n v="-0.26666666666666666"/>
    <x v="4"/>
    <x v="10"/>
  </r>
  <r>
    <s v="CA-2016-146682"/>
    <x v="443"/>
    <x v="0"/>
    <d v="2016-10-31T00:00:00"/>
    <x v="2"/>
    <s v="KW-16435"/>
    <s v="Katrina Willman"/>
    <x v="0"/>
    <s v="United States"/>
    <x v="140"/>
    <x v="17"/>
    <x v="3"/>
    <s v="FUR-FU-10002671"/>
    <s v="Furniture"/>
    <x v="3"/>
    <s v="Electrix 20W Halogen Replacement Bulb for Zoom-In Desk Lamp"/>
    <n v="67"/>
    <n v="5"/>
    <n v="32.159999999999997"/>
    <n v="0.47999999999999993"/>
    <x v="3"/>
    <x v="1"/>
  </r>
  <r>
    <s v="CA-2016-138695"/>
    <x v="444"/>
    <x v="0"/>
    <d v="2016-06-03T00:00:00"/>
    <x v="1"/>
    <s v="KC-16675"/>
    <s v="Kimberly Carter"/>
    <x v="1"/>
    <s v="United States"/>
    <x v="199"/>
    <x v="1"/>
    <x v="0"/>
    <s v="FUR-CH-10003833"/>
    <s v="Furniture"/>
    <x v="1"/>
    <s v="Novimex Fabric Task Chair"/>
    <n v="390.27199999999999"/>
    <n v="8"/>
    <n v="-24.391999999999999"/>
    <n v="-6.25E-2"/>
    <x v="6"/>
    <x v="7"/>
  </r>
  <r>
    <s v="US-2016-133879"/>
    <x v="445"/>
    <x v="0"/>
    <d v="2016-03-28T00:00:00"/>
    <x v="1"/>
    <s v="KT-16465"/>
    <s v="Kean Takahito"/>
    <x v="0"/>
    <s v="United States"/>
    <x v="9"/>
    <x v="8"/>
    <x v="3"/>
    <s v="FUR-CH-10000665"/>
    <s v="Furniture"/>
    <x v="1"/>
    <s v="Global Airflow Leather Mesh Back Chair, Black"/>
    <n v="528.42999999999995"/>
    <n v="5"/>
    <n v="0"/>
    <n v="0"/>
    <x v="1"/>
    <x v="9"/>
  </r>
  <r>
    <s v="US-2017-132059"/>
    <x v="204"/>
    <x v="3"/>
    <d v="2017-09-29T00:00:00"/>
    <x v="1"/>
    <s v="AP-10915"/>
    <s v="Arthur Prichep"/>
    <x v="0"/>
    <s v="United States"/>
    <x v="200"/>
    <x v="12"/>
    <x v="1"/>
    <s v="FUR-BO-10001811"/>
    <s v="Furniture"/>
    <x v="0"/>
    <s v="Atlantic Metals Mobile 5-Shelf Bookcases, Custom Colors"/>
    <n v="180.58799999999999"/>
    <n v="2"/>
    <n v="-240.78399999999999"/>
    <n v="-1.3333333333333333"/>
    <x v="6"/>
    <x v="4"/>
  </r>
  <r>
    <s v="CA-2017-105235"/>
    <x v="446"/>
    <x v="3"/>
    <d v="2017-12-11T00:00:00"/>
    <x v="1"/>
    <s v="SM-20950"/>
    <s v="Suzanne McNair"/>
    <x v="1"/>
    <s v="United States"/>
    <x v="13"/>
    <x v="7"/>
    <x v="2"/>
    <s v="FUR-FU-10001487"/>
    <s v="Furniture"/>
    <x v="3"/>
    <s v="Eldon Expressions Wood and Plastic Desk Accessories, Cherry Wood"/>
    <n v="20.94"/>
    <n v="3"/>
    <n v="6.0726000000000004"/>
    <n v="0.28999999999999998"/>
    <x v="6"/>
    <x v="5"/>
  </r>
  <r>
    <s v="CA-2017-105235"/>
    <x v="446"/>
    <x v="3"/>
    <d v="2017-12-11T00:00:00"/>
    <x v="1"/>
    <s v="SM-20950"/>
    <s v="Suzanne McNair"/>
    <x v="1"/>
    <s v="United States"/>
    <x v="13"/>
    <x v="7"/>
    <x v="2"/>
    <s v="FUR-FU-10000521"/>
    <s v="Furniture"/>
    <x v="3"/>
    <s v="Seth Thomas 14&quot; Putty-Colored Wall Clock"/>
    <n v="58.68"/>
    <n v="2"/>
    <n v="18.190799999999999"/>
    <n v="0.31"/>
    <x v="6"/>
    <x v="5"/>
  </r>
  <r>
    <s v="CA-2014-164224"/>
    <x v="447"/>
    <x v="2"/>
    <d v="2014-05-20T00:00:00"/>
    <x v="0"/>
    <s v="TT-21070"/>
    <s v="Ted Trevino"/>
    <x v="0"/>
    <s v="United States"/>
    <x v="40"/>
    <x v="15"/>
    <x v="2"/>
    <s v="FUR-FU-10000308"/>
    <s v="Furniture"/>
    <x v="3"/>
    <s v="Deflect-o Glass Clear Studded Chair Mats"/>
    <n v="149.232"/>
    <n v="3"/>
    <n v="3.7307999999999999"/>
    <n v="2.4999999999999998E-2"/>
    <x v="3"/>
    <x v="7"/>
  </r>
  <r>
    <s v="CA-2014-158372"/>
    <x v="448"/>
    <x v="2"/>
    <d v="2014-11-16T00:00:00"/>
    <x v="1"/>
    <s v="RD-19900"/>
    <s v="Ruben Dartt"/>
    <x v="0"/>
    <s v="United States"/>
    <x v="53"/>
    <x v="2"/>
    <x v="1"/>
    <s v="FUR-FU-10000397"/>
    <s v="Furniture"/>
    <x v="3"/>
    <s v="Luxo Economy Swing Arm Lamp"/>
    <n v="39.880000000000003"/>
    <n v="2"/>
    <n v="11.166399999999999"/>
    <n v="0.27999999999999997"/>
    <x v="6"/>
    <x v="0"/>
  </r>
  <r>
    <s v="CA-2014-158372"/>
    <x v="448"/>
    <x v="2"/>
    <d v="2014-11-16T00:00:00"/>
    <x v="1"/>
    <s v="RD-19900"/>
    <s v="Ruben Dartt"/>
    <x v="0"/>
    <s v="United States"/>
    <x v="53"/>
    <x v="2"/>
    <x v="1"/>
    <s v="FUR-FU-10001867"/>
    <s v="Furniture"/>
    <x v="3"/>
    <s v="Eldon Expressions Punched Metal &amp; Wood Desk Accessories, Pewter &amp; Cherry"/>
    <n v="53.2"/>
    <n v="5"/>
    <n v="14.896000000000001"/>
    <n v="0.28000000000000003"/>
    <x v="6"/>
    <x v="0"/>
  </r>
  <r>
    <s v="CA-2017-131625"/>
    <x v="449"/>
    <x v="3"/>
    <d v="2017-09-05T00:00:00"/>
    <x v="0"/>
    <s v="BN-11515"/>
    <s v="Bradley Nguyen"/>
    <x v="0"/>
    <s v="United States"/>
    <x v="13"/>
    <x v="7"/>
    <x v="2"/>
    <s v="FUR-FU-10004960"/>
    <s v="Furniture"/>
    <x v="3"/>
    <s v="Seth Thomas 12&quot; Clock w/ Goldtone Case"/>
    <n v="114.9"/>
    <n v="5"/>
    <n v="39.066000000000003"/>
    <n v="0.34"/>
    <x v="4"/>
    <x v="4"/>
  </r>
  <r>
    <s v="CA-2016-140746"/>
    <x v="450"/>
    <x v="0"/>
    <d v="2016-01-15T00:00:00"/>
    <x v="3"/>
    <s v="RC-19825"/>
    <s v="Roy Collins"/>
    <x v="0"/>
    <s v="United States"/>
    <x v="130"/>
    <x v="19"/>
    <x v="2"/>
    <s v="FUR-TA-10002903"/>
    <s v="Furniture"/>
    <x v="2"/>
    <s v="Bevis Round Bullnose 29&quot; High Table Top"/>
    <n v="181.797"/>
    <n v="1"/>
    <n v="-15.582599999999999"/>
    <n v="-8.5714285714285715E-2"/>
    <x v="7"/>
    <x v="8"/>
  </r>
  <r>
    <s v="US-2016-127971"/>
    <x v="47"/>
    <x v="0"/>
    <d v="2016-11-27T00:00:00"/>
    <x v="1"/>
    <s v="DW-13195"/>
    <s v="David Wiener"/>
    <x v="1"/>
    <s v="United States"/>
    <x v="6"/>
    <x v="5"/>
    <x v="3"/>
    <s v="FUR-CH-10003774"/>
    <s v="Furniture"/>
    <x v="1"/>
    <s v="Global Wood Trimmed Manager's Task Chair, Khaki"/>
    <n v="318.43"/>
    <n v="5"/>
    <n v="-77.332999999999998"/>
    <n v="-0.24285714285714285"/>
    <x v="1"/>
    <x v="0"/>
  </r>
  <r>
    <s v="US-2016-127971"/>
    <x v="47"/>
    <x v="0"/>
    <d v="2016-11-27T00:00:00"/>
    <x v="1"/>
    <s v="DW-13195"/>
    <s v="David Wiener"/>
    <x v="1"/>
    <s v="United States"/>
    <x v="6"/>
    <x v="5"/>
    <x v="3"/>
    <s v="FUR-FU-10000023"/>
    <s v="Furniture"/>
    <x v="3"/>
    <s v="Eldon Wave Desk Accessories"/>
    <n v="7.0679999999999996"/>
    <n v="3"/>
    <n v="-2.8271999999999999"/>
    <n v="-0.4"/>
    <x v="1"/>
    <x v="0"/>
  </r>
  <r>
    <s v="CA-2017-113355"/>
    <x v="451"/>
    <x v="3"/>
    <d v="2017-12-05T00:00:00"/>
    <x v="1"/>
    <s v="SJ-20215"/>
    <s v="Sarah Jordon"/>
    <x v="0"/>
    <s v="United States"/>
    <x v="141"/>
    <x v="5"/>
    <x v="3"/>
    <s v="FUR-CH-10002602"/>
    <s v="Furniture"/>
    <x v="1"/>
    <s v="DMI Arturo Collection Mission-style Design Wood Chair"/>
    <n v="317.05799999999999"/>
    <n v="3"/>
    <n v="-18.117599999999999"/>
    <n v="-5.7142857142857141E-2"/>
    <x v="4"/>
    <x v="5"/>
  </r>
  <r>
    <s v="CA-2016-159730"/>
    <x v="334"/>
    <x v="0"/>
    <d v="2016-09-21T00:00:00"/>
    <x v="1"/>
    <s v="SJ-20125"/>
    <s v="Sanjit Jacobs"/>
    <x v="2"/>
    <s v="United States"/>
    <x v="15"/>
    <x v="13"/>
    <x v="1"/>
    <s v="FUR-CH-10004875"/>
    <s v="Furniture"/>
    <x v="1"/>
    <s v="Harbour Creations 67200 Series Stacking Chairs"/>
    <n v="113.88800000000001"/>
    <n v="2"/>
    <n v="9.9651999999999994"/>
    <n v="8.7499999999999994E-2"/>
    <x v="4"/>
    <x v="4"/>
  </r>
  <r>
    <s v="CA-2017-119389"/>
    <x v="452"/>
    <x v="3"/>
    <d v="2017-04-19T00:00:00"/>
    <x v="2"/>
    <s v="BG-11740"/>
    <s v="Bruce Geld"/>
    <x v="0"/>
    <s v="United States"/>
    <x v="3"/>
    <x v="3"/>
    <x v="2"/>
    <s v="FUR-FU-10001473"/>
    <s v="Furniture"/>
    <x v="3"/>
    <s v="Eldon Executive Woodline II Desk Accessories, Mahogany"/>
    <n v="60.311999999999998"/>
    <n v="3"/>
    <n v="5.2773000000000003"/>
    <n v="8.7500000000000008E-2"/>
    <x v="3"/>
    <x v="6"/>
  </r>
  <r>
    <s v="US-2016-161844"/>
    <x v="453"/>
    <x v="0"/>
    <d v="2016-12-14T00:00:00"/>
    <x v="0"/>
    <s v="DK-12835"/>
    <s v="Damala Kotsonis"/>
    <x v="1"/>
    <s v="United States"/>
    <x v="20"/>
    <x v="9"/>
    <x v="0"/>
    <s v="FUR-TA-10001676"/>
    <s v="Furniture"/>
    <x v="2"/>
    <s v="Hon 61000 Series Interactive Training Tables"/>
    <n v="79.974000000000004"/>
    <n v="3"/>
    <n v="-29.323799999999999"/>
    <n v="-0.36666666666666664"/>
    <x v="2"/>
    <x v="5"/>
  </r>
  <r>
    <s v="CA-2015-146038"/>
    <x v="289"/>
    <x v="1"/>
    <d v="2015-02-16T00:00:00"/>
    <x v="1"/>
    <s v="SJ-20215"/>
    <s v="Sarah Jordon"/>
    <x v="0"/>
    <s v="United States"/>
    <x v="2"/>
    <x v="2"/>
    <x v="1"/>
    <s v="FUR-CH-10002774"/>
    <s v="Furniture"/>
    <x v="1"/>
    <s v="Global Deluxe Stacking Chair, Gray"/>
    <n v="203.92"/>
    <n v="5"/>
    <n v="22.940999999999999"/>
    <n v="0.1125"/>
    <x v="1"/>
    <x v="11"/>
  </r>
  <r>
    <s v="CA-2014-159478"/>
    <x v="454"/>
    <x v="2"/>
    <d v="2014-10-06T00:00:00"/>
    <x v="1"/>
    <s v="MH-17785"/>
    <s v="Maya Herman"/>
    <x v="1"/>
    <s v="United States"/>
    <x v="13"/>
    <x v="7"/>
    <x v="2"/>
    <s v="FUR-FU-10000221"/>
    <s v="Furniture"/>
    <x v="3"/>
    <s v="Master Caster Door Stop, Brown"/>
    <n v="15.24"/>
    <n v="3"/>
    <n v="5.1816000000000004"/>
    <n v="0.34"/>
    <x v="6"/>
    <x v="4"/>
  </r>
  <r>
    <s v="CA-2014-106264"/>
    <x v="22"/>
    <x v="2"/>
    <d v="2014-12-30T00:00:00"/>
    <x v="1"/>
    <s v="CK-12595"/>
    <s v="Clytie Kelty"/>
    <x v="0"/>
    <s v="United States"/>
    <x v="53"/>
    <x v="2"/>
    <x v="1"/>
    <s v="FUR-FU-10001852"/>
    <s v="Furniture"/>
    <x v="3"/>
    <s v="Eldon Regeneration Recycled Desk Accessories, Smoke"/>
    <n v="3.48"/>
    <n v="2"/>
    <n v="1.1135999999999999"/>
    <n v="0.32"/>
    <x v="4"/>
    <x v="5"/>
  </r>
  <r>
    <s v="US-2014-159926"/>
    <x v="356"/>
    <x v="2"/>
    <d v="2014-11-22T00:00:00"/>
    <x v="1"/>
    <s v="CS-11950"/>
    <s v="Carlos Soltero"/>
    <x v="0"/>
    <s v="United States"/>
    <x v="3"/>
    <x v="3"/>
    <x v="2"/>
    <s v="FUR-FU-10001473"/>
    <s v="Furniture"/>
    <x v="3"/>
    <s v="Eldon Executive Woodline II Desk Accessories, Mahogany"/>
    <n v="60.311999999999998"/>
    <n v="3"/>
    <n v="5.2773000000000003"/>
    <n v="8.7500000000000008E-2"/>
    <x v="4"/>
    <x v="0"/>
  </r>
  <r>
    <s v="CA-2016-162747"/>
    <x v="174"/>
    <x v="0"/>
    <d v="2016-03-25T00:00:00"/>
    <x v="0"/>
    <s v="AH-10030"/>
    <s v="Aaron Hawkins"/>
    <x v="1"/>
    <s v="United States"/>
    <x v="201"/>
    <x v="21"/>
    <x v="0"/>
    <s v="FUR-FU-10003691"/>
    <s v="Furniture"/>
    <x v="3"/>
    <s v="Eldon Image Series Desk Accessories, Ebony"/>
    <n v="86.45"/>
    <n v="7"/>
    <n v="38.037999999999997"/>
    <n v="0.43999999999999995"/>
    <x v="2"/>
    <x v="9"/>
  </r>
  <r>
    <s v="US-2014-133130"/>
    <x v="52"/>
    <x v="2"/>
    <d v="2014-10-01T00:00:00"/>
    <x v="1"/>
    <s v="TH-21100"/>
    <s v="Thea Hendricks"/>
    <x v="0"/>
    <s v="United States"/>
    <x v="53"/>
    <x v="2"/>
    <x v="1"/>
    <s v="FUR-CH-10002602"/>
    <s v="Furniture"/>
    <x v="1"/>
    <s v="DMI Arturo Collection Mission-style Design Wood Chair"/>
    <n v="603.91999999999996"/>
    <n v="5"/>
    <n v="45.293999999999997"/>
    <n v="7.4999999999999997E-2"/>
    <x v="4"/>
    <x v="4"/>
  </r>
  <r>
    <s v="CA-2017-169978"/>
    <x v="455"/>
    <x v="3"/>
    <d v="2017-12-28T00:00:00"/>
    <x v="1"/>
    <s v="HG-15025"/>
    <s v="Hunter Glantz"/>
    <x v="0"/>
    <s v="United States"/>
    <x v="64"/>
    <x v="7"/>
    <x v="2"/>
    <s v="FUR-CH-10002602"/>
    <s v="Furniture"/>
    <x v="1"/>
    <s v="DMI Arturo Collection Mission-style Design Wood Chair"/>
    <n v="271.76400000000001"/>
    <n v="2"/>
    <n v="48.313600000000001"/>
    <n v="0.17777777777777778"/>
    <x v="4"/>
    <x v="5"/>
  </r>
  <r>
    <s v="CA-2017-161739"/>
    <x v="219"/>
    <x v="3"/>
    <d v="2017-11-15T00:00:00"/>
    <x v="0"/>
    <s v="EB-13750"/>
    <s v="Edward Becker"/>
    <x v="1"/>
    <s v="United States"/>
    <x v="82"/>
    <x v="5"/>
    <x v="3"/>
    <s v="FUR-FU-10001468"/>
    <s v="Furniture"/>
    <x v="3"/>
    <s v="Tenex Antistatic Computer Chair Mats"/>
    <n v="341.96"/>
    <n v="5"/>
    <n v="-427.45"/>
    <n v="-1.25"/>
    <x v="2"/>
    <x v="0"/>
  </r>
  <r>
    <s v="CA-2014-134551"/>
    <x v="191"/>
    <x v="2"/>
    <d v="2014-12-25T00:00:00"/>
    <x v="1"/>
    <s v="TS-21505"/>
    <s v="Tony Sayre"/>
    <x v="0"/>
    <s v="United States"/>
    <x v="11"/>
    <x v="9"/>
    <x v="0"/>
    <s v="FUR-CH-10004287"/>
    <s v="Furniture"/>
    <x v="1"/>
    <s v="SAFCO Arco Folding Chair"/>
    <n v="662.88"/>
    <n v="3"/>
    <n v="74.573999999999998"/>
    <n v="0.1125"/>
    <x v="2"/>
    <x v="5"/>
  </r>
  <r>
    <s v="CA-2015-120810"/>
    <x v="456"/>
    <x v="1"/>
    <d v="2015-07-27T00:00:00"/>
    <x v="1"/>
    <s v="TH-21550"/>
    <s v="Tracy Hopkins"/>
    <x v="2"/>
    <s v="United States"/>
    <x v="13"/>
    <x v="7"/>
    <x v="2"/>
    <s v="FUR-FU-10002253"/>
    <s v="Furniture"/>
    <x v="3"/>
    <s v="Howard Miller 13&quot; Diameter Pewter Finish Round Wall Clock"/>
    <n v="128.82"/>
    <n v="3"/>
    <n v="50.239800000000002"/>
    <n v="0.39"/>
    <x v="4"/>
    <x v="3"/>
  </r>
  <r>
    <s v="CA-2017-122595"/>
    <x v="417"/>
    <x v="3"/>
    <d v="2017-12-20T00:00:00"/>
    <x v="1"/>
    <s v="GM-14455"/>
    <s v="Gary Mitchum"/>
    <x v="2"/>
    <s v="United States"/>
    <x v="9"/>
    <x v="8"/>
    <x v="3"/>
    <s v="FUR-FU-10002963"/>
    <s v="Furniture"/>
    <x v="3"/>
    <s v="Master Caster Door Stop, Gray"/>
    <n v="2.032"/>
    <n v="1"/>
    <n v="-1.3208"/>
    <n v="-0.65"/>
    <x v="6"/>
    <x v="5"/>
  </r>
  <r>
    <s v="US-2017-109253"/>
    <x v="67"/>
    <x v="3"/>
    <d v="2017-08-22T00:00:00"/>
    <x v="2"/>
    <s v="PR-18880"/>
    <s v="Patrick Ryan"/>
    <x v="0"/>
    <s v="United States"/>
    <x v="121"/>
    <x v="2"/>
    <x v="1"/>
    <s v="FUR-FU-10000193"/>
    <s v="Furniture"/>
    <x v="3"/>
    <s v="Tenex Chairmats For Use with Hard Floors"/>
    <n v="129.91999999999999"/>
    <n v="4"/>
    <n v="10.393599999999999"/>
    <n v="0.08"/>
    <x v="5"/>
    <x v="10"/>
  </r>
  <r>
    <s v="US-2017-109253"/>
    <x v="67"/>
    <x v="3"/>
    <d v="2017-08-22T00:00:00"/>
    <x v="2"/>
    <s v="PR-18880"/>
    <s v="Patrick Ryan"/>
    <x v="0"/>
    <s v="United States"/>
    <x v="121"/>
    <x v="2"/>
    <x v="1"/>
    <s v="FUR-TA-10001539"/>
    <s v="Furniture"/>
    <x v="2"/>
    <s v="Chromcraft Rectangular Conference Tables"/>
    <n v="568.72799999999995"/>
    <n v="3"/>
    <n v="28.436399999999999"/>
    <n v="0.05"/>
    <x v="5"/>
    <x v="10"/>
  </r>
  <r>
    <s v="CA-2016-145982"/>
    <x v="457"/>
    <x v="0"/>
    <d v="2016-09-01T00:00:00"/>
    <x v="0"/>
    <s v="TB-21055"/>
    <s v="Ted Butterfield"/>
    <x v="0"/>
    <s v="United States"/>
    <x v="202"/>
    <x v="20"/>
    <x v="2"/>
    <s v="FUR-TA-10001307"/>
    <s v="Furniture"/>
    <x v="2"/>
    <s v="SAFCO PlanMaster Heigh-Adjustable Drafting Table Base, 43w x 30d x 30-37h, Black"/>
    <n v="244.61500000000001"/>
    <n v="1"/>
    <n v="20.966999999999999"/>
    <n v="8.5714285714285701E-2"/>
    <x v="2"/>
    <x v="10"/>
  </r>
  <r>
    <s v="US-2014-134733"/>
    <x v="458"/>
    <x v="2"/>
    <d v="2014-09-28T00:00:00"/>
    <x v="1"/>
    <s v="BM-11650"/>
    <s v="Brian Moss"/>
    <x v="1"/>
    <s v="United States"/>
    <x v="53"/>
    <x v="2"/>
    <x v="1"/>
    <s v="FUR-BO-10002916"/>
    <s v="Furniture"/>
    <x v="0"/>
    <s v="Rush Hierlooms Collection 1&quot; Thick Stackable Bookcases"/>
    <n v="435.99900000000002"/>
    <n v="3"/>
    <n v="20.517600000000002"/>
    <n v="4.7058823529411764E-2"/>
    <x v="2"/>
    <x v="4"/>
  </r>
  <r>
    <s v="US-2014-150434"/>
    <x v="459"/>
    <x v="2"/>
    <d v="2014-07-24T00:00:00"/>
    <x v="1"/>
    <s v="CA-12310"/>
    <s v="Christine Abelman"/>
    <x v="1"/>
    <s v="United States"/>
    <x v="203"/>
    <x v="19"/>
    <x v="2"/>
    <s v="FUR-TA-10004152"/>
    <s v="Furniture"/>
    <x v="2"/>
    <s v="Barricks 18&quot; x 48&quot; Non-Folding Utility Table with Bottom Storage Shelf"/>
    <n v="70.56"/>
    <n v="1"/>
    <n v="-4.032"/>
    <n v="-5.7142857142857141E-2"/>
    <x v="2"/>
    <x v="3"/>
  </r>
  <r>
    <s v="US-2015-142020"/>
    <x v="460"/>
    <x v="1"/>
    <d v="2015-06-08T00:00:00"/>
    <x v="0"/>
    <s v="TC-21535"/>
    <s v="Tracy Collins"/>
    <x v="2"/>
    <s v="United States"/>
    <x v="13"/>
    <x v="7"/>
    <x v="2"/>
    <s v="FUR-FU-10000672"/>
    <s v="Furniture"/>
    <x v="3"/>
    <s v="Executive Impressions 10&quot; Spectator Wall Clock"/>
    <n v="35.28"/>
    <n v="3"/>
    <n v="11.995200000000001"/>
    <n v="0.34"/>
    <x v="4"/>
    <x v="2"/>
  </r>
  <r>
    <s v="CA-2016-130050"/>
    <x v="461"/>
    <x v="0"/>
    <d v="2016-07-18T00:00:00"/>
    <x v="0"/>
    <s v="MC-17425"/>
    <s v="Mark Cousins"/>
    <x v="1"/>
    <s v="United States"/>
    <x v="6"/>
    <x v="5"/>
    <x v="3"/>
    <s v="FUR-FU-10001940"/>
    <s v="Furniture"/>
    <x v="3"/>
    <s v="Staple-based wall hangings"/>
    <n v="9.5519999999999996"/>
    <n v="3"/>
    <n v="-3.8208000000000002"/>
    <n v="-0.4"/>
    <x v="3"/>
    <x v="3"/>
  </r>
  <r>
    <s v="CA-2014-115161"/>
    <x v="462"/>
    <x v="2"/>
    <d v="2014-02-02T00:00:00"/>
    <x v="2"/>
    <s v="LC-17050"/>
    <s v="Liz Carlisle"/>
    <x v="0"/>
    <s v="United States"/>
    <x v="204"/>
    <x v="2"/>
    <x v="1"/>
    <s v="FUR-BO-10003966"/>
    <s v="Furniture"/>
    <x v="0"/>
    <s v="Sauder Facets Collection Library, Sky Alder Finish"/>
    <n v="290.666"/>
    <n v="2"/>
    <n v="3.4196"/>
    <n v="1.1764705882352941E-2"/>
    <x v="3"/>
    <x v="8"/>
  </r>
  <r>
    <s v="CA-2015-115511"/>
    <x v="32"/>
    <x v="1"/>
    <d v="2015-11-25T00:00:00"/>
    <x v="1"/>
    <s v="NW-18400"/>
    <s v="Natalie Webber"/>
    <x v="0"/>
    <s v="United States"/>
    <x v="205"/>
    <x v="34"/>
    <x v="1"/>
    <s v="FUR-BO-10002598"/>
    <s v="Furniture"/>
    <x v="0"/>
    <s v="Hon Metal Bookcases, Putty"/>
    <n v="141.96"/>
    <n v="2"/>
    <n v="41.168399999999998"/>
    <n v="0.28999999999999998"/>
    <x v="4"/>
    <x v="0"/>
  </r>
  <r>
    <s v="CA-2015-161718"/>
    <x v="463"/>
    <x v="1"/>
    <d v="2015-12-10T00:00:00"/>
    <x v="1"/>
    <s v="SO-20335"/>
    <s v="Sean O'Donnell"/>
    <x v="0"/>
    <s v="United States"/>
    <x v="206"/>
    <x v="7"/>
    <x v="2"/>
    <s v="FUR-FU-10002445"/>
    <s v="Furniture"/>
    <x v="3"/>
    <s v="DAX Two-Tone Rosewood/Black Document Frame, Desktop, 5 x 7"/>
    <n v="28.44"/>
    <n v="3"/>
    <n v="11.375999999999999"/>
    <n v="0.39999999999999997"/>
    <x v="6"/>
    <x v="5"/>
  </r>
  <r>
    <s v="CA-2015-161718"/>
    <x v="463"/>
    <x v="1"/>
    <d v="2015-12-10T00:00:00"/>
    <x v="1"/>
    <s v="SO-20335"/>
    <s v="Sean O'Donnell"/>
    <x v="0"/>
    <s v="United States"/>
    <x v="206"/>
    <x v="7"/>
    <x v="2"/>
    <s v="FUR-CH-10002372"/>
    <s v="Furniture"/>
    <x v="1"/>
    <s v="Office Star - Ergonomically Designed Knee Chair"/>
    <n v="364.41"/>
    <n v="5"/>
    <n v="8.0980000000000008"/>
    <n v="2.2222222222222223E-2"/>
    <x v="6"/>
    <x v="5"/>
  </r>
  <r>
    <s v="CA-2015-161718"/>
    <x v="463"/>
    <x v="1"/>
    <d v="2015-12-10T00:00:00"/>
    <x v="1"/>
    <s v="SO-20335"/>
    <s v="Sean O'Donnell"/>
    <x v="0"/>
    <s v="United States"/>
    <x v="206"/>
    <x v="7"/>
    <x v="2"/>
    <s v="FUR-CH-10002965"/>
    <s v="Furniture"/>
    <x v="1"/>
    <s v="Global Leather Highback Executive Chair with Pneumatic Height Adjustment, Black"/>
    <n v="361.76400000000001"/>
    <n v="2"/>
    <n v="68.333200000000005"/>
    <n v="0.18888888888888888"/>
    <x v="6"/>
    <x v="5"/>
  </r>
  <r>
    <s v="CA-2017-103156"/>
    <x v="68"/>
    <x v="3"/>
    <d v="2017-11-24T00:00:00"/>
    <x v="2"/>
    <s v="TD-20995"/>
    <s v="Tamara Dahlen"/>
    <x v="0"/>
    <s v="United States"/>
    <x v="3"/>
    <x v="3"/>
    <x v="2"/>
    <s v="FUR-FU-10000320"/>
    <s v="Furniture"/>
    <x v="3"/>
    <s v="OIC Stacking Trays"/>
    <n v="24.047999999999998"/>
    <n v="9"/>
    <n v="7.2144000000000004"/>
    <n v="0.30000000000000004"/>
    <x v="5"/>
    <x v="0"/>
  </r>
  <r>
    <s v="CA-2015-130659"/>
    <x v="463"/>
    <x v="1"/>
    <d v="2015-12-09T00:00:00"/>
    <x v="0"/>
    <s v="MS-17365"/>
    <s v="Maribeth Schnelling"/>
    <x v="0"/>
    <s v="United States"/>
    <x v="13"/>
    <x v="7"/>
    <x v="2"/>
    <s v="FUR-CH-10003535"/>
    <s v="Furniture"/>
    <x v="1"/>
    <s v="Global Armless Task Chair, Royal Blue"/>
    <n v="384.17399999999998"/>
    <n v="7"/>
    <n v="29.880199999999999"/>
    <n v="7.7777777777777779E-2"/>
    <x v="2"/>
    <x v="5"/>
  </r>
  <r>
    <s v="CA-2017-148404"/>
    <x v="273"/>
    <x v="3"/>
    <d v="2017-10-11T00:00:00"/>
    <x v="1"/>
    <s v="Dp-13240"/>
    <s v="Dean percer"/>
    <x v="2"/>
    <s v="United States"/>
    <x v="127"/>
    <x v="30"/>
    <x v="0"/>
    <s v="FUR-TA-10001039"/>
    <s v="Furniture"/>
    <x v="2"/>
    <s v="KI Adjustable-Height Table"/>
    <n v="154.76400000000001"/>
    <n v="3"/>
    <n v="-36.111600000000003"/>
    <n v="-0.23333333333333334"/>
    <x v="4"/>
    <x v="1"/>
  </r>
  <r>
    <s v="CA-2015-129700"/>
    <x v="50"/>
    <x v="1"/>
    <d v="2015-05-05T00:00:00"/>
    <x v="2"/>
    <s v="LA-16780"/>
    <s v="Laura Armstrong"/>
    <x v="1"/>
    <s v="United States"/>
    <x v="207"/>
    <x v="8"/>
    <x v="3"/>
    <s v="FUR-FU-10001940"/>
    <s v="Furniture"/>
    <x v="3"/>
    <s v="Staple-based wall hangings"/>
    <n v="22.288"/>
    <n v="7"/>
    <n v="-8.9152000000000005"/>
    <n v="-0.4"/>
    <x v="5"/>
    <x v="7"/>
  </r>
  <r>
    <s v="CA-2017-168739"/>
    <x v="464"/>
    <x v="3"/>
    <d v="2017-06-05T00:00:00"/>
    <x v="1"/>
    <s v="HZ-14950"/>
    <s v="Henia Zydlo"/>
    <x v="0"/>
    <s v="United States"/>
    <x v="6"/>
    <x v="5"/>
    <x v="3"/>
    <s v="FUR-FU-10003919"/>
    <s v="Furniture"/>
    <x v="3"/>
    <s v="Eldon Executive Woodline II Cherry Finish Desk Accessories"/>
    <n v="65.424000000000007"/>
    <n v="4"/>
    <n v="-52.339199999999998"/>
    <n v="-0.79999999999999993"/>
    <x v="1"/>
    <x v="7"/>
  </r>
  <r>
    <s v="US-2014-150119"/>
    <x v="465"/>
    <x v="2"/>
    <d v="2014-04-27T00:00:00"/>
    <x v="1"/>
    <s v="LB-16795"/>
    <s v="Laurel Beltran"/>
    <x v="2"/>
    <s v="United States"/>
    <x v="29"/>
    <x v="15"/>
    <x v="2"/>
    <s v="FUR-CH-10002965"/>
    <s v="Furniture"/>
    <x v="1"/>
    <s v="Global Leather Highback Executive Chair with Pneumatic Height Adjustment, Black"/>
    <n v="281.37200000000001"/>
    <n v="2"/>
    <n v="-12.0588"/>
    <n v="-4.2857142857142858E-2"/>
    <x v="4"/>
    <x v="6"/>
  </r>
  <r>
    <s v="US-2014-150119"/>
    <x v="465"/>
    <x v="2"/>
    <d v="2014-04-27T00:00:00"/>
    <x v="1"/>
    <s v="LB-16795"/>
    <s v="Laurel Beltran"/>
    <x v="2"/>
    <s v="United States"/>
    <x v="29"/>
    <x v="15"/>
    <x v="2"/>
    <s v="FUR-CH-10002965"/>
    <s v="Furniture"/>
    <x v="1"/>
    <s v="Global Leather Highback Executive Chair with Pneumatic Height Adjustment, Black"/>
    <n v="281.37200000000001"/>
    <n v="2"/>
    <n v="-12.0588"/>
    <n v="-4.2857142857142858E-2"/>
    <x v="4"/>
    <x v="6"/>
  </r>
  <r>
    <s v="US-2014-150119"/>
    <x v="465"/>
    <x v="2"/>
    <d v="2014-04-27T00:00:00"/>
    <x v="1"/>
    <s v="LB-16795"/>
    <s v="Laurel Beltran"/>
    <x v="2"/>
    <s v="United States"/>
    <x v="29"/>
    <x v="15"/>
    <x v="2"/>
    <s v="FUR-FU-10002191"/>
    <s v="Furniture"/>
    <x v="3"/>
    <s v="G.E. Halogen Desk Lamp Bulbs"/>
    <n v="22.335999999999999"/>
    <n v="4"/>
    <n v="7.8175999999999997"/>
    <n v="0.35000000000000003"/>
    <x v="4"/>
    <x v="6"/>
  </r>
  <r>
    <s v="CA-2015-150791"/>
    <x v="329"/>
    <x v="1"/>
    <d v="2015-09-13T00:00:00"/>
    <x v="1"/>
    <s v="CC-12430"/>
    <s v="Chuck Clark"/>
    <x v="2"/>
    <s v="United States"/>
    <x v="13"/>
    <x v="7"/>
    <x v="2"/>
    <s v="FUR-CH-10000665"/>
    <s v="Furniture"/>
    <x v="1"/>
    <s v="Global Airflow Leather Mesh Back Chair, Black"/>
    <n v="271.76400000000001"/>
    <n v="2"/>
    <n v="60.392000000000003"/>
    <n v="0.22222222222222224"/>
    <x v="1"/>
    <x v="4"/>
  </r>
  <r>
    <s v="CA-2015-153381"/>
    <x v="262"/>
    <x v="1"/>
    <d v="2015-09-28T00:00:00"/>
    <x v="1"/>
    <s v="DE-13255"/>
    <s v="Deanra Eno"/>
    <x v="2"/>
    <s v="United States"/>
    <x v="208"/>
    <x v="26"/>
    <x v="3"/>
    <s v="FUR-CH-10000988"/>
    <s v="Furniture"/>
    <x v="1"/>
    <s v="Hon Olson Stacker Stools"/>
    <n v="1408.1"/>
    <n v="10"/>
    <n v="394.26799999999997"/>
    <n v="0.27999999999999997"/>
    <x v="4"/>
    <x v="4"/>
  </r>
  <r>
    <s v="US-2017-111024"/>
    <x v="209"/>
    <x v="3"/>
    <d v="2017-07-06T00:00:00"/>
    <x v="0"/>
    <s v="SZ-20035"/>
    <s v="Sam Zeldin"/>
    <x v="2"/>
    <s v="United States"/>
    <x v="68"/>
    <x v="15"/>
    <x v="2"/>
    <s v="FUR-TA-10002041"/>
    <s v="Furniture"/>
    <x v="2"/>
    <s v="Bevis Round Conference Table Top, X-Base"/>
    <n v="215.148"/>
    <n v="2"/>
    <n v="-103.98820000000001"/>
    <n v="-0.48333333333333339"/>
    <x v="0"/>
    <x v="3"/>
  </r>
  <r>
    <s v="CA-2017-148264"/>
    <x v="64"/>
    <x v="3"/>
    <d v="2017-12-09T00:00:00"/>
    <x v="2"/>
    <s v="LF-17185"/>
    <s v="Luke Foster"/>
    <x v="0"/>
    <s v="United States"/>
    <x v="209"/>
    <x v="2"/>
    <x v="1"/>
    <s v="FUR-FU-10002703"/>
    <s v="Furniture"/>
    <x v="3"/>
    <s v="Tenex Traditional Chairmats for Hard Floors, Average Lip, 36&quot; x 48&quot;"/>
    <n v="128.9"/>
    <n v="2"/>
    <n v="15.468"/>
    <n v="0.12"/>
    <x v="5"/>
    <x v="5"/>
  </r>
  <r>
    <s v="US-2015-100531"/>
    <x v="466"/>
    <x v="1"/>
    <d v="2015-09-29T00:00:00"/>
    <x v="2"/>
    <s v="NM-18520"/>
    <s v="Neoma Murray"/>
    <x v="0"/>
    <s v="United States"/>
    <x v="9"/>
    <x v="8"/>
    <x v="3"/>
    <s v="FUR-FU-10003849"/>
    <s v="Furniture"/>
    <x v="3"/>
    <s v="DAX Metal Frame, Desktop, Stepped-Edge"/>
    <n v="24.288"/>
    <n v="3"/>
    <n v="-12.751200000000001"/>
    <n v="-0.52500000000000002"/>
    <x v="3"/>
    <x v="4"/>
  </r>
  <r>
    <s v="CA-2017-152583"/>
    <x v="242"/>
    <x v="3"/>
    <d v="2017-10-30T00:00:00"/>
    <x v="3"/>
    <s v="RA-19945"/>
    <s v="Ryan Akin"/>
    <x v="0"/>
    <s v="United States"/>
    <x v="144"/>
    <x v="5"/>
    <x v="3"/>
    <s v="FUR-FU-10003849"/>
    <s v="Furniture"/>
    <x v="3"/>
    <s v="DAX Metal Frame, Desktop, Stepped-Edge"/>
    <n v="16.192"/>
    <n v="2"/>
    <n v="-8.5007999999999999"/>
    <n v="-0.52500000000000002"/>
    <x v="7"/>
    <x v="1"/>
  </r>
  <r>
    <s v="CA-2017-152583"/>
    <x v="242"/>
    <x v="3"/>
    <d v="2017-10-30T00:00:00"/>
    <x v="3"/>
    <s v="RA-19945"/>
    <s v="Ryan Akin"/>
    <x v="0"/>
    <s v="United States"/>
    <x v="144"/>
    <x v="5"/>
    <x v="3"/>
    <s v="FUR-TA-10002041"/>
    <s v="Furniture"/>
    <x v="2"/>
    <s v="Bevis Round Conference Table Top, X-Base"/>
    <n v="251.006"/>
    <n v="2"/>
    <n v="-68.130200000000002"/>
    <n v="-0.27142857142857146"/>
    <x v="7"/>
    <x v="1"/>
  </r>
  <r>
    <s v="CA-2017-136448"/>
    <x v="467"/>
    <x v="3"/>
    <d v="2017-09-18T00:00:00"/>
    <x v="2"/>
    <s v="AS-10090"/>
    <s v="Adam Shillingsburg"/>
    <x v="0"/>
    <s v="United States"/>
    <x v="3"/>
    <x v="3"/>
    <x v="2"/>
    <s v="FUR-FU-10003832"/>
    <s v="Furniture"/>
    <x v="3"/>
    <s v="Eldon Expressions Punched Metal &amp; Wood Desk Accessories, Black &amp; Cherry"/>
    <n v="22.512"/>
    <n v="3"/>
    <n v="2.2511999999999999"/>
    <n v="9.9999999999999992E-2"/>
    <x v="3"/>
    <x v="4"/>
  </r>
  <r>
    <s v="US-2015-147242"/>
    <x v="468"/>
    <x v="1"/>
    <d v="2015-09-14T00:00:00"/>
    <x v="1"/>
    <s v="EH-13765"/>
    <s v="Edward Hooks"/>
    <x v="1"/>
    <s v="United States"/>
    <x v="210"/>
    <x v="20"/>
    <x v="2"/>
    <s v="FUR-BO-10004695"/>
    <s v="Furniture"/>
    <x v="0"/>
    <s v="O'Sullivan 2-Door Barrister Bookcase in Odessa Pine"/>
    <n v="361.96"/>
    <n v="2"/>
    <n v="83.250799999999998"/>
    <n v="0.23"/>
    <x v="4"/>
    <x v="4"/>
  </r>
  <r>
    <s v="CA-2016-146143"/>
    <x v="469"/>
    <x v="0"/>
    <d v="2016-12-19T00:00:00"/>
    <x v="1"/>
    <s v="MC-17845"/>
    <s v="Michael Chen"/>
    <x v="0"/>
    <s v="United States"/>
    <x v="38"/>
    <x v="21"/>
    <x v="0"/>
    <s v="FUR-FU-10002045"/>
    <s v="Furniture"/>
    <x v="3"/>
    <s v="Executive Impressions 14&quot;"/>
    <n v="133.38"/>
    <n v="6"/>
    <n v="58.687199999999997"/>
    <n v="0.44"/>
    <x v="2"/>
    <x v="5"/>
  </r>
  <r>
    <s v="US-2016-150035"/>
    <x v="193"/>
    <x v="0"/>
    <d v="2016-12-05T00:00:00"/>
    <x v="1"/>
    <s v="CL-11890"/>
    <s v="Carl Ludwig"/>
    <x v="0"/>
    <s v="United States"/>
    <x v="28"/>
    <x v="2"/>
    <x v="1"/>
    <s v="FUR-FU-10003724"/>
    <s v="Furniture"/>
    <x v="3"/>
    <s v="Westinghouse Clip-On Gooseneck Lamps"/>
    <n v="16.739999999999998"/>
    <n v="2"/>
    <n v="4.3524000000000003"/>
    <n v="0.26000000000000006"/>
    <x v="4"/>
    <x v="5"/>
  </r>
  <r>
    <s v="CA-2017-111815"/>
    <x v="470"/>
    <x v="3"/>
    <d v="2017-03-10T00:00:00"/>
    <x v="1"/>
    <s v="EP-13915"/>
    <s v="Emily Phan"/>
    <x v="0"/>
    <s v="United States"/>
    <x v="211"/>
    <x v="17"/>
    <x v="3"/>
    <s v="FUR-CH-10000785"/>
    <s v="Furniture"/>
    <x v="1"/>
    <s v="Global Ergonomic Managers Chair"/>
    <n v="180.98"/>
    <n v="1"/>
    <n v="47.0548"/>
    <n v="0.26"/>
    <x v="1"/>
    <x v="9"/>
  </r>
  <r>
    <s v="CA-2016-131289"/>
    <x v="6"/>
    <x v="0"/>
    <d v="2016-12-14T00:00:00"/>
    <x v="1"/>
    <s v="SP-20620"/>
    <s v="Stefania Perrino"/>
    <x v="1"/>
    <s v="United States"/>
    <x v="28"/>
    <x v="2"/>
    <x v="1"/>
    <s v="FUR-TA-10003954"/>
    <s v="Furniture"/>
    <x v="2"/>
    <s v="Hon 94000 Series Round Tables"/>
    <n v="1421.664"/>
    <n v="6"/>
    <n v="-195.47880000000001"/>
    <n v="-0.13750000000000001"/>
    <x v="6"/>
    <x v="5"/>
  </r>
  <r>
    <s v="CA-2014-124023"/>
    <x v="471"/>
    <x v="2"/>
    <d v="2014-04-10T00:00:00"/>
    <x v="2"/>
    <s v="PJ-19015"/>
    <s v="Pauline Johnson"/>
    <x v="0"/>
    <s v="United States"/>
    <x v="212"/>
    <x v="33"/>
    <x v="0"/>
    <s v="FUR-FU-10004415"/>
    <s v="Furniture"/>
    <x v="3"/>
    <s v="Stacking Tray, Side-Loading, Legal, Smoke"/>
    <n v="8.9600000000000009"/>
    <n v="2"/>
    <n v="2.7776000000000001"/>
    <n v="0.31"/>
    <x v="0"/>
    <x v="6"/>
  </r>
  <r>
    <s v="CA-2014-124688"/>
    <x v="472"/>
    <x v="2"/>
    <d v="2014-08-29T00:00:00"/>
    <x v="2"/>
    <s v="CC-12610"/>
    <s v="Corey Catlett"/>
    <x v="1"/>
    <s v="United States"/>
    <x v="76"/>
    <x v="25"/>
    <x v="0"/>
    <s v="FUR-FU-10002456"/>
    <s v="Furniture"/>
    <x v="3"/>
    <s v="Master Caster Door Stop, Large Neon Orange"/>
    <n v="29.12"/>
    <n v="4"/>
    <n v="12.521599999999999"/>
    <n v="0.42999999999999994"/>
    <x v="3"/>
    <x v="10"/>
  </r>
  <r>
    <s v="CA-2014-124688"/>
    <x v="472"/>
    <x v="2"/>
    <d v="2014-08-29T00:00:00"/>
    <x v="2"/>
    <s v="CC-12610"/>
    <s v="Corey Catlett"/>
    <x v="1"/>
    <s v="United States"/>
    <x v="76"/>
    <x v="25"/>
    <x v="0"/>
    <s v="FUR-TA-10003569"/>
    <s v="Furniture"/>
    <x v="2"/>
    <s v="Bretford CR8500 Series Meeting Room Furniture"/>
    <n v="1202.94"/>
    <n v="3"/>
    <n v="300.73500000000001"/>
    <n v="0.25"/>
    <x v="3"/>
    <x v="10"/>
  </r>
  <r>
    <s v="CA-2015-157322"/>
    <x v="473"/>
    <x v="1"/>
    <d v="2015-07-06T00:00:00"/>
    <x v="1"/>
    <s v="RH-19600"/>
    <s v="Rob Haberlin"/>
    <x v="0"/>
    <s v="United States"/>
    <x v="213"/>
    <x v="8"/>
    <x v="3"/>
    <s v="FUR-CH-10004086"/>
    <s v="Furniture"/>
    <x v="1"/>
    <s v="Hon 4070 Series Pagoda Armless Upholstered Stacking Chairs"/>
    <n v="408.42200000000003"/>
    <n v="2"/>
    <n v="-5.8346"/>
    <n v="-1.4285714285714285E-2"/>
    <x v="4"/>
    <x v="3"/>
  </r>
  <r>
    <s v="CA-2015-157322"/>
    <x v="473"/>
    <x v="1"/>
    <d v="2015-07-06T00:00:00"/>
    <x v="1"/>
    <s v="RH-19600"/>
    <s v="Rob Haberlin"/>
    <x v="0"/>
    <s v="United States"/>
    <x v="213"/>
    <x v="8"/>
    <x v="3"/>
    <s v="FUR-CH-10003774"/>
    <s v="Furniture"/>
    <x v="1"/>
    <s v="Global Wood Trimmed Manager's Task Chair, Khaki"/>
    <n v="382.11599999999999"/>
    <n v="6"/>
    <n v="-92.799599999999998"/>
    <n v="-0.24285714285714285"/>
    <x v="4"/>
    <x v="3"/>
  </r>
  <r>
    <s v="CA-2017-142034"/>
    <x v="118"/>
    <x v="3"/>
    <d v="2017-09-28T00:00:00"/>
    <x v="1"/>
    <s v="KB-16240"/>
    <s v="Karen Bern"/>
    <x v="1"/>
    <s v="United States"/>
    <x v="214"/>
    <x v="11"/>
    <x v="3"/>
    <s v="FUR-CH-10000665"/>
    <s v="Furniture"/>
    <x v="1"/>
    <s v="Global Airflow Leather Mesh Back Chair, Black"/>
    <n v="603.91999999999996"/>
    <n v="4"/>
    <n v="181.17599999999999"/>
    <n v="0.3"/>
    <x v="4"/>
    <x v="4"/>
  </r>
  <r>
    <s v="CA-2016-107328"/>
    <x v="474"/>
    <x v="0"/>
    <d v="2016-08-15T00:00:00"/>
    <x v="1"/>
    <s v="CA-12055"/>
    <s v="Cathy Armstrong"/>
    <x v="2"/>
    <s v="United States"/>
    <x v="2"/>
    <x v="2"/>
    <x v="1"/>
    <s v="FUR-TA-10001932"/>
    <s v="Furniture"/>
    <x v="2"/>
    <s v="Chromcraft 48&quot; x 96&quot; Racetrack Double Pedestal Table"/>
    <n v="513.024"/>
    <n v="2"/>
    <n v="12.8256"/>
    <n v="2.4999999999999998E-2"/>
    <x v="1"/>
    <x v="10"/>
  </r>
  <r>
    <s v="CA-2014-166863"/>
    <x v="475"/>
    <x v="2"/>
    <d v="2014-06-24T00:00:00"/>
    <x v="1"/>
    <s v="SC-20020"/>
    <s v="Sam Craven"/>
    <x v="0"/>
    <s v="United States"/>
    <x v="215"/>
    <x v="5"/>
    <x v="3"/>
    <s v="FUR-BO-10001608"/>
    <s v="Furniture"/>
    <x v="0"/>
    <s v="Hon Metal Bookcases, Black"/>
    <n v="193.06559999999999"/>
    <n v="4"/>
    <n v="-19.874400000000001"/>
    <n v="-0.10294117647058824"/>
    <x v="4"/>
    <x v="2"/>
  </r>
  <r>
    <s v="CA-2017-140326"/>
    <x v="362"/>
    <x v="3"/>
    <d v="2017-09-06T00:00:00"/>
    <x v="2"/>
    <s v="HW-14935"/>
    <s v="Helen Wasserman"/>
    <x v="1"/>
    <s v="United States"/>
    <x v="9"/>
    <x v="8"/>
    <x v="3"/>
    <s v="FUR-BO-10000112"/>
    <s v="Furniture"/>
    <x v="0"/>
    <s v="Bush Birmingham Collection Bookcase, Dark Cherry"/>
    <n v="825.17399999999998"/>
    <n v="9"/>
    <n v="-117.88200000000001"/>
    <n v="-0.14285714285714288"/>
    <x v="3"/>
    <x v="4"/>
  </r>
  <r>
    <s v="CA-2015-124975"/>
    <x v="476"/>
    <x v="1"/>
    <d v="2015-06-25T00:00:00"/>
    <x v="2"/>
    <s v="MG-17875"/>
    <s v="Michael Grace"/>
    <x v="2"/>
    <s v="United States"/>
    <x v="14"/>
    <x v="8"/>
    <x v="3"/>
    <s v="FUR-TA-10002645"/>
    <s v="Furniture"/>
    <x v="2"/>
    <s v="Hon Rectangular Conference Tables"/>
    <n v="796.42499999999995"/>
    <n v="7"/>
    <n v="-525.64049999999997"/>
    <n v="-0.66"/>
    <x v="0"/>
    <x v="2"/>
  </r>
  <r>
    <s v="CA-2016-157511"/>
    <x v="126"/>
    <x v="0"/>
    <d v="2016-09-20T00:00:00"/>
    <x v="2"/>
    <s v="SV-20365"/>
    <s v="Seth Vernon"/>
    <x v="0"/>
    <s v="United States"/>
    <x v="29"/>
    <x v="15"/>
    <x v="2"/>
    <s v="FUR-FU-10002107"/>
    <s v="Furniture"/>
    <x v="3"/>
    <s v="Eldon Pizzaz Desk Accessories"/>
    <n v="5.3520000000000003"/>
    <n v="3"/>
    <n v="1.6055999999999999"/>
    <n v="0.3"/>
    <x v="3"/>
    <x v="4"/>
  </r>
  <r>
    <s v="CA-2016-157511"/>
    <x v="126"/>
    <x v="0"/>
    <d v="2016-09-20T00:00:00"/>
    <x v="2"/>
    <s v="SV-20365"/>
    <s v="Seth Vernon"/>
    <x v="0"/>
    <s v="United States"/>
    <x v="29"/>
    <x v="15"/>
    <x v="2"/>
    <s v="FUR-CH-10002647"/>
    <s v="Furniture"/>
    <x v="1"/>
    <s v="Situations Contoured Folding Chairs, 4/Set"/>
    <n v="99.372"/>
    <n v="2"/>
    <n v="-7.0979999999999999"/>
    <n v="-7.1428571428571425E-2"/>
    <x v="3"/>
    <x v="4"/>
  </r>
  <r>
    <s v="CA-2017-155292"/>
    <x v="242"/>
    <x v="3"/>
    <d v="2017-11-01T00:00:00"/>
    <x v="2"/>
    <s v="RD-19810"/>
    <s v="Ross DeVincentis"/>
    <x v="2"/>
    <s v="United States"/>
    <x v="52"/>
    <x v="0"/>
    <x v="0"/>
    <s v="FUR-CH-10000553"/>
    <s v="Furniture"/>
    <x v="1"/>
    <s v="Metal Folding Chairs, Beige, 4/Carton"/>
    <n v="33.94"/>
    <n v="1"/>
    <n v="9.1638000000000002"/>
    <n v="0.27"/>
    <x v="3"/>
    <x v="1"/>
  </r>
  <r>
    <s v="CA-2016-152555"/>
    <x v="477"/>
    <x v="0"/>
    <d v="2016-04-02T00:00:00"/>
    <x v="0"/>
    <s v="ME-17320"/>
    <s v="Maria Etezadi"/>
    <x v="2"/>
    <s v="United States"/>
    <x v="9"/>
    <x v="8"/>
    <x v="3"/>
    <s v="FUR-CH-10002965"/>
    <s v="Furniture"/>
    <x v="1"/>
    <s v="Global Leather Highback Executive Chair with Pneumatic Height Adjustment, Black"/>
    <n v="844.11599999999999"/>
    <n v="6"/>
    <n v="-36.176400000000001"/>
    <n v="-4.2857142857142858E-2"/>
    <x v="4"/>
    <x v="9"/>
  </r>
  <r>
    <s v="CA-2016-137176"/>
    <x v="478"/>
    <x v="0"/>
    <d v="2016-09-14T00:00:00"/>
    <x v="0"/>
    <s v="DB-12910"/>
    <s v="Daniel Byrd"/>
    <x v="2"/>
    <s v="United States"/>
    <x v="144"/>
    <x v="5"/>
    <x v="3"/>
    <s v="FUR-FU-10003832"/>
    <s v="Furniture"/>
    <x v="3"/>
    <s v="Eldon Expressions Punched Metal &amp; Wood Desk Accessories, Black &amp; Cherry"/>
    <n v="15.007999999999999"/>
    <n v="4"/>
    <n v="-12.006399999999999"/>
    <n v="-0.8"/>
    <x v="2"/>
    <x v="4"/>
  </r>
  <r>
    <s v="CA-2016-104157"/>
    <x v="81"/>
    <x v="0"/>
    <d v="2016-07-29T00:00:00"/>
    <x v="1"/>
    <s v="MT-17815"/>
    <s v="Meg Tillman"/>
    <x v="0"/>
    <s v="United States"/>
    <x v="38"/>
    <x v="21"/>
    <x v="0"/>
    <s v="FUR-TA-10004915"/>
    <s v="Furniture"/>
    <x v="2"/>
    <s v="Office Impressions End Table, 20-1/2&quot;H x 24&quot;W x 20&quot;D"/>
    <n v="2430.08"/>
    <n v="8"/>
    <n v="388.81279999999998"/>
    <n v="0.16"/>
    <x v="4"/>
    <x v="3"/>
  </r>
  <r>
    <s v="CA-2015-121650"/>
    <x v="479"/>
    <x v="1"/>
    <d v="2015-12-16T00:00:00"/>
    <x v="1"/>
    <s v="KD-16495"/>
    <s v="Keith Dawkins"/>
    <x v="1"/>
    <s v="United States"/>
    <x v="38"/>
    <x v="17"/>
    <x v="3"/>
    <s v="FUR-TA-10003569"/>
    <s v="Furniture"/>
    <x v="2"/>
    <s v="Bretford CR8500 Series Meeting Room Furniture"/>
    <n v="801.96"/>
    <n v="2"/>
    <n v="200.49"/>
    <n v="0.25"/>
    <x v="6"/>
    <x v="5"/>
  </r>
  <r>
    <s v="CA-2015-121650"/>
    <x v="479"/>
    <x v="1"/>
    <d v="2015-12-16T00:00:00"/>
    <x v="1"/>
    <s v="KD-16495"/>
    <s v="Keith Dawkins"/>
    <x v="1"/>
    <s v="United States"/>
    <x v="38"/>
    <x v="17"/>
    <x v="3"/>
    <s v="FUR-CH-10004289"/>
    <s v="Furniture"/>
    <x v="1"/>
    <s v="Global Super Steno Chair"/>
    <n v="191.96"/>
    <n v="2"/>
    <n v="32.633200000000002"/>
    <n v="0.17"/>
    <x v="6"/>
    <x v="5"/>
  </r>
  <r>
    <s v="CA-2014-102869"/>
    <x v="383"/>
    <x v="2"/>
    <d v="2014-09-14T00:00:00"/>
    <x v="0"/>
    <s v="LC-17140"/>
    <s v="Logan Currie"/>
    <x v="0"/>
    <s v="United States"/>
    <x v="3"/>
    <x v="3"/>
    <x v="2"/>
    <s v="FUR-FU-10002456"/>
    <s v="Furniture"/>
    <x v="3"/>
    <s v="Master Caster Door Stop, Large Neon Orange"/>
    <n v="17.472000000000001"/>
    <n v="3"/>
    <n v="5.0232000000000001"/>
    <n v="0.28749999999999998"/>
    <x v="2"/>
    <x v="4"/>
  </r>
  <r>
    <s v="CA-2014-159835"/>
    <x v="317"/>
    <x v="2"/>
    <d v="2014-11-24T00:00:00"/>
    <x v="1"/>
    <s v="RB-19330"/>
    <s v="Randy Bradley"/>
    <x v="0"/>
    <s v="United States"/>
    <x v="3"/>
    <x v="3"/>
    <x v="2"/>
    <s v="FUR-CH-10004997"/>
    <s v="Furniture"/>
    <x v="1"/>
    <s v="Hon Every-Day Series Multi-Task Chairs"/>
    <n v="657.93"/>
    <n v="5"/>
    <n v="-93.99"/>
    <n v="-0.14285714285714285"/>
    <x v="1"/>
    <x v="0"/>
  </r>
  <r>
    <s v="CA-2017-112956"/>
    <x v="67"/>
    <x v="3"/>
    <d v="2017-08-27T00:00:00"/>
    <x v="1"/>
    <s v="TH-21550"/>
    <s v="Tracy Hopkins"/>
    <x v="2"/>
    <s v="United States"/>
    <x v="11"/>
    <x v="32"/>
    <x v="2"/>
    <s v="FUR-FU-10003976"/>
    <s v="Furniture"/>
    <x v="3"/>
    <s v="DAX Executive Solid Wood Document Frame, Desktop or Hang, Mahogany, 5 x 7"/>
    <n v="25.16"/>
    <n v="2"/>
    <n v="8.5543999999999993"/>
    <n v="0.33999999999999997"/>
    <x v="6"/>
    <x v="10"/>
  </r>
  <r>
    <s v="CA-2017-112956"/>
    <x v="67"/>
    <x v="3"/>
    <d v="2017-08-27T00:00:00"/>
    <x v="1"/>
    <s v="TH-21550"/>
    <s v="Tracy Hopkins"/>
    <x v="2"/>
    <s v="United States"/>
    <x v="11"/>
    <x v="32"/>
    <x v="2"/>
    <s v="FUR-FU-10004960"/>
    <s v="Furniture"/>
    <x v="3"/>
    <s v="Seth Thomas 12&quot; Clock w/ Goldtone Case"/>
    <n v="91.92"/>
    <n v="4"/>
    <n v="31.252800000000001"/>
    <n v="0.34"/>
    <x v="6"/>
    <x v="10"/>
  </r>
  <r>
    <s v="CA-2017-112529"/>
    <x v="49"/>
    <x v="3"/>
    <d v="2017-11-21T00:00:00"/>
    <x v="2"/>
    <s v="SC-20770"/>
    <s v="Stewart Carmichael"/>
    <x v="1"/>
    <s v="United States"/>
    <x v="21"/>
    <x v="5"/>
    <x v="3"/>
    <s v="FUR-TA-10002622"/>
    <s v="Furniture"/>
    <x v="2"/>
    <s v="Bush Andora Conference Table, Maple/Graphite Gray Finish"/>
    <n v="718.11599999999999"/>
    <n v="6"/>
    <n v="-71.811599999999999"/>
    <n v="-0.1"/>
    <x v="3"/>
    <x v="0"/>
  </r>
  <r>
    <s v="CA-2014-159184"/>
    <x v="94"/>
    <x v="2"/>
    <d v="2014-09-19T00:00:00"/>
    <x v="1"/>
    <s v="JC-15775"/>
    <s v="John Castell"/>
    <x v="0"/>
    <s v="United States"/>
    <x v="216"/>
    <x v="24"/>
    <x v="0"/>
    <s v="FUR-FU-10002878"/>
    <s v="Furniture"/>
    <x v="3"/>
    <s v="Seth Thomas 14&quot; Day/Date Wall Clock"/>
    <n v="142.4"/>
    <n v="5"/>
    <n v="52.688000000000002"/>
    <n v="0.37"/>
    <x v="2"/>
    <x v="4"/>
  </r>
  <r>
    <s v="CA-2017-113530"/>
    <x v="405"/>
    <x v="3"/>
    <d v="2017-05-21T00:00:00"/>
    <x v="0"/>
    <s v="BC-11125"/>
    <s v="Becky Castell"/>
    <x v="2"/>
    <s v="United States"/>
    <x v="28"/>
    <x v="2"/>
    <x v="1"/>
    <s v="FUR-CH-10002647"/>
    <s v="Furniture"/>
    <x v="1"/>
    <s v="Situations Contoured Folding Chairs, 4/Set"/>
    <n v="681.40800000000002"/>
    <n v="12"/>
    <n v="42.588000000000001"/>
    <n v="6.25E-2"/>
    <x v="3"/>
    <x v="7"/>
  </r>
  <r>
    <s v="CA-2016-145177"/>
    <x v="480"/>
    <x v="0"/>
    <d v="2016-11-14T00:00:00"/>
    <x v="1"/>
    <s v="PP-18955"/>
    <s v="Paul Prost"/>
    <x v="2"/>
    <s v="United States"/>
    <x v="76"/>
    <x v="15"/>
    <x v="2"/>
    <s v="FUR-FU-10000758"/>
    <s v="Furniture"/>
    <x v="3"/>
    <s v="DAX Natural Wood-Tone Poster Frame"/>
    <n v="148.28800000000001"/>
    <n v="7"/>
    <n v="29.657599999999999"/>
    <n v="0.19999999999999998"/>
    <x v="4"/>
    <x v="0"/>
  </r>
  <r>
    <s v="CA-2015-128083"/>
    <x v="481"/>
    <x v="1"/>
    <d v="2015-03-17T00:00:00"/>
    <x v="1"/>
    <s v="EB-13750"/>
    <s v="Edward Becker"/>
    <x v="1"/>
    <s v="United States"/>
    <x v="217"/>
    <x v="1"/>
    <x v="0"/>
    <s v="FUR-FU-10003194"/>
    <s v="Furniture"/>
    <x v="3"/>
    <s v="Eldon Expressions Desk Accessory, Wood Pencil Holder, Oak"/>
    <n v="30.88"/>
    <n v="4"/>
    <n v="3.86"/>
    <n v="0.125"/>
    <x v="2"/>
    <x v="9"/>
  </r>
  <r>
    <s v="CA-2015-128083"/>
    <x v="481"/>
    <x v="1"/>
    <d v="2015-03-17T00:00:00"/>
    <x v="1"/>
    <s v="EB-13750"/>
    <s v="Edward Becker"/>
    <x v="1"/>
    <s v="United States"/>
    <x v="217"/>
    <x v="1"/>
    <x v="0"/>
    <s v="FUR-FU-10001731"/>
    <s v="Furniture"/>
    <x v="3"/>
    <s v="Acrylic Self-Standing Desk Frames"/>
    <n v="6.4080000000000004"/>
    <n v="3"/>
    <n v="1.4418"/>
    <n v="0.22499999999999998"/>
    <x v="2"/>
    <x v="9"/>
  </r>
  <r>
    <s v="CA-2017-154109"/>
    <x v="200"/>
    <x v="3"/>
    <d v="2017-11-11T00:00:00"/>
    <x v="1"/>
    <s v="ML-17410"/>
    <s v="Maris LaWare"/>
    <x v="0"/>
    <s v="United States"/>
    <x v="3"/>
    <x v="3"/>
    <x v="2"/>
    <s v="FUR-CH-10003774"/>
    <s v="Furniture"/>
    <x v="1"/>
    <s v="Global Wood Trimmed Manager's Task Chair, Khaki"/>
    <n v="127.372"/>
    <n v="2"/>
    <n v="-30.933199999999999"/>
    <n v="-0.24285714285714285"/>
    <x v="2"/>
    <x v="0"/>
  </r>
  <r>
    <s v="CA-2015-156440"/>
    <x v="482"/>
    <x v="1"/>
    <d v="2015-12-09T00:00:00"/>
    <x v="1"/>
    <s v="MH-17620"/>
    <s v="Matt Hagelstein"/>
    <x v="1"/>
    <s v="United States"/>
    <x v="53"/>
    <x v="2"/>
    <x v="1"/>
    <s v="FUR-FU-10004090"/>
    <s v="Furniture"/>
    <x v="3"/>
    <s v="Executive Impressions 14&quot; Contract Wall Clock"/>
    <n v="44.46"/>
    <n v="2"/>
    <n v="14.671799999999999"/>
    <n v="0.32999999999999996"/>
    <x v="4"/>
    <x v="5"/>
  </r>
  <r>
    <s v="CA-2015-132626"/>
    <x v="483"/>
    <x v="1"/>
    <d v="2015-07-14T00:00:00"/>
    <x v="1"/>
    <s v="BT-11680"/>
    <s v="Brian Thompson"/>
    <x v="0"/>
    <s v="United States"/>
    <x v="218"/>
    <x v="32"/>
    <x v="2"/>
    <s v="FUR-FU-10002918"/>
    <s v="Furniture"/>
    <x v="3"/>
    <s v="Eldon ClusterMat Chair Mat with Cordless Antistatic Protection"/>
    <n v="181.96"/>
    <n v="2"/>
    <n v="20.015599999999999"/>
    <n v="0.10999999999999999"/>
    <x v="2"/>
    <x v="3"/>
  </r>
  <r>
    <s v="US-2015-131359"/>
    <x v="484"/>
    <x v="1"/>
    <d v="2015-11-02T00:00:00"/>
    <x v="0"/>
    <s v="FA-14230"/>
    <s v="Frank Atkinson"/>
    <x v="1"/>
    <s v="United States"/>
    <x v="22"/>
    <x v="12"/>
    <x v="1"/>
    <s v="FUR-FU-10003026"/>
    <s v="Furniture"/>
    <x v="3"/>
    <s v="Eldon Regeneration Recycled Desk Accessories, Black"/>
    <n v="15.488"/>
    <n v="4"/>
    <n v="3.6783999999999999"/>
    <n v="0.23749999999999999"/>
    <x v="0"/>
    <x v="1"/>
  </r>
  <r>
    <s v="CA-2015-151680"/>
    <x v="485"/>
    <x v="1"/>
    <d v="2015-11-21T00:00:00"/>
    <x v="0"/>
    <s v="TC-21475"/>
    <s v="Tony Chapman"/>
    <x v="2"/>
    <s v="United States"/>
    <x v="15"/>
    <x v="13"/>
    <x v="1"/>
    <s v="FUR-FU-10000305"/>
    <s v="Furniture"/>
    <x v="3"/>
    <s v="Tenex V2T-RE Standard Weight Series Chair Mat, 45&quot; x 53&quot;, Lip 25&quot; x 12&quot;"/>
    <n v="141.96"/>
    <n v="2"/>
    <n v="22.7136"/>
    <n v="0.15999999999999998"/>
    <x v="3"/>
    <x v="0"/>
  </r>
  <r>
    <s v="CA-2017-169411"/>
    <x v="455"/>
    <x v="3"/>
    <d v="2017-12-29T00:00:00"/>
    <x v="1"/>
    <s v="AC-10615"/>
    <s v="Ann Chong"/>
    <x v="1"/>
    <s v="United States"/>
    <x v="77"/>
    <x v="7"/>
    <x v="2"/>
    <s v="FUR-FU-10001602"/>
    <s v="Furniture"/>
    <x v="3"/>
    <s v="Eldon Delta Triangular Chair Mat, 52&quot; x 58&quot;, Clear"/>
    <n v="37.93"/>
    <n v="1"/>
    <n v="6.8273999999999999"/>
    <n v="0.18"/>
    <x v="2"/>
    <x v="5"/>
  </r>
  <r>
    <s v="CA-2016-126543"/>
    <x v="486"/>
    <x v="0"/>
    <d v="2016-01-13T00:00:00"/>
    <x v="0"/>
    <s v="MF-17665"/>
    <s v="Maureen Fritzler"/>
    <x v="1"/>
    <s v="United States"/>
    <x v="219"/>
    <x v="15"/>
    <x v="2"/>
    <s v="FUR-FU-10002445"/>
    <s v="Furniture"/>
    <x v="3"/>
    <s v="DAX Two-Tone Rosewood/Black Document Frame, Desktop, 5 x 7"/>
    <n v="15.167999999999999"/>
    <n v="2"/>
    <n v="3.7919999999999998"/>
    <n v="0.25"/>
    <x v="4"/>
    <x v="8"/>
  </r>
  <r>
    <s v="CA-2014-120544"/>
    <x v="255"/>
    <x v="2"/>
    <d v="2014-11-27T00:00:00"/>
    <x v="1"/>
    <s v="SS-20140"/>
    <s v="Saphhira Shifley"/>
    <x v="1"/>
    <s v="United States"/>
    <x v="220"/>
    <x v="5"/>
    <x v="3"/>
    <s v="FUR-FU-10001940"/>
    <s v="Furniture"/>
    <x v="3"/>
    <s v="Staple-based wall hangings"/>
    <n v="6.3680000000000003"/>
    <n v="2"/>
    <n v="-2.5472000000000001"/>
    <n v="-0.4"/>
    <x v="4"/>
    <x v="0"/>
  </r>
  <r>
    <s v="CA-2017-113670"/>
    <x v="487"/>
    <x v="3"/>
    <d v="2017-10-17T00:00:00"/>
    <x v="2"/>
    <s v="RS-19765"/>
    <s v="Roland Schwarz"/>
    <x v="1"/>
    <s v="United States"/>
    <x v="2"/>
    <x v="2"/>
    <x v="1"/>
    <s v="FUR-TA-10001705"/>
    <s v="Furniture"/>
    <x v="2"/>
    <s v="Bush Advantage Collection Round Conference Table"/>
    <n v="510.24"/>
    <n v="3"/>
    <n v="6.3780000000000001"/>
    <n v="1.2500000000000001E-2"/>
    <x v="3"/>
    <x v="1"/>
  </r>
  <r>
    <s v="CA-2017-166198"/>
    <x v="488"/>
    <x v="3"/>
    <d v="2017-04-24T00:00:00"/>
    <x v="2"/>
    <s v="JW-15955"/>
    <s v="Joni Wasserman"/>
    <x v="0"/>
    <s v="United States"/>
    <x v="15"/>
    <x v="13"/>
    <x v="1"/>
    <s v="FUR-FU-10004622"/>
    <s v="Furniture"/>
    <x v="3"/>
    <s v="Eldon Advantage Foldable Chair Mats for Low Pile Carpets"/>
    <n v="162.6"/>
    <n v="3"/>
    <n v="34.146000000000001"/>
    <n v="0.21000000000000002"/>
    <x v="0"/>
    <x v="6"/>
  </r>
  <r>
    <s v="CA-2014-135608"/>
    <x v="489"/>
    <x v="2"/>
    <d v="2014-12-10T00:00:00"/>
    <x v="0"/>
    <s v="JK-15625"/>
    <s v="Jim Karlsson"/>
    <x v="0"/>
    <s v="United States"/>
    <x v="84"/>
    <x v="13"/>
    <x v="1"/>
    <s v="FUR-CH-10002602"/>
    <s v="Furniture"/>
    <x v="1"/>
    <s v="DMI Arturo Collection Mission-style Design Wood Chair"/>
    <n v="603.91999999999996"/>
    <n v="5"/>
    <n v="45.293999999999997"/>
    <n v="7.4999999999999997E-2"/>
    <x v="3"/>
    <x v="5"/>
  </r>
  <r>
    <s v="CA-2016-151155"/>
    <x v="490"/>
    <x v="0"/>
    <d v="2016-12-24T00:00:00"/>
    <x v="1"/>
    <s v="AB-10255"/>
    <s v="Alejandro Ballentine"/>
    <x v="2"/>
    <s v="United States"/>
    <x v="38"/>
    <x v="21"/>
    <x v="0"/>
    <s v="FUR-FU-10001918"/>
    <s v="Furniture"/>
    <x v="3"/>
    <s v="C-Line Cubicle Keepers Polyproplyene Holder With Velcro Backings"/>
    <n v="18.920000000000002"/>
    <n v="4"/>
    <n v="7.3788"/>
    <n v="0.38999999999999996"/>
    <x v="4"/>
    <x v="5"/>
  </r>
  <r>
    <s v="CA-2017-168193"/>
    <x v="491"/>
    <x v="3"/>
    <d v="2017-03-11T00:00:00"/>
    <x v="0"/>
    <s v="RM-19750"/>
    <s v="Roland Murray"/>
    <x v="0"/>
    <s v="United States"/>
    <x v="13"/>
    <x v="7"/>
    <x v="2"/>
    <s v="FUR-FU-10002554"/>
    <s v="Furniture"/>
    <x v="3"/>
    <s v="Westinghouse Floor Lamp with Metal Mesh Shade, Black"/>
    <n v="71.97"/>
    <n v="3"/>
    <n v="16.553100000000001"/>
    <n v="0.23"/>
    <x v="2"/>
    <x v="9"/>
  </r>
  <r>
    <s v="CA-2016-149979"/>
    <x v="348"/>
    <x v="0"/>
    <d v="2016-09-28T00:00:00"/>
    <x v="0"/>
    <s v="RA-19915"/>
    <s v="Russell Applegate"/>
    <x v="0"/>
    <s v="United States"/>
    <x v="29"/>
    <x v="24"/>
    <x v="0"/>
    <s v="FUR-CH-10002084"/>
    <s v="Furniture"/>
    <x v="1"/>
    <s v="Hon Mobius Operator's Chair"/>
    <n v="368.97"/>
    <n v="3"/>
    <n v="81.173400000000001"/>
    <n v="0.21999999999999997"/>
    <x v="2"/>
    <x v="4"/>
  </r>
  <r>
    <s v="CA-2017-161956"/>
    <x v="60"/>
    <x v="3"/>
    <d v="2017-08-29T00:00:00"/>
    <x v="0"/>
    <s v="DR-12880"/>
    <s v="Dan Reichenbach"/>
    <x v="1"/>
    <s v="United States"/>
    <x v="209"/>
    <x v="2"/>
    <x v="1"/>
    <s v="FUR-FU-10002937"/>
    <s v="Furniture"/>
    <x v="3"/>
    <s v="GE 48&quot; Fluorescent Tube, Cool White Energy Saver, 34 Watts, 30/Box"/>
    <n v="198.46"/>
    <n v="2"/>
    <n v="99.23"/>
    <n v="0.5"/>
    <x v="3"/>
    <x v="10"/>
  </r>
  <r>
    <s v="CA-2017-161956"/>
    <x v="60"/>
    <x v="3"/>
    <d v="2017-08-29T00:00:00"/>
    <x v="0"/>
    <s v="DR-12880"/>
    <s v="Dan Reichenbach"/>
    <x v="1"/>
    <s v="United States"/>
    <x v="209"/>
    <x v="2"/>
    <x v="1"/>
    <s v="FUR-CH-10004886"/>
    <s v="Furniture"/>
    <x v="1"/>
    <s v="Bevis Steel Folding Chairs"/>
    <n v="230.28"/>
    <n v="3"/>
    <n v="23.027999999999999"/>
    <n v="9.9999999999999992E-2"/>
    <x v="3"/>
    <x v="10"/>
  </r>
  <r>
    <s v="CA-2016-116799"/>
    <x v="492"/>
    <x v="0"/>
    <d v="2016-03-06T00:00:00"/>
    <x v="2"/>
    <s v="JG-15310"/>
    <s v="Jason Gross"/>
    <x v="1"/>
    <s v="United States"/>
    <x v="221"/>
    <x v="5"/>
    <x v="3"/>
    <s v="FUR-CH-10004983"/>
    <s v="Furniture"/>
    <x v="1"/>
    <s v="Office Star - Mid Back Dual function Ergonomic High Back Chair with 2-Way Adjustable Arms"/>
    <n v="563.42999999999995"/>
    <n v="5"/>
    <n v="-56.343000000000004"/>
    <n v="-0.10000000000000002"/>
    <x v="0"/>
    <x v="9"/>
  </r>
  <r>
    <s v="CA-2015-167745"/>
    <x v="493"/>
    <x v="1"/>
    <d v="2015-09-23T00:00:00"/>
    <x v="1"/>
    <s v="GB-14530"/>
    <s v="George Bell"/>
    <x v="1"/>
    <s v="United States"/>
    <x v="2"/>
    <x v="2"/>
    <x v="1"/>
    <s v="FUR-FU-10001591"/>
    <s v="Furniture"/>
    <x v="3"/>
    <s v="Advantus Panel Wall Certificate Holder - 8.5x11"/>
    <n v="24.4"/>
    <n v="2"/>
    <n v="10.247999999999999"/>
    <n v="0.42"/>
    <x v="2"/>
    <x v="4"/>
  </r>
  <r>
    <s v="CA-2016-156251"/>
    <x v="494"/>
    <x v="0"/>
    <d v="2016-08-18T00:00:00"/>
    <x v="0"/>
    <s v="TS-21160"/>
    <s v="Theresa Swint"/>
    <x v="1"/>
    <s v="United States"/>
    <x v="222"/>
    <x v="16"/>
    <x v="3"/>
    <s v="FUR-BO-10001337"/>
    <s v="Furniture"/>
    <x v="0"/>
    <s v="O'Sullivan Living Dimensions 2-Shelf Bookcases"/>
    <n v="241.96"/>
    <n v="2"/>
    <n v="24.196000000000002"/>
    <n v="0.1"/>
    <x v="2"/>
    <x v="10"/>
  </r>
  <r>
    <s v="CA-2016-163153"/>
    <x v="445"/>
    <x v="0"/>
    <d v="2016-03-25T00:00:00"/>
    <x v="1"/>
    <s v="DM-12955"/>
    <s v="Dario Medina"/>
    <x v="1"/>
    <s v="United States"/>
    <x v="6"/>
    <x v="5"/>
    <x v="3"/>
    <s v="FUR-TA-10004767"/>
    <s v="Furniture"/>
    <x v="2"/>
    <s v="Safco Drafting Table"/>
    <n v="99.372"/>
    <n v="2"/>
    <n v="-1.4196"/>
    <n v="-1.4285714285714285E-2"/>
    <x v="4"/>
    <x v="9"/>
  </r>
  <r>
    <s v="CA-2014-153913"/>
    <x v="439"/>
    <x v="2"/>
    <d v="2014-12-20T00:00:00"/>
    <x v="0"/>
    <s v="KB-16585"/>
    <s v="Ken Black"/>
    <x v="1"/>
    <s v="United States"/>
    <x v="173"/>
    <x v="1"/>
    <x v="0"/>
    <s v="FUR-CH-10000988"/>
    <s v="Furniture"/>
    <x v="1"/>
    <s v="Hon Olson Stacker Stools"/>
    <n v="1013.832"/>
    <n v="9"/>
    <n v="101.3832"/>
    <n v="0.1"/>
    <x v="4"/>
    <x v="5"/>
  </r>
  <r>
    <s v="CA-2016-155530"/>
    <x v="495"/>
    <x v="0"/>
    <d v="2016-12-21T00:00:00"/>
    <x v="1"/>
    <s v="CM-12160"/>
    <s v="Charles McCrossin"/>
    <x v="0"/>
    <s v="United States"/>
    <x v="28"/>
    <x v="2"/>
    <x v="1"/>
    <s v="FUR-TA-10004256"/>
    <s v="Furniture"/>
    <x v="2"/>
    <s v="Bretford ÒJust In TimeÓ Height-Adjustable Multi-Task Work Tables"/>
    <n v="2003.52"/>
    <n v="6"/>
    <n v="-325.572"/>
    <n v="-0.16250000000000001"/>
    <x v="4"/>
    <x v="5"/>
  </r>
  <r>
    <s v="CA-2015-107937"/>
    <x v="496"/>
    <x v="1"/>
    <d v="2015-05-08T00:00:00"/>
    <x v="1"/>
    <s v="JB-16045"/>
    <s v="Julia Barnett"/>
    <x v="2"/>
    <s v="United States"/>
    <x v="223"/>
    <x v="2"/>
    <x v="1"/>
    <s v="FUR-FU-10002298"/>
    <s v="Furniture"/>
    <x v="3"/>
    <s v="Rubbermaid ClusterMat Chairmats, Mat Size- 66&quot; x 60&quot;, Lip 20&quot; x 11&quot; -90 Degree Angle"/>
    <n v="665.88"/>
    <n v="6"/>
    <n v="106.5408"/>
    <n v="0.16"/>
    <x v="2"/>
    <x v="7"/>
  </r>
  <r>
    <s v="US-2014-117163"/>
    <x v="497"/>
    <x v="2"/>
    <d v="2014-02-02T00:00:00"/>
    <x v="1"/>
    <s v="EJ-13720"/>
    <s v="Ed Jacobs"/>
    <x v="0"/>
    <s v="United States"/>
    <x v="53"/>
    <x v="2"/>
    <x v="1"/>
    <s v="FUR-TA-10003469"/>
    <s v="Furniture"/>
    <x v="2"/>
    <s v="Balt Split Level Computer Training Table"/>
    <n v="333"/>
    <n v="3"/>
    <n v="-16.649999999999999"/>
    <n v="-4.9999999999999996E-2"/>
    <x v="6"/>
    <x v="8"/>
  </r>
  <r>
    <s v="CA-2017-147760"/>
    <x v="498"/>
    <x v="3"/>
    <d v="2017-11-05T00:00:00"/>
    <x v="2"/>
    <s v="KL-16555"/>
    <s v="Kelly Lampkin"/>
    <x v="1"/>
    <s v="United States"/>
    <x v="224"/>
    <x v="30"/>
    <x v="0"/>
    <s v="FUR-TA-10004575"/>
    <s v="Furniture"/>
    <x v="2"/>
    <s v="Hon 5100 Series Wood Tables"/>
    <n v="523.76400000000001"/>
    <n v="3"/>
    <n v="-192.04679999999999"/>
    <n v="-0.36666666666666664"/>
    <x v="5"/>
    <x v="0"/>
  </r>
  <r>
    <s v="CA-2016-156503"/>
    <x v="499"/>
    <x v="0"/>
    <d v="2016-10-20T00:00:00"/>
    <x v="1"/>
    <s v="NC-18415"/>
    <s v="Nathan Cano"/>
    <x v="0"/>
    <s v="United States"/>
    <x v="51"/>
    <x v="30"/>
    <x v="0"/>
    <s v="FUR-CH-10003606"/>
    <s v="Furniture"/>
    <x v="1"/>
    <s v="SAFCO Folding Chair Trolley"/>
    <n v="102.592"/>
    <n v="1"/>
    <n v="10.2592"/>
    <n v="0.1"/>
    <x v="6"/>
    <x v="1"/>
  </r>
  <r>
    <s v="CA-2015-113628"/>
    <x v="500"/>
    <x v="1"/>
    <d v="2015-11-19T00:00:00"/>
    <x v="1"/>
    <s v="AH-10690"/>
    <s v="Anna HŠberlin"/>
    <x v="1"/>
    <s v="United States"/>
    <x v="217"/>
    <x v="1"/>
    <x v="0"/>
    <s v="FUR-CH-10003298"/>
    <s v="Furniture"/>
    <x v="1"/>
    <s v="Office Star - Contemporary Task Swivel chair with Loop Arms, Charcoal"/>
    <n v="523.91999999999996"/>
    <n v="5"/>
    <n v="-72.039000000000001"/>
    <n v="-0.13750000000000001"/>
    <x v="1"/>
    <x v="0"/>
  </r>
  <r>
    <s v="CA-2015-113628"/>
    <x v="500"/>
    <x v="1"/>
    <d v="2015-11-19T00:00:00"/>
    <x v="1"/>
    <s v="AH-10690"/>
    <s v="Anna HŠberlin"/>
    <x v="1"/>
    <s v="United States"/>
    <x v="217"/>
    <x v="1"/>
    <x v="0"/>
    <s v="FUR-CH-10004477"/>
    <s v="Furniture"/>
    <x v="1"/>
    <s v="Global Push Button Manager's Chair, Indigo"/>
    <n v="146.136"/>
    <n v="3"/>
    <n v="16.440300000000001"/>
    <n v="0.1125"/>
    <x v="1"/>
    <x v="0"/>
  </r>
  <r>
    <s v="CA-2015-102582"/>
    <x v="195"/>
    <x v="1"/>
    <d v="2015-09-19T00:00:00"/>
    <x v="1"/>
    <s v="NW-18400"/>
    <s v="Natalie Webber"/>
    <x v="0"/>
    <s v="United States"/>
    <x v="212"/>
    <x v="33"/>
    <x v="0"/>
    <s v="FUR-TA-10003569"/>
    <s v="Furniture"/>
    <x v="2"/>
    <s v="Bretford CR8500 Series Meeting Room Furniture"/>
    <n v="801.96"/>
    <n v="2"/>
    <n v="200.49"/>
    <n v="0.25"/>
    <x v="4"/>
    <x v="4"/>
  </r>
  <r>
    <s v="CA-2015-102582"/>
    <x v="195"/>
    <x v="1"/>
    <d v="2015-09-19T00:00:00"/>
    <x v="1"/>
    <s v="NW-18400"/>
    <s v="Natalie Webber"/>
    <x v="0"/>
    <s v="United States"/>
    <x v="212"/>
    <x v="33"/>
    <x v="0"/>
    <s v="FUR-CH-10004853"/>
    <s v="Furniture"/>
    <x v="1"/>
    <s v="Global Manager's Adjustable Task Chair, Storm"/>
    <n v="1056.8599999999999"/>
    <n v="7"/>
    <n v="306.48939999999999"/>
    <n v="0.29000000000000004"/>
    <x v="4"/>
    <x v="4"/>
  </r>
  <r>
    <s v="CA-2017-141873"/>
    <x v="224"/>
    <x v="3"/>
    <d v="2017-10-14T00:00:00"/>
    <x v="1"/>
    <s v="HG-14845"/>
    <s v="Harry Greene"/>
    <x v="0"/>
    <s v="United States"/>
    <x v="13"/>
    <x v="7"/>
    <x v="2"/>
    <s v="FUR-BO-10003034"/>
    <s v="Furniture"/>
    <x v="0"/>
    <s v="O'Sullivan Elevations Bookcase, Cherry Finish"/>
    <n v="314.35199999999998"/>
    <n v="3"/>
    <n v="-15.717599999999999"/>
    <n v="-0.05"/>
    <x v="2"/>
    <x v="1"/>
  </r>
  <r>
    <s v="CA-2017-141733"/>
    <x v="501"/>
    <x v="3"/>
    <d v="2017-05-11T00:00:00"/>
    <x v="1"/>
    <s v="RW-19540"/>
    <s v="Rick Wilson"/>
    <x v="1"/>
    <s v="United States"/>
    <x v="25"/>
    <x v="17"/>
    <x v="3"/>
    <s v="FUR-CH-10004086"/>
    <s v="Furniture"/>
    <x v="1"/>
    <s v="Hon 4070 Series Pagoda Armless Upholstered Stacking Chairs"/>
    <n v="1458.65"/>
    <n v="5"/>
    <n v="423.00850000000003"/>
    <n v="0.28999999999999998"/>
    <x v="4"/>
    <x v="7"/>
  </r>
  <r>
    <s v="CA-2017-141733"/>
    <x v="501"/>
    <x v="3"/>
    <d v="2017-05-11T00:00:00"/>
    <x v="1"/>
    <s v="RW-19540"/>
    <s v="Rick Wilson"/>
    <x v="1"/>
    <s v="United States"/>
    <x v="25"/>
    <x v="17"/>
    <x v="3"/>
    <s v="FUR-CH-10002017"/>
    <s v="Furniture"/>
    <x v="1"/>
    <s v="SAFCO Optional Arm Kit for Workspace Cribbage Stacking Chair"/>
    <n v="26.64"/>
    <n v="1"/>
    <n v="7.4592000000000001"/>
    <n v="0.27999999999999997"/>
    <x v="4"/>
    <x v="7"/>
  </r>
  <r>
    <s v="CA-2017-141733"/>
    <x v="501"/>
    <x v="3"/>
    <d v="2017-05-11T00:00:00"/>
    <x v="1"/>
    <s v="RW-19540"/>
    <s v="Rick Wilson"/>
    <x v="1"/>
    <s v="United States"/>
    <x v="25"/>
    <x v="17"/>
    <x v="3"/>
    <s v="FUR-CH-10000595"/>
    <s v="Furniture"/>
    <x v="1"/>
    <s v="Safco Contoured Stacking Chairs"/>
    <n v="476.8"/>
    <n v="2"/>
    <n v="119.2"/>
    <n v="0.25"/>
    <x v="4"/>
    <x v="7"/>
  </r>
  <r>
    <s v="US-2015-111927"/>
    <x v="502"/>
    <x v="1"/>
    <d v="2015-11-19T00:00:00"/>
    <x v="1"/>
    <s v="LS-17230"/>
    <s v="Lycoris Saunders"/>
    <x v="0"/>
    <s v="United States"/>
    <x v="63"/>
    <x v="14"/>
    <x v="2"/>
    <s v="FUR-FU-10004017"/>
    <s v="Furniture"/>
    <x v="3"/>
    <s v="Executive Impressions 13&quot; Chairman Wall Clock"/>
    <n v="76.14"/>
    <n v="3"/>
    <n v="26.649000000000001"/>
    <n v="0.35000000000000003"/>
    <x v="2"/>
    <x v="0"/>
  </r>
  <r>
    <s v="CA-2014-105984"/>
    <x v="168"/>
    <x v="2"/>
    <d v="2014-11-24T00:00:00"/>
    <x v="3"/>
    <s v="MY-18295"/>
    <s v="Muhammed Yedwab"/>
    <x v="1"/>
    <s v="United States"/>
    <x v="29"/>
    <x v="15"/>
    <x v="2"/>
    <s v="FUR-CH-10000847"/>
    <s v="Furniture"/>
    <x v="1"/>
    <s v="Global Executive Mid-Back Manager's Chair"/>
    <n v="611.05799999999999"/>
    <n v="3"/>
    <n v="-34.9176"/>
    <n v="-5.7142857142857141E-2"/>
    <x v="7"/>
    <x v="0"/>
  </r>
  <r>
    <s v="CA-2014-126760"/>
    <x v="503"/>
    <x v="2"/>
    <d v="2014-08-02T00:00:00"/>
    <x v="1"/>
    <s v="KM-16720"/>
    <s v="Kunst Miller"/>
    <x v="0"/>
    <s v="United States"/>
    <x v="111"/>
    <x v="34"/>
    <x v="1"/>
    <s v="FUR-CH-10003312"/>
    <s v="Furniture"/>
    <x v="1"/>
    <s v="Hon 2090 ÒPillow SoftÓ Series Mid Back Swivel/Tilt Chairs"/>
    <n v="674.35199999999998"/>
    <n v="3"/>
    <n v="-109.5822"/>
    <n v="-0.16250000000000001"/>
    <x v="1"/>
    <x v="3"/>
  </r>
  <r>
    <s v="CA-2014-126760"/>
    <x v="503"/>
    <x v="2"/>
    <d v="2014-08-02T00:00:00"/>
    <x v="1"/>
    <s v="KM-16720"/>
    <s v="Kunst Miller"/>
    <x v="0"/>
    <s v="United States"/>
    <x v="111"/>
    <x v="34"/>
    <x v="1"/>
    <s v="FUR-FU-10004018"/>
    <s v="Furniture"/>
    <x v="3"/>
    <s v="Tensor Computer Mounted Lamp"/>
    <n v="134.01"/>
    <n v="9"/>
    <n v="36.182699999999997"/>
    <n v="0.27"/>
    <x v="1"/>
    <x v="3"/>
  </r>
  <r>
    <s v="US-2014-109162"/>
    <x v="391"/>
    <x v="2"/>
    <d v="2014-06-12T00:00:00"/>
    <x v="1"/>
    <s v="KE-16420"/>
    <s v="Katrina Edelman"/>
    <x v="1"/>
    <s v="United States"/>
    <x v="203"/>
    <x v="9"/>
    <x v="0"/>
    <s v="FUR-CH-10002647"/>
    <s v="Furniture"/>
    <x v="1"/>
    <s v="Situations Contoured Folding Chairs, 4/Set"/>
    <n v="170.352"/>
    <n v="3"/>
    <n v="10.647"/>
    <n v="6.25E-2"/>
    <x v="4"/>
    <x v="2"/>
  </r>
  <r>
    <s v="CA-2014-101931"/>
    <x v="504"/>
    <x v="2"/>
    <d v="2014-10-31T00:00:00"/>
    <x v="2"/>
    <s v="TS-21370"/>
    <s v="Todd Sumrall"/>
    <x v="1"/>
    <s v="United States"/>
    <x v="2"/>
    <x v="2"/>
    <x v="1"/>
    <s v="FUR-BO-10001337"/>
    <s v="Furniture"/>
    <x v="0"/>
    <s v="O'Sullivan Living Dimensions 2-Shelf Bookcases"/>
    <n v="616.99800000000005"/>
    <n v="6"/>
    <n v="-36.293999999999997"/>
    <n v="-5.8823529411764698E-2"/>
    <x v="0"/>
    <x v="1"/>
  </r>
  <r>
    <s v="CA-2015-127593"/>
    <x v="231"/>
    <x v="1"/>
    <d v="2015-09-21T00:00:00"/>
    <x v="3"/>
    <s v="DH-13675"/>
    <s v="Duane Huffman"/>
    <x v="2"/>
    <s v="United States"/>
    <x v="202"/>
    <x v="20"/>
    <x v="2"/>
    <s v="FUR-FU-10004006"/>
    <s v="Furniture"/>
    <x v="3"/>
    <s v="Deflect-o DuraMat Lighweight, Studded, Beveled Mat for Low Pile Carpeting"/>
    <n v="85.3"/>
    <n v="2"/>
    <n v="14.500999999999999"/>
    <n v="0.17"/>
    <x v="7"/>
    <x v="4"/>
  </r>
  <r>
    <s v="US-2017-131849"/>
    <x v="505"/>
    <x v="3"/>
    <d v="2017-06-10T00:00:00"/>
    <x v="1"/>
    <s v="GH-14410"/>
    <s v="Gary Hansen"/>
    <x v="2"/>
    <s v="United States"/>
    <x v="28"/>
    <x v="2"/>
    <x v="1"/>
    <s v="FUR-FU-10004164"/>
    <s v="Furniture"/>
    <x v="3"/>
    <s v="Eldon 300 Class Desk Accessories, Black"/>
    <n v="4.95"/>
    <n v="1"/>
    <n v="2.1779999999999999"/>
    <n v="0.43999999999999995"/>
    <x v="4"/>
    <x v="2"/>
  </r>
  <r>
    <s v="CA-2017-154039"/>
    <x v="506"/>
    <x v="3"/>
    <d v="2017-02-22T00:00:00"/>
    <x v="1"/>
    <s v="JK-16120"/>
    <s v="Julie Kriz"/>
    <x v="2"/>
    <s v="United States"/>
    <x v="9"/>
    <x v="8"/>
    <x v="3"/>
    <s v="FUR-TA-10001932"/>
    <s v="Furniture"/>
    <x v="2"/>
    <s v="Chromcraft 48&quot; x 96&quot; Racetrack Double Pedestal Table"/>
    <n v="480.96"/>
    <n v="3"/>
    <n v="-269.33760000000001"/>
    <n v="-0.56000000000000005"/>
    <x v="2"/>
    <x v="11"/>
  </r>
  <r>
    <s v="CA-2015-157133"/>
    <x v="44"/>
    <x v="1"/>
    <d v="2015-12-03T00:00:00"/>
    <x v="1"/>
    <s v="LC-16885"/>
    <s v="Lena Creighton"/>
    <x v="0"/>
    <s v="United States"/>
    <x v="225"/>
    <x v="8"/>
    <x v="3"/>
    <s v="FUR-FU-10004904"/>
    <s v="Furniture"/>
    <x v="3"/>
    <s v="Eldon &quot;L&quot; Workstation Diamond Chairmat"/>
    <n v="151.96"/>
    <n v="5"/>
    <n v="-182.352"/>
    <n v="-1.2"/>
    <x v="2"/>
    <x v="0"/>
  </r>
  <r>
    <s v="CA-2015-132486"/>
    <x v="507"/>
    <x v="1"/>
    <d v="2015-10-27T00:00:00"/>
    <x v="0"/>
    <s v="JF-15355"/>
    <s v="Jay Fein"/>
    <x v="0"/>
    <s v="United States"/>
    <x v="53"/>
    <x v="2"/>
    <x v="1"/>
    <s v="FUR-CH-10004495"/>
    <s v="Furniture"/>
    <x v="1"/>
    <s v="Global Leather and Oak Executive Chair, Black"/>
    <n v="240.78399999999999"/>
    <n v="1"/>
    <n v="27.088200000000001"/>
    <n v="0.1125"/>
    <x v="4"/>
    <x v="1"/>
  </r>
  <r>
    <s v="CA-2015-132486"/>
    <x v="507"/>
    <x v="1"/>
    <d v="2015-10-27T00:00:00"/>
    <x v="0"/>
    <s v="JF-15355"/>
    <s v="Jay Fein"/>
    <x v="0"/>
    <s v="United States"/>
    <x v="53"/>
    <x v="2"/>
    <x v="1"/>
    <s v="FUR-CH-10004540"/>
    <s v="Furniture"/>
    <x v="1"/>
    <s v="Global Chrome Stack Chair"/>
    <n v="191.96799999999999"/>
    <n v="7"/>
    <n v="16.7972"/>
    <n v="8.7500000000000008E-2"/>
    <x v="4"/>
    <x v="1"/>
  </r>
  <r>
    <s v="CA-2015-132486"/>
    <x v="507"/>
    <x v="1"/>
    <d v="2015-10-27T00:00:00"/>
    <x v="0"/>
    <s v="JF-15355"/>
    <s v="Jay Fein"/>
    <x v="0"/>
    <s v="United States"/>
    <x v="53"/>
    <x v="2"/>
    <x v="1"/>
    <s v="FUR-CH-10001854"/>
    <s v="Furniture"/>
    <x v="1"/>
    <s v="Office Star - Professional Matrix Back Chair with 2-to-1 Synchro Tilt and Mesh Fabric Seat"/>
    <n v="842.35199999999998"/>
    <n v="3"/>
    <n v="42.117600000000003"/>
    <n v="0.05"/>
    <x v="4"/>
    <x v="1"/>
  </r>
  <r>
    <s v="CA-2015-129896"/>
    <x v="508"/>
    <x v="1"/>
    <d v="2015-06-20T00:00:00"/>
    <x v="1"/>
    <s v="PF-19120"/>
    <s v="Peter Fuller"/>
    <x v="0"/>
    <s v="United States"/>
    <x v="171"/>
    <x v="22"/>
    <x v="1"/>
    <s v="FUR-FU-10004904"/>
    <s v="Furniture"/>
    <x v="3"/>
    <s v="Eldon &quot;L&quot; Workstation Diamond Chairmat"/>
    <n v="364.70400000000001"/>
    <n v="6"/>
    <n v="-36.470399999999998"/>
    <n v="-9.9999999999999992E-2"/>
    <x v="2"/>
    <x v="2"/>
  </r>
  <r>
    <s v="CA-2015-129896"/>
    <x v="508"/>
    <x v="1"/>
    <d v="2015-06-20T00:00:00"/>
    <x v="1"/>
    <s v="PF-19120"/>
    <s v="Peter Fuller"/>
    <x v="0"/>
    <s v="United States"/>
    <x v="171"/>
    <x v="22"/>
    <x v="1"/>
    <s v="FUR-FU-10002396"/>
    <s v="Furniture"/>
    <x v="3"/>
    <s v="DAX Copper Panel Document Frame, 5 x 7 Size"/>
    <n v="40.256"/>
    <n v="4"/>
    <n v="11.070399999999999"/>
    <n v="0.27499999999999997"/>
    <x v="2"/>
    <x v="2"/>
  </r>
  <r>
    <s v="US-2016-163881"/>
    <x v="243"/>
    <x v="0"/>
    <d v="2016-11-30T00:00:00"/>
    <x v="1"/>
    <s v="SP-20860"/>
    <s v="Sung Pak"/>
    <x v="1"/>
    <s v="United States"/>
    <x v="2"/>
    <x v="2"/>
    <x v="1"/>
    <s v="FUR-CH-10001394"/>
    <s v="Furniture"/>
    <x v="1"/>
    <s v="Global Leather Executive Chair"/>
    <n v="1684.752"/>
    <n v="6"/>
    <n v="210.59399999999999"/>
    <n v="0.125"/>
    <x v="6"/>
    <x v="0"/>
  </r>
  <r>
    <s v="CA-2015-167010"/>
    <x v="509"/>
    <x v="1"/>
    <d v="2015-04-10T00:00:00"/>
    <x v="1"/>
    <s v="VT-21700"/>
    <s v="Valerie Takahito"/>
    <x v="2"/>
    <s v="United States"/>
    <x v="3"/>
    <x v="3"/>
    <x v="2"/>
    <s v="FUR-FU-10001468"/>
    <s v="Furniture"/>
    <x v="3"/>
    <s v="Tenex Antistatic Computer Chair Mats"/>
    <n v="547.13599999999997"/>
    <n v="4"/>
    <n v="-68.391999999999996"/>
    <n v="-0.125"/>
    <x v="2"/>
    <x v="6"/>
  </r>
  <r>
    <s v="CA-2015-167010"/>
    <x v="509"/>
    <x v="1"/>
    <d v="2015-04-10T00:00:00"/>
    <x v="1"/>
    <s v="VT-21700"/>
    <s v="Valerie Takahito"/>
    <x v="2"/>
    <s v="United States"/>
    <x v="3"/>
    <x v="3"/>
    <x v="2"/>
    <s v="FUR-FU-10001037"/>
    <s v="Furniture"/>
    <x v="3"/>
    <s v="DAX Charcoal/Nickel-Tone Document Frame, 5 x 7"/>
    <n v="7.5839999999999996"/>
    <n v="1"/>
    <n v="2.37"/>
    <n v="0.31250000000000006"/>
    <x v="2"/>
    <x v="6"/>
  </r>
  <r>
    <s v="CA-2015-167010"/>
    <x v="509"/>
    <x v="1"/>
    <d v="2015-04-10T00:00:00"/>
    <x v="1"/>
    <s v="VT-21700"/>
    <s v="Valerie Takahito"/>
    <x v="2"/>
    <s v="United States"/>
    <x v="3"/>
    <x v="3"/>
    <x v="2"/>
    <s v="FUR-BO-10004218"/>
    <s v="Furniture"/>
    <x v="0"/>
    <s v="Bush Heritage Pine Collection 5-Shelf Bookcase, Albany Pine Finish, *Special Order"/>
    <n v="352.45"/>
    <n v="5"/>
    <n v="-211.47"/>
    <n v="-0.6"/>
    <x v="2"/>
    <x v="6"/>
  </r>
  <r>
    <s v="CA-2017-148068"/>
    <x v="510"/>
    <x v="3"/>
    <d v="2017-09-25T00:00:00"/>
    <x v="1"/>
    <s v="MM-18280"/>
    <s v="Muhammed MacIntyre"/>
    <x v="1"/>
    <s v="United States"/>
    <x v="13"/>
    <x v="7"/>
    <x v="2"/>
    <s v="FUR-FU-10002268"/>
    <s v="Furniture"/>
    <x v="3"/>
    <s v="Ultra Door Push Plate"/>
    <n v="9.82"/>
    <n v="2"/>
    <n v="3.2406000000000001"/>
    <n v="0.33"/>
    <x v="1"/>
    <x v="4"/>
  </r>
  <r>
    <s v="US-2017-142573"/>
    <x v="511"/>
    <x v="3"/>
    <d v="2017-07-23T00:00:00"/>
    <x v="1"/>
    <s v="ML-17410"/>
    <s v="Maris LaWare"/>
    <x v="0"/>
    <s v="United States"/>
    <x v="43"/>
    <x v="22"/>
    <x v="1"/>
    <s v="FUR-TA-10001932"/>
    <s v="Furniture"/>
    <x v="2"/>
    <s v="Chromcraft 48&quot; x 96&quot; Racetrack Double Pedestal Table"/>
    <n v="801.6"/>
    <n v="5"/>
    <n v="-448.89600000000002"/>
    <n v="-0.56000000000000005"/>
    <x v="2"/>
    <x v="3"/>
  </r>
  <r>
    <s v="US-2017-142573"/>
    <x v="511"/>
    <x v="3"/>
    <d v="2017-07-23T00:00:00"/>
    <x v="1"/>
    <s v="ML-17410"/>
    <s v="Maris LaWare"/>
    <x v="0"/>
    <s v="United States"/>
    <x v="43"/>
    <x v="22"/>
    <x v="1"/>
    <s v="FUR-CH-10004218"/>
    <s v="Furniture"/>
    <x v="1"/>
    <s v="Global Fabric Manager's Chair, Dark Gray"/>
    <n v="161.56800000000001"/>
    <n v="2"/>
    <n v="10.098000000000001"/>
    <n v="6.25E-2"/>
    <x v="2"/>
    <x v="3"/>
  </r>
  <r>
    <s v="US-2017-142573"/>
    <x v="511"/>
    <x v="3"/>
    <d v="2017-07-23T00:00:00"/>
    <x v="1"/>
    <s v="ML-17410"/>
    <s v="Maris LaWare"/>
    <x v="0"/>
    <s v="United States"/>
    <x v="43"/>
    <x v="22"/>
    <x v="1"/>
    <s v="FUR-CH-10000513"/>
    <s v="Furniture"/>
    <x v="1"/>
    <s v="High-Back Leather Manager's Chair"/>
    <n v="311.976"/>
    <n v="3"/>
    <n v="-42.896700000000003"/>
    <n v="-0.13750000000000001"/>
    <x v="2"/>
    <x v="3"/>
  </r>
  <r>
    <s v="CA-2014-103940"/>
    <x v="512"/>
    <x v="2"/>
    <d v="2014-09-21T00:00:00"/>
    <x v="1"/>
    <s v="BN-11515"/>
    <s v="Bradley Nguyen"/>
    <x v="0"/>
    <s v="United States"/>
    <x v="15"/>
    <x v="13"/>
    <x v="1"/>
    <s v="FUR-FU-10004671"/>
    <s v="Furniture"/>
    <x v="3"/>
    <s v="Executive Impressions 12&quot; Wall Clock"/>
    <n v="35.340000000000003"/>
    <n v="2"/>
    <n v="13.4292"/>
    <n v="0.37999999999999995"/>
    <x v="4"/>
    <x v="4"/>
  </r>
  <r>
    <s v="CA-2016-162082"/>
    <x v="269"/>
    <x v="0"/>
    <d v="2016-03-17T00:00:00"/>
    <x v="2"/>
    <s v="JS-15880"/>
    <s v="John Stevenson"/>
    <x v="0"/>
    <s v="United States"/>
    <x v="226"/>
    <x v="5"/>
    <x v="3"/>
    <s v="FUR-BO-10004409"/>
    <s v="Furniture"/>
    <x v="0"/>
    <s v="Safco Value Mate Series Steel Bookcases, Baked Enamel Finish on Steel, Gray"/>
    <n v="241.33199999999999"/>
    <n v="5"/>
    <n v="-14.196"/>
    <n v="-5.8823529411764705E-2"/>
    <x v="0"/>
    <x v="9"/>
  </r>
  <r>
    <s v="CA-2015-118955"/>
    <x v="513"/>
    <x v="1"/>
    <d v="2015-06-20T00:00:00"/>
    <x v="1"/>
    <s v="LS-17230"/>
    <s v="Lycoris Saunders"/>
    <x v="0"/>
    <s v="United States"/>
    <x v="141"/>
    <x v="5"/>
    <x v="3"/>
    <s v="FUR-CH-10001708"/>
    <s v="Furniture"/>
    <x v="1"/>
    <s v="Office Star - Contemporary Swivel Chair with Padded Adjustable Arms and Flex Back"/>
    <n v="197.37200000000001"/>
    <n v="2"/>
    <n v="-25.3764"/>
    <n v="-0.12857142857142856"/>
    <x v="4"/>
    <x v="2"/>
  </r>
  <r>
    <s v="US-2016-143448"/>
    <x v="43"/>
    <x v="0"/>
    <d v="2016-12-10T00:00:00"/>
    <x v="3"/>
    <s v="MH-17455"/>
    <s v="Mark Hamilton"/>
    <x v="0"/>
    <s v="United States"/>
    <x v="227"/>
    <x v="6"/>
    <x v="3"/>
    <s v="FUR-CH-10003379"/>
    <s v="Furniture"/>
    <x v="1"/>
    <s v="Global Commerce Series High-Back Swivel/Tilt Chairs"/>
    <n v="1424.9"/>
    <n v="5"/>
    <n v="356.22500000000002"/>
    <n v="0.25"/>
    <x v="7"/>
    <x v="5"/>
  </r>
  <r>
    <s v="CA-2017-117863"/>
    <x v="514"/>
    <x v="3"/>
    <d v="2017-05-23T00:00:00"/>
    <x v="1"/>
    <s v="TS-21340"/>
    <s v="Toby Swindell"/>
    <x v="0"/>
    <s v="United States"/>
    <x v="13"/>
    <x v="7"/>
    <x v="2"/>
    <s v="FUR-FU-10002456"/>
    <s v="Furniture"/>
    <x v="3"/>
    <s v="Master Caster Door Stop, Large Neon Orange"/>
    <n v="14.56"/>
    <n v="2"/>
    <n v="6.2607999999999997"/>
    <n v="0.42999999999999994"/>
    <x v="2"/>
    <x v="7"/>
  </r>
  <r>
    <s v="CA-2016-119963"/>
    <x v="515"/>
    <x v="0"/>
    <d v="2016-11-22T00:00:00"/>
    <x v="1"/>
    <s v="SN-20710"/>
    <s v="Steve Nguyen"/>
    <x v="2"/>
    <s v="United States"/>
    <x v="102"/>
    <x v="5"/>
    <x v="3"/>
    <s v="FUR-CH-10003817"/>
    <s v="Furniture"/>
    <x v="1"/>
    <s v="Global Value Steno Chair, Gray"/>
    <n v="255.108"/>
    <n v="6"/>
    <n v="-18.222000000000001"/>
    <n v="-7.1428571428571438E-2"/>
    <x v="4"/>
    <x v="0"/>
  </r>
  <r>
    <s v="CA-2014-133228"/>
    <x v="516"/>
    <x v="2"/>
    <d v="2014-04-09T00:00:00"/>
    <x v="1"/>
    <s v="MS-17710"/>
    <s v="Maurice Satty"/>
    <x v="0"/>
    <s v="United States"/>
    <x v="25"/>
    <x v="17"/>
    <x v="3"/>
    <s v="FUR-FU-10004020"/>
    <s v="Furniture"/>
    <x v="3"/>
    <s v="Advantus Panel Wall Acrylic Frame"/>
    <n v="5.47"/>
    <n v="1"/>
    <n v="2.3521000000000001"/>
    <n v="0.43000000000000005"/>
    <x v="2"/>
    <x v="6"/>
  </r>
  <r>
    <s v="CA-2016-114951"/>
    <x v="517"/>
    <x v="0"/>
    <d v="2016-07-03T00:00:00"/>
    <x v="1"/>
    <s v="DN-13690"/>
    <s v="Duane Noonan"/>
    <x v="0"/>
    <s v="United States"/>
    <x v="28"/>
    <x v="2"/>
    <x v="1"/>
    <s v="FUR-FU-10002364"/>
    <s v="Furniture"/>
    <x v="3"/>
    <s v="Eldon Expressions Wood Desk Accessories, Oak"/>
    <n v="22.14"/>
    <n v="3"/>
    <n v="6.4206000000000003"/>
    <n v="0.28999999999999998"/>
    <x v="1"/>
    <x v="2"/>
  </r>
  <r>
    <s v="CA-2016-156573"/>
    <x v="518"/>
    <x v="0"/>
    <d v="2016-06-02T00:00:00"/>
    <x v="1"/>
    <s v="RB-19360"/>
    <s v="Raymond Buch"/>
    <x v="0"/>
    <s v="United States"/>
    <x v="228"/>
    <x v="9"/>
    <x v="0"/>
    <s v="FUR-FU-10001085"/>
    <s v="Furniture"/>
    <x v="3"/>
    <s v="3M Polarizing Light Filter Sleeves"/>
    <n v="44.76"/>
    <n v="3"/>
    <n v="14.547000000000001"/>
    <n v="0.32500000000000001"/>
    <x v="4"/>
    <x v="7"/>
  </r>
  <r>
    <s v="CA-2017-134838"/>
    <x v="519"/>
    <x v="3"/>
    <d v="2017-02-20T00:00:00"/>
    <x v="2"/>
    <s v="ED-13885"/>
    <s v="Emily Ducich"/>
    <x v="2"/>
    <s v="United States"/>
    <x v="2"/>
    <x v="2"/>
    <x v="1"/>
    <s v="FUR-FU-10004018"/>
    <s v="Furniture"/>
    <x v="3"/>
    <s v="Tensor Computer Mounted Lamp"/>
    <n v="44.67"/>
    <n v="3"/>
    <n v="12.0609"/>
    <n v="0.27"/>
    <x v="5"/>
    <x v="11"/>
  </r>
  <r>
    <s v="CA-2016-167556"/>
    <x v="477"/>
    <x v="0"/>
    <d v="2016-04-02T00:00:00"/>
    <x v="1"/>
    <s v="JM-15250"/>
    <s v="Janet Martin"/>
    <x v="0"/>
    <s v="United States"/>
    <x v="13"/>
    <x v="7"/>
    <x v="2"/>
    <s v="FUR-FU-10004848"/>
    <s v="Furniture"/>
    <x v="3"/>
    <s v="Howard Miller 13-3/4&quot; Diameter Brushed Chrome Round Wall Clock"/>
    <n v="414"/>
    <n v="8"/>
    <n v="124.2"/>
    <n v="0.3"/>
    <x v="4"/>
    <x v="9"/>
  </r>
  <r>
    <s v="US-2016-116400"/>
    <x v="148"/>
    <x v="0"/>
    <d v="2016-10-24T00:00:00"/>
    <x v="2"/>
    <s v="EB-13930"/>
    <s v="Eric Barreto"/>
    <x v="0"/>
    <s v="United States"/>
    <x v="52"/>
    <x v="25"/>
    <x v="0"/>
    <s v="FUR-FU-10003731"/>
    <s v="Furniture"/>
    <x v="3"/>
    <s v="Eldon Expressions Wood and Plastic Desk Accessories, Oak"/>
    <n v="39.92"/>
    <n v="4"/>
    <n v="11.1776"/>
    <n v="0.27999999999999997"/>
    <x v="3"/>
    <x v="1"/>
  </r>
  <r>
    <s v="CA-2014-114517"/>
    <x v="520"/>
    <x v="2"/>
    <d v="2014-12-27T00:00:00"/>
    <x v="1"/>
    <s v="TH-21235"/>
    <s v="Tiffany House"/>
    <x v="1"/>
    <s v="United States"/>
    <x v="13"/>
    <x v="7"/>
    <x v="2"/>
    <s v="FUR-TA-10001676"/>
    <s v="Furniture"/>
    <x v="2"/>
    <s v="Hon 61000 Series Interactive Training Tables"/>
    <n v="53.316000000000003"/>
    <n v="2"/>
    <n v="-19.549199999999999"/>
    <n v="-0.36666666666666664"/>
    <x v="4"/>
    <x v="5"/>
  </r>
  <r>
    <s v="CA-2017-119564"/>
    <x v="521"/>
    <x v="3"/>
    <d v="2017-12-20T00:00:00"/>
    <x v="1"/>
    <s v="PL-18925"/>
    <s v="Paul Lucas"/>
    <x v="2"/>
    <s v="United States"/>
    <x v="15"/>
    <x v="13"/>
    <x v="1"/>
    <s v="FUR-FU-10003096"/>
    <s v="Furniture"/>
    <x v="3"/>
    <s v="Master Giant Foot Doorstop, Safety Yellow"/>
    <n v="22.77"/>
    <n v="3"/>
    <n v="9.7911000000000001"/>
    <n v="0.43"/>
    <x v="2"/>
    <x v="5"/>
  </r>
  <r>
    <s v="CA-2016-135265"/>
    <x v="281"/>
    <x v="0"/>
    <d v="2016-07-09T00:00:00"/>
    <x v="0"/>
    <s v="CC-12370"/>
    <s v="Christopher Conant"/>
    <x v="0"/>
    <s v="United States"/>
    <x v="2"/>
    <x v="2"/>
    <x v="1"/>
    <s v="FUR-CH-10003061"/>
    <s v="Furniture"/>
    <x v="1"/>
    <s v="Global Leather Task Chair, Black"/>
    <n v="287.96800000000002"/>
    <n v="4"/>
    <n v="-3.5996000000000001"/>
    <n v="-1.2499999999999999E-2"/>
    <x v="3"/>
    <x v="3"/>
  </r>
  <r>
    <s v="CA-2016-108735"/>
    <x v="380"/>
    <x v="0"/>
    <d v="2016-04-21T00:00:00"/>
    <x v="1"/>
    <s v="JM-15535"/>
    <s v="Jessica Myrick"/>
    <x v="0"/>
    <s v="United States"/>
    <x v="174"/>
    <x v="2"/>
    <x v="1"/>
    <s v="FUR-BO-10003441"/>
    <s v="Furniture"/>
    <x v="0"/>
    <s v="Bush Westfield Collection Bookcases, Fully Assembled"/>
    <n v="257.49900000000002"/>
    <n v="3"/>
    <n v="24.235199999999999"/>
    <n v="9.4117647058823514E-2"/>
    <x v="4"/>
    <x v="6"/>
  </r>
  <r>
    <s v="US-2016-159415"/>
    <x v="380"/>
    <x v="0"/>
    <d v="2016-04-22T00:00:00"/>
    <x v="1"/>
    <s v="CS-12175"/>
    <s v="Charles Sheldon"/>
    <x v="1"/>
    <s v="United States"/>
    <x v="11"/>
    <x v="9"/>
    <x v="0"/>
    <s v="FUR-FU-10003798"/>
    <s v="Furniture"/>
    <x v="3"/>
    <s v="Ultra Door Kickplate, 8&quot;H x 34&quot;W"/>
    <n v="79.12"/>
    <n v="5"/>
    <n v="13.846"/>
    <n v="0.17499999999999999"/>
    <x v="2"/>
    <x v="6"/>
  </r>
  <r>
    <s v="CA-2014-122588"/>
    <x v="306"/>
    <x v="2"/>
    <d v="2014-11-27T00:00:00"/>
    <x v="0"/>
    <s v="AR-10540"/>
    <s v="Andy Reiter"/>
    <x v="0"/>
    <s v="United States"/>
    <x v="229"/>
    <x v="38"/>
    <x v="2"/>
    <s v="FUR-FU-10001095"/>
    <s v="Furniture"/>
    <x v="3"/>
    <s v="DAX Black Cherry Wood-Tone Poster Frame"/>
    <n v="52.96"/>
    <n v="2"/>
    <n v="20.1248"/>
    <n v="0.38"/>
    <x v="3"/>
    <x v="0"/>
  </r>
  <r>
    <s v="CA-2015-161998"/>
    <x v="522"/>
    <x v="1"/>
    <d v="2015-05-05T00:00:00"/>
    <x v="1"/>
    <s v="DB-13120"/>
    <s v="David Bremer"/>
    <x v="1"/>
    <s v="United States"/>
    <x v="26"/>
    <x v="1"/>
    <x v="0"/>
    <s v="FUR-FU-10001095"/>
    <s v="Furniture"/>
    <x v="3"/>
    <s v="DAX Black Cherry Wood-Tone Poster Frame"/>
    <n v="63.552"/>
    <n v="3"/>
    <n v="14.299200000000001"/>
    <n v="0.22500000000000001"/>
    <x v="4"/>
    <x v="7"/>
  </r>
  <r>
    <s v="CA-2015-105627"/>
    <x v="523"/>
    <x v="1"/>
    <d v="2015-03-12T00:00:00"/>
    <x v="1"/>
    <s v="DK-12895"/>
    <s v="Dana Kaydos"/>
    <x v="0"/>
    <s v="United States"/>
    <x v="230"/>
    <x v="16"/>
    <x v="3"/>
    <s v="FUR-BO-10002916"/>
    <s v="Furniture"/>
    <x v="0"/>
    <s v="Rush Hierlooms Collection 1&quot; Thick Stackable Bookcases"/>
    <n v="512.94000000000005"/>
    <n v="3"/>
    <n v="97.458600000000004"/>
    <n v="0.18999999999999997"/>
    <x v="4"/>
    <x v="9"/>
  </r>
  <r>
    <s v="CA-2015-105627"/>
    <x v="523"/>
    <x v="1"/>
    <d v="2015-03-12T00:00:00"/>
    <x v="1"/>
    <s v="DK-12895"/>
    <s v="Dana Kaydos"/>
    <x v="0"/>
    <s v="United States"/>
    <x v="230"/>
    <x v="16"/>
    <x v="3"/>
    <s v="FUR-CH-10002084"/>
    <s v="Furniture"/>
    <x v="1"/>
    <s v="Hon Mobius Operator's Chair"/>
    <n v="860.93"/>
    <n v="7"/>
    <n v="189.40459999999999"/>
    <n v="0.22"/>
    <x v="4"/>
    <x v="9"/>
  </r>
  <r>
    <s v="CA-2015-105627"/>
    <x v="523"/>
    <x v="1"/>
    <d v="2015-03-12T00:00:00"/>
    <x v="1"/>
    <s v="DK-12895"/>
    <s v="Dana Kaydos"/>
    <x v="0"/>
    <s v="United States"/>
    <x v="230"/>
    <x v="16"/>
    <x v="3"/>
    <s v="FUR-FU-10000308"/>
    <s v="Furniture"/>
    <x v="3"/>
    <s v="Deflect-o Glass Clear Studded Chair Mats"/>
    <n v="373.08"/>
    <n v="6"/>
    <n v="82.077600000000004"/>
    <n v="0.22000000000000003"/>
    <x v="4"/>
    <x v="9"/>
  </r>
  <r>
    <s v="US-2015-149629"/>
    <x v="392"/>
    <x v="1"/>
    <d v="2015-07-20T00:00:00"/>
    <x v="0"/>
    <s v="MP-17965"/>
    <s v="Michael Paige"/>
    <x v="1"/>
    <s v="United States"/>
    <x v="231"/>
    <x v="1"/>
    <x v="0"/>
    <s v="FUR-BO-10004709"/>
    <s v="Furniture"/>
    <x v="0"/>
    <s v="Bush Westfield Collection Bookcases, Medium Cherry Finish"/>
    <n v="231.92"/>
    <n v="5"/>
    <n v="5.798"/>
    <n v="2.5000000000000001E-2"/>
    <x v="0"/>
    <x v="3"/>
  </r>
  <r>
    <s v="CA-2014-116834"/>
    <x v="524"/>
    <x v="2"/>
    <d v="2014-10-16T00:00:00"/>
    <x v="1"/>
    <s v="Dp-13240"/>
    <s v="Dean percer"/>
    <x v="2"/>
    <s v="United States"/>
    <x v="15"/>
    <x v="13"/>
    <x v="1"/>
    <s v="FUR-FU-10001196"/>
    <s v="Furniture"/>
    <x v="3"/>
    <s v="DAX Cubicle Frames - 8x10"/>
    <n v="63.47"/>
    <n v="11"/>
    <n v="19.041"/>
    <n v="0.3"/>
    <x v="2"/>
    <x v="1"/>
  </r>
  <r>
    <s v="CA-2016-145730"/>
    <x v="492"/>
    <x v="0"/>
    <d v="2016-03-08T00:00:00"/>
    <x v="1"/>
    <s v="CC-12220"/>
    <s v="Chris Cortes"/>
    <x v="0"/>
    <s v="United States"/>
    <x v="21"/>
    <x v="5"/>
    <x v="3"/>
    <s v="FUR-TA-10004915"/>
    <s v="Furniture"/>
    <x v="2"/>
    <s v="Office Impressions End Table, 20-1/2&quot;H x 24&quot;W x 20&quot;D"/>
    <n v="637.89599999999996"/>
    <n v="3"/>
    <n v="-127.5792"/>
    <n v="-0.2"/>
    <x v="2"/>
    <x v="9"/>
  </r>
  <r>
    <s v="CA-2017-144463"/>
    <x v="143"/>
    <x v="3"/>
    <d v="2017-01-05T00:00:00"/>
    <x v="1"/>
    <s v="SC-20725"/>
    <s v="Steven Cartwright"/>
    <x v="0"/>
    <s v="United States"/>
    <x v="2"/>
    <x v="2"/>
    <x v="1"/>
    <s v="FUR-FU-10001215"/>
    <s v="Furniture"/>
    <x v="3"/>
    <s v="Howard Miller 11-1/2&quot; Diameter Brentwood Wall Clock"/>
    <n v="474.43"/>
    <n v="11"/>
    <n v="199.26060000000001"/>
    <n v="0.42000000000000004"/>
    <x v="4"/>
    <x v="8"/>
  </r>
  <r>
    <s v="CA-2014-154963"/>
    <x v="525"/>
    <x v="2"/>
    <d v="2014-06-27T00:00:00"/>
    <x v="1"/>
    <s v="AA-10645"/>
    <s v="Anna Andreadi"/>
    <x v="0"/>
    <s v="United States"/>
    <x v="100"/>
    <x v="3"/>
    <x v="2"/>
    <s v="FUR-CH-10004698"/>
    <s v="Furniture"/>
    <x v="1"/>
    <s v="Padded Folding Chairs, Black, 4/Carton"/>
    <n v="170.05799999999999"/>
    <n v="3"/>
    <n v="-4.8587999999999996"/>
    <n v="-2.8571428571428571E-2"/>
    <x v="2"/>
    <x v="2"/>
  </r>
  <r>
    <s v="CA-2014-154963"/>
    <x v="525"/>
    <x v="2"/>
    <d v="2014-06-27T00:00:00"/>
    <x v="1"/>
    <s v="AA-10645"/>
    <s v="Anna Andreadi"/>
    <x v="0"/>
    <s v="United States"/>
    <x v="100"/>
    <x v="3"/>
    <x v="2"/>
    <s v="FUR-CH-10000454"/>
    <s v="Furniture"/>
    <x v="1"/>
    <s v="Hon Deluxe Fabric Upholstered Stacking Chairs, Rounded Back"/>
    <n v="853.93"/>
    <n v="5"/>
    <n v="0"/>
    <n v="0"/>
    <x v="2"/>
    <x v="2"/>
  </r>
  <r>
    <s v="CA-2017-130764"/>
    <x v="526"/>
    <x v="3"/>
    <d v="2017-10-28T00:00:00"/>
    <x v="2"/>
    <s v="JO-15145"/>
    <s v="Jack O'Briant"/>
    <x v="1"/>
    <s v="United States"/>
    <x v="28"/>
    <x v="2"/>
    <x v="1"/>
    <s v="FUR-BO-10003034"/>
    <s v="Furniture"/>
    <x v="0"/>
    <s v="O'Sullivan Elevations Bookcase, Cherry Finish"/>
    <n v="556.66499999999996"/>
    <n v="5"/>
    <n v="6.5490000000000004"/>
    <n v="1.1764705882352943E-2"/>
    <x v="5"/>
    <x v="1"/>
  </r>
  <r>
    <s v="CA-2017-124296"/>
    <x v="455"/>
    <x v="3"/>
    <d v="2017-12-28T00:00:00"/>
    <x v="1"/>
    <s v="CS-12355"/>
    <s v="Christine Sundaresam"/>
    <x v="0"/>
    <s v="United States"/>
    <x v="120"/>
    <x v="35"/>
    <x v="0"/>
    <s v="FUR-CH-10002439"/>
    <s v="Furniture"/>
    <x v="1"/>
    <s v="Iceberg Nesting Folding Chair, 19w x 6d x 43h"/>
    <n v="232.88"/>
    <n v="4"/>
    <n v="60.5488"/>
    <n v="0.26"/>
    <x v="4"/>
    <x v="5"/>
  </r>
  <r>
    <s v="CA-2014-110786"/>
    <x v="527"/>
    <x v="2"/>
    <d v="2015-01-02T00:00:00"/>
    <x v="1"/>
    <s v="AJ-10795"/>
    <s v="Anthony Johnson"/>
    <x v="1"/>
    <s v="United States"/>
    <x v="28"/>
    <x v="2"/>
    <x v="1"/>
    <s v="FUR-FU-10000550"/>
    <s v="Furniture"/>
    <x v="3"/>
    <s v="Stacking Trays by OIC"/>
    <n v="24.9"/>
    <n v="5"/>
    <n v="8.2170000000000005"/>
    <n v="0.33"/>
    <x v="4"/>
    <x v="5"/>
  </r>
  <r>
    <s v="CA-2014-110786"/>
    <x v="527"/>
    <x v="2"/>
    <d v="2015-01-02T00:00:00"/>
    <x v="1"/>
    <s v="AJ-10795"/>
    <s v="Anthony Johnson"/>
    <x v="1"/>
    <s v="United States"/>
    <x v="28"/>
    <x v="2"/>
    <x v="1"/>
    <s v="FUR-FU-10000672"/>
    <s v="Furniture"/>
    <x v="3"/>
    <s v="Executive Impressions 10&quot; Spectator Wall Clock"/>
    <n v="70.56"/>
    <n v="6"/>
    <n v="23.990400000000001"/>
    <n v="0.34"/>
    <x v="4"/>
    <x v="5"/>
  </r>
  <r>
    <s v="CA-2015-137750"/>
    <x v="528"/>
    <x v="1"/>
    <d v="2015-06-30T00:00:00"/>
    <x v="1"/>
    <s v="JF-15565"/>
    <s v="Jill Fjeld"/>
    <x v="0"/>
    <s v="United States"/>
    <x v="28"/>
    <x v="2"/>
    <x v="1"/>
    <s v="FUR-FU-10001979"/>
    <s v="Furniture"/>
    <x v="3"/>
    <s v="Dana Halogen Swing-Arm Architect Lamp"/>
    <n v="204.85"/>
    <n v="5"/>
    <n v="57.357999999999997"/>
    <n v="0.27999999999999997"/>
    <x v="2"/>
    <x v="2"/>
  </r>
  <r>
    <s v="CA-2017-136350"/>
    <x v="529"/>
    <x v="3"/>
    <d v="2017-06-26T00:00:00"/>
    <x v="0"/>
    <s v="GA-14515"/>
    <s v="George Ashbrook"/>
    <x v="0"/>
    <s v="United States"/>
    <x v="13"/>
    <x v="7"/>
    <x v="2"/>
    <s v="FUR-FU-10003601"/>
    <s v="Furniture"/>
    <x v="3"/>
    <s v="Deflect-o RollaMat Studded, Beveled Mat for Medium Pile Carpeting"/>
    <n v="276.69"/>
    <n v="3"/>
    <n v="49.804200000000002"/>
    <n v="0.18"/>
    <x v="3"/>
    <x v="2"/>
  </r>
  <r>
    <s v="CA-2017-136350"/>
    <x v="529"/>
    <x v="3"/>
    <d v="2017-06-26T00:00:00"/>
    <x v="0"/>
    <s v="GA-14515"/>
    <s v="George Ashbrook"/>
    <x v="0"/>
    <s v="United States"/>
    <x v="13"/>
    <x v="7"/>
    <x v="2"/>
    <s v="FUR-CH-10001891"/>
    <s v="Furniture"/>
    <x v="1"/>
    <s v="Global Deluxe Office Fabric Chairs"/>
    <n v="172.76400000000001"/>
    <n v="2"/>
    <n v="32.633200000000002"/>
    <n v="0.18888888888888888"/>
    <x v="3"/>
    <x v="2"/>
  </r>
  <r>
    <s v="CA-2014-122931"/>
    <x v="189"/>
    <x v="2"/>
    <d v="2014-10-03T00:00:00"/>
    <x v="1"/>
    <s v="SM-20950"/>
    <s v="Suzanne McNair"/>
    <x v="1"/>
    <s v="United States"/>
    <x v="3"/>
    <x v="3"/>
    <x v="2"/>
    <s v="FUR-TA-10004175"/>
    <s v="Furniture"/>
    <x v="2"/>
    <s v="Hon 30&quot; x 60&quot; Table with Locking Drawer"/>
    <n v="409.27199999999999"/>
    <n v="2"/>
    <n v="-81.854399999999998"/>
    <n v="-0.2"/>
    <x v="4"/>
    <x v="4"/>
  </r>
  <r>
    <s v="CA-2014-122931"/>
    <x v="189"/>
    <x v="2"/>
    <d v="2014-10-03T00:00:00"/>
    <x v="1"/>
    <s v="SM-20950"/>
    <s v="Suzanne McNair"/>
    <x v="1"/>
    <s v="United States"/>
    <x v="3"/>
    <x v="3"/>
    <x v="2"/>
    <s v="FUR-TA-10004147"/>
    <s v="Furniture"/>
    <x v="2"/>
    <s v="Hon 4060 Series Tables"/>
    <n v="67.176000000000002"/>
    <n v="1"/>
    <n v="-20.152799999999999"/>
    <n v="-0.3"/>
    <x v="4"/>
    <x v="4"/>
  </r>
  <r>
    <s v="CA-2015-124058"/>
    <x v="141"/>
    <x v="1"/>
    <d v="2015-11-24T00:00:00"/>
    <x v="1"/>
    <s v="LC-16885"/>
    <s v="Lena Creighton"/>
    <x v="0"/>
    <s v="United States"/>
    <x v="121"/>
    <x v="2"/>
    <x v="1"/>
    <s v="FUR-CH-10000595"/>
    <s v="Furniture"/>
    <x v="1"/>
    <s v="Safco Contoured Stacking Chairs"/>
    <n v="572.16"/>
    <n v="3"/>
    <n v="35.76"/>
    <n v="6.25E-2"/>
    <x v="4"/>
    <x v="0"/>
  </r>
  <r>
    <s v="CA-2016-145303"/>
    <x v="530"/>
    <x v="0"/>
    <d v="2016-08-31T00:00:00"/>
    <x v="2"/>
    <s v="TP-21415"/>
    <s v="Tom Prescott"/>
    <x v="0"/>
    <s v="United States"/>
    <x v="144"/>
    <x v="5"/>
    <x v="3"/>
    <s v="FUR-BO-10003159"/>
    <s v="Furniture"/>
    <x v="0"/>
    <s v="Sauder Camden County Collection Libraries, Planked Cherry Finish"/>
    <n v="156.37280000000001"/>
    <n v="2"/>
    <n v="-52.890799999999999"/>
    <n v="-0.33823529411764702"/>
    <x v="0"/>
    <x v="10"/>
  </r>
  <r>
    <s v="CA-2017-108112"/>
    <x v="531"/>
    <x v="3"/>
    <d v="2017-11-20T00:00:00"/>
    <x v="1"/>
    <s v="DK-12895"/>
    <s v="Dana Kaydos"/>
    <x v="0"/>
    <s v="United States"/>
    <x v="232"/>
    <x v="1"/>
    <x v="0"/>
    <s v="FUR-FU-10003553"/>
    <s v="Furniture"/>
    <x v="3"/>
    <s v="Howard Miller 13-1/2&quot; Diameter Rosebrook Wall Clock"/>
    <n v="220.06399999999999"/>
    <n v="4"/>
    <n v="55.015999999999998"/>
    <n v="0.25"/>
    <x v="2"/>
    <x v="0"/>
  </r>
  <r>
    <s v="CA-2017-108112"/>
    <x v="531"/>
    <x v="3"/>
    <d v="2017-11-20T00:00:00"/>
    <x v="1"/>
    <s v="DK-12895"/>
    <s v="Dana Kaydos"/>
    <x v="0"/>
    <s v="United States"/>
    <x v="232"/>
    <x v="1"/>
    <x v="0"/>
    <s v="FUR-FU-10001488"/>
    <s v="Furniture"/>
    <x v="3"/>
    <s v="Tenex 46&quot; x 60&quot; Computer Anti-Static Chairmat, Rectangular Shaped"/>
    <n v="339.13600000000002"/>
    <n v="4"/>
    <n v="0"/>
    <n v="0"/>
    <x v="2"/>
    <x v="0"/>
  </r>
  <r>
    <s v="US-2014-156559"/>
    <x v="532"/>
    <x v="2"/>
    <d v="2014-08-26T00:00:00"/>
    <x v="1"/>
    <s v="LH-16900"/>
    <s v="Lena Hernandez"/>
    <x v="0"/>
    <s v="United States"/>
    <x v="93"/>
    <x v="31"/>
    <x v="0"/>
    <s v="FUR-BO-10000711"/>
    <s v="Furniture"/>
    <x v="0"/>
    <s v="Hon Metal Bookcases, Gray"/>
    <n v="638.82000000000005"/>
    <n v="9"/>
    <n v="172.48140000000001"/>
    <n v="0.27"/>
    <x v="1"/>
    <x v="10"/>
  </r>
  <r>
    <s v="CA-2017-137456"/>
    <x v="533"/>
    <x v="3"/>
    <d v="2017-12-21T00:00:00"/>
    <x v="3"/>
    <s v="RB-19465"/>
    <s v="Rick Bensley"/>
    <x v="2"/>
    <s v="United States"/>
    <x v="233"/>
    <x v="27"/>
    <x v="3"/>
    <s v="FUR-FU-10001940"/>
    <s v="Furniture"/>
    <x v="3"/>
    <s v="Staple-based wall hangings"/>
    <n v="15.92"/>
    <n v="2"/>
    <n v="7.0048000000000004"/>
    <n v="0.44"/>
    <x v="7"/>
    <x v="5"/>
  </r>
  <r>
    <s v="CA-2015-105599"/>
    <x v="395"/>
    <x v="1"/>
    <d v="2015-09-07T00:00:00"/>
    <x v="3"/>
    <s v="MC-17275"/>
    <s v="Marc Crier"/>
    <x v="0"/>
    <s v="United States"/>
    <x v="13"/>
    <x v="7"/>
    <x v="2"/>
    <s v="FUR-TA-10003837"/>
    <s v="Furniture"/>
    <x v="2"/>
    <s v="Anderson Hickey Conga Table Tops &amp; Accessories"/>
    <n v="27.414000000000001"/>
    <n v="3"/>
    <n v="-14.1639"/>
    <n v="-0.51666666666666661"/>
    <x v="7"/>
    <x v="4"/>
  </r>
  <r>
    <s v="CA-2015-153717"/>
    <x v="344"/>
    <x v="1"/>
    <d v="2016-01-01T00:00:00"/>
    <x v="1"/>
    <s v="DL-13495"/>
    <s v="Dionis Lloyd"/>
    <x v="1"/>
    <s v="United States"/>
    <x v="25"/>
    <x v="17"/>
    <x v="3"/>
    <s v="FUR-BO-10004360"/>
    <s v="Furniture"/>
    <x v="0"/>
    <s v="Rush Hierlooms Collection Rich Wood Bookcases"/>
    <n v="160.97999999999999"/>
    <n v="1"/>
    <n v="20.927399999999999"/>
    <n v="0.13"/>
    <x v="1"/>
    <x v="5"/>
  </r>
  <r>
    <s v="CA-2017-123239"/>
    <x v="534"/>
    <x v="3"/>
    <d v="2017-07-31T00:00:00"/>
    <x v="0"/>
    <s v="MG-18145"/>
    <s v="Mike Gockenbach"/>
    <x v="0"/>
    <s v="United States"/>
    <x v="51"/>
    <x v="1"/>
    <x v="0"/>
    <s v="FUR-FU-10001602"/>
    <s v="Furniture"/>
    <x v="3"/>
    <s v="Eldon Delta Triangular Chair Mat, 52&quot; x 58&quot;, Clear"/>
    <n v="91.031999999999996"/>
    <n v="3"/>
    <n v="-2.2757999999999998"/>
    <n v="-2.4999999999999998E-2"/>
    <x v="4"/>
    <x v="3"/>
  </r>
  <r>
    <s v="CA-2017-127313"/>
    <x v="451"/>
    <x v="3"/>
    <d v="2017-12-04T00:00:00"/>
    <x v="2"/>
    <s v="RA-19285"/>
    <s v="Ralph Arnett"/>
    <x v="0"/>
    <s v="United States"/>
    <x v="3"/>
    <x v="3"/>
    <x v="2"/>
    <s v="FUR-FU-10003798"/>
    <s v="Furniture"/>
    <x v="3"/>
    <s v="Ultra Door Kickplate, 8&quot;H x 34&quot;W"/>
    <n v="79.12"/>
    <n v="5"/>
    <n v="13.846"/>
    <n v="0.17499999999999999"/>
    <x v="0"/>
    <x v="5"/>
  </r>
  <r>
    <s v="CA-2017-112725"/>
    <x v="129"/>
    <x v="3"/>
    <d v="2017-02-06T00:00:00"/>
    <x v="1"/>
    <s v="EH-14125"/>
    <s v="Eugene Hildebrand"/>
    <x v="2"/>
    <s v="United States"/>
    <x v="28"/>
    <x v="2"/>
    <x v="1"/>
    <s v="FUR-CH-10000863"/>
    <s v="Furniture"/>
    <x v="1"/>
    <s v="Novimex Swivel Fabric Task Chair"/>
    <n v="120.78400000000001"/>
    <n v="1"/>
    <n v="-13.588200000000001"/>
    <n v="-0.1125"/>
    <x v="1"/>
    <x v="8"/>
  </r>
  <r>
    <s v="CA-2015-136196"/>
    <x v="44"/>
    <x v="1"/>
    <d v="2015-12-04T00:00:00"/>
    <x v="1"/>
    <s v="TP-21415"/>
    <s v="Tom Prescott"/>
    <x v="0"/>
    <s v="United States"/>
    <x v="234"/>
    <x v="7"/>
    <x v="2"/>
    <s v="FUR-FU-10004017"/>
    <s v="Furniture"/>
    <x v="3"/>
    <s v="Tenex Contemporary Contur Chairmats for Low and Medium Pile Carpet, Computer, 39&quot; x 49&quot;"/>
    <n v="322.58999999999997"/>
    <n v="3"/>
    <n v="64.518000000000001"/>
    <n v="0.2"/>
    <x v="6"/>
    <x v="0"/>
  </r>
  <r>
    <s v="CA-2014-157924"/>
    <x v="524"/>
    <x v="2"/>
    <d v="2014-10-13T00:00:00"/>
    <x v="2"/>
    <s v="HA-14920"/>
    <s v="Helen Andreada"/>
    <x v="0"/>
    <s v="United States"/>
    <x v="102"/>
    <x v="2"/>
    <x v="1"/>
    <s v="FUR-CH-10000229"/>
    <s v="Furniture"/>
    <x v="1"/>
    <s v="Global Enterprise Series Seating High-Back Swivel/Tilt Chairs"/>
    <n v="433.56799999999998"/>
    <n v="2"/>
    <n v="-65.035200000000003"/>
    <n v="-0.15000000000000002"/>
    <x v="3"/>
    <x v="1"/>
  </r>
  <r>
    <s v="CA-2016-143749"/>
    <x v="28"/>
    <x v="0"/>
    <d v="2016-12-07T00:00:00"/>
    <x v="2"/>
    <s v="AG-10300"/>
    <s v="Aleksandra Gannaway"/>
    <x v="1"/>
    <s v="United States"/>
    <x v="20"/>
    <x v="20"/>
    <x v="2"/>
    <s v="FUR-BO-10002853"/>
    <s v="Furniture"/>
    <x v="0"/>
    <s v="O'Sullivan 5-Shelf Heavy-Duty Bookcases"/>
    <n v="81.94"/>
    <n v="1"/>
    <n v="20.484999999999999"/>
    <n v="0.25"/>
    <x v="3"/>
    <x v="5"/>
  </r>
  <r>
    <s v="CA-2015-150875"/>
    <x v="397"/>
    <x v="1"/>
    <d v="2015-11-20T00:00:00"/>
    <x v="1"/>
    <s v="HK-14890"/>
    <s v="Heather Kirkland"/>
    <x v="1"/>
    <s v="United States"/>
    <x v="235"/>
    <x v="42"/>
    <x v="1"/>
    <s v="FUR-TA-10000577"/>
    <s v="Furniture"/>
    <x v="2"/>
    <s v="Bretford CR4500 Series Slim Rectangular Table"/>
    <n v="696.42"/>
    <n v="2"/>
    <n v="160.17660000000001"/>
    <n v="0.23000000000000004"/>
    <x v="4"/>
    <x v="0"/>
  </r>
  <r>
    <s v="CA-2016-124233"/>
    <x v="57"/>
    <x v="0"/>
    <d v="2016-04-14T00:00:00"/>
    <x v="1"/>
    <s v="CK-12595"/>
    <s v="Clytie Kelty"/>
    <x v="0"/>
    <s v="United States"/>
    <x v="2"/>
    <x v="2"/>
    <x v="1"/>
    <s v="FUR-FU-10002597"/>
    <s v="Furniture"/>
    <x v="3"/>
    <s v="C-Line Magnetic Cubicle Keepers, Clear Polypropylene"/>
    <n v="24.7"/>
    <n v="5"/>
    <n v="10.374000000000001"/>
    <n v="0.42000000000000004"/>
    <x v="6"/>
    <x v="6"/>
  </r>
  <r>
    <s v="CA-2014-145387"/>
    <x v="314"/>
    <x v="2"/>
    <d v="2014-11-02T00:00:00"/>
    <x v="0"/>
    <s v="AM-10705"/>
    <s v="Anne McFarland"/>
    <x v="0"/>
    <s v="United States"/>
    <x v="236"/>
    <x v="38"/>
    <x v="2"/>
    <s v="FUR-FU-10002364"/>
    <s v="Furniture"/>
    <x v="3"/>
    <s v="Eldon Expressions Wood Desk Accessories, Oak"/>
    <n v="14.76"/>
    <n v="2"/>
    <n v="4.2804000000000002"/>
    <n v="0.29000000000000004"/>
    <x v="3"/>
    <x v="1"/>
  </r>
  <r>
    <s v="CA-2014-145387"/>
    <x v="314"/>
    <x v="2"/>
    <d v="2014-11-02T00:00:00"/>
    <x v="0"/>
    <s v="AM-10705"/>
    <s v="Anne McFarland"/>
    <x v="0"/>
    <s v="United States"/>
    <x v="236"/>
    <x v="38"/>
    <x v="2"/>
    <s v="FUR-FU-10000023"/>
    <s v="Furniture"/>
    <x v="3"/>
    <s v="Eldon Wave Desk Accessories"/>
    <n v="17.670000000000002"/>
    <n v="3"/>
    <n v="7.7747999999999999"/>
    <n v="0.43999999999999995"/>
    <x v="3"/>
    <x v="1"/>
  </r>
  <r>
    <s v="CA-2014-145387"/>
    <x v="314"/>
    <x v="2"/>
    <d v="2014-11-02T00:00:00"/>
    <x v="0"/>
    <s v="AM-10705"/>
    <s v="Anne McFarland"/>
    <x v="0"/>
    <s v="United States"/>
    <x v="236"/>
    <x v="38"/>
    <x v="2"/>
    <s v="FUR-CH-10002320"/>
    <s v="Furniture"/>
    <x v="1"/>
    <s v="Hon Pagoda Stacking Chairs"/>
    <n v="1604.9"/>
    <n v="5"/>
    <n v="481.47"/>
    <n v="0.3"/>
    <x v="3"/>
    <x v="1"/>
  </r>
  <r>
    <s v="CA-2014-145387"/>
    <x v="314"/>
    <x v="2"/>
    <d v="2014-11-02T00:00:00"/>
    <x v="0"/>
    <s v="AM-10705"/>
    <s v="Anne McFarland"/>
    <x v="0"/>
    <s v="United States"/>
    <x v="236"/>
    <x v="38"/>
    <x v="2"/>
    <s v="FUR-TA-10003238"/>
    <s v="Furniture"/>
    <x v="2"/>
    <s v="Chromcraft Bull-Nose Wood 48&quot; x 96&quot; Rectangular Conference Tables"/>
    <n v="385.68599999999998"/>
    <n v="1"/>
    <n v="-60.607799999999997"/>
    <n v="-0.15714285714285714"/>
    <x v="3"/>
    <x v="1"/>
  </r>
  <r>
    <s v="CA-2017-149881"/>
    <x v="535"/>
    <x v="3"/>
    <d v="2017-04-03T00:00:00"/>
    <x v="2"/>
    <s v="NC-18535"/>
    <s v="Nick Crebassa"/>
    <x v="1"/>
    <s v="United States"/>
    <x v="28"/>
    <x v="2"/>
    <x v="1"/>
    <s v="FUR-BO-10003894"/>
    <s v="Furniture"/>
    <x v="0"/>
    <s v="Safco Value Mate Steel Bookcase, Baked Enamel Finish on Steel, Black"/>
    <n v="482.66399999999999"/>
    <n v="8"/>
    <n v="85.176000000000002"/>
    <n v="0.17647058823529413"/>
    <x v="3"/>
    <x v="6"/>
  </r>
  <r>
    <s v="CA-2017-134565"/>
    <x v="343"/>
    <x v="3"/>
    <d v="2017-06-13T00:00:00"/>
    <x v="0"/>
    <s v="TB-21400"/>
    <s v="Tom Boeckenhauer"/>
    <x v="0"/>
    <s v="United States"/>
    <x v="15"/>
    <x v="13"/>
    <x v="1"/>
    <s v="FUR-BO-10001519"/>
    <s v="Furniture"/>
    <x v="0"/>
    <s v="O'Sullivan 3-Shelf Heavy-Duty Bookcases"/>
    <n v="174.42"/>
    <n v="3"/>
    <n v="41.860799999999998"/>
    <n v="0.24"/>
    <x v="3"/>
    <x v="2"/>
  </r>
  <r>
    <s v="US-2014-102631"/>
    <x v="536"/>
    <x v="2"/>
    <d v="2014-12-17T00:00:00"/>
    <x v="1"/>
    <s v="EB-13840"/>
    <s v="Ellis Ballard"/>
    <x v="1"/>
    <s v="United States"/>
    <x v="9"/>
    <x v="8"/>
    <x v="3"/>
    <s v="FUR-FU-10003930"/>
    <s v="Furniture"/>
    <x v="3"/>
    <s v="Howard Miller 12-3/4 Diameter Accuwave DS Wall Clock"/>
    <n v="94.427999999999997"/>
    <n v="3"/>
    <n v="-42.492600000000003"/>
    <n v="-0.45000000000000007"/>
    <x v="4"/>
    <x v="5"/>
  </r>
  <r>
    <s v="CA-2015-154970"/>
    <x v="537"/>
    <x v="1"/>
    <d v="2015-01-10T00:00:00"/>
    <x v="1"/>
    <s v="SR-20740"/>
    <s v="Steven Roelle"/>
    <x v="2"/>
    <s v="United States"/>
    <x v="15"/>
    <x v="13"/>
    <x v="1"/>
    <s v="FUR-CH-10003396"/>
    <s v="Furniture"/>
    <x v="1"/>
    <s v="Global Deluxe Steno Chair"/>
    <n v="61.584000000000003"/>
    <n v="1"/>
    <n v="-6.9282000000000004"/>
    <n v="-0.1125"/>
    <x v="2"/>
    <x v="8"/>
  </r>
  <r>
    <s v="CA-2017-100223"/>
    <x v="538"/>
    <x v="3"/>
    <d v="2017-07-10T00:00:00"/>
    <x v="1"/>
    <s v="LS-16945"/>
    <s v="Linda Southworth"/>
    <x v="1"/>
    <s v="United States"/>
    <x v="144"/>
    <x v="5"/>
    <x v="3"/>
    <s v="FUR-FU-10003601"/>
    <s v="Furniture"/>
    <x v="3"/>
    <s v="Deflect-o RollaMat Studded, Beveled Mat for Medium Pile Carpeting"/>
    <n v="332.02800000000002"/>
    <n v="9"/>
    <n v="-348.62939999999998"/>
    <n v="-1.0499999999999998"/>
    <x v="2"/>
    <x v="3"/>
  </r>
  <r>
    <s v="CA-2017-117702"/>
    <x v="156"/>
    <x v="3"/>
    <d v="2017-12-04T00:00:00"/>
    <x v="1"/>
    <s v="LS-16975"/>
    <s v="Lindsay Shagiari"/>
    <x v="2"/>
    <s v="United States"/>
    <x v="237"/>
    <x v="32"/>
    <x v="2"/>
    <s v="FUR-FU-10000576"/>
    <s v="Furniture"/>
    <x v="3"/>
    <s v="Luxo Professional Fluorescent Magnifier Lamp with Clamp-Mount Base"/>
    <n v="1049.2"/>
    <n v="5"/>
    <n v="272.79199999999997"/>
    <n v="0.25999999999999995"/>
    <x v="6"/>
    <x v="0"/>
  </r>
  <r>
    <s v="CA-2017-117702"/>
    <x v="156"/>
    <x v="3"/>
    <d v="2017-12-04T00:00:00"/>
    <x v="1"/>
    <s v="LS-16975"/>
    <s v="Lindsay Shagiari"/>
    <x v="2"/>
    <s v="United States"/>
    <x v="237"/>
    <x v="32"/>
    <x v="2"/>
    <s v="FUR-FU-10004270"/>
    <s v="Furniture"/>
    <x v="3"/>
    <s v="Eldon Image Series Desk Accessories, Burgundy"/>
    <n v="20.9"/>
    <n v="5"/>
    <n v="7.524"/>
    <n v="0.36000000000000004"/>
    <x v="6"/>
    <x v="0"/>
  </r>
  <r>
    <s v="CA-2016-157336"/>
    <x v="193"/>
    <x v="0"/>
    <d v="2016-12-05T00:00:00"/>
    <x v="0"/>
    <s v="SJ-20500"/>
    <s v="Shirley Jackson"/>
    <x v="0"/>
    <s v="United States"/>
    <x v="130"/>
    <x v="19"/>
    <x v="2"/>
    <s v="FUR-CH-10004997"/>
    <s v="Furniture"/>
    <x v="1"/>
    <s v="Hon Every-Day Series Multi-Task Chairs"/>
    <n v="751.92"/>
    <n v="4"/>
    <n v="150.38399999999999"/>
    <n v="0.19999999999999998"/>
    <x v="4"/>
    <x v="5"/>
  </r>
  <r>
    <s v="CA-2014-168130"/>
    <x v="539"/>
    <x v="2"/>
    <d v="2014-09-19T00:00:00"/>
    <x v="3"/>
    <s v="BS-11365"/>
    <s v="Bill Shonely"/>
    <x v="1"/>
    <s v="United States"/>
    <x v="13"/>
    <x v="7"/>
    <x v="2"/>
    <s v="FUR-CH-10000988"/>
    <s v="Furniture"/>
    <x v="1"/>
    <s v="Hon Olson Stacker Stools"/>
    <n v="887.10299999999995"/>
    <n v="7"/>
    <n v="177.42060000000001"/>
    <n v="0.2"/>
    <x v="7"/>
    <x v="4"/>
  </r>
  <r>
    <s v="CA-2017-163160"/>
    <x v="540"/>
    <x v="3"/>
    <d v="2017-10-16T00:00:00"/>
    <x v="2"/>
    <s v="TS-21610"/>
    <s v="Troy Staebel"/>
    <x v="0"/>
    <s v="United States"/>
    <x v="234"/>
    <x v="8"/>
    <x v="3"/>
    <s v="FUR-FU-10001424"/>
    <s v="Furniture"/>
    <x v="3"/>
    <s v="Dax Clear Box Frame"/>
    <n v="10.476000000000001"/>
    <n v="3"/>
    <n v="-6.8094000000000001"/>
    <n v="-0.64999999999999991"/>
    <x v="0"/>
    <x v="1"/>
  </r>
  <r>
    <s v="CA-2016-124793"/>
    <x v="269"/>
    <x v="0"/>
    <d v="2016-03-16T00:00:00"/>
    <x v="2"/>
    <s v="MM-18280"/>
    <s v="Muhammed MacIntyre"/>
    <x v="1"/>
    <s v="United States"/>
    <x v="15"/>
    <x v="13"/>
    <x v="1"/>
    <s v="FUR-CH-10002880"/>
    <s v="Furniture"/>
    <x v="1"/>
    <s v="Global High-Back Leather Tilter, Burgundy"/>
    <n v="196.78399999999999"/>
    <n v="2"/>
    <n v="-22.138200000000001"/>
    <n v="-0.11250000000000002"/>
    <x v="3"/>
    <x v="9"/>
  </r>
  <r>
    <s v="US-2016-131611"/>
    <x v="541"/>
    <x v="0"/>
    <d v="2016-11-09T00:00:00"/>
    <x v="1"/>
    <s v="EP-13915"/>
    <s v="Emily Phan"/>
    <x v="0"/>
    <s v="United States"/>
    <x v="6"/>
    <x v="5"/>
    <x v="3"/>
    <s v="FUR-TA-10002774"/>
    <s v="Furniture"/>
    <x v="2"/>
    <s v="Laminate Occasional Tables"/>
    <n v="863.12800000000004"/>
    <n v="8"/>
    <n v="-160.29519999999999"/>
    <n v="-0.18571428571428569"/>
    <x v="4"/>
    <x v="0"/>
  </r>
  <r>
    <s v="US-2016-131611"/>
    <x v="541"/>
    <x v="0"/>
    <d v="2016-11-09T00:00:00"/>
    <x v="1"/>
    <s v="EP-13915"/>
    <s v="Emily Phan"/>
    <x v="0"/>
    <s v="United States"/>
    <x v="6"/>
    <x v="5"/>
    <x v="3"/>
    <s v="FUR-BO-10000780"/>
    <s v="Furniture"/>
    <x v="0"/>
    <s v="O'Sullivan Plantations 2-Door Library in Landvery Oak"/>
    <n v="956.66480000000001"/>
    <n v="7"/>
    <n v="-225.0976"/>
    <n v="-0.23529411764705882"/>
    <x v="4"/>
    <x v="0"/>
  </r>
  <r>
    <s v="US-2017-124821"/>
    <x v="542"/>
    <x v="3"/>
    <d v="2017-06-29T00:00:00"/>
    <x v="0"/>
    <s v="AM-10705"/>
    <s v="Anne McFarland"/>
    <x v="0"/>
    <s v="United States"/>
    <x v="15"/>
    <x v="13"/>
    <x v="1"/>
    <s v="FUR-TA-10000688"/>
    <s v="Furniture"/>
    <x v="2"/>
    <s v="Chromcraft Bull-Nose Wood Round Conference Table Top, Wood Base"/>
    <n v="871.4"/>
    <n v="4"/>
    <n v="148.13800000000001"/>
    <n v="0.17"/>
    <x v="4"/>
    <x v="2"/>
  </r>
  <r>
    <s v="CA-2015-166975"/>
    <x v="543"/>
    <x v="1"/>
    <d v="2015-11-30T00:00:00"/>
    <x v="1"/>
    <s v="SH-20635"/>
    <s v="Stefanie Holloman"/>
    <x v="1"/>
    <s v="United States"/>
    <x v="38"/>
    <x v="9"/>
    <x v="0"/>
    <s v="FUR-FU-10003930"/>
    <s v="Furniture"/>
    <x v="3"/>
    <s v="Howard Miller 12-3/4 Diameter Accuwave DS Wall Clock"/>
    <n v="692.47199999999998"/>
    <n v="11"/>
    <n v="190.4298"/>
    <n v="0.27500000000000002"/>
    <x v="4"/>
    <x v="0"/>
  </r>
  <r>
    <s v="CA-2016-123806"/>
    <x v="243"/>
    <x v="0"/>
    <d v="2016-11-27T00:00:00"/>
    <x v="0"/>
    <s v="LA-16780"/>
    <s v="Laura Armstrong"/>
    <x v="1"/>
    <s v="United States"/>
    <x v="237"/>
    <x v="32"/>
    <x v="2"/>
    <s v="FUR-FU-10000965"/>
    <s v="Furniture"/>
    <x v="3"/>
    <s v="Howard Miller 11-1/2&quot; Diameter Ridgewood Wall Clock"/>
    <n v="207.76"/>
    <n v="4"/>
    <n v="85.181600000000003"/>
    <n v="0.41000000000000003"/>
    <x v="0"/>
    <x v="0"/>
  </r>
  <r>
    <s v="US-2016-107440"/>
    <x v="544"/>
    <x v="0"/>
    <d v="2016-04-20T00:00:00"/>
    <x v="1"/>
    <s v="BS-11365"/>
    <s v="Bill Shonely"/>
    <x v="1"/>
    <s v="United States"/>
    <x v="174"/>
    <x v="18"/>
    <x v="2"/>
    <s v="FUR-FU-10000550"/>
    <s v="Furniture"/>
    <x v="3"/>
    <s v="Stacking Trays by OIC"/>
    <n v="9.9600000000000009"/>
    <n v="2"/>
    <n v="3.2867999999999999"/>
    <n v="0.32999999999999996"/>
    <x v="4"/>
    <x v="6"/>
  </r>
  <r>
    <s v="CA-2014-166989"/>
    <x v="545"/>
    <x v="2"/>
    <d v="2014-11-18T00:00:00"/>
    <x v="1"/>
    <s v="RM-19675"/>
    <s v="Robert Marley"/>
    <x v="2"/>
    <s v="United States"/>
    <x v="13"/>
    <x v="7"/>
    <x v="2"/>
    <s v="FUR-CH-10001797"/>
    <s v="Furniture"/>
    <x v="1"/>
    <s v="Safco Chair Connectors, 6/Carton"/>
    <n v="69.263999999999996"/>
    <n v="2"/>
    <n v="14.622400000000001"/>
    <n v="0.21111111111111114"/>
    <x v="4"/>
    <x v="0"/>
  </r>
  <r>
    <s v="CA-2015-105690"/>
    <x v="32"/>
    <x v="1"/>
    <d v="2015-11-26T00:00:00"/>
    <x v="0"/>
    <s v="CA-11965"/>
    <s v="Carol Adams"/>
    <x v="1"/>
    <s v="United States"/>
    <x v="238"/>
    <x v="5"/>
    <x v="3"/>
    <s v="FUR-BO-10003965"/>
    <s v="Furniture"/>
    <x v="0"/>
    <s v="O'Sullivan Manor Hill 2-Door Library in Brianna Oak"/>
    <n v="246.1328"/>
    <n v="2"/>
    <n v="-76.011600000000001"/>
    <n v="-0.30882352941176472"/>
    <x v="2"/>
    <x v="0"/>
  </r>
  <r>
    <s v="CA-2017-102407"/>
    <x v="13"/>
    <x v="3"/>
    <d v="2017-12-13T00:00:00"/>
    <x v="0"/>
    <s v="AT-10435"/>
    <s v="Alyssa Tate"/>
    <x v="2"/>
    <s v="United States"/>
    <x v="2"/>
    <x v="2"/>
    <x v="1"/>
    <s v="FUR-TA-10003748"/>
    <s v="Furniture"/>
    <x v="2"/>
    <s v="Bevis 36 x 72 Conference Tables"/>
    <n v="896.32799999999997"/>
    <n v="9"/>
    <n v="22.408200000000001"/>
    <n v="2.5000000000000001E-2"/>
    <x v="4"/>
    <x v="5"/>
  </r>
  <r>
    <s v="CA-2017-101581"/>
    <x v="546"/>
    <x v="3"/>
    <d v="2017-10-27T00:00:00"/>
    <x v="1"/>
    <s v="DW-13195"/>
    <s v="David Wiener"/>
    <x v="1"/>
    <s v="United States"/>
    <x v="125"/>
    <x v="36"/>
    <x v="1"/>
    <s v="FUR-TA-10002607"/>
    <s v="Furniture"/>
    <x v="2"/>
    <s v="KI Conference Tables"/>
    <n v="177.22499999999999"/>
    <n v="5"/>
    <n v="-120.51300000000001"/>
    <n v="-0.68"/>
    <x v="2"/>
    <x v="1"/>
  </r>
  <r>
    <s v="CA-2017-169124"/>
    <x v="209"/>
    <x v="3"/>
    <d v="2017-07-10T00:00:00"/>
    <x v="1"/>
    <s v="MB-17305"/>
    <s v="Maria Bertelson"/>
    <x v="0"/>
    <s v="United States"/>
    <x v="239"/>
    <x v="2"/>
    <x v="1"/>
    <s v="FUR-FU-10001215"/>
    <s v="Furniture"/>
    <x v="3"/>
    <s v="Howard Miller 11-1/2&quot; Diameter Brentwood Wall Clock"/>
    <n v="129.38999999999999"/>
    <n v="3"/>
    <n v="54.343800000000002"/>
    <n v="0.42000000000000004"/>
    <x v="1"/>
    <x v="3"/>
  </r>
  <r>
    <s v="CA-2017-129021"/>
    <x v="547"/>
    <x v="3"/>
    <d v="2017-08-26T00:00:00"/>
    <x v="0"/>
    <s v="PO-18850"/>
    <s v="Patrick O'Brill"/>
    <x v="0"/>
    <s v="United States"/>
    <x v="199"/>
    <x v="1"/>
    <x v="0"/>
    <s v="FUR-FU-10001852"/>
    <s v="Furniture"/>
    <x v="3"/>
    <s v="Eldon Regeneration Recycled Desk Accessories, Smoke"/>
    <n v="2.7839999999999998"/>
    <n v="2"/>
    <n v="0.41760000000000003"/>
    <n v="0.15000000000000002"/>
    <x v="0"/>
    <x v="10"/>
  </r>
  <r>
    <s v="CA-2014-162278"/>
    <x v="548"/>
    <x v="2"/>
    <d v="2014-10-30T00:00:00"/>
    <x v="0"/>
    <s v="AH-10585"/>
    <s v="Angele Hood"/>
    <x v="0"/>
    <s v="United States"/>
    <x v="15"/>
    <x v="13"/>
    <x v="1"/>
    <s v="FUR-FU-10000448"/>
    <s v="Furniture"/>
    <x v="3"/>
    <s v="Tenex Chairmats For Use With Carpeted Floors"/>
    <n v="63.92"/>
    <n v="4"/>
    <n v="3.1960000000000002"/>
    <n v="0.05"/>
    <x v="4"/>
    <x v="1"/>
  </r>
  <r>
    <s v="CA-2014-125829"/>
    <x v="53"/>
    <x v="2"/>
    <d v="2014-11-11T00:00:00"/>
    <x v="1"/>
    <s v="WB-21850"/>
    <s v="William Brown"/>
    <x v="0"/>
    <s v="United States"/>
    <x v="2"/>
    <x v="2"/>
    <x v="1"/>
    <s v="FUR-TA-10002041"/>
    <s v="Furniture"/>
    <x v="2"/>
    <s v="Bevis Round Conference Table Top, X-Base"/>
    <n v="573.72799999999995"/>
    <n v="4"/>
    <n v="-64.544399999999996"/>
    <n v="-0.1125"/>
    <x v="1"/>
    <x v="0"/>
  </r>
  <r>
    <s v="US-2017-136189"/>
    <x v="549"/>
    <x v="3"/>
    <d v="2017-12-11T00:00:00"/>
    <x v="1"/>
    <s v="DC-13285"/>
    <s v="Debra Catini"/>
    <x v="0"/>
    <s v="United States"/>
    <x v="52"/>
    <x v="25"/>
    <x v="0"/>
    <s v="FUR-FU-10000175"/>
    <s v="Furniture"/>
    <x v="3"/>
    <s v="DAX Wood Document Frame."/>
    <n v="82.38"/>
    <n v="6"/>
    <n v="25.537800000000001"/>
    <n v="0.31000000000000005"/>
    <x v="4"/>
    <x v="5"/>
  </r>
  <r>
    <s v="CA-2015-154795"/>
    <x v="274"/>
    <x v="1"/>
    <d v="2015-12-24T00:00:00"/>
    <x v="1"/>
    <s v="GZ-14470"/>
    <s v="Gary Zandusky"/>
    <x v="0"/>
    <s v="United States"/>
    <x v="240"/>
    <x v="22"/>
    <x v="1"/>
    <s v="FUR-FU-10002088"/>
    <s v="Furniture"/>
    <x v="3"/>
    <s v="Nu-Dell Float Frame 11 x 14 1/2"/>
    <n v="14.368"/>
    <n v="2"/>
    <n v="3.9512"/>
    <n v="0.27500000000000002"/>
    <x v="4"/>
    <x v="5"/>
  </r>
  <r>
    <s v="CA-2016-120355"/>
    <x v="126"/>
    <x v="0"/>
    <d v="2016-09-25T00:00:00"/>
    <x v="1"/>
    <s v="MM-17260"/>
    <s v="Magdelene Morse"/>
    <x v="0"/>
    <s v="United States"/>
    <x v="241"/>
    <x v="7"/>
    <x v="2"/>
    <s v="FUR-CH-10001394"/>
    <s v="Furniture"/>
    <x v="1"/>
    <s v="Global Leather Executive Chair"/>
    <n v="631.78200000000004"/>
    <n v="2"/>
    <n v="140.39599999999999"/>
    <n v="0.22222222222222218"/>
    <x v="1"/>
    <x v="4"/>
  </r>
  <r>
    <s v="CA-2016-120355"/>
    <x v="126"/>
    <x v="0"/>
    <d v="2016-09-25T00:00:00"/>
    <x v="1"/>
    <s v="MM-17260"/>
    <s v="Magdelene Morse"/>
    <x v="0"/>
    <s v="United States"/>
    <x v="241"/>
    <x v="7"/>
    <x v="2"/>
    <s v="FUR-FU-10004053"/>
    <s v="Furniture"/>
    <x v="3"/>
    <s v="DAX Two-Tone Silver Metal Document Frame"/>
    <n v="60.72"/>
    <n v="3"/>
    <n v="26.1096"/>
    <n v="0.43"/>
    <x v="1"/>
    <x v="4"/>
  </r>
  <r>
    <s v="CA-2017-162565"/>
    <x v="246"/>
    <x v="3"/>
    <d v="2017-12-11T00:00:00"/>
    <x v="3"/>
    <s v="RR-19315"/>
    <s v="Ralph Ritter"/>
    <x v="0"/>
    <s v="United States"/>
    <x v="14"/>
    <x v="8"/>
    <x v="3"/>
    <s v="FUR-FU-10004306"/>
    <s v="Furniture"/>
    <x v="3"/>
    <s v="Electrix Halogen Magnifier Lamp"/>
    <n v="77.72"/>
    <n v="1"/>
    <n v="-66.061999999999998"/>
    <n v="-0.85"/>
    <x v="7"/>
    <x v="5"/>
  </r>
  <r>
    <s v="CA-2017-162565"/>
    <x v="246"/>
    <x v="3"/>
    <d v="2017-12-11T00:00:00"/>
    <x v="3"/>
    <s v="RR-19315"/>
    <s v="Ralph Ritter"/>
    <x v="0"/>
    <s v="United States"/>
    <x v="14"/>
    <x v="8"/>
    <x v="3"/>
    <s v="FUR-CH-10003973"/>
    <s v="Furniture"/>
    <x v="1"/>
    <s v="GuestStacker Chair with Chrome Finish Legs"/>
    <n v="520.46400000000006"/>
    <n v="2"/>
    <n v="-14.8704"/>
    <n v="-2.8571428571428567E-2"/>
    <x v="7"/>
    <x v="5"/>
  </r>
  <r>
    <s v="CA-2014-166954"/>
    <x v="550"/>
    <x v="2"/>
    <d v="2014-04-30T00:00:00"/>
    <x v="1"/>
    <s v="BT-11305"/>
    <s v="Beth Thompson"/>
    <x v="2"/>
    <s v="United States"/>
    <x v="242"/>
    <x v="2"/>
    <x v="1"/>
    <s v="FUR-FU-10003708"/>
    <s v="Furniture"/>
    <x v="3"/>
    <s v="Tenex Traditional Chairmats for Medium Pile Carpet, Standard Lip, 36&quot; x 48&quot;"/>
    <n v="303.25"/>
    <n v="5"/>
    <n v="63.682499999999997"/>
    <n v="0.21"/>
    <x v="2"/>
    <x v="6"/>
  </r>
  <r>
    <s v="CA-2014-166954"/>
    <x v="550"/>
    <x v="2"/>
    <d v="2014-04-30T00:00:00"/>
    <x v="1"/>
    <s v="BT-11305"/>
    <s v="Beth Thompson"/>
    <x v="2"/>
    <s v="United States"/>
    <x v="242"/>
    <x v="2"/>
    <x v="1"/>
    <s v="FUR-CH-10003973"/>
    <s v="Furniture"/>
    <x v="1"/>
    <s v="GuestStacker Chair with Chrome Finish Legs"/>
    <n v="1487.04"/>
    <n v="5"/>
    <n v="148.70400000000001"/>
    <n v="0.1"/>
    <x v="2"/>
    <x v="6"/>
  </r>
  <r>
    <s v="CA-2015-152891"/>
    <x v="551"/>
    <x v="1"/>
    <d v="2015-10-30T00:00:00"/>
    <x v="1"/>
    <s v="TB-21625"/>
    <s v="Trudy Brown"/>
    <x v="0"/>
    <s v="United States"/>
    <x v="28"/>
    <x v="2"/>
    <x v="1"/>
    <s v="FUR-TA-10001857"/>
    <s v="Furniture"/>
    <x v="2"/>
    <s v="Balt Solid Wood Rectangular Table"/>
    <n v="253.17599999999999"/>
    <n v="3"/>
    <n v="-31.646999999999998"/>
    <n v="-0.125"/>
    <x v="2"/>
    <x v="1"/>
  </r>
  <r>
    <s v="US-2015-122784"/>
    <x v="552"/>
    <x v="1"/>
    <d v="2015-07-27T00:00:00"/>
    <x v="1"/>
    <s v="RA-19915"/>
    <s v="Russell Applegate"/>
    <x v="0"/>
    <s v="United States"/>
    <x v="185"/>
    <x v="8"/>
    <x v="3"/>
    <s v="FUR-BO-10004690"/>
    <s v="Furniture"/>
    <x v="0"/>
    <s v="O'Sullivan Cherrywood Estates Traditional Barrister Bookcase"/>
    <n v="384.94400000000002"/>
    <n v="4"/>
    <n v="-126.4816"/>
    <n v="-0.32857142857142857"/>
    <x v="1"/>
    <x v="3"/>
  </r>
  <r>
    <s v="US-2015-122784"/>
    <x v="552"/>
    <x v="1"/>
    <d v="2015-07-27T00:00:00"/>
    <x v="1"/>
    <s v="RA-19915"/>
    <s v="Russell Applegate"/>
    <x v="0"/>
    <s v="United States"/>
    <x v="185"/>
    <x v="8"/>
    <x v="3"/>
    <s v="FUR-BO-10002545"/>
    <s v="Furniture"/>
    <x v="0"/>
    <s v="Atlantic Metals Mobile 3-Shelf Bookcases, Custom Colors"/>
    <n v="913.43"/>
    <n v="5"/>
    <n v="-52.195999999999998"/>
    <n v="-5.7142857142857141E-2"/>
    <x v="1"/>
    <x v="3"/>
  </r>
  <r>
    <s v="CA-2017-111556"/>
    <x v="93"/>
    <x v="3"/>
    <d v="2017-11-22T00:00:00"/>
    <x v="2"/>
    <s v="CD-11920"/>
    <s v="Carlos Daly"/>
    <x v="0"/>
    <s v="United States"/>
    <x v="13"/>
    <x v="7"/>
    <x v="2"/>
    <s v="FUR-BO-10003159"/>
    <s v="Furniture"/>
    <x v="0"/>
    <s v="Sauder Camden County Collection Libraries, Planked Cherry Finish"/>
    <n v="183.96799999999999"/>
    <n v="2"/>
    <n v="-25.2956"/>
    <n v="-0.13750000000000001"/>
    <x v="3"/>
    <x v="0"/>
  </r>
  <r>
    <s v="US-2014-138758"/>
    <x v="553"/>
    <x v="2"/>
    <d v="2014-07-11T00:00:00"/>
    <x v="1"/>
    <s v="JL-15835"/>
    <s v="John Lee"/>
    <x v="0"/>
    <s v="United States"/>
    <x v="3"/>
    <x v="3"/>
    <x v="2"/>
    <s v="FUR-CH-10002880"/>
    <s v="Furniture"/>
    <x v="1"/>
    <s v="Global High-Back Leather Tilter, Burgundy"/>
    <n v="172.18600000000001"/>
    <n v="2"/>
    <n v="-46.736199999999997"/>
    <n v="-0.27142857142857141"/>
    <x v="4"/>
    <x v="3"/>
  </r>
  <r>
    <s v="US-2014-138758"/>
    <x v="553"/>
    <x v="2"/>
    <d v="2014-07-11T00:00:00"/>
    <x v="1"/>
    <s v="JL-15835"/>
    <s v="John Lee"/>
    <x v="0"/>
    <s v="United States"/>
    <x v="3"/>
    <x v="3"/>
    <x v="2"/>
    <s v="FUR-FU-10003039"/>
    <s v="Furniture"/>
    <x v="3"/>
    <s v="Howard Miller 11-1/2&quot; Diameter Grantwood Wall Clock"/>
    <n v="69.007999999999996"/>
    <n v="2"/>
    <n v="12.0764"/>
    <n v="0.17500000000000002"/>
    <x v="4"/>
    <x v="3"/>
  </r>
  <r>
    <s v="CA-2016-131737"/>
    <x v="554"/>
    <x v="0"/>
    <d v="2016-03-17T00:00:00"/>
    <x v="3"/>
    <s v="GZ-14470"/>
    <s v="Gary Zandusky"/>
    <x v="0"/>
    <s v="United States"/>
    <x v="11"/>
    <x v="32"/>
    <x v="2"/>
    <s v="FUR-FU-10004306"/>
    <s v="Furniture"/>
    <x v="3"/>
    <s v="Electrix Halogen Magnifier Lamp"/>
    <n v="971.5"/>
    <n v="5"/>
    <n v="252.59"/>
    <n v="0.26"/>
    <x v="7"/>
    <x v="9"/>
  </r>
  <r>
    <s v="CA-2014-160157"/>
    <x v="191"/>
    <x v="2"/>
    <d v="2014-12-27T00:00:00"/>
    <x v="1"/>
    <s v="MH-17455"/>
    <s v="Mark Hamilton"/>
    <x v="0"/>
    <s v="United States"/>
    <x v="243"/>
    <x v="15"/>
    <x v="2"/>
    <s v="FUR-FU-10003773"/>
    <s v="Furniture"/>
    <x v="3"/>
    <s v="Eldon Cleatmat Plus Chair Mats for High Pile Carpets"/>
    <n v="190.84800000000001"/>
    <n v="3"/>
    <n v="-21.470400000000001"/>
    <n v="-0.1125"/>
    <x v="1"/>
    <x v="5"/>
  </r>
  <r>
    <s v="CA-2017-159464"/>
    <x v="514"/>
    <x v="3"/>
    <d v="2017-05-19T00:00:00"/>
    <x v="2"/>
    <s v="TB-21355"/>
    <s v="Todd Boyes"/>
    <x v="1"/>
    <s v="United States"/>
    <x v="244"/>
    <x v="24"/>
    <x v="0"/>
    <s v="FUR-BO-10003546"/>
    <s v="Furniture"/>
    <x v="0"/>
    <s v="Hon 4-Shelf Metal Bookcases"/>
    <n v="302.94"/>
    <n v="3"/>
    <n v="75.734999999999999"/>
    <n v="0.25"/>
    <x v="5"/>
    <x v="7"/>
  </r>
  <r>
    <s v="CA-2017-119452"/>
    <x v="555"/>
    <x v="3"/>
    <d v="2017-03-27T00:00:00"/>
    <x v="1"/>
    <s v="CL-12565"/>
    <s v="Clay Ludtke"/>
    <x v="0"/>
    <s v="United States"/>
    <x v="169"/>
    <x v="37"/>
    <x v="3"/>
    <s v="FUR-CH-10004495"/>
    <s v="Furniture"/>
    <x v="1"/>
    <s v="Global Leather and Oak Executive Chair, Black"/>
    <n v="1805.88"/>
    <n v="6"/>
    <n v="523.70519999999999"/>
    <n v="0.28999999999999998"/>
    <x v="6"/>
    <x v="9"/>
  </r>
  <r>
    <s v="CA-2016-168893"/>
    <x v="361"/>
    <x v="0"/>
    <d v="2016-11-08T00:00:00"/>
    <x v="0"/>
    <s v="AP-10915"/>
    <s v="Arthur Prichep"/>
    <x v="0"/>
    <s v="United States"/>
    <x v="0"/>
    <x v="0"/>
    <x v="0"/>
    <s v="FUR-FU-10002885"/>
    <s v="Furniture"/>
    <x v="3"/>
    <s v="Magna Visual Magnetic Picture Hangers"/>
    <n v="24.1"/>
    <n v="5"/>
    <n v="9.1579999999999995"/>
    <n v="0.37999999999999995"/>
    <x v="2"/>
    <x v="0"/>
  </r>
  <r>
    <s v="CA-2016-168893"/>
    <x v="361"/>
    <x v="0"/>
    <d v="2016-11-08T00:00:00"/>
    <x v="0"/>
    <s v="AP-10915"/>
    <s v="Arthur Prichep"/>
    <x v="0"/>
    <s v="United States"/>
    <x v="0"/>
    <x v="0"/>
    <x v="0"/>
    <s v="FUR-TA-10003392"/>
    <s v="Furniture"/>
    <x v="2"/>
    <s v="Global Adaptabilities Conference Tables"/>
    <n v="842.94"/>
    <n v="3"/>
    <n v="160.15860000000001"/>
    <n v="0.19"/>
    <x v="2"/>
    <x v="0"/>
  </r>
  <r>
    <s v="CA-2015-121965"/>
    <x v="556"/>
    <x v="1"/>
    <d v="2015-06-23T00:00:00"/>
    <x v="1"/>
    <s v="LH-17155"/>
    <s v="Logan Haushalter"/>
    <x v="0"/>
    <s v="United States"/>
    <x v="2"/>
    <x v="2"/>
    <x v="1"/>
    <s v="FUR-FU-10000732"/>
    <s v="Furniture"/>
    <x v="3"/>
    <s v="Eldon 200 Class Desk Accessories"/>
    <n v="12.56"/>
    <n v="2"/>
    <n v="4.0191999999999997"/>
    <n v="0.31999999999999995"/>
    <x v="4"/>
    <x v="2"/>
  </r>
  <r>
    <s v="CA-2016-147137"/>
    <x v="557"/>
    <x v="0"/>
    <d v="2016-07-06T00:00:00"/>
    <x v="2"/>
    <s v="AA-10645"/>
    <s v="Anna Andreadi"/>
    <x v="0"/>
    <s v="United States"/>
    <x v="28"/>
    <x v="2"/>
    <x v="1"/>
    <s v="FUR-FU-10000221"/>
    <s v="Furniture"/>
    <x v="3"/>
    <s v="Master Caster Door Stop, Brown"/>
    <n v="25.4"/>
    <n v="5"/>
    <n v="8.6359999999999992"/>
    <n v="0.33999999999999997"/>
    <x v="3"/>
    <x v="3"/>
  </r>
  <r>
    <s v="CA-2016-147137"/>
    <x v="557"/>
    <x v="0"/>
    <d v="2016-07-06T00:00:00"/>
    <x v="2"/>
    <s v="AA-10645"/>
    <s v="Anna Andreadi"/>
    <x v="0"/>
    <s v="United States"/>
    <x v="28"/>
    <x v="2"/>
    <x v="1"/>
    <s v="FUR-BO-10001811"/>
    <s v="Furniture"/>
    <x v="0"/>
    <s v="Atlantic Metals Mobile 5-Shelf Bookcases, Custom Colors"/>
    <n v="1279.165"/>
    <n v="5"/>
    <n v="225.73500000000001"/>
    <n v="0.17647058823529413"/>
    <x v="3"/>
    <x v="3"/>
  </r>
  <r>
    <s v="US-2015-146745"/>
    <x v="558"/>
    <x v="1"/>
    <d v="2015-09-08T00:00:00"/>
    <x v="1"/>
    <s v="AS-10630"/>
    <s v="Ann Steele"/>
    <x v="2"/>
    <s v="United States"/>
    <x v="28"/>
    <x v="2"/>
    <x v="1"/>
    <s v="FUR-CH-10002372"/>
    <s v="Furniture"/>
    <x v="1"/>
    <s v="Office Star - Ergonomically Designed Knee Chair"/>
    <n v="129.56800000000001"/>
    <n v="2"/>
    <n v="-12.956799999999999"/>
    <n v="-9.9999999999999992E-2"/>
    <x v="2"/>
    <x v="4"/>
  </r>
  <r>
    <s v="US-2017-125717"/>
    <x v="559"/>
    <x v="3"/>
    <d v="2017-10-01T00:00:00"/>
    <x v="2"/>
    <s v="DS-13030"/>
    <s v="Darrin Sayre"/>
    <x v="2"/>
    <s v="United States"/>
    <x v="14"/>
    <x v="12"/>
    <x v="1"/>
    <s v="FUR-FU-10001979"/>
    <s v="Furniture"/>
    <x v="3"/>
    <s v="Dana Halogen Swing-Arm Architect Lamp"/>
    <n v="32.776000000000003"/>
    <n v="1"/>
    <n v="3.2776000000000001"/>
    <n v="9.9999999999999992E-2"/>
    <x v="0"/>
    <x v="4"/>
  </r>
  <r>
    <s v="CA-2017-168641"/>
    <x v="241"/>
    <x v="3"/>
    <d v="2017-12-01T00:00:00"/>
    <x v="1"/>
    <s v="KA-16525"/>
    <s v="Kelly Andreada"/>
    <x v="0"/>
    <s v="United States"/>
    <x v="13"/>
    <x v="7"/>
    <x v="2"/>
    <s v="FUR-BO-10000780"/>
    <s v="Furniture"/>
    <x v="0"/>
    <s v="O'Sullivan Plantations 2-Door Library in Landvery Oak"/>
    <n v="321.56799999999998"/>
    <n v="2"/>
    <n v="-16.078399999999998"/>
    <n v="-4.9999999999999996E-2"/>
    <x v="1"/>
    <x v="0"/>
  </r>
  <r>
    <s v="CA-2017-156895"/>
    <x v="258"/>
    <x v="3"/>
    <d v="2017-05-12T00:00:00"/>
    <x v="1"/>
    <s v="DJ-13510"/>
    <s v="Don Jones"/>
    <x v="1"/>
    <s v="United States"/>
    <x v="3"/>
    <x v="3"/>
    <x v="2"/>
    <s v="FUR-CH-10003535"/>
    <s v="Furniture"/>
    <x v="1"/>
    <s v="Global Armless Task Chair, Royal Blue"/>
    <n v="128.05799999999999"/>
    <n v="3"/>
    <n v="-23.7822"/>
    <n v="-0.18571428571428572"/>
    <x v="4"/>
    <x v="7"/>
  </r>
  <r>
    <s v="CA-2017-121300"/>
    <x v="560"/>
    <x v="3"/>
    <d v="2017-09-29T00:00:00"/>
    <x v="3"/>
    <s v="MG-17680"/>
    <s v="Maureen Gastineau"/>
    <x v="2"/>
    <s v="United States"/>
    <x v="245"/>
    <x v="15"/>
    <x v="2"/>
    <s v="FUR-CH-10003774"/>
    <s v="Furniture"/>
    <x v="1"/>
    <s v="Global Wood Trimmed Manager's Task Chair, Khaki"/>
    <n v="63.686"/>
    <n v="1"/>
    <n v="-15.4666"/>
    <n v="-0.24285714285714285"/>
    <x v="7"/>
    <x v="4"/>
  </r>
  <r>
    <s v="CA-2017-121300"/>
    <x v="560"/>
    <x v="3"/>
    <d v="2017-09-29T00:00:00"/>
    <x v="3"/>
    <s v="MG-17680"/>
    <s v="Maureen Gastineau"/>
    <x v="2"/>
    <s v="United States"/>
    <x v="245"/>
    <x v="15"/>
    <x v="2"/>
    <s v="FUR-TA-10004442"/>
    <s v="Furniture"/>
    <x v="2"/>
    <s v="Riverside Furniture Stanwyck Manor Table Series"/>
    <n v="344.22"/>
    <n v="2"/>
    <n v="-189.321"/>
    <n v="-0.54999999999999993"/>
    <x v="7"/>
    <x v="4"/>
  </r>
  <r>
    <s v="CA-2017-121300"/>
    <x v="560"/>
    <x v="3"/>
    <d v="2017-09-29T00:00:00"/>
    <x v="3"/>
    <s v="MG-17680"/>
    <s v="Maureen Gastineau"/>
    <x v="2"/>
    <s v="United States"/>
    <x v="245"/>
    <x v="15"/>
    <x v="2"/>
    <s v="FUR-FU-10004586"/>
    <s v="Furniture"/>
    <x v="3"/>
    <s v="G.E. Longer-Life Indoor Recessed Floodlight Bulbs"/>
    <n v="21.248000000000001"/>
    <n v="4"/>
    <n v="7.4367999999999999"/>
    <n v="0.35"/>
    <x v="7"/>
    <x v="4"/>
  </r>
  <r>
    <s v="CA-2017-130211"/>
    <x v="546"/>
    <x v="3"/>
    <d v="2017-10-22T00:00:00"/>
    <x v="3"/>
    <s v="BD-11620"/>
    <s v="Brian DeCherney"/>
    <x v="0"/>
    <s v="United States"/>
    <x v="246"/>
    <x v="37"/>
    <x v="3"/>
    <s v="FUR-TA-10003748"/>
    <s v="Furniture"/>
    <x v="2"/>
    <s v="Bevis 36 x 72 Conference Tables"/>
    <n v="248.98"/>
    <n v="2"/>
    <n v="54.775599999999997"/>
    <n v="0.22"/>
    <x v="7"/>
    <x v="1"/>
  </r>
  <r>
    <s v="CA-2017-105921"/>
    <x v="561"/>
    <x v="3"/>
    <d v="2017-08-21T00:00:00"/>
    <x v="1"/>
    <s v="JM-15250"/>
    <s v="Janet Martin"/>
    <x v="0"/>
    <s v="United States"/>
    <x v="2"/>
    <x v="2"/>
    <x v="1"/>
    <s v="FUR-TA-10001095"/>
    <s v="Furniture"/>
    <x v="2"/>
    <s v="Chromcraft Round Conference Tables"/>
    <n v="418.29599999999999"/>
    <n v="3"/>
    <n v="5.2286999999999999"/>
    <n v="1.2500000000000001E-2"/>
    <x v="1"/>
    <x v="10"/>
  </r>
  <r>
    <s v="CA-2014-150798"/>
    <x v="280"/>
    <x v="2"/>
    <d v="2014-12-03T00:00:00"/>
    <x v="0"/>
    <s v="JK-15730"/>
    <s v="Joe Kamberova"/>
    <x v="0"/>
    <s v="United States"/>
    <x v="29"/>
    <x v="15"/>
    <x v="2"/>
    <s v="FUR-FU-10000221"/>
    <s v="Furniture"/>
    <x v="3"/>
    <s v="Master Caster Door Stop, Brown"/>
    <n v="8.1280000000000001"/>
    <n v="2"/>
    <n v="1.4224000000000001"/>
    <n v="0.17500000000000002"/>
    <x v="3"/>
    <x v="5"/>
  </r>
  <r>
    <s v="CA-2014-150798"/>
    <x v="280"/>
    <x v="2"/>
    <d v="2014-12-03T00:00:00"/>
    <x v="0"/>
    <s v="JK-15730"/>
    <s v="Joe Kamberova"/>
    <x v="0"/>
    <s v="United States"/>
    <x v="29"/>
    <x v="15"/>
    <x v="2"/>
    <s v="FUR-CH-10000015"/>
    <s v="Furniture"/>
    <x v="1"/>
    <s v="Hon Multipurpose Stacking Arm Chairs"/>
    <n v="909.72"/>
    <n v="6"/>
    <n v="-51.984000000000002"/>
    <n v="-5.7142857142857141E-2"/>
    <x v="3"/>
    <x v="5"/>
  </r>
  <r>
    <s v="CA-2017-112753"/>
    <x v="562"/>
    <x v="3"/>
    <d v="2017-06-23T00:00:00"/>
    <x v="1"/>
    <s v="CC-12670"/>
    <s v="Craig Carreira"/>
    <x v="0"/>
    <s v="United States"/>
    <x v="2"/>
    <x v="2"/>
    <x v="1"/>
    <s v="FUR-BO-10004015"/>
    <s v="Furniture"/>
    <x v="0"/>
    <s v="Bush Andora Bookcase, Maple/Graphite Gray Finish"/>
    <n v="917.92349999999999"/>
    <n v="9"/>
    <n v="75.593699999999998"/>
    <n v="8.2352941176470587E-2"/>
    <x v="2"/>
    <x v="2"/>
  </r>
  <r>
    <s v="US-2014-138247"/>
    <x v="109"/>
    <x v="2"/>
    <d v="2014-12-29T00:00:00"/>
    <x v="1"/>
    <s v="BF-11170"/>
    <s v="Ben Ferrer"/>
    <x v="2"/>
    <s v="United States"/>
    <x v="2"/>
    <x v="2"/>
    <x v="1"/>
    <s v="FUR-FU-10002554"/>
    <s v="Furniture"/>
    <x v="3"/>
    <s v="Westinghouse Floor Lamp with Metal Mesh Shade, Black"/>
    <n v="23.99"/>
    <n v="1"/>
    <n v="5.5176999999999996"/>
    <n v="0.23"/>
    <x v="2"/>
    <x v="5"/>
  </r>
  <r>
    <s v="CA-2017-167003"/>
    <x v="563"/>
    <x v="3"/>
    <d v="2017-05-29T00:00:00"/>
    <x v="1"/>
    <s v="VS-21820"/>
    <s v="Vivek Sundaresam"/>
    <x v="0"/>
    <s v="United States"/>
    <x v="2"/>
    <x v="2"/>
    <x v="1"/>
    <s v="FUR-TA-10001520"/>
    <s v="Furniture"/>
    <x v="2"/>
    <s v="Lesro Sheffield Collection Coffee Table, End Table, Center Table, Corner Table"/>
    <n v="171.28800000000001"/>
    <n v="3"/>
    <n v="-6.4233000000000002"/>
    <n v="-3.7499999999999999E-2"/>
    <x v="6"/>
    <x v="7"/>
  </r>
  <r>
    <s v="CA-2016-119935"/>
    <x v="480"/>
    <x v="0"/>
    <d v="2016-11-14T00:00:00"/>
    <x v="1"/>
    <s v="KM-16225"/>
    <s v="Kalyca Meade"/>
    <x v="1"/>
    <s v="United States"/>
    <x v="76"/>
    <x v="23"/>
    <x v="3"/>
    <s v="FUR-FU-10001085"/>
    <s v="Furniture"/>
    <x v="3"/>
    <s v="3M Polarizing Light Filter Sleeves"/>
    <n v="37.299999999999997"/>
    <n v="2"/>
    <n v="17.158000000000001"/>
    <n v="0.46000000000000008"/>
    <x v="4"/>
    <x v="0"/>
  </r>
  <r>
    <s v="CA-2016-120873"/>
    <x v="78"/>
    <x v="0"/>
    <d v="2016-11-01T00:00:00"/>
    <x v="0"/>
    <s v="BW-11200"/>
    <s v="Ben Wallace"/>
    <x v="0"/>
    <s v="United States"/>
    <x v="247"/>
    <x v="25"/>
    <x v="0"/>
    <s v="FUR-CH-10000847"/>
    <s v="Furniture"/>
    <x v="1"/>
    <s v="Global Executive Mid-Back Manager's Chair"/>
    <n v="290.98"/>
    <n v="1"/>
    <n v="75.654799999999994"/>
    <n v="0.25999999999999995"/>
    <x v="2"/>
    <x v="1"/>
  </r>
  <r>
    <s v="CA-2014-109491"/>
    <x v="564"/>
    <x v="2"/>
    <d v="2014-02-26T00:00:00"/>
    <x v="1"/>
    <s v="LC-16930"/>
    <s v="Linda Cazamias"/>
    <x v="1"/>
    <s v="United States"/>
    <x v="52"/>
    <x v="6"/>
    <x v="3"/>
    <s v="FUR-FU-10000221"/>
    <s v="Furniture"/>
    <x v="3"/>
    <s v="Master Caster Door Stop, Brown"/>
    <n v="20.32"/>
    <n v="4"/>
    <n v="6.9088000000000003"/>
    <n v="0.34"/>
    <x v="6"/>
    <x v="11"/>
  </r>
  <r>
    <s v="CA-2014-107454"/>
    <x v="565"/>
    <x v="2"/>
    <d v="2014-11-06T00:00:00"/>
    <x v="1"/>
    <s v="RD-19720"/>
    <s v="Roger Demir"/>
    <x v="0"/>
    <s v="United States"/>
    <x v="13"/>
    <x v="7"/>
    <x v="2"/>
    <s v="FUR-FU-10004018"/>
    <s v="Furniture"/>
    <x v="3"/>
    <s v="Tensor Computer Mounted Lamp"/>
    <n v="89.34"/>
    <n v="6"/>
    <n v="24.1218"/>
    <n v="0.27"/>
    <x v="4"/>
    <x v="0"/>
  </r>
  <r>
    <s v="US-2017-105046"/>
    <x v="357"/>
    <x v="3"/>
    <d v="2017-07-23T00:00:00"/>
    <x v="1"/>
    <s v="BE-11335"/>
    <s v="Bill Eplett"/>
    <x v="2"/>
    <s v="United States"/>
    <x v="248"/>
    <x v="7"/>
    <x v="2"/>
    <s v="FUR-FU-10004848"/>
    <s v="Furniture"/>
    <x v="3"/>
    <s v="DAX Solid Wood Frames"/>
    <n v="39.08"/>
    <n v="4"/>
    <n v="14.4596"/>
    <n v="0.37"/>
    <x v="6"/>
    <x v="3"/>
  </r>
  <r>
    <s v="CA-2016-118759"/>
    <x v="566"/>
    <x v="0"/>
    <d v="2016-11-17T00:00:00"/>
    <x v="2"/>
    <s v="MB-17305"/>
    <s v="Maria Bertelson"/>
    <x v="0"/>
    <s v="United States"/>
    <x v="13"/>
    <x v="7"/>
    <x v="2"/>
    <s v="FUR-CH-10002335"/>
    <s v="Furniture"/>
    <x v="1"/>
    <s v="Hon GuestStacker Chair"/>
    <n v="408.00599999999997"/>
    <n v="2"/>
    <n v="72.534400000000005"/>
    <n v="0.17777777777777781"/>
    <x v="0"/>
    <x v="0"/>
  </r>
  <r>
    <s v="CA-2014-140403"/>
    <x v="567"/>
    <x v="2"/>
    <d v="2014-10-10T00:00:00"/>
    <x v="3"/>
    <s v="TN-21040"/>
    <s v="Tanja Norvell"/>
    <x v="2"/>
    <s v="United States"/>
    <x v="249"/>
    <x v="2"/>
    <x v="1"/>
    <s v="FUR-CH-10002774"/>
    <s v="Furniture"/>
    <x v="1"/>
    <s v="Global Deluxe Stacking Chair, Gray"/>
    <n v="122.352"/>
    <n v="3"/>
    <n v="13.7646"/>
    <n v="0.11249999999999999"/>
    <x v="7"/>
    <x v="1"/>
  </r>
  <r>
    <s v="CA-2017-138464"/>
    <x v="220"/>
    <x v="3"/>
    <d v="2017-07-12T00:00:00"/>
    <x v="1"/>
    <s v="VF-21715"/>
    <s v="Vicky Freymann"/>
    <x v="2"/>
    <s v="United States"/>
    <x v="15"/>
    <x v="13"/>
    <x v="1"/>
    <s v="FUR-FU-10003142"/>
    <s v="Furniture"/>
    <x v="3"/>
    <s v="Master Big Foot Doorstop, Beige"/>
    <n v="15.84"/>
    <n v="3"/>
    <n v="4.9104000000000001"/>
    <n v="0.31"/>
    <x v="4"/>
    <x v="3"/>
  </r>
  <r>
    <s v="CA-2015-104129"/>
    <x v="568"/>
    <x v="1"/>
    <d v="2015-03-02T00:00:00"/>
    <x v="1"/>
    <s v="ES-14080"/>
    <s v="Erin Smith"/>
    <x v="1"/>
    <s v="United States"/>
    <x v="134"/>
    <x v="38"/>
    <x v="2"/>
    <s v="FUR-TA-10004152"/>
    <s v="Furniture"/>
    <x v="2"/>
    <s v="Barricks 18&quot; x 48&quot; Non-Folding Utility Table with Bottom Storage Shelf"/>
    <n v="493.92"/>
    <n v="7"/>
    <n v="-28.224"/>
    <n v="-5.7142857142857141E-2"/>
    <x v="0"/>
    <x v="11"/>
  </r>
  <r>
    <s v="CA-2015-126557"/>
    <x v="569"/>
    <x v="1"/>
    <d v="2015-07-17T00:00:00"/>
    <x v="0"/>
    <s v="RL-19615"/>
    <s v="Rob Lucas"/>
    <x v="0"/>
    <s v="United States"/>
    <x v="9"/>
    <x v="8"/>
    <x v="3"/>
    <s v="FUR-CH-10004477"/>
    <s v="Furniture"/>
    <x v="1"/>
    <s v="Global Push Button Manager's Chair, Indigo"/>
    <n v="383.60700000000003"/>
    <n v="9"/>
    <n v="-5.4801000000000002"/>
    <n v="-1.4285714285714285E-2"/>
    <x v="2"/>
    <x v="3"/>
  </r>
  <r>
    <s v="CA-2015-126557"/>
    <x v="569"/>
    <x v="1"/>
    <d v="2015-07-17T00:00:00"/>
    <x v="0"/>
    <s v="RL-19615"/>
    <s v="Rob Lucas"/>
    <x v="0"/>
    <s v="United States"/>
    <x v="9"/>
    <x v="8"/>
    <x v="3"/>
    <s v="FUR-FU-10001861"/>
    <s v="Furniture"/>
    <x v="3"/>
    <s v="Floodlight Indoor Halogen Bulbs, 1 Bulb per Pack, 60 Watts"/>
    <n v="7.76"/>
    <n v="1"/>
    <n v="-2.1339999999999999"/>
    <n v="-0.27499999999999997"/>
    <x v="2"/>
    <x v="3"/>
  </r>
  <r>
    <s v="US-2014-165862"/>
    <x v="570"/>
    <x v="2"/>
    <d v="2014-07-17T00:00:00"/>
    <x v="1"/>
    <s v="GK-14620"/>
    <s v="Grace Kelly"/>
    <x v="1"/>
    <s v="United States"/>
    <x v="2"/>
    <x v="2"/>
    <x v="1"/>
    <s v="FUR-TA-10002855"/>
    <s v="Furniture"/>
    <x v="2"/>
    <s v="Bevis Round Conference Table Top &amp; Single Column Base"/>
    <n v="351.21600000000001"/>
    <n v="3"/>
    <n v="4.3902000000000001"/>
    <n v="1.2500000000000001E-2"/>
    <x v="4"/>
    <x v="3"/>
  </r>
  <r>
    <s v="US-2014-106334"/>
    <x v="421"/>
    <x v="2"/>
    <d v="2015-01-02T00:00:00"/>
    <x v="1"/>
    <s v="JF-15490"/>
    <s v="Jeremy Farry"/>
    <x v="0"/>
    <s v="United States"/>
    <x v="28"/>
    <x v="2"/>
    <x v="1"/>
    <s v="FUR-CH-10004886"/>
    <s v="Furniture"/>
    <x v="1"/>
    <s v="Bevis Steel Folding Chairs"/>
    <n v="230.28"/>
    <n v="3"/>
    <n v="23.027999999999999"/>
    <n v="9.9999999999999992E-2"/>
    <x v="6"/>
    <x v="5"/>
  </r>
  <r>
    <s v="CA-2014-110219"/>
    <x v="571"/>
    <x v="2"/>
    <d v="2014-05-08T00:00:00"/>
    <x v="2"/>
    <s v="EB-13870"/>
    <s v="Emily Burns"/>
    <x v="0"/>
    <s v="United States"/>
    <x v="21"/>
    <x v="5"/>
    <x v="3"/>
    <s v="FUR-CH-10001146"/>
    <s v="Furniture"/>
    <x v="1"/>
    <s v="Global Value Mid-Back Manager's Chair, Gray"/>
    <n v="127.869"/>
    <n v="3"/>
    <n v="-9.1334999999999997"/>
    <n v="-7.1428571428571425E-2"/>
    <x v="0"/>
    <x v="7"/>
  </r>
  <r>
    <s v="CA-2015-118871"/>
    <x v="463"/>
    <x v="1"/>
    <d v="2015-12-09T00:00:00"/>
    <x v="0"/>
    <s v="HM-14860"/>
    <s v="Harry Marie"/>
    <x v="1"/>
    <s v="United States"/>
    <x v="2"/>
    <x v="2"/>
    <x v="1"/>
    <s v="FUR-FU-10002111"/>
    <s v="Furniture"/>
    <x v="3"/>
    <s v="Master Caster Door Stop, Large Brown"/>
    <n v="36.4"/>
    <n v="5"/>
    <n v="13.832000000000001"/>
    <n v="0.38000000000000006"/>
    <x v="2"/>
    <x v="5"/>
  </r>
  <r>
    <s v="CA-2017-129490"/>
    <x v="572"/>
    <x v="3"/>
    <d v="2017-09-30T00:00:00"/>
    <x v="1"/>
    <s v="SJ-20125"/>
    <s v="Sanjit Jacobs"/>
    <x v="2"/>
    <s v="United States"/>
    <x v="232"/>
    <x v="1"/>
    <x v="0"/>
    <s v="FUR-CH-10003298"/>
    <s v="Furniture"/>
    <x v="1"/>
    <s v="Office Star - Contemporary Task Swivel chair with Loop Arms, Charcoal"/>
    <n v="419.13600000000002"/>
    <n v="4"/>
    <n v="-57.6312"/>
    <n v="-0.13749999999999998"/>
    <x v="4"/>
    <x v="4"/>
  </r>
  <r>
    <s v="CA-2014-169460"/>
    <x v="573"/>
    <x v="2"/>
    <d v="2014-04-21T00:00:00"/>
    <x v="0"/>
    <s v="NF-18595"/>
    <s v="Nicole Fjeld"/>
    <x v="2"/>
    <s v="United States"/>
    <x v="124"/>
    <x v="2"/>
    <x v="1"/>
    <s v="FUR-FU-10004017"/>
    <s v="Furniture"/>
    <x v="3"/>
    <s v="Executive Impressions 13&quot; Chairman Wall Clock"/>
    <n v="76.14"/>
    <n v="3"/>
    <n v="26.649000000000001"/>
    <n v="0.35000000000000003"/>
    <x v="3"/>
    <x v="6"/>
  </r>
  <r>
    <s v="CA-2016-139395"/>
    <x v="574"/>
    <x v="0"/>
    <d v="2016-12-18T00:00:00"/>
    <x v="1"/>
    <s v="MG-17650"/>
    <s v="Matthew Grinstein"/>
    <x v="2"/>
    <s v="United States"/>
    <x v="38"/>
    <x v="17"/>
    <x v="3"/>
    <s v="FUR-FU-10003724"/>
    <s v="Furniture"/>
    <x v="3"/>
    <s v="Westinghouse Clip-On Gooseneck Lamps"/>
    <n v="33.479999999999997"/>
    <n v="4"/>
    <n v="8.7048000000000005"/>
    <n v="0.26000000000000006"/>
    <x v="6"/>
    <x v="5"/>
  </r>
  <r>
    <s v="CA-2016-120250"/>
    <x v="107"/>
    <x v="0"/>
    <d v="2016-09-22T00:00:00"/>
    <x v="2"/>
    <s v="AP-10720"/>
    <s v="Anne Pryor"/>
    <x v="2"/>
    <s v="United States"/>
    <x v="3"/>
    <x v="3"/>
    <x v="2"/>
    <s v="FUR-FU-10003424"/>
    <s v="Furniture"/>
    <x v="3"/>
    <s v="Nu-Dell Oak Frame"/>
    <n v="25.632000000000001"/>
    <n v="3"/>
    <n v="3.8448000000000002"/>
    <n v="0.15"/>
    <x v="0"/>
    <x v="4"/>
  </r>
  <r>
    <s v="US-2017-163790"/>
    <x v="575"/>
    <x v="3"/>
    <d v="2017-11-04T00:00:00"/>
    <x v="0"/>
    <s v="NL-18310"/>
    <s v="Nancy Lomonaco"/>
    <x v="2"/>
    <s v="United States"/>
    <x v="250"/>
    <x v="2"/>
    <x v="1"/>
    <s v="FUR-FU-10002508"/>
    <s v="Furniture"/>
    <x v="3"/>
    <s v="Document Clip Frames"/>
    <n v="25.02"/>
    <n v="3"/>
    <n v="10.5084"/>
    <n v="0.42"/>
    <x v="3"/>
    <x v="0"/>
  </r>
  <r>
    <s v="CA-2016-129868"/>
    <x v="576"/>
    <x v="0"/>
    <d v="2016-12-31T00:00:00"/>
    <x v="1"/>
    <s v="MC-18130"/>
    <s v="Mike Caudle"/>
    <x v="1"/>
    <s v="United States"/>
    <x v="2"/>
    <x v="2"/>
    <x v="1"/>
    <s v="FUR-CH-10003535"/>
    <s v="Furniture"/>
    <x v="1"/>
    <s v="Global Armless Task Chair, Royal Blue"/>
    <n v="146.352"/>
    <n v="3"/>
    <n v="-5.4882"/>
    <n v="-3.7499999999999999E-2"/>
    <x v="2"/>
    <x v="5"/>
  </r>
  <r>
    <s v="CA-2016-129868"/>
    <x v="576"/>
    <x v="0"/>
    <d v="2016-12-31T00:00:00"/>
    <x v="1"/>
    <s v="MC-18130"/>
    <s v="Mike Caudle"/>
    <x v="1"/>
    <s v="United States"/>
    <x v="2"/>
    <x v="2"/>
    <x v="1"/>
    <s v="FUR-TA-10003473"/>
    <s v="Furniture"/>
    <x v="2"/>
    <s v="Bretford Rectangular Conference Table Tops"/>
    <n v="902.71199999999999"/>
    <n v="3"/>
    <n v="33.851700000000001"/>
    <n v="3.7499999999999999E-2"/>
    <x v="2"/>
    <x v="5"/>
  </r>
  <r>
    <s v="CA-2015-146948"/>
    <x v="370"/>
    <x v="1"/>
    <d v="2015-07-20T00:00:00"/>
    <x v="1"/>
    <s v="MG-17890"/>
    <s v="Michael Granlund"/>
    <x v="2"/>
    <s v="United States"/>
    <x v="237"/>
    <x v="32"/>
    <x v="2"/>
    <s v="FUR-CH-10004853"/>
    <s v="Furniture"/>
    <x v="1"/>
    <s v="Global Manager's Adjustable Task Chair, Storm"/>
    <n v="150.97999999999999"/>
    <n v="1"/>
    <n v="43.784199999999998"/>
    <n v="0.29000000000000004"/>
    <x v="4"/>
    <x v="3"/>
  </r>
  <r>
    <s v="US-2017-141852"/>
    <x v="17"/>
    <x v="3"/>
    <d v="2017-11-14T00:00:00"/>
    <x v="1"/>
    <s v="JE-15745"/>
    <s v="Joel Eaton"/>
    <x v="0"/>
    <s v="United States"/>
    <x v="64"/>
    <x v="2"/>
    <x v="1"/>
    <s v="FUR-FU-10000023"/>
    <s v="Furniture"/>
    <x v="3"/>
    <s v="Eldon Wave Desk Accessories"/>
    <n v="47.12"/>
    <n v="8"/>
    <n v="20.732800000000001"/>
    <n v="0.44000000000000006"/>
    <x v="2"/>
    <x v="0"/>
  </r>
  <r>
    <s v="CA-2015-117800"/>
    <x v="231"/>
    <x v="1"/>
    <d v="2015-09-26T00:00:00"/>
    <x v="1"/>
    <s v="TH-21550"/>
    <s v="Tracy Hopkins"/>
    <x v="2"/>
    <s v="United States"/>
    <x v="114"/>
    <x v="20"/>
    <x v="2"/>
    <s v="FUR-CH-10000785"/>
    <s v="Furniture"/>
    <x v="1"/>
    <s v="Global Ergonomic Managers Chair"/>
    <n v="542.94000000000005"/>
    <n v="3"/>
    <n v="141.1644"/>
    <n v="0.25999999999999995"/>
    <x v="2"/>
    <x v="4"/>
  </r>
  <r>
    <s v="CA-2017-147228"/>
    <x v="198"/>
    <x v="3"/>
    <d v="2017-09-14T00:00:00"/>
    <x v="1"/>
    <s v="SO-20335"/>
    <s v="Sean O'Donnell"/>
    <x v="0"/>
    <s v="United States"/>
    <x v="11"/>
    <x v="9"/>
    <x v="0"/>
    <s v="FUR-FU-10000023"/>
    <s v="Furniture"/>
    <x v="3"/>
    <s v="Eldon Wave Desk Accessories"/>
    <n v="14.135999999999999"/>
    <n v="3"/>
    <n v="4.2408000000000001"/>
    <n v="0.30000000000000004"/>
    <x v="2"/>
    <x v="4"/>
  </r>
  <r>
    <s v="US-2015-126235"/>
    <x v="233"/>
    <x v="1"/>
    <d v="2015-10-15T00:00:00"/>
    <x v="3"/>
    <s v="GA-14725"/>
    <s v="Guy Armstrong"/>
    <x v="0"/>
    <s v="United States"/>
    <x v="189"/>
    <x v="17"/>
    <x v="3"/>
    <s v="FUR-FU-10000719"/>
    <s v="Furniture"/>
    <x v="3"/>
    <s v="DAX Cubicle Frames, 8-1/2 x 11"/>
    <n v="17.14"/>
    <n v="2"/>
    <n v="6.1703999999999999"/>
    <n v="0.36"/>
    <x v="7"/>
    <x v="1"/>
  </r>
  <r>
    <s v="CA-2017-168396"/>
    <x v="309"/>
    <x v="3"/>
    <d v="2017-08-08T00:00:00"/>
    <x v="0"/>
    <s v="BD-11725"/>
    <s v="Bruce Degenhardt"/>
    <x v="0"/>
    <s v="United States"/>
    <x v="28"/>
    <x v="2"/>
    <x v="1"/>
    <s v="FUR-FU-10000723"/>
    <s v="Furniture"/>
    <x v="3"/>
    <s v="Deflect-o EconoMat Studded, No Bevel Mat for Low Pile Carpeting"/>
    <n v="123.96"/>
    <n v="3"/>
    <n v="11.1564"/>
    <n v="0.09"/>
    <x v="2"/>
    <x v="10"/>
  </r>
  <r>
    <s v="CA-2015-130456"/>
    <x v="130"/>
    <x v="1"/>
    <d v="2015-08-26T00:00:00"/>
    <x v="1"/>
    <s v="DS-13180"/>
    <s v="David Smith"/>
    <x v="1"/>
    <s v="United States"/>
    <x v="28"/>
    <x v="2"/>
    <x v="1"/>
    <s v="FUR-BO-10003893"/>
    <s v="Furniture"/>
    <x v="0"/>
    <s v="Sauder Camden County Collection Library"/>
    <n v="586.39800000000002"/>
    <n v="6"/>
    <n v="34.494"/>
    <n v="5.8823529411764705E-2"/>
    <x v="2"/>
    <x v="10"/>
  </r>
  <r>
    <s v="CA-2017-130141"/>
    <x v="546"/>
    <x v="3"/>
    <d v="2017-10-24T00:00:00"/>
    <x v="0"/>
    <s v="HA-14905"/>
    <s v="Helen Abelman"/>
    <x v="0"/>
    <s v="United States"/>
    <x v="200"/>
    <x v="12"/>
    <x v="1"/>
    <s v="FUR-CH-10000749"/>
    <s v="Furniture"/>
    <x v="1"/>
    <s v="Office Star - Ergonomic Mid Back Chair with 2-Way Adjustable Arms"/>
    <n v="579.13599999999997"/>
    <n v="4"/>
    <n v="-28.956800000000001"/>
    <n v="-0.05"/>
    <x v="3"/>
    <x v="1"/>
  </r>
  <r>
    <s v="CA-2016-143910"/>
    <x v="577"/>
    <x v="0"/>
    <d v="2016-08-16T00:00:00"/>
    <x v="1"/>
    <s v="BC-11125"/>
    <s v="Becky Castell"/>
    <x v="2"/>
    <s v="United States"/>
    <x v="13"/>
    <x v="7"/>
    <x v="2"/>
    <s v="FUR-CH-10000225"/>
    <s v="Furniture"/>
    <x v="1"/>
    <s v="Global Geo Office Task Chair, Gray"/>
    <n v="145.76400000000001"/>
    <n v="2"/>
    <n v="-8.0980000000000008"/>
    <n v="-5.5555555555555559E-2"/>
    <x v="4"/>
    <x v="10"/>
  </r>
  <r>
    <s v="CA-2016-139556"/>
    <x v="578"/>
    <x v="0"/>
    <d v="2016-05-01T00:00:00"/>
    <x v="1"/>
    <s v="DB-13360"/>
    <s v="Dennis Bolton"/>
    <x v="2"/>
    <s v="United States"/>
    <x v="13"/>
    <x v="7"/>
    <x v="2"/>
    <s v="FUR-CH-10004983"/>
    <s v="Furniture"/>
    <x v="1"/>
    <s v="Office Star - Mid Back Dual function Ergonomic High Back Chair with 2-Way Adjustable Arms"/>
    <n v="434.64600000000002"/>
    <n v="3"/>
    <n v="62.782200000000003"/>
    <n v="0.14444444444444446"/>
    <x v="2"/>
    <x v="6"/>
  </r>
  <r>
    <s v="CA-2015-112130"/>
    <x v="496"/>
    <x v="1"/>
    <d v="2015-05-07T00:00:00"/>
    <x v="1"/>
    <s v="SV-20785"/>
    <s v="Stewart Visinsky"/>
    <x v="0"/>
    <s v="United States"/>
    <x v="3"/>
    <x v="3"/>
    <x v="2"/>
    <s v="FUR-CH-10002965"/>
    <s v="Furniture"/>
    <x v="1"/>
    <s v="Global Leather Highback Executive Chair with Pneumatic Height Adjustment, Black"/>
    <n v="844.11599999999999"/>
    <n v="6"/>
    <n v="-36.176400000000001"/>
    <n v="-4.2857142857142858E-2"/>
    <x v="4"/>
    <x v="7"/>
  </r>
  <r>
    <s v="CA-2016-116547"/>
    <x v="579"/>
    <x v="0"/>
    <d v="2016-01-17T00:00:00"/>
    <x v="1"/>
    <s v="KB-16585"/>
    <s v="Ken Black"/>
    <x v="1"/>
    <s v="United States"/>
    <x v="15"/>
    <x v="13"/>
    <x v="1"/>
    <s v="FUR-FU-10000076"/>
    <s v="Furniture"/>
    <x v="3"/>
    <s v="24-Hour Round Wall Clock"/>
    <n v="79.92"/>
    <n v="4"/>
    <n v="34.365600000000001"/>
    <n v="0.43"/>
    <x v="1"/>
    <x v="8"/>
  </r>
  <r>
    <s v="US-2017-133200"/>
    <x v="580"/>
    <x v="3"/>
    <d v="2017-05-11T00:00:00"/>
    <x v="1"/>
    <s v="DB-13555"/>
    <s v="Dorothy Badders"/>
    <x v="1"/>
    <s v="United States"/>
    <x v="50"/>
    <x v="5"/>
    <x v="3"/>
    <s v="FUR-BO-10001601"/>
    <s v="Furniture"/>
    <x v="0"/>
    <s v="Sauder Mission Library with Doors, Fruitwood Finish"/>
    <n v="623.46479999999997"/>
    <n v="7"/>
    <n v="-119.1918"/>
    <n v="-0.19117647058823531"/>
    <x v="2"/>
    <x v="7"/>
  </r>
  <r>
    <s v="CA-2016-133550"/>
    <x v="581"/>
    <x v="0"/>
    <d v="2016-08-06T00:00:00"/>
    <x v="1"/>
    <s v="KL-16645"/>
    <s v="Ken Lonsdale"/>
    <x v="0"/>
    <s v="United States"/>
    <x v="25"/>
    <x v="17"/>
    <x v="3"/>
    <s v="FUR-FU-10002918"/>
    <s v="Furniture"/>
    <x v="3"/>
    <s v="Eldon ClusterMat Chair Mat with Cordless Antistatic Protection"/>
    <n v="272.94"/>
    <n v="3"/>
    <n v="30.023399999999999"/>
    <n v="0.11"/>
    <x v="6"/>
    <x v="3"/>
  </r>
  <r>
    <s v="CA-2017-139416"/>
    <x v="582"/>
    <x v="3"/>
    <d v="2017-03-29T00:00:00"/>
    <x v="0"/>
    <s v="AG-10270"/>
    <s v="Alejandro Grove"/>
    <x v="0"/>
    <s v="United States"/>
    <x v="3"/>
    <x v="3"/>
    <x v="2"/>
    <s v="FUR-FU-10003832"/>
    <s v="Furniture"/>
    <x v="3"/>
    <s v="Eldon Expressions Punched Metal &amp; Wood Desk Accessories, Black &amp; Cherry"/>
    <n v="15.007999999999999"/>
    <n v="2"/>
    <n v="1.5007999999999999"/>
    <n v="0.1"/>
    <x v="3"/>
    <x v="9"/>
  </r>
  <r>
    <s v="CA-2016-159912"/>
    <x v="583"/>
    <x v="0"/>
    <d v="2016-09-03T00:00:00"/>
    <x v="1"/>
    <s v="GB-14530"/>
    <s v="George Bell"/>
    <x v="1"/>
    <s v="United States"/>
    <x v="3"/>
    <x v="3"/>
    <x v="2"/>
    <s v="FUR-TA-10004152"/>
    <s v="Furniture"/>
    <x v="2"/>
    <s v="Barricks 18&quot; x 48&quot; Non-Folding Utility Table with Bottom Storage Shelf"/>
    <n v="241.92"/>
    <n v="4"/>
    <n v="-56.448"/>
    <n v="-0.23333333333333334"/>
    <x v="2"/>
    <x v="10"/>
  </r>
  <r>
    <s v="CA-2016-159912"/>
    <x v="583"/>
    <x v="0"/>
    <d v="2016-09-03T00:00:00"/>
    <x v="1"/>
    <s v="GB-14530"/>
    <s v="George Bell"/>
    <x v="1"/>
    <s v="United States"/>
    <x v="3"/>
    <x v="3"/>
    <x v="2"/>
    <s v="FUR-BO-10002853"/>
    <s v="Furniture"/>
    <x v="0"/>
    <s v="O'Sullivan 5-Shelf Heavy-Duty Bookcases"/>
    <n v="163.88"/>
    <n v="4"/>
    <n v="-81.94"/>
    <n v="-0.5"/>
    <x v="2"/>
    <x v="10"/>
  </r>
  <r>
    <s v="CA-2014-138681"/>
    <x v="191"/>
    <x v="2"/>
    <d v="2014-12-22T00:00:00"/>
    <x v="2"/>
    <s v="CT-11995"/>
    <s v="Carol Triggs"/>
    <x v="0"/>
    <s v="United States"/>
    <x v="104"/>
    <x v="22"/>
    <x v="1"/>
    <s v="FUR-FU-10001876"/>
    <s v="Furniture"/>
    <x v="3"/>
    <s v="Computer Room Manger, 14&quot;"/>
    <n v="51.968000000000004"/>
    <n v="2"/>
    <n v="10.393599999999999"/>
    <n v="0.19999999999999998"/>
    <x v="3"/>
    <x v="5"/>
  </r>
  <r>
    <s v="CA-2014-138681"/>
    <x v="191"/>
    <x v="2"/>
    <d v="2014-12-22T00:00:00"/>
    <x v="2"/>
    <s v="CT-11995"/>
    <s v="Carol Triggs"/>
    <x v="0"/>
    <s v="United States"/>
    <x v="104"/>
    <x v="22"/>
    <x v="1"/>
    <s v="FUR-CH-10004860"/>
    <s v="Furniture"/>
    <x v="1"/>
    <s v="Global Low Back Tilter Chair"/>
    <n v="242.352"/>
    <n v="3"/>
    <n v="-42.4116"/>
    <n v="-0.17499999999999999"/>
    <x v="3"/>
    <x v="5"/>
  </r>
  <r>
    <s v="US-2015-138121"/>
    <x v="584"/>
    <x v="1"/>
    <d v="2015-12-17T00:00:00"/>
    <x v="3"/>
    <s v="JL-15835"/>
    <s v="John Lee"/>
    <x v="0"/>
    <s v="United States"/>
    <x v="25"/>
    <x v="17"/>
    <x v="3"/>
    <s v="FUR-CH-10003846"/>
    <s v="Furniture"/>
    <x v="1"/>
    <s v="Hon Valutask Swivel Chairs"/>
    <n v="302.94"/>
    <n v="3"/>
    <n v="48.470399999999998"/>
    <n v="0.16"/>
    <x v="7"/>
    <x v="5"/>
  </r>
  <r>
    <s v="US-2015-138121"/>
    <x v="584"/>
    <x v="1"/>
    <d v="2015-12-17T00:00:00"/>
    <x v="3"/>
    <s v="JL-15835"/>
    <s v="John Lee"/>
    <x v="0"/>
    <s v="United States"/>
    <x v="25"/>
    <x v="17"/>
    <x v="3"/>
    <s v="FUR-CH-10004875"/>
    <s v="Furniture"/>
    <x v="1"/>
    <s v="Harbour Creations 67200 Series Stacking Chairs"/>
    <n v="142.36000000000001"/>
    <n v="2"/>
    <n v="38.437199999999997"/>
    <n v="0.26999999999999996"/>
    <x v="7"/>
    <x v="5"/>
  </r>
  <r>
    <s v="US-2015-138121"/>
    <x v="584"/>
    <x v="1"/>
    <d v="2015-12-17T00:00:00"/>
    <x v="3"/>
    <s v="JL-15835"/>
    <s v="John Lee"/>
    <x v="0"/>
    <s v="United States"/>
    <x v="25"/>
    <x v="17"/>
    <x v="3"/>
    <s v="FUR-CH-10003817"/>
    <s v="Furniture"/>
    <x v="1"/>
    <s v="Global Value Steno Chair, Gray"/>
    <n v="546.66"/>
    <n v="9"/>
    <n v="136.66499999999999"/>
    <n v="0.25"/>
    <x v="7"/>
    <x v="5"/>
  </r>
  <r>
    <s v="US-2015-138121"/>
    <x v="584"/>
    <x v="1"/>
    <d v="2015-12-17T00:00:00"/>
    <x v="3"/>
    <s v="JL-15835"/>
    <s v="John Lee"/>
    <x v="0"/>
    <s v="United States"/>
    <x v="25"/>
    <x v="17"/>
    <x v="3"/>
    <s v="FUR-FU-10002116"/>
    <s v="Furniture"/>
    <x v="3"/>
    <s v="Tenex Carpeted, Granite-Look or Clear Contemporary Contour Shape Chair Mats"/>
    <n v="212.13"/>
    <n v="3"/>
    <n v="14.8491"/>
    <n v="7.0000000000000007E-2"/>
    <x v="7"/>
    <x v="5"/>
  </r>
  <r>
    <s v="CA-2017-140298"/>
    <x v="585"/>
    <x v="3"/>
    <d v="2017-05-17T00:00:00"/>
    <x v="1"/>
    <s v="JK-16120"/>
    <s v="Julie Kriz"/>
    <x v="2"/>
    <s v="United States"/>
    <x v="198"/>
    <x v="5"/>
    <x v="3"/>
    <s v="FUR-FU-10001967"/>
    <s v="Furniture"/>
    <x v="3"/>
    <s v="Telescoping Adjustable Floor Lamp"/>
    <n v="7.9960000000000004"/>
    <n v="1"/>
    <n v="-6.9965000000000002"/>
    <n v="-0.875"/>
    <x v="6"/>
    <x v="7"/>
  </r>
  <r>
    <s v="CA-2016-158435"/>
    <x v="586"/>
    <x v="0"/>
    <d v="2016-05-18T00:00:00"/>
    <x v="2"/>
    <s v="AG-10900"/>
    <s v="Arthur Gainer"/>
    <x v="0"/>
    <s v="United States"/>
    <x v="251"/>
    <x v="19"/>
    <x v="2"/>
    <s v="FUR-FU-10003975"/>
    <s v="Furniture"/>
    <x v="3"/>
    <s v="Eldon Advantage Chair Mats for Low to Medium Pile Carpets"/>
    <n v="173.24"/>
    <n v="4"/>
    <n v="17.324000000000002"/>
    <n v="0.1"/>
    <x v="5"/>
    <x v="7"/>
  </r>
  <r>
    <s v="CA-2014-108273"/>
    <x v="439"/>
    <x v="2"/>
    <d v="2014-12-21T00:00:00"/>
    <x v="1"/>
    <s v="EJ-13720"/>
    <s v="Ed Jacobs"/>
    <x v="0"/>
    <s v="United States"/>
    <x v="156"/>
    <x v="5"/>
    <x v="3"/>
    <s v="FUR-FU-10002116"/>
    <s v="Furniture"/>
    <x v="3"/>
    <s v="Tenex Carpeted, Granite-Look or Clear Contemporary Contour Shape Chair Mats"/>
    <n v="56.567999999999998"/>
    <n v="2"/>
    <n v="-74.952600000000004"/>
    <n v="-1.3250000000000002"/>
    <x v="2"/>
    <x v="5"/>
  </r>
  <r>
    <s v="CA-2017-143126"/>
    <x v="587"/>
    <x v="3"/>
    <d v="2017-12-07T00:00:00"/>
    <x v="0"/>
    <s v="CM-12655"/>
    <s v="Corinna Mitchell"/>
    <x v="2"/>
    <s v="United States"/>
    <x v="15"/>
    <x v="13"/>
    <x v="1"/>
    <s v="FUR-TA-10002958"/>
    <s v="Furniture"/>
    <x v="2"/>
    <s v="Bevis Oval Conference Table, Walnut"/>
    <n v="521.96"/>
    <n v="2"/>
    <n v="88.733199999999997"/>
    <n v="0.16999999999999998"/>
    <x v="4"/>
    <x v="5"/>
  </r>
  <r>
    <s v="CA-2014-106229"/>
    <x v="588"/>
    <x v="2"/>
    <d v="2014-06-11T00:00:00"/>
    <x v="0"/>
    <s v="NR-18550"/>
    <s v="Nick Radford"/>
    <x v="0"/>
    <s v="United States"/>
    <x v="14"/>
    <x v="8"/>
    <x v="3"/>
    <s v="FUR-TA-10002041"/>
    <s v="Furniture"/>
    <x v="2"/>
    <s v="Bevis Round Conference Table Top, X-Base"/>
    <n v="268.935"/>
    <n v="3"/>
    <n v="-209.76929999999999"/>
    <n v="-0.77999999999999992"/>
    <x v="4"/>
    <x v="2"/>
  </r>
  <r>
    <s v="CA-2014-119151"/>
    <x v="306"/>
    <x v="2"/>
    <d v="2014-11-29T00:00:00"/>
    <x v="0"/>
    <s v="MP-18175"/>
    <s v="Mike Pelletier"/>
    <x v="2"/>
    <s v="United States"/>
    <x v="13"/>
    <x v="7"/>
    <x v="2"/>
    <s v="FUR-BO-10003159"/>
    <s v="Furniture"/>
    <x v="0"/>
    <s v="Sauder Camden County Collection Libraries, Planked Cherry Finish"/>
    <n v="275.952"/>
    <n v="3"/>
    <n v="-37.943399999999997"/>
    <n v="-0.13749999999999998"/>
    <x v="4"/>
    <x v="0"/>
  </r>
  <r>
    <s v="US-2015-103996"/>
    <x v="165"/>
    <x v="1"/>
    <d v="2015-03-31T00:00:00"/>
    <x v="0"/>
    <s v="RB-19435"/>
    <s v="Richard Bierner"/>
    <x v="0"/>
    <s v="United States"/>
    <x v="53"/>
    <x v="2"/>
    <x v="1"/>
    <s v="FUR-FU-10004586"/>
    <s v="Furniture"/>
    <x v="3"/>
    <s v="G.E. Longer-Life Indoor Recessed Floodlight Bulbs"/>
    <n v="19.920000000000002"/>
    <n v="3"/>
    <n v="9.5616000000000003"/>
    <n v="0.48"/>
    <x v="3"/>
    <x v="9"/>
  </r>
  <r>
    <s v="CA-2016-120530"/>
    <x v="589"/>
    <x v="0"/>
    <d v="2016-04-12T00:00:00"/>
    <x v="1"/>
    <s v="Dl-13600"/>
    <s v="Dorris liebe"/>
    <x v="1"/>
    <s v="United States"/>
    <x v="13"/>
    <x v="7"/>
    <x v="2"/>
    <s v="FUR-CH-10000454"/>
    <s v="Furniture"/>
    <x v="1"/>
    <s v="Hon Deluxe Fabric Upholstered Stacking Chairs, Rounded Back"/>
    <n v="658.74599999999998"/>
    <n v="3"/>
    <n v="146.38800000000001"/>
    <n v="0.22222222222222224"/>
    <x v="2"/>
    <x v="6"/>
  </r>
  <r>
    <s v="CA-2015-105725"/>
    <x v="590"/>
    <x v="1"/>
    <d v="2015-02-24T00:00:00"/>
    <x v="1"/>
    <s v="GT-14755"/>
    <s v="Guy Thornton"/>
    <x v="0"/>
    <s v="United States"/>
    <x v="62"/>
    <x v="2"/>
    <x v="1"/>
    <s v="FUR-TA-10001676"/>
    <s v="Furniture"/>
    <x v="2"/>
    <s v="Hon 61000 Series Interactive Training Tables"/>
    <n v="35.543999999999997"/>
    <n v="1"/>
    <n v="-0.88859999999999995"/>
    <n v="-2.5000000000000001E-2"/>
    <x v="6"/>
    <x v="11"/>
  </r>
  <r>
    <s v="CA-2016-120005"/>
    <x v="492"/>
    <x v="0"/>
    <d v="2016-03-03T00:00:00"/>
    <x v="3"/>
    <s v="TS-21160"/>
    <s v="Theresa Swint"/>
    <x v="1"/>
    <s v="United States"/>
    <x v="28"/>
    <x v="2"/>
    <x v="1"/>
    <s v="FUR-FU-10000672"/>
    <s v="Furniture"/>
    <x v="3"/>
    <s v="Executive Impressions 10&quot; Spectator Wall Clock"/>
    <n v="35.28"/>
    <n v="3"/>
    <n v="11.995200000000001"/>
    <n v="0.34"/>
    <x v="7"/>
    <x v="9"/>
  </r>
  <r>
    <s v="CA-2017-103499"/>
    <x v="93"/>
    <x v="3"/>
    <d v="2017-11-24T00:00:00"/>
    <x v="1"/>
    <s v="ES-14020"/>
    <s v="Erica Smith"/>
    <x v="0"/>
    <s v="United States"/>
    <x v="38"/>
    <x v="9"/>
    <x v="0"/>
    <s v="FUR-CH-10001482"/>
    <s v="Furniture"/>
    <x v="1"/>
    <s v="Office Star - Mesh Screen back chair with Vinyl seat"/>
    <n v="209.56800000000001"/>
    <n v="2"/>
    <n v="-23.5764"/>
    <n v="-0.11249999999999999"/>
    <x v="4"/>
    <x v="0"/>
  </r>
  <r>
    <s v="CA-2017-119746"/>
    <x v="68"/>
    <x v="3"/>
    <d v="2017-11-27T00:00:00"/>
    <x v="1"/>
    <s v="CM-12385"/>
    <s v="Christopher Martinez"/>
    <x v="0"/>
    <s v="United States"/>
    <x v="9"/>
    <x v="8"/>
    <x v="3"/>
    <s v="FUR-FU-10004909"/>
    <s v="Furniture"/>
    <x v="3"/>
    <s v="Contemporary Wood/Metal Frame"/>
    <n v="6.4640000000000004"/>
    <n v="1"/>
    <n v="-4.04"/>
    <n v="-0.625"/>
    <x v="4"/>
    <x v="0"/>
  </r>
  <r>
    <s v="CA-2014-150301"/>
    <x v="591"/>
    <x v="2"/>
    <d v="2014-07-10T00:00:00"/>
    <x v="2"/>
    <s v="MH-18025"/>
    <s v="Michelle Huthwaite"/>
    <x v="0"/>
    <s v="United States"/>
    <x v="252"/>
    <x v="7"/>
    <x v="2"/>
    <s v="FUR-CH-10002647"/>
    <s v="Furniture"/>
    <x v="1"/>
    <s v="Situations Contoured Folding Chairs, 4/Set"/>
    <n v="63.881999999999998"/>
    <n v="1"/>
    <n v="10.647"/>
    <n v="0.16666666666666669"/>
    <x v="3"/>
    <x v="3"/>
  </r>
  <r>
    <s v="CA-2014-159310"/>
    <x v="592"/>
    <x v="2"/>
    <d v="2014-11-12T00:00:00"/>
    <x v="1"/>
    <s v="SC-20725"/>
    <s v="Steven Cartwright"/>
    <x v="0"/>
    <s v="United States"/>
    <x v="6"/>
    <x v="5"/>
    <x v="3"/>
    <s v="FUR-CH-10002758"/>
    <s v="Furniture"/>
    <x v="1"/>
    <s v="Hon Deluxe Fabric Upholstered Stacking Chairs, Squared Back"/>
    <n v="683.14400000000001"/>
    <n v="4"/>
    <n v="0"/>
    <n v="0"/>
    <x v="2"/>
    <x v="0"/>
  </r>
  <r>
    <s v="CA-2015-104346"/>
    <x v="593"/>
    <x v="1"/>
    <d v="2015-12-16T00:00:00"/>
    <x v="1"/>
    <s v="IM-15070"/>
    <s v="Irene Maddox"/>
    <x v="0"/>
    <s v="United States"/>
    <x v="30"/>
    <x v="12"/>
    <x v="1"/>
    <s v="FUR-BO-10003450"/>
    <s v="Furniture"/>
    <x v="0"/>
    <s v="Bush Westfield Collection Bookcases, Dark Cherry Finish"/>
    <n v="69.575999999999993"/>
    <n v="4"/>
    <n v="-143.79040000000001"/>
    <n v="-2.0666666666666669"/>
    <x v="2"/>
    <x v="5"/>
  </r>
  <r>
    <s v="CA-2015-104346"/>
    <x v="593"/>
    <x v="1"/>
    <d v="2015-12-16T00:00:00"/>
    <x v="1"/>
    <s v="IM-15070"/>
    <s v="Irene Maddox"/>
    <x v="0"/>
    <s v="United States"/>
    <x v="30"/>
    <x v="12"/>
    <x v="1"/>
    <s v="FUR-FU-10002456"/>
    <s v="Furniture"/>
    <x v="3"/>
    <s v="Master Caster Door Stop, Large Neon Orange"/>
    <n v="52.415999999999997"/>
    <n v="9"/>
    <n v="15.069599999999999"/>
    <n v="0.28750000000000003"/>
    <x v="2"/>
    <x v="5"/>
  </r>
  <r>
    <s v="CA-2015-104346"/>
    <x v="593"/>
    <x v="1"/>
    <d v="2015-12-16T00:00:00"/>
    <x v="1"/>
    <s v="IM-15070"/>
    <s v="Irene Maddox"/>
    <x v="0"/>
    <s v="United States"/>
    <x v="30"/>
    <x v="12"/>
    <x v="1"/>
    <s v="FUR-FU-10001473"/>
    <s v="Furniture"/>
    <x v="3"/>
    <s v="DAX Wood Document Frame"/>
    <n v="54.92"/>
    <n v="5"/>
    <n v="10.984"/>
    <n v="0.19999999999999998"/>
    <x v="2"/>
    <x v="5"/>
  </r>
  <r>
    <s v="CA-2015-104346"/>
    <x v="593"/>
    <x v="1"/>
    <d v="2015-12-16T00:00:00"/>
    <x v="1"/>
    <s v="IM-15070"/>
    <s v="Irene Maddox"/>
    <x v="0"/>
    <s v="United States"/>
    <x v="30"/>
    <x v="12"/>
    <x v="1"/>
    <s v="FUR-TA-10000849"/>
    <s v="Furniture"/>
    <x v="2"/>
    <s v="Bevis Rectangular Conference Tables"/>
    <n v="364.95"/>
    <n v="5"/>
    <n v="-248.166"/>
    <n v="-0.68"/>
    <x v="2"/>
    <x v="5"/>
  </r>
  <r>
    <s v="CA-2015-144722"/>
    <x v="253"/>
    <x v="1"/>
    <d v="2015-03-23T00:00:00"/>
    <x v="1"/>
    <s v="MF-18250"/>
    <s v="Monica Federle"/>
    <x v="1"/>
    <s v="United States"/>
    <x v="2"/>
    <x v="2"/>
    <x v="1"/>
    <s v="FUR-FU-10001215"/>
    <s v="Furniture"/>
    <x v="3"/>
    <s v="Howard Miller 11-1/2&quot; Diameter Brentwood Wall Clock"/>
    <n v="43.13"/>
    <n v="1"/>
    <n v="18.114599999999999"/>
    <n v="0.42"/>
    <x v="1"/>
    <x v="9"/>
  </r>
  <r>
    <s v="US-2016-148901"/>
    <x v="326"/>
    <x v="0"/>
    <d v="2016-05-19T00:00:00"/>
    <x v="1"/>
    <s v="MK-17905"/>
    <s v="Michael Kennedy"/>
    <x v="1"/>
    <s v="United States"/>
    <x v="51"/>
    <x v="1"/>
    <x v="0"/>
    <s v="FUR-FU-10002396"/>
    <s v="Furniture"/>
    <x v="3"/>
    <s v="DAX Copper Panel Document Frame, 5 x 7 Size"/>
    <n v="30.192"/>
    <n v="3"/>
    <n v="8.3027999999999995"/>
    <n v="0.27499999999999997"/>
    <x v="2"/>
    <x v="7"/>
  </r>
  <r>
    <s v="CA-2017-136364"/>
    <x v="594"/>
    <x v="3"/>
    <d v="2017-07-17T00:00:00"/>
    <x v="0"/>
    <s v="MH-17455"/>
    <s v="Mark Hamilton"/>
    <x v="0"/>
    <s v="United States"/>
    <x v="3"/>
    <x v="3"/>
    <x v="2"/>
    <s v="FUR-FU-10002501"/>
    <s v="Furniture"/>
    <x v="3"/>
    <s v="Nu-Dell Executive Frame"/>
    <n v="91.007999999999996"/>
    <n v="9"/>
    <n v="19.339200000000002"/>
    <n v="0.21250000000000002"/>
    <x v="4"/>
    <x v="3"/>
  </r>
  <r>
    <s v="CA-2016-121370"/>
    <x v="566"/>
    <x v="0"/>
    <d v="2016-11-19T00:00:00"/>
    <x v="0"/>
    <s v="EB-14110"/>
    <s v="Eugene Barchas"/>
    <x v="0"/>
    <s v="United States"/>
    <x v="3"/>
    <x v="3"/>
    <x v="2"/>
    <s v="FUR-CH-10000785"/>
    <s v="Furniture"/>
    <x v="1"/>
    <s v="Global Ergonomic Managers Chair"/>
    <n v="380.05799999999999"/>
    <n v="3"/>
    <n v="-21.717600000000001"/>
    <n v="-5.7142857142857148E-2"/>
    <x v="2"/>
    <x v="0"/>
  </r>
  <r>
    <s v="CA-2016-121370"/>
    <x v="566"/>
    <x v="0"/>
    <d v="2016-11-19T00:00:00"/>
    <x v="0"/>
    <s v="EB-14110"/>
    <s v="Eugene Barchas"/>
    <x v="0"/>
    <s v="United States"/>
    <x v="3"/>
    <x v="3"/>
    <x v="2"/>
    <s v="FUR-FU-10002813"/>
    <s v="Furniture"/>
    <x v="3"/>
    <s v="DAX Contemporary Wood Frame with Silver Metal Mat, Desktop, 11 x 14 Size"/>
    <n v="48.576000000000001"/>
    <n v="3"/>
    <n v="9.7151999999999994"/>
    <n v="0.19999999999999998"/>
    <x v="2"/>
    <x v="0"/>
  </r>
  <r>
    <s v="CA-2016-140018"/>
    <x v="431"/>
    <x v="0"/>
    <d v="2016-11-26T00:00:00"/>
    <x v="1"/>
    <s v="CK-12205"/>
    <s v="Chloris Kastensmidt"/>
    <x v="0"/>
    <s v="United States"/>
    <x v="29"/>
    <x v="15"/>
    <x v="2"/>
    <s v="FUR-CH-10003817"/>
    <s v="Furniture"/>
    <x v="1"/>
    <s v="Global Value Steno Chair, Gray"/>
    <n v="127.554"/>
    <n v="3"/>
    <n v="-9.1110000000000007"/>
    <n v="-7.1428571428571438E-2"/>
    <x v="2"/>
    <x v="0"/>
  </r>
  <r>
    <s v="CA-2016-140018"/>
    <x v="431"/>
    <x v="0"/>
    <d v="2016-11-26T00:00:00"/>
    <x v="1"/>
    <s v="CK-12205"/>
    <s v="Chloris Kastensmidt"/>
    <x v="0"/>
    <s v="United States"/>
    <x v="29"/>
    <x v="15"/>
    <x v="2"/>
    <s v="FUR-FU-10001876"/>
    <s v="Furniture"/>
    <x v="3"/>
    <s v="Computer Room Manger, 14&quot;"/>
    <n v="77.951999999999998"/>
    <n v="3"/>
    <n v="15.590400000000001"/>
    <n v="0.2"/>
    <x v="2"/>
    <x v="0"/>
  </r>
  <r>
    <s v="CA-2017-154123"/>
    <x v="93"/>
    <x v="3"/>
    <d v="2017-11-25T00:00:00"/>
    <x v="1"/>
    <s v="SC-20050"/>
    <s v="Sample Company A"/>
    <x v="2"/>
    <s v="United States"/>
    <x v="0"/>
    <x v="0"/>
    <x v="0"/>
    <s v="FUR-FU-10000629"/>
    <s v="Furniture"/>
    <x v="3"/>
    <s v="9-3/4 Diameter Round Wall Clock"/>
    <n v="27.58"/>
    <n v="2"/>
    <n v="11.583600000000001"/>
    <n v="0.42000000000000004"/>
    <x v="2"/>
    <x v="0"/>
  </r>
  <r>
    <s v="CA-2014-107818"/>
    <x v="30"/>
    <x v="2"/>
    <d v="2014-09-14T00:00:00"/>
    <x v="1"/>
    <s v="MC-17275"/>
    <s v="Marc Crier"/>
    <x v="0"/>
    <s v="United States"/>
    <x v="253"/>
    <x v="13"/>
    <x v="1"/>
    <s v="FUR-CH-10000454"/>
    <s v="Furniture"/>
    <x v="1"/>
    <s v="Hon Deluxe Fabric Upholstered Stacking Chairs, Rounded Back"/>
    <n v="975.92"/>
    <n v="5"/>
    <n v="121.99"/>
    <n v="0.125"/>
    <x v="6"/>
    <x v="4"/>
  </r>
  <r>
    <s v="CA-2014-113320"/>
    <x v="202"/>
    <x v="2"/>
    <d v="2014-12-15T00:00:00"/>
    <x v="0"/>
    <s v="LH-17155"/>
    <s v="Logan Haushalter"/>
    <x v="0"/>
    <s v="United States"/>
    <x v="121"/>
    <x v="2"/>
    <x v="1"/>
    <s v="FUR-FU-10004270"/>
    <s v="Furniture"/>
    <x v="3"/>
    <s v="Eldon Image Series Desk Accessories, Burgundy"/>
    <n v="12.54"/>
    <n v="3"/>
    <n v="4.5144000000000002"/>
    <n v="0.36000000000000004"/>
    <x v="0"/>
    <x v="5"/>
  </r>
  <r>
    <s v="CA-2014-113320"/>
    <x v="202"/>
    <x v="2"/>
    <d v="2014-12-15T00:00:00"/>
    <x v="0"/>
    <s v="LH-17155"/>
    <s v="Logan Haushalter"/>
    <x v="0"/>
    <s v="United States"/>
    <x v="121"/>
    <x v="2"/>
    <x v="1"/>
    <s v="FUR-FU-10001706"/>
    <s v="Furniture"/>
    <x v="3"/>
    <s v="Longer-Life Soft White Bulbs"/>
    <n v="9.24"/>
    <n v="3"/>
    <n v="4.4352"/>
    <n v="0.48"/>
    <x v="0"/>
    <x v="5"/>
  </r>
  <r>
    <s v="CA-2015-137526"/>
    <x v="595"/>
    <x v="1"/>
    <d v="2015-01-17T00:00:00"/>
    <x v="1"/>
    <s v="PB-19150"/>
    <s v="Philip Brown"/>
    <x v="0"/>
    <s v="United States"/>
    <x v="2"/>
    <x v="2"/>
    <x v="1"/>
    <s v="FUR-FU-10001861"/>
    <s v="Furniture"/>
    <x v="3"/>
    <s v="Floodlight Indoor Halogen Bulbs, 1 Bulb per Pack, 60 Watts"/>
    <n v="77.599999999999994"/>
    <n v="4"/>
    <n v="38.024000000000001"/>
    <n v="0.49000000000000005"/>
    <x v="4"/>
    <x v="8"/>
  </r>
  <r>
    <s v="CA-2015-137526"/>
    <x v="595"/>
    <x v="1"/>
    <d v="2015-01-17T00:00:00"/>
    <x v="1"/>
    <s v="PB-19150"/>
    <s v="Philip Brown"/>
    <x v="0"/>
    <s v="United States"/>
    <x v="2"/>
    <x v="2"/>
    <x v="1"/>
    <s v="FUR-FU-10004845"/>
    <s v="Furniture"/>
    <x v="3"/>
    <s v="Deflect-o EconoMat Nonstudded, No Bevel Mat"/>
    <n v="464.85"/>
    <n v="9"/>
    <n v="92.97"/>
    <n v="0.19999999999999998"/>
    <x v="4"/>
    <x v="8"/>
  </r>
  <r>
    <s v="CA-2017-122490"/>
    <x v="596"/>
    <x v="3"/>
    <d v="2017-11-18T00:00:00"/>
    <x v="1"/>
    <s v="TT-21070"/>
    <s v="Ted Trevino"/>
    <x v="0"/>
    <s v="United States"/>
    <x v="15"/>
    <x v="13"/>
    <x v="1"/>
    <s v="FUR-CH-10001215"/>
    <s v="Furniture"/>
    <x v="1"/>
    <s v="Global Troy Executive Leather Low-Back Tilter"/>
    <n v="2404.7040000000002"/>
    <n v="6"/>
    <n v="150.29400000000001"/>
    <n v="6.25E-2"/>
    <x v="2"/>
    <x v="0"/>
  </r>
  <r>
    <s v="CA-2017-143567"/>
    <x v="575"/>
    <x v="3"/>
    <d v="2017-11-05T00:00:00"/>
    <x v="0"/>
    <s v="TB-21175"/>
    <s v="Thomas Boland"/>
    <x v="1"/>
    <s v="United States"/>
    <x v="0"/>
    <x v="0"/>
    <x v="0"/>
    <s v="FUR-CH-10000454"/>
    <s v="Furniture"/>
    <x v="1"/>
    <s v="Hon Deluxe Fabric Upholstered Stacking Chairs, Rounded Back"/>
    <n v="975.92"/>
    <n v="4"/>
    <n v="292.77600000000001"/>
    <n v="0.30000000000000004"/>
    <x v="0"/>
    <x v="0"/>
  </r>
  <r>
    <s v="CA-2016-163167"/>
    <x v="597"/>
    <x v="0"/>
    <d v="2016-12-01T00:00:00"/>
    <x v="0"/>
    <s v="RF-19345"/>
    <s v="Randy Ferguson"/>
    <x v="1"/>
    <s v="United States"/>
    <x v="254"/>
    <x v="24"/>
    <x v="0"/>
    <s v="FUR-CH-10004477"/>
    <s v="Furniture"/>
    <x v="1"/>
    <s v="Global Push Button Manager's Chair, Indigo"/>
    <n v="182.67"/>
    <n v="3"/>
    <n v="52.974299999999999"/>
    <n v="0.29000000000000004"/>
    <x v="0"/>
    <x v="0"/>
  </r>
  <r>
    <s v="US-2014-122021"/>
    <x v="384"/>
    <x v="2"/>
    <d v="2014-10-17T00:00:00"/>
    <x v="2"/>
    <s v="AC-10660"/>
    <s v="Anna Chung"/>
    <x v="0"/>
    <s v="United States"/>
    <x v="255"/>
    <x v="15"/>
    <x v="2"/>
    <s v="FUR-CH-10003761"/>
    <s v="Furniture"/>
    <x v="1"/>
    <s v="Global Italian Leather Office Chair"/>
    <n v="183.37200000000001"/>
    <n v="2"/>
    <n v="-7.8587999999999996"/>
    <n v="-4.2857142857142851E-2"/>
    <x v="3"/>
    <x v="1"/>
  </r>
  <r>
    <s v="US-2014-161613"/>
    <x v="280"/>
    <x v="2"/>
    <d v="2014-12-03T00:00:00"/>
    <x v="0"/>
    <s v="MC-17605"/>
    <s v="Matt Connell"/>
    <x v="1"/>
    <s v="United States"/>
    <x v="6"/>
    <x v="5"/>
    <x v="3"/>
    <s v="FUR-CH-10003746"/>
    <s v="Furniture"/>
    <x v="1"/>
    <s v="Hon 4070 Series Pagoda Round Back Stacking Chairs"/>
    <n v="674.05799999999999"/>
    <n v="3"/>
    <n v="-19.258800000000001"/>
    <n v="-2.8571428571428574E-2"/>
    <x v="3"/>
    <x v="5"/>
  </r>
  <r>
    <s v="CA-2017-163125"/>
    <x v="224"/>
    <x v="3"/>
    <d v="2017-10-11T00:00:00"/>
    <x v="0"/>
    <s v="MB-17305"/>
    <s v="Maria Bertelson"/>
    <x v="0"/>
    <s v="United States"/>
    <x v="256"/>
    <x v="5"/>
    <x v="3"/>
    <s v="FUR-CH-10001802"/>
    <s v="Furniture"/>
    <x v="1"/>
    <s v="Hon Every-Day Chair Series Swivel Task Chairs"/>
    <n v="254.05799999999999"/>
    <n v="3"/>
    <n v="-32.6646"/>
    <n v="-0.12857142857142859"/>
    <x v="3"/>
    <x v="1"/>
  </r>
  <r>
    <s v="CA-2016-160304"/>
    <x v="598"/>
    <x v="0"/>
    <d v="2016-01-07T00:00:00"/>
    <x v="1"/>
    <s v="BM-11575"/>
    <s v="Brendan Murry"/>
    <x v="1"/>
    <s v="United States"/>
    <x v="257"/>
    <x v="32"/>
    <x v="2"/>
    <s v="FUR-BO-10004709"/>
    <s v="Furniture"/>
    <x v="0"/>
    <s v="Bush Westfield Collection Bookcases, Medium Cherry Finish"/>
    <n v="173.94"/>
    <n v="3"/>
    <n v="38.266800000000003"/>
    <n v="0.22000000000000003"/>
    <x v="2"/>
    <x v="8"/>
  </r>
  <r>
    <s v="CA-2017-117653"/>
    <x v="66"/>
    <x v="3"/>
    <d v="2017-10-23T00:00:00"/>
    <x v="1"/>
    <s v="MO-17500"/>
    <s v="Mary O'Rourke"/>
    <x v="0"/>
    <s v="United States"/>
    <x v="9"/>
    <x v="8"/>
    <x v="3"/>
    <s v="FUR-TA-10003008"/>
    <s v="Furniture"/>
    <x v="2"/>
    <s v="Lesro Round Back Collection Coffee Table, End Table"/>
    <n v="91.275000000000006"/>
    <n v="1"/>
    <n v="-67.543499999999995"/>
    <n v="-0.73999999999999988"/>
    <x v="4"/>
    <x v="1"/>
  </r>
  <r>
    <s v="CA-2017-143245"/>
    <x v="451"/>
    <x v="3"/>
    <d v="2017-12-06T00:00:00"/>
    <x v="1"/>
    <s v="AD-10180"/>
    <s v="Alan Dominguez"/>
    <x v="2"/>
    <s v="United States"/>
    <x v="130"/>
    <x v="19"/>
    <x v="2"/>
    <s v="FUR-CH-10000155"/>
    <s v="Furniture"/>
    <x v="1"/>
    <s v="Global Comet Stacking Armless Chair"/>
    <n v="897.15"/>
    <n v="3"/>
    <n v="251.202"/>
    <n v="0.28000000000000003"/>
    <x v="2"/>
    <x v="5"/>
  </r>
  <r>
    <s v="CA-2014-157147"/>
    <x v="424"/>
    <x v="2"/>
    <d v="2014-01-18T00:00:00"/>
    <x v="1"/>
    <s v="BD-11605"/>
    <s v="Brian Dahlen"/>
    <x v="0"/>
    <s v="United States"/>
    <x v="28"/>
    <x v="2"/>
    <x v="1"/>
    <s v="FUR-BO-10003034"/>
    <s v="Furniture"/>
    <x v="0"/>
    <s v="O'Sullivan Elevations Bookcase, Cherry Finish"/>
    <n v="333.99900000000002"/>
    <n v="3"/>
    <n v="3.9293999999999998"/>
    <n v="1.1764705882352939E-2"/>
    <x v="2"/>
    <x v="8"/>
  </r>
  <r>
    <s v="CA-2015-156482"/>
    <x v="599"/>
    <x v="1"/>
    <d v="2015-02-13T00:00:00"/>
    <x v="1"/>
    <s v="IL-15100"/>
    <s v="Ivan Liston"/>
    <x v="0"/>
    <s v="United States"/>
    <x v="16"/>
    <x v="14"/>
    <x v="2"/>
    <s v="FUR-CH-10001708"/>
    <s v="Furniture"/>
    <x v="1"/>
    <s v="Office Star - Contemporary Swivel Chair with Padded Adjustable Arms and Flex Back"/>
    <n v="1268.82"/>
    <n v="9"/>
    <n v="266.4522"/>
    <n v="0.21000000000000002"/>
    <x v="1"/>
    <x v="11"/>
  </r>
  <r>
    <s v="CA-2015-156482"/>
    <x v="599"/>
    <x v="1"/>
    <d v="2015-02-13T00:00:00"/>
    <x v="1"/>
    <s v="IL-15100"/>
    <s v="Ivan Liston"/>
    <x v="0"/>
    <s v="United States"/>
    <x v="16"/>
    <x v="14"/>
    <x v="2"/>
    <s v="FUR-BO-10002598"/>
    <s v="Furniture"/>
    <x v="0"/>
    <s v="Hon Metal Bookcases, Putty"/>
    <n v="283.92"/>
    <n v="4"/>
    <n v="82.336799999999997"/>
    <n v="0.28999999999999998"/>
    <x v="1"/>
    <x v="11"/>
  </r>
  <r>
    <s v="CA-2017-107125"/>
    <x v="152"/>
    <x v="3"/>
    <d v="2017-12-02T00:00:00"/>
    <x v="1"/>
    <s v="BD-11320"/>
    <s v="Bill Donatelli"/>
    <x v="0"/>
    <s v="United States"/>
    <x v="2"/>
    <x v="2"/>
    <x v="1"/>
    <s v="FUR-FU-10000732"/>
    <s v="Furniture"/>
    <x v="3"/>
    <s v="Eldon 200 Class Desk Accessories"/>
    <n v="18.84"/>
    <n v="3"/>
    <n v="6.0288000000000004"/>
    <n v="0.32"/>
    <x v="2"/>
    <x v="0"/>
  </r>
  <r>
    <s v="CA-2014-160262"/>
    <x v="2"/>
    <x v="2"/>
    <d v="2014-06-13T00:00:00"/>
    <x v="0"/>
    <s v="TS-21205"/>
    <s v="Thomas Seio"/>
    <x v="1"/>
    <s v="United States"/>
    <x v="111"/>
    <x v="34"/>
    <x v="1"/>
    <s v="FUR-FU-10002685"/>
    <s v="Furniture"/>
    <x v="3"/>
    <s v="Executive Impressions 13-1/2&quot; Indoor/Outdoor Wall Clock"/>
    <n v="37.4"/>
    <n v="2"/>
    <n v="14.212"/>
    <n v="0.38"/>
    <x v="4"/>
    <x v="2"/>
  </r>
  <r>
    <s v="CA-2014-156587"/>
    <x v="600"/>
    <x v="2"/>
    <d v="2014-03-08T00:00:00"/>
    <x v="2"/>
    <s v="AB-10015"/>
    <s v="Aaron Bergman"/>
    <x v="0"/>
    <s v="United States"/>
    <x v="15"/>
    <x v="13"/>
    <x v="1"/>
    <s v="FUR-CH-10004477"/>
    <s v="Furniture"/>
    <x v="1"/>
    <s v="Global Push Button Manager's Chair, Indigo"/>
    <n v="48.712000000000003"/>
    <n v="1"/>
    <n v="5.4801000000000002"/>
    <n v="0.1125"/>
    <x v="5"/>
    <x v="9"/>
  </r>
  <r>
    <s v="CA-2015-122406"/>
    <x v="601"/>
    <x v="1"/>
    <d v="2015-08-05T00:00:00"/>
    <x v="0"/>
    <s v="BE-11455"/>
    <s v="Brad Eason"/>
    <x v="2"/>
    <s v="United States"/>
    <x v="134"/>
    <x v="38"/>
    <x v="2"/>
    <s v="FUR-CH-10001973"/>
    <s v="Furniture"/>
    <x v="1"/>
    <s v="Office Star Flex Back Scooter Chair with White Frame"/>
    <n v="110.98"/>
    <n v="1"/>
    <n v="15.5372"/>
    <n v="0.13999999999999999"/>
    <x v="0"/>
    <x v="10"/>
  </r>
  <r>
    <s v="US-2016-153815"/>
    <x v="24"/>
    <x v="0"/>
    <d v="2016-11-09T00:00:00"/>
    <x v="2"/>
    <s v="KL-16555"/>
    <s v="Kelly Lampkin"/>
    <x v="1"/>
    <s v="United States"/>
    <x v="51"/>
    <x v="1"/>
    <x v="0"/>
    <s v="FUR-CH-10000513"/>
    <s v="Furniture"/>
    <x v="1"/>
    <s v="High-Back Leather Manager's Chair"/>
    <n v="207.98400000000001"/>
    <n v="2"/>
    <n v="-28.597799999999999"/>
    <n v="-0.13749999999999998"/>
    <x v="0"/>
    <x v="0"/>
  </r>
  <r>
    <s v="US-2016-153815"/>
    <x v="24"/>
    <x v="0"/>
    <d v="2016-11-09T00:00:00"/>
    <x v="2"/>
    <s v="KL-16555"/>
    <s v="Kelly Lampkin"/>
    <x v="1"/>
    <s v="United States"/>
    <x v="51"/>
    <x v="1"/>
    <x v="0"/>
    <s v="FUR-FU-10004090"/>
    <s v="Furniture"/>
    <x v="3"/>
    <s v="Executive Impressions 14&quot; Contract Wall Clock"/>
    <n v="35.567999999999998"/>
    <n v="2"/>
    <n v="5.7797999999999998"/>
    <n v="0.16250000000000001"/>
    <x v="0"/>
    <x v="0"/>
  </r>
  <r>
    <s v="CA-2016-149279"/>
    <x v="602"/>
    <x v="0"/>
    <d v="2016-04-28T00:00:00"/>
    <x v="1"/>
    <s v="CL-12700"/>
    <s v="Craig Leslie"/>
    <x v="2"/>
    <s v="United States"/>
    <x v="30"/>
    <x v="12"/>
    <x v="1"/>
    <s v="FUR-CH-10004287"/>
    <s v="Furniture"/>
    <x v="1"/>
    <s v="SAFCO Arco Folding Chair"/>
    <n v="1325.76"/>
    <n v="6"/>
    <n v="149.148"/>
    <n v="0.1125"/>
    <x v="4"/>
    <x v="6"/>
  </r>
  <r>
    <s v="CA-2015-153038"/>
    <x v="603"/>
    <x v="1"/>
    <d v="2015-12-25T00:00:00"/>
    <x v="1"/>
    <s v="RB-19645"/>
    <s v="Robert Barroso"/>
    <x v="1"/>
    <s v="United States"/>
    <x v="10"/>
    <x v="9"/>
    <x v="0"/>
    <s v="FUR-FU-10000221"/>
    <s v="Furniture"/>
    <x v="3"/>
    <s v="Master Caster Door Stop, Brown"/>
    <n v="20.32"/>
    <n v="5"/>
    <n v="3.556"/>
    <n v="0.17499999999999999"/>
    <x v="1"/>
    <x v="5"/>
  </r>
  <r>
    <s v="US-2017-139647"/>
    <x v="585"/>
    <x v="3"/>
    <d v="2017-05-13T00:00:00"/>
    <x v="2"/>
    <s v="TS-21370"/>
    <s v="Todd Sumrall"/>
    <x v="1"/>
    <s v="United States"/>
    <x v="43"/>
    <x v="22"/>
    <x v="1"/>
    <s v="FUR-BO-10004467"/>
    <s v="Furniture"/>
    <x v="0"/>
    <s v="Bestar Classic Bookcase"/>
    <n v="209.97900000000001"/>
    <n v="7"/>
    <n v="-356.96429999999998"/>
    <n v="-1.6999999999999997"/>
    <x v="3"/>
    <x v="7"/>
  </r>
  <r>
    <s v="CA-2014-153850"/>
    <x v="168"/>
    <x v="2"/>
    <d v="2014-11-29T00:00:00"/>
    <x v="1"/>
    <s v="TH-21100"/>
    <s v="Thea Hendricks"/>
    <x v="0"/>
    <s v="United States"/>
    <x v="219"/>
    <x v="15"/>
    <x v="2"/>
    <s v="FUR-FU-10002960"/>
    <s v="Furniture"/>
    <x v="3"/>
    <s v="Eldon 200 Class Desk Accessories, Burgundy"/>
    <n v="35.167999999999999"/>
    <n v="7"/>
    <n v="9.6712000000000007"/>
    <n v="0.27500000000000002"/>
    <x v="2"/>
    <x v="0"/>
  </r>
  <r>
    <s v="CA-2014-127558"/>
    <x v="604"/>
    <x v="2"/>
    <d v="2014-11-18T00:00:00"/>
    <x v="2"/>
    <s v="SS-20410"/>
    <s v="Shahid Shariari"/>
    <x v="0"/>
    <s v="United States"/>
    <x v="2"/>
    <x v="2"/>
    <x v="1"/>
    <s v="FUR-FU-10002505"/>
    <s v="Furniture"/>
    <x v="3"/>
    <s v="Eldon 100 Class Desk Accessories"/>
    <n v="10.11"/>
    <n v="3"/>
    <n v="3.2351999999999999"/>
    <n v="0.32"/>
    <x v="0"/>
    <x v="0"/>
  </r>
  <r>
    <s v="CA-2016-133795"/>
    <x v="105"/>
    <x v="0"/>
    <d v="2016-12-24T00:00:00"/>
    <x v="1"/>
    <s v="JE-15475"/>
    <s v="Jeremy Ellison"/>
    <x v="0"/>
    <s v="United States"/>
    <x v="53"/>
    <x v="2"/>
    <x v="1"/>
    <s v="FUR-FU-10003731"/>
    <s v="Furniture"/>
    <x v="3"/>
    <s v="Eldon Expressions Wood and Plastic Desk Accessories, Oak"/>
    <n v="39.92"/>
    <n v="4"/>
    <n v="11.1776"/>
    <n v="0.27999999999999997"/>
    <x v="6"/>
    <x v="5"/>
  </r>
  <r>
    <s v="US-2017-130953"/>
    <x v="605"/>
    <x v="3"/>
    <d v="2017-08-03T00:00:00"/>
    <x v="1"/>
    <s v="RF-19735"/>
    <s v="Roland Fjeld"/>
    <x v="0"/>
    <s v="United States"/>
    <x v="258"/>
    <x v="37"/>
    <x v="3"/>
    <s v="FUR-CH-10004626"/>
    <s v="Furniture"/>
    <x v="1"/>
    <s v="Office Star Flex Back Scooter Chair with Aluminum Finish Frame"/>
    <n v="302.67"/>
    <n v="3"/>
    <n v="72.640799999999999"/>
    <n v="0.24"/>
    <x v="2"/>
    <x v="3"/>
  </r>
  <r>
    <s v="CA-2016-155166"/>
    <x v="576"/>
    <x v="0"/>
    <d v="2017-01-02T00:00:00"/>
    <x v="1"/>
    <s v="BB-11545"/>
    <s v="Brenda Bowman"/>
    <x v="1"/>
    <s v="United States"/>
    <x v="109"/>
    <x v="18"/>
    <x v="2"/>
    <s v="FUR-CH-10003968"/>
    <s v="Furniture"/>
    <x v="1"/>
    <s v="Novimex Turbo Task Chair"/>
    <n v="212.94"/>
    <n v="3"/>
    <n v="25.552800000000001"/>
    <n v="0.12000000000000001"/>
    <x v="1"/>
    <x v="5"/>
  </r>
  <r>
    <s v="CA-2015-103954"/>
    <x v="38"/>
    <x v="1"/>
    <d v="2015-08-13T00:00:00"/>
    <x v="0"/>
    <s v="HR-14770"/>
    <s v="Hallie Redmond"/>
    <x v="2"/>
    <s v="United States"/>
    <x v="79"/>
    <x v="16"/>
    <x v="3"/>
    <s v="FUR-BO-10004690"/>
    <s v="Furniture"/>
    <x v="0"/>
    <s v="O'Sullivan Cherrywood Estates Traditional Barrister Bookcase"/>
    <n v="687.4"/>
    <n v="5"/>
    <n v="48.118000000000002"/>
    <n v="7.0000000000000007E-2"/>
    <x v="4"/>
    <x v="10"/>
  </r>
  <r>
    <s v="CA-2014-169803"/>
    <x v="226"/>
    <x v="2"/>
    <d v="2014-04-12T00:00:00"/>
    <x v="1"/>
    <s v="SC-20260"/>
    <s v="Scott Cohen"/>
    <x v="1"/>
    <s v="United States"/>
    <x v="15"/>
    <x v="13"/>
    <x v="1"/>
    <s v="FUR-TA-10000688"/>
    <s v="Furniture"/>
    <x v="2"/>
    <s v="Chromcraft Bull-Nose Wood Round Conference Table Top, Wood Base"/>
    <n v="653.54999999999995"/>
    <n v="3"/>
    <n v="111.1035"/>
    <n v="0.17"/>
    <x v="6"/>
    <x v="6"/>
  </r>
  <r>
    <s v="CA-2015-136469"/>
    <x v="312"/>
    <x v="1"/>
    <d v="2015-07-12T00:00:00"/>
    <x v="2"/>
    <s v="TS-21370"/>
    <s v="Todd Sumrall"/>
    <x v="1"/>
    <s v="United States"/>
    <x v="16"/>
    <x v="14"/>
    <x v="2"/>
    <s v="FUR-TA-10001520"/>
    <s v="Furniture"/>
    <x v="2"/>
    <s v="Lesro Sheffield Collection Coffee Table, End Table, Center Table, Corner Table"/>
    <n v="199.83600000000001"/>
    <n v="4"/>
    <n v="-37.112400000000001"/>
    <n v="-0.18571428571428572"/>
    <x v="5"/>
    <x v="3"/>
  </r>
  <r>
    <s v="CA-2016-158694"/>
    <x v="480"/>
    <x v="0"/>
    <d v="2016-11-13T00:00:00"/>
    <x v="0"/>
    <s v="AI-10855"/>
    <s v="Arianne Irving"/>
    <x v="0"/>
    <s v="United States"/>
    <x v="2"/>
    <x v="2"/>
    <x v="1"/>
    <s v="FUR-FU-10000965"/>
    <s v="Furniture"/>
    <x v="3"/>
    <s v="Howard Miller 11-1/2&quot; Diameter Ridgewood Wall Clock"/>
    <n v="467.46"/>
    <n v="9"/>
    <n v="191.65860000000001"/>
    <n v="0.41000000000000003"/>
    <x v="0"/>
    <x v="0"/>
  </r>
  <r>
    <s v="CA-2015-141243"/>
    <x v="606"/>
    <x v="1"/>
    <d v="2015-01-08T00:00:00"/>
    <x v="0"/>
    <s v="AH-10465"/>
    <s v="Amy Hunt"/>
    <x v="0"/>
    <s v="United States"/>
    <x v="144"/>
    <x v="5"/>
    <x v="3"/>
    <s v="FUR-BO-10003272"/>
    <s v="Furniture"/>
    <x v="0"/>
    <s v="O'Sullivan Living Dimensions 5-Shelf Bookcases"/>
    <n v="1352.3976"/>
    <n v="9"/>
    <n v="-437.54039999999998"/>
    <n v="-0.32352941176470584"/>
    <x v="2"/>
    <x v="8"/>
  </r>
  <r>
    <s v="CA-2015-136798"/>
    <x v="190"/>
    <x v="1"/>
    <d v="2015-05-12T00:00:00"/>
    <x v="1"/>
    <s v="DL-12925"/>
    <s v="Daniel Lacy"/>
    <x v="0"/>
    <s v="United States"/>
    <x v="12"/>
    <x v="11"/>
    <x v="3"/>
    <s v="FUR-FU-10000723"/>
    <s v="Furniture"/>
    <x v="3"/>
    <s v="Deflect-o EconoMat Studded, No Bevel Mat for Low Pile Carpeting"/>
    <n v="123.96"/>
    <n v="3"/>
    <n v="11.1564"/>
    <n v="0.09"/>
    <x v="4"/>
    <x v="7"/>
  </r>
  <r>
    <s v="CA-2017-142090"/>
    <x v="147"/>
    <x v="3"/>
    <d v="2017-12-07T00:00:00"/>
    <x v="1"/>
    <s v="SC-20380"/>
    <s v="Shahid Collister"/>
    <x v="0"/>
    <s v="United States"/>
    <x v="259"/>
    <x v="30"/>
    <x v="0"/>
    <s v="FUR-TA-10001889"/>
    <s v="Furniture"/>
    <x v="2"/>
    <s v="Bush Advantage Collection Racetrack Conference Table"/>
    <n v="1781.682"/>
    <n v="7"/>
    <n v="-653.28340000000003"/>
    <n v="-0.3666666666666667"/>
    <x v="1"/>
    <x v="0"/>
  </r>
  <r>
    <s v="CA-2014-124478"/>
    <x v="98"/>
    <x v="2"/>
    <d v="2014-08-12T00:00:00"/>
    <x v="1"/>
    <s v="MA-17560"/>
    <s v="Matt Abelman"/>
    <x v="2"/>
    <s v="United States"/>
    <x v="65"/>
    <x v="17"/>
    <x v="3"/>
    <s v="FUR-FU-10002088"/>
    <s v="Furniture"/>
    <x v="3"/>
    <s v="Nu-Dell Float Frame 11 x 14 1/2"/>
    <n v="53.88"/>
    <n v="6"/>
    <n v="22.6296"/>
    <n v="0.42"/>
    <x v="4"/>
    <x v="10"/>
  </r>
  <r>
    <s v="CA-2014-134572"/>
    <x v="607"/>
    <x v="2"/>
    <d v="2014-04-22T00:00:00"/>
    <x v="0"/>
    <s v="SV-20365"/>
    <s v="Seth Vernon"/>
    <x v="0"/>
    <s v="United States"/>
    <x v="6"/>
    <x v="5"/>
    <x v="3"/>
    <s v="FUR-TA-10001705"/>
    <s v="Furniture"/>
    <x v="2"/>
    <s v="Bush Advantage Collection Round Conference Table"/>
    <n v="744.1"/>
    <n v="5"/>
    <n v="-95.67"/>
    <n v="-0.12857142857142856"/>
    <x v="3"/>
    <x v="6"/>
  </r>
  <r>
    <s v="CA-2014-134572"/>
    <x v="607"/>
    <x v="2"/>
    <d v="2014-04-22T00:00:00"/>
    <x v="0"/>
    <s v="SV-20365"/>
    <s v="Seth Vernon"/>
    <x v="0"/>
    <s v="United States"/>
    <x v="6"/>
    <x v="5"/>
    <x v="3"/>
    <s v="FUR-TA-10004442"/>
    <s v="Furniture"/>
    <x v="2"/>
    <s v="Riverside Furniture Stanwyck Manor Table Series"/>
    <n v="401.59"/>
    <n v="2"/>
    <n v="-131.95099999999999"/>
    <n v="-0.32857142857142857"/>
    <x v="3"/>
    <x v="6"/>
  </r>
  <r>
    <s v="US-2017-133312"/>
    <x v="608"/>
    <x v="3"/>
    <d v="2017-11-29T00:00:00"/>
    <x v="1"/>
    <s v="BD-11500"/>
    <s v="Bradley Drucker"/>
    <x v="0"/>
    <s v="United States"/>
    <x v="28"/>
    <x v="2"/>
    <x v="1"/>
    <s v="FUR-BO-10002213"/>
    <s v="Furniture"/>
    <x v="0"/>
    <s v="Sauder Forest Hills Library, Woodland Oak Finish"/>
    <n v="359.49900000000002"/>
    <n v="3"/>
    <n v="-29.605799999999999"/>
    <n v="-8.2352941176470573E-2"/>
    <x v="4"/>
    <x v="0"/>
  </r>
  <r>
    <s v="US-2014-140452"/>
    <x v="387"/>
    <x v="2"/>
    <d v="2014-12-10T00:00:00"/>
    <x v="1"/>
    <s v="BK-11260"/>
    <s v="Berenike Kampe"/>
    <x v="0"/>
    <s v="United States"/>
    <x v="9"/>
    <x v="8"/>
    <x v="3"/>
    <s v="FUR-TA-10004086"/>
    <s v="Furniture"/>
    <x v="2"/>
    <s v="KI Adjustable-Height Table"/>
    <n v="214.95"/>
    <n v="5"/>
    <n v="-120.372"/>
    <n v="-0.56000000000000005"/>
    <x v="4"/>
    <x v="5"/>
  </r>
  <r>
    <s v="US-2014-140452"/>
    <x v="387"/>
    <x v="2"/>
    <d v="2014-12-10T00:00:00"/>
    <x v="1"/>
    <s v="BK-11260"/>
    <s v="Berenike Kampe"/>
    <x v="0"/>
    <s v="United States"/>
    <x v="9"/>
    <x v="8"/>
    <x v="3"/>
    <s v="FUR-FU-10002088"/>
    <s v="Furniture"/>
    <x v="3"/>
    <s v="Nu-Dell Float Frame 11 x 14 1/2"/>
    <n v="10.776"/>
    <n v="3"/>
    <n v="-4.8491999999999997"/>
    <n v="-0.45"/>
    <x v="4"/>
    <x v="5"/>
  </r>
  <r>
    <s v="CA-2014-116568"/>
    <x v="609"/>
    <x v="2"/>
    <d v="2014-12-20T00:00:00"/>
    <x v="1"/>
    <s v="BM-11785"/>
    <s v="Bryan Mills"/>
    <x v="0"/>
    <s v="United States"/>
    <x v="260"/>
    <x v="1"/>
    <x v="0"/>
    <s v="FUR-CH-10002439"/>
    <s v="Furniture"/>
    <x v="1"/>
    <s v="Iceberg Nesting Folding Chair, 19w x 6d x 43h"/>
    <n v="186.304"/>
    <n v="4"/>
    <n v="13.972799999999999"/>
    <n v="7.4999999999999997E-2"/>
    <x v="6"/>
    <x v="5"/>
  </r>
  <r>
    <s v="CA-2015-153073"/>
    <x v="18"/>
    <x v="1"/>
    <d v="2015-11-13T00:00:00"/>
    <x v="3"/>
    <s v="HA-14905"/>
    <s v="Helen Abelman"/>
    <x v="0"/>
    <s v="United States"/>
    <x v="9"/>
    <x v="8"/>
    <x v="3"/>
    <s v="FUR-FU-10001025"/>
    <s v="Furniture"/>
    <x v="3"/>
    <s v="Eldon Imˆge Series Desk Accessories, Clear"/>
    <n v="17.495999999999999"/>
    <n v="9"/>
    <n v="-7.4358000000000004"/>
    <n v="-0.42500000000000004"/>
    <x v="7"/>
    <x v="0"/>
  </r>
  <r>
    <s v="CA-2014-160766"/>
    <x v="94"/>
    <x v="2"/>
    <d v="2014-09-14T00:00:00"/>
    <x v="3"/>
    <s v="DM-13015"/>
    <s v="Darrin Martin"/>
    <x v="0"/>
    <s v="United States"/>
    <x v="13"/>
    <x v="7"/>
    <x v="2"/>
    <s v="FUR-TA-10001039"/>
    <s v="Furniture"/>
    <x v="2"/>
    <s v="KI Adjustable-Height Table"/>
    <n v="464.29199999999997"/>
    <n v="9"/>
    <n v="-108.3348"/>
    <n v="-0.23333333333333334"/>
    <x v="7"/>
    <x v="4"/>
  </r>
  <r>
    <s v="CA-2017-146626"/>
    <x v="297"/>
    <x v="3"/>
    <d v="2018-01-05T00:00:00"/>
    <x v="1"/>
    <s v="BP-11185"/>
    <s v="Ben Peterman"/>
    <x v="1"/>
    <s v="United States"/>
    <x v="261"/>
    <x v="2"/>
    <x v="1"/>
    <s v="FUR-FU-10002501"/>
    <s v="Furniture"/>
    <x v="3"/>
    <s v="Nu-Dell Executive Frame"/>
    <n v="101.12"/>
    <n v="8"/>
    <n v="37.414400000000001"/>
    <n v="0.37"/>
    <x v="1"/>
    <x v="5"/>
  </r>
  <r>
    <s v="CA-2016-128972"/>
    <x v="282"/>
    <x v="0"/>
    <d v="2016-11-17T00:00:00"/>
    <x v="1"/>
    <s v="TS-21430"/>
    <s v="Tom Stivers"/>
    <x v="1"/>
    <s v="United States"/>
    <x v="258"/>
    <x v="37"/>
    <x v="3"/>
    <s v="FUR-FU-10003096"/>
    <s v="Furniture"/>
    <x v="3"/>
    <s v="Master Giant Foot Doorstop, Safety Yellow"/>
    <n v="30.36"/>
    <n v="4"/>
    <n v="13.0548"/>
    <n v="0.43"/>
    <x v="4"/>
    <x v="0"/>
  </r>
  <r>
    <s v="CA-2016-111213"/>
    <x v="610"/>
    <x v="0"/>
    <d v="2016-04-05T00:00:00"/>
    <x v="1"/>
    <s v="FP-14320"/>
    <s v="Frank Preis"/>
    <x v="0"/>
    <s v="United States"/>
    <x v="13"/>
    <x v="7"/>
    <x v="2"/>
    <s v="FUR-CH-10000454"/>
    <s v="Furniture"/>
    <x v="1"/>
    <s v="Hon Deluxe Fabric Upholstered Stacking Chairs, Rounded Back"/>
    <n v="1317.492"/>
    <n v="6"/>
    <n v="292.77600000000001"/>
    <n v="0.22222222222222224"/>
    <x v="4"/>
    <x v="6"/>
  </r>
  <r>
    <s v="CA-2017-161333"/>
    <x v="611"/>
    <x v="3"/>
    <d v="2017-02-07T00:00:00"/>
    <x v="1"/>
    <s v="JL-15835"/>
    <s v="John Lee"/>
    <x v="0"/>
    <s v="United States"/>
    <x v="2"/>
    <x v="2"/>
    <x v="1"/>
    <s v="FUR-FU-10003039"/>
    <s v="Furniture"/>
    <x v="3"/>
    <s v="Howard Miller 11-1/2&quot; Diameter Grantwood Wall Clock"/>
    <n v="86.26"/>
    <n v="2"/>
    <n v="29.328399999999998"/>
    <n v="0.33999999999999997"/>
    <x v="2"/>
    <x v="11"/>
  </r>
  <r>
    <s v="CA-2017-128734"/>
    <x v="455"/>
    <x v="3"/>
    <d v="2017-12-31T00:00:00"/>
    <x v="1"/>
    <s v="JL-15175"/>
    <s v="James Lanier"/>
    <x v="2"/>
    <s v="United States"/>
    <x v="262"/>
    <x v="22"/>
    <x v="1"/>
    <s v="FUR-FU-10001731"/>
    <s v="Furniture"/>
    <x v="3"/>
    <s v="Acrylic Self-Standing Desk Frames"/>
    <n v="8.5440000000000005"/>
    <n v="4"/>
    <n v="1.9224000000000001"/>
    <n v="0.22500000000000001"/>
    <x v="1"/>
    <x v="5"/>
  </r>
  <r>
    <s v="CA-2017-128734"/>
    <x v="455"/>
    <x v="3"/>
    <d v="2017-12-31T00:00:00"/>
    <x v="1"/>
    <s v="JL-15175"/>
    <s v="James Lanier"/>
    <x v="2"/>
    <s v="United States"/>
    <x v="262"/>
    <x v="22"/>
    <x v="1"/>
    <s v="FUR-CH-10001394"/>
    <s v="Furniture"/>
    <x v="1"/>
    <s v="Global Leather Executive Chair"/>
    <n v="842.37599999999998"/>
    <n v="3"/>
    <n v="105.297"/>
    <n v="0.125"/>
    <x v="1"/>
    <x v="5"/>
  </r>
  <r>
    <s v="US-2015-124219"/>
    <x v="612"/>
    <x v="1"/>
    <d v="2015-08-08T00:00:00"/>
    <x v="2"/>
    <s v="KW-16570"/>
    <s v="Kelly Williams"/>
    <x v="0"/>
    <s v="United States"/>
    <x v="263"/>
    <x v="23"/>
    <x v="3"/>
    <s v="FUR-FU-10000305"/>
    <s v="Furniture"/>
    <x v="3"/>
    <s v="Tenex V2T-RE Standard Weight Series Chair Mat, 45&quot; x 53&quot;, Lip 25&quot; x 12&quot;"/>
    <n v="212.94"/>
    <n v="3"/>
    <n v="34.070399999999999"/>
    <n v="0.16"/>
    <x v="5"/>
    <x v="10"/>
  </r>
  <r>
    <s v="CA-2017-163006"/>
    <x v="254"/>
    <x v="3"/>
    <d v="2017-07-04T00:00:00"/>
    <x v="0"/>
    <s v="GH-14410"/>
    <s v="Gary Hansen"/>
    <x v="2"/>
    <s v="United States"/>
    <x v="9"/>
    <x v="8"/>
    <x v="3"/>
    <s v="FUR-CH-10000229"/>
    <s v="Furniture"/>
    <x v="1"/>
    <s v="Global Enterprise Series Seating High-Back Swivel/Tilt Chairs"/>
    <n v="569.05799999999999"/>
    <n v="3"/>
    <n v="-178.8468"/>
    <n v="-0.31428571428571428"/>
    <x v="4"/>
    <x v="2"/>
  </r>
  <r>
    <s v="CA-2017-163006"/>
    <x v="254"/>
    <x v="3"/>
    <d v="2017-07-04T00:00:00"/>
    <x v="0"/>
    <s v="GH-14410"/>
    <s v="Gary Hansen"/>
    <x v="2"/>
    <s v="United States"/>
    <x v="9"/>
    <x v="8"/>
    <x v="3"/>
    <s v="FUR-FU-10003799"/>
    <s v="Furniture"/>
    <x v="3"/>
    <s v="Seth Thomas 13 1/2&quot; Wall Clock"/>
    <n v="14.224"/>
    <n v="2"/>
    <n v="-10.3124"/>
    <n v="-0.72499999999999998"/>
    <x v="4"/>
    <x v="2"/>
  </r>
  <r>
    <s v="CA-2014-111192"/>
    <x v="613"/>
    <x v="2"/>
    <d v="2014-08-05T00:00:00"/>
    <x v="1"/>
    <s v="TS-21430"/>
    <s v="Tom Stivers"/>
    <x v="1"/>
    <s v="United States"/>
    <x v="15"/>
    <x v="13"/>
    <x v="1"/>
    <s v="FUR-BO-10002916"/>
    <s v="Furniture"/>
    <x v="0"/>
    <s v="Rush Hierlooms Collection 1&quot; Thick Stackable Bookcases"/>
    <n v="1367.84"/>
    <n v="8"/>
    <n v="259.88959999999997"/>
    <n v="0.19"/>
    <x v="6"/>
    <x v="3"/>
  </r>
  <r>
    <s v="CA-2016-115378"/>
    <x v="515"/>
    <x v="0"/>
    <d v="2016-11-23T00:00:00"/>
    <x v="0"/>
    <s v="AJ-10945"/>
    <s v="Ashley Jarboe"/>
    <x v="0"/>
    <s v="United States"/>
    <x v="264"/>
    <x v="17"/>
    <x v="3"/>
    <s v="FUR-CH-10000863"/>
    <s v="Furniture"/>
    <x v="1"/>
    <s v="Novimex Swivel Fabric Task Chair"/>
    <n v="301.95999999999998"/>
    <n v="2"/>
    <n v="33.215600000000002"/>
    <n v="0.11000000000000001"/>
    <x v="2"/>
    <x v="0"/>
  </r>
  <r>
    <s v="CA-2015-161627"/>
    <x v="171"/>
    <x v="1"/>
    <d v="2015-07-11T00:00:00"/>
    <x v="1"/>
    <s v="SJ-20215"/>
    <s v="Sarah Jordon"/>
    <x v="0"/>
    <s v="United States"/>
    <x v="102"/>
    <x v="2"/>
    <x v="1"/>
    <s v="FUR-CH-10003968"/>
    <s v="Furniture"/>
    <x v="1"/>
    <s v="Novimex Turbo Task Chair"/>
    <n v="170.352"/>
    <n v="3"/>
    <n v="-17.0352"/>
    <n v="-9.9999999999999992E-2"/>
    <x v="2"/>
    <x v="3"/>
  </r>
  <r>
    <s v="CA-2014-121006"/>
    <x v="448"/>
    <x v="2"/>
    <d v="2014-11-16T00:00:00"/>
    <x v="1"/>
    <s v="SC-20020"/>
    <s v="Sam Craven"/>
    <x v="0"/>
    <s v="United States"/>
    <x v="265"/>
    <x v="17"/>
    <x v="3"/>
    <s v="FUR-CH-10004997"/>
    <s v="Furniture"/>
    <x v="1"/>
    <s v="Hon Every-Day Series Multi-Task Chairs"/>
    <n v="563.94000000000005"/>
    <n v="3"/>
    <n v="112.788"/>
    <n v="0.19999999999999998"/>
    <x v="6"/>
    <x v="0"/>
  </r>
  <r>
    <s v="CA-2016-122903"/>
    <x v="614"/>
    <x v="0"/>
    <d v="2016-05-29T00:00:00"/>
    <x v="0"/>
    <s v="LA-16780"/>
    <s v="Laura Armstrong"/>
    <x v="1"/>
    <s v="United States"/>
    <x v="25"/>
    <x v="17"/>
    <x v="3"/>
    <s v="FUR-CH-10002024"/>
    <s v="Furniture"/>
    <x v="1"/>
    <s v="HON 5400 Series Task Chairs for Big and Tall"/>
    <n v="3504.9"/>
    <n v="5"/>
    <n v="700.98"/>
    <n v="0.2"/>
    <x v="3"/>
    <x v="7"/>
  </r>
  <r>
    <s v="CA-2017-106432"/>
    <x v="66"/>
    <x v="3"/>
    <d v="2017-10-24T00:00:00"/>
    <x v="1"/>
    <s v="CA-12265"/>
    <s v="Christina Anderson"/>
    <x v="0"/>
    <s v="United States"/>
    <x v="266"/>
    <x v="5"/>
    <x v="3"/>
    <s v="FUR-BO-10004360"/>
    <s v="Furniture"/>
    <x v="0"/>
    <s v="Rush Hierlooms Collection Rich Wood Bookcases"/>
    <n v="328.39920000000001"/>
    <n v="3"/>
    <n v="-91.758600000000001"/>
    <n v="-0.27941176470588236"/>
    <x v="2"/>
    <x v="1"/>
  </r>
  <r>
    <s v="US-2015-120502"/>
    <x v="315"/>
    <x v="1"/>
    <d v="2015-04-19T00:00:00"/>
    <x v="1"/>
    <s v="BT-11395"/>
    <s v="Bill Tyler"/>
    <x v="1"/>
    <s v="United States"/>
    <x v="2"/>
    <x v="2"/>
    <x v="1"/>
    <s v="FUR-FU-10004973"/>
    <s v="Furniture"/>
    <x v="3"/>
    <s v="Flat Face Poster Frame"/>
    <n v="37.68"/>
    <n v="2"/>
    <n v="15.8256"/>
    <n v="0.42"/>
    <x v="6"/>
    <x v="6"/>
  </r>
  <r>
    <s v="CA-2015-115567"/>
    <x v="615"/>
    <x v="1"/>
    <d v="2015-09-18T00:00:00"/>
    <x v="1"/>
    <s v="ZC-21910"/>
    <s v="Zuschuss Carroll"/>
    <x v="0"/>
    <s v="United States"/>
    <x v="29"/>
    <x v="6"/>
    <x v="3"/>
    <s v="FUR-CH-10000015"/>
    <s v="Furniture"/>
    <x v="1"/>
    <s v="Hon Multipurpose Stacking Arm Chairs"/>
    <n v="1516.2"/>
    <n v="7"/>
    <n v="394.21199999999999"/>
    <n v="0.26"/>
    <x v="2"/>
    <x v="4"/>
  </r>
  <r>
    <s v="CA-2014-101560"/>
    <x v="616"/>
    <x v="2"/>
    <d v="2014-12-01T00:00:00"/>
    <x v="0"/>
    <s v="CS-12250"/>
    <s v="Chris Selesnick"/>
    <x v="1"/>
    <s v="United States"/>
    <x v="11"/>
    <x v="10"/>
    <x v="0"/>
    <s v="FUR-FU-10003773"/>
    <s v="Furniture"/>
    <x v="3"/>
    <s v="Eldon Cleatmat Plus Chair Mats for High Pile Carpets"/>
    <n v="397.6"/>
    <n v="5"/>
    <n v="43.735999999999997"/>
    <n v="0.10999999999999999"/>
    <x v="0"/>
    <x v="0"/>
  </r>
  <r>
    <s v="CA-2015-142454"/>
    <x v="617"/>
    <x v="1"/>
    <d v="2015-08-19T00:00:00"/>
    <x v="1"/>
    <s v="RE-19450"/>
    <s v="Richard Eichhorn"/>
    <x v="0"/>
    <s v="United States"/>
    <x v="121"/>
    <x v="2"/>
    <x v="1"/>
    <s v="FUR-FU-10004018"/>
    <s v="Furniture"/>
    <x v="3"/>
    <s v="Tensor Computer Mounted Lamp"/>
    <n v="104.23"/>
    <n v="7"/>
    <n v="28.142099999999999"/>
    <n v="0.26999999999999996"/>
    <x v="4"/>
    <x v="10"/>
  </r>
  <r>
    <s v="CA-2017-145653"/>
    <x v="449"/>
    <x v="3"/>
    <d v="2017-09-01T00:00:00"/>
    <x v="3"/>
    <s v="CA-12775"/>
    <s v="Cynthia Arntzen"/>
    <x v="0"/>
    <s v="United States"/>
    <x v="25"/>
    <x v="17"/>
    <x v="3"/>
    <s v="FUR-CH-10004875"/>
    <s v="Furniture"/>
    <x v="1"/>
    <s v="Harbour Creations 67200 Series Stacking Chairs"/>
    <n v="498.26"/>
    <n v="7"/>
    <n v="134.53020000000001"/>
    <n v="0.27"/>
    <x v="7"/>
    <x v="4"/>
  </r>
  <r>
    <s v="CA-2014-140487"/>
    <x v="618"/>
    <x v="2"/>
    <d v="2014-06-20T00:00:00"/>
    <x v="1"/>
    <s v="SR-20425"/>
    <s v="Sharelle Roach"/>
    <x v="2"/>
    <s v="United States"/>
    <x v="25"/>
    <x v="17"/>
    <x v="3"/>
    <s v="FUR-BO-10000711"/>
    <s v="Furniture"/>
    <x v="0"/>
    <s v="Hon Metal Bookcases, Gray"/>
    <n v="212.94"/>
    <n v="3"/>
    <n v="57.4938"/>
    <n v="0.27"/>
    <x v="6"/>
    <x v="2"/>
  </r>
  <r>
    <s v="CA-2016-119865"/>
    <x v="619"/>
    <x v="0"/>
    <d v="2016-06-26T00:00:00"/>
    <x v="1"/>
    <s v="AS-10090"/>
    <s v="Adam Shillingsburg"/>
    <x v="0"/>
    <s v="United States"/>
    <x v="13"/>
    <x v="7"/>
    <x v="2"/>
    <s v="FUR-BO-10003272"/>
    <s v="Furniture"/>
    <x v="0"/>
    <s v="O'Sullivan Living Dimensions 5-Shelf Bookcases"/>
    <n v="353.56799999999998"/>
    <n v="2"/>
    <n v="-44.195999999999998"/>
    <n v="-0.125"/>
    <x v="2"/>
    <x v="2"/>
  </r>
  <r>
    <s v="CA-2017-124436"/>
    <x v="620"/>
    <x v="3"/>
    <d v="2017-03-22T00:00:00"/>
    <x v="0"/>
    <s v="SA-20830"/>
    <s v="Sue Ann Reed"/>
    <x v="0"/>
    <s v="United States"/>
    <x v="99"/>
    <x v="2"/>
    <x v="1"/>
    <s v="FUR-TA-10001095"/>
    <s v="Furniture"/>
    <x v="2"/>
    <s v="Chromcraft Round Conference Tables"/>
    <n v="697.16"/>
    <n v="5"/>
    <n v="8.7144999999999992"/>
    <n v="1.2499999999999999E-2"/>
    <x v="0"/>
    <x v="9"/>
  </r>
  <r>
    <s v="CA-2017-124436"/>
    <x v="620"/>
    <x v="3"/>
    <d v="2017-03-22T00:00:00"/>
    <x v="0"/>
    <s v="SA-20830"/>
    <s v="Sue Ann Reed"/>
    <x v="0"/>
    <s v="United States"/>
    <x v="99"/>
    <x v="2"/>
    <x v="1"/>
    <s v="FUR-FU-10001185"/>
    <s v="Furniture"/>
    <x v="3"/>
    <s v="Advantus Employee of the Month Certificate Frame, 11 x 13-1/2"/>
    <n v="30.93"/>
    <n v="1"/>
    <n v="12.6813"/>
    <n v="0.41000000000000003"/>
    <x v="0"/>
    <x v="9"/>
  </r>
  <r>
    <s v="CA-2014-115084"/>
    <x v="305"/>
    <x v="2"/>
    <d v="2014-10-22T00:00:00"/>
    <x v="1"/>
    <s v="LS-17200"/>
    <s v="Luke Schmidt"/>
    <x v="1"/>
    <s v="United States"/>
    <x v="267"/>
    <x v="31"/>
    <x v="0"/>
    <s v="FUR-CH-10004626"/>
    <s v="Furniture"/>
    <x v="1"/>
    <s v="Office Star Flex Back Scooter Chair with Aluminum Finish Frame"/>
    <n v="605.34"/>
    <n v="6"/>
    <n v="145.2816"/>
    <n v="0.24"/>
    <x v="4"/>
    <x v="1"/>
  </r>
  <r>
    <s v="CA-2017-131037"/>
    <x v="621"/>
    <x v="3"/>
    <d v="2017-08-23T00:00:00"/>
    <x v="2"/>
    <s v="TM-21490"/>
    <s v="Tony Molinari"/>
    <x v="0"/>
    <s v="United States"/>
    <x v="28"/>
    <x v="2"/>
    <x v="1"/>
    <s v="FUR-TA-10001768"/>
    <s v="Furniture"/>
    <x v="2"/>
    <s v="Hon Racetrack Conference Tables"/>
    <n v="210.00800000000001"/>
    <n v="1"/>
    <n v="2.6251000000000002"/>
    <n v="1.2500000000000001E-2"/>
    <x v="5"/>
    <x v="10"/>
  </r>
  <r>
    <s v="CA-2014-166744"/>
    <x v="23"/>
    <x v="2"/>
    <d v="2014-09-24T00:00:00"/>
    <x v="1"/>
    <s v="DN-13690"/>
    <s v="Duane Noonan"/>
    <x v="0"/>
    <s v="United States"/>
    <x v="11"/>
    <x v="32"/>
    <x v="2"/>
    <s v="FUR-FU-10004952"/>
    <s v="Furniture"/>
    <x v="3"/>
    <s v="C-Line Cubicle Keepers Polyproplyene Holder w/Velcro Back, 8-1/2x11, 25/Bx"/>
    <n v="164.22"/>
    <n v="3"/>
    <n v="50.908200000000001"/>
    <n v="0.31"/>
    <x v="4"/>
    <x v="4"/>
  </r>
  <r>
    <s v="CA-2014-166744"/>
    <x v="23"/>
    <x v="2"/>
    <d v="2014-09-24T00:00:00"/>
    <x v="1"/>
    <s v="DN-13690"/>
    <s v="Duane Noonan"/>
    <x v="0"/>
    <s v="United States"/>
    <x v="11"/>
    <x v="32"/>
    <x v="2"/>
    <s v="FUR-BO-10001337"/>
    <s v="Furniture"/>
    <x v="0"/>
    <s v="O'Sullivan Living Dimensions 2-Shelf Bookcases"/>
    <n v="362.94"/>
    <n v="3"/>
    <n v="36.293999999999997"/>
    <n v="9.9999999999999992E-2"/>
    <x v="4"/>
    <x v="4"/>
  </r>
  <r>
    <s v="CA-2016-156265"/>
    <x v="622"/>
    <x v="0"/>
    <d v="2016-08-04T00:00:00"/>
    <x v="0"/>
    <s v="BF-11020"/>
    <s v="Barry Franzšsisch"/>
    <x v="1"/>
    <s v="United States"/>
    <x v="2"/>
    <x v="2"/>
    <x v="1"/>
    <s v="FUR-TA-10001691"/>
    <s v="Furniture"/>
    <x v="2"/>
    <s v="Barricks Non-Folding Utility Table with Steel Legs, Laminate Tops"/>
    <n v="136.464"/>
    <n v="2"/>
    <n v="15.3522"/>
    <n v="0.1125"/>
    <x v="3"/>
    <x v="10"/>
  </r>
  <r>
    <s v="CA-2015-125185"/>
    <x v="298"/>
    <x v="1"/>
    <d v="2015-03-07T00:00:00"/>
    <x v="0"/>
    <s v="AH-10195"/>
    <s v="Alan Haines"/>
    <x v="1"/>
    <s v="United States"/>
    <x v="268"/>
    <x v="3"/>
    <x v="2"/>
    <s v="FUR-CH-10002647"/>
    <s v="Furniture"/>
    <x v="1"/>
    <s v="Situations Contoured Folding Chairs, 4/Set"/>
    <n v="99.372"/>
    <n v="2"/>
    <n v="-7.0979999999999999"/>
    <n v="-7.1428571428571425E-2"/>
    <x v="3"/>
    <x v="9"/>
  </r>
  <r>
    <s v="CA-2015-125185"/>
    <x v="298"/>
    <x v="1"/>
    <d v="2015-03-07T00:00:00"/>
    <x v="0"/>
    <s v="AH-10195"/>
    <s v="Alan Haines"/>
    <x v="1"/>
    <s v="United States"/>
    <x v="268"/>
    <x v="3"/>
    <x v="2"/>
    <s v="FUR-FU-10003247"/>
    <s v="Furniture"/>
    <x v="3"/>
    <s v="36X48 HARDFLOOR CHAIRMAT"/>
    <n v="33.567999999999998"/>
    <n v="2"/>
    <n v="-5.4547999999999996"/>
    <n v="-0.16250000000000001"/>
    <x v="3"/>
    <x v="9"/>
  </r>
  <r>
    <s v="CA-2014-105165"/>
    <x v="266"/>
    <x v="2"/>
    <d v="2014-09-10T00:00:00"/>
    <x v="2"/>
    <s v="SZ-20035"/>
    <s v="Sam Zeldin"/>
    <x v="2"/>
    <s v="United States"/>
    <x v="6"/>
    <x v="5"/>
    <x v="3"/>
    <s v="FUR-TA-10004154"/>
    <s v="Furniture"/>
    <x v="2"/>
    <s v="Riverside Furniture Oval Coffee Table, Oval End Table, End Table with Drawer"/>
    <n v="200.79499999999999"/>
    <n v="1"/>
    <n v="-22.948"/>
    <n v="-0.1142857142857143"/>
    <x v="0"/>
    <x v="4"/>
  </r>
  <r>
    <s v="CA-2017-144484"/>
    <x v="91"/>
    <x v="3"/>
    <d v="2017-09-11T00:00:00"/>
    <x v="3"/>
    <s v="CB-12025"/>
    <s v="Cassandra Brandow"/>
    <x v="0"/>
    <s v="United States"/>
    <x v="28"/>
    <x v="2"/>
    <x v="1"/>
    <s v="FUR-FU-10000260"/>
    <s v="Furniture"/>
    <x v="3"/>
    <s v="6&quot; Cubicle Wall Clock, Black"/>
    <n v="32.36"/>
    <n v="4"/>
    <n v="11.6496"/>
    <n v="0.36"/>
    <x v="7"/>
    <x v="4"/>
  </r>
  <r>
    <s v="CA-2017-125913"/>
    <x v="623"/>
    <x v="3"/>
    <d v="2017-01-16T00:00:00"/>
    <x v="3"/>
    <s v="JO-15145"/>
    <s v="Jack O'Briant"/>
    <x v="1"/>
    <s v="United States"/>
    <x v="2"/>
    <x v="2"/>
    <x v="1"/>
    <s v="FUR-FU-10001487"/>
    <s v="Furniture"/>
    <x v="3"/>
    <s v="Eldon Expressions Wood and Plastic Desk Accessories, Cherry Wood"/>
    <n v="27.92"/>
    <n v="4"/>
    <n v="8.0968"/>
    <n v="0.28999999999999998"/>
    <x v="7"/>
    <x v="8"/>
  </r>
  <r>
    <s v="CA-2017-125913"/>
    <x v="623"/>
    <x v="3"/>
    <d v="2017-01-16T00:00:00"/>
    <x v="3"/>
    <s v="JO-15145"/>
    <s v="Jack O'Briant"/>
    <x v="1"/>
    <s v="United States"/>
    <x v="2"/>
    <x v="2"/>
    <x v="1"/>
    <s v="FUR-TA-10001520"/>
    <s v="Furniture"/>
    <x v="2"/>
    <s v="Lesro Sheffield Collection Coffee Table, End Table, Center Table, Corner Table"/>
    <n v="399.67200000000003"/>
    <n v="7"/>
    <n v="-14.9877"/>
    <n v="-3.7499999999999999E-2"/>
    <x v="7"/>
    <x v="8"/>
  </r>
  <r>
    <s v="CA-2015-162887"/>
    <x v="86"/>
    <x v="1"/>
    <d v="2015-11-09T00:00:00"/>
    <x v="0"/>
    <s v="SV-20785"/>
    <s v="Stewart Visinsky"/>
    <x v="0"/>
    <s v="United States"/>
    <x v="259"/>
    <x v="43"/>
    <x v="2"/>
    <s v="FUR-CH-10000595"/>
    <s v="Furniture"/>
    <x v="1"/>
    <s v="Safco Contoured Stacking Chairs"/>
    <n v="715.2"/>
    <n v="3"/>
    <n v="178.8"/>
    <n v="0.25"/>
    <x v="3"/>
    <x v="0"/>
  </r>
  <r>
    <s v="CA-2014-113859"/>
    <x v="624"/>
    <x v="2"/>
    <d v="2014-09-17T00:00:00"/>
    <x v="1"/>
    <s v="BC-11125"/>
    <s v="Becky Castell"/>
    <x v="2"/>
    <s v="United States"/>
    <x v="221"/>
    <x v="5"/>
    <x v="3"/>
    <s v="FUR-CH-10004698"/>
    <s v="Furniture"/>
    <x v="1"/>
    <s v="Padded Folding Chairs, Black, 4/Carton"/>
    <n v="340.11599999999999"/>
    <n v="6"/>
    <n v="-9.7175999999999991"/>
    <n v="-2.8571428571428571E-2"/>
    <x v="4"/>
    <x v="4"/>
  </r>
  <r>
    <s v="CA-2015-105158"/>
    <x v="278"/>
    <x v="1"/>
    <d v="2015-09-10T00:00:00"/>
    <x v="1"/>
    <s v="SP-20860"/>
    <s v="Sung Pak"/>
    <x v="1"/>
    <s v="United States"/>
    <x v="77"/>
    <x v="11"/>
    <x v="3"/>
    <s v="FUR-FU-10001706"/>
    <s v="Furniture"/>
    <x v="3"/>
    <s v="Longer-Life Soft White Bulbs"/>
    <n v="6.16"/>
    <n v="2"/>
    <n v="2.9567999999999999"/>
    <n v="0.48"/>
    <x v="2"/>
    <x v="4"/>
  </r>
  <r>
    <s v="CA-2017-105991"/>
    <x v="625"/>
    <x v="3"/>
    <d v="2017-05-06T00:00:00"/>
    <x v="2"/>
    <s v="LH-17020"/>
    <s v="Lisa Hazard"/>
    <x v="0"/>
    <s v="United States"/>
    <x v="74"/>
    <x v="12"/>
    <x v="1"/>
    <s v="FUR-BO-10004467"/>
    <s v="Furniture"/>
    <x v="0"/>
    <s v="Bestar Classic Bookcase"/>
    <n v="89.991"/>
    <n v="3"/>
    <n v="-152.9847"/>
    <n v="-1.7"/>
    <x v="5"/>
    <x v="7"/>
  </r>
  <r>
    <s v="CA-2014-146283"/>
    <x v="30"/>
    <x v="2"/>
    <d v="2014-09-15T00:00:00"/>
    <x v="1"/>
    <s v="KT-16465"/>
    <s v="Kean Takahito"/>
    <x v="0"/>
    <s v="United States"/>
    <x v="6"/>
    <x v="5"/>
    <x v="3"/>
    <s v="FUR-CH-10004287"/>
    <s v="Furniture"/>
    <x v="1"/>
    <s v="SAFCO Arco Folding Chair"/>
    <n v="966.7"/>
    <n v="5"/>
    <n v="-13.81"/>
    <n v="-1.4285714285714285E-2"/>
    <x v="1"/>
    <x v="4"/>
  </r>
  <r>
    <s v="CA-2015-111073"/>
    <x v="626"/>
    <x v="1"/>
    <d v="2015-12-30T00:00:00"/>
    <x v="1"/>
    <s v="MC-18100"/>
    <s v="Mick Crebagga"/>
    <x v="0"/>
    <s v="United States"/>
    <x v="23"/>
    <x v="15"/>
    <x v="2"/>
    <s v="FUR-TA-10004086"/>
    <s v="Furniture"/>
    <x v="2"/>
    <s v="KI Adjustable-Height Table"/>
    <n v="51.588000000000001"/>
    <n v="1"/>
    <n v="-15.4764"/>
    <n v="-0.3"/>
    <x v="4"/>
    <x v="5"/>
  </r>
  <r>
    <s v="CA-2017-108791"/>
    <x v="534"/>
    <x v="3"/>
    <d v="2017-07-31T00:00:00"/>
    <x v="1"/>
    <s v="TM-21490"/>
    <s v="Tony Molinari"/>
    <x v="0"/>
    <s v="United States"/>
    <x v="90"/>
    <x v="7"/>
    <x v="2"/>
    <s v="FUR-FU-10004018"/>
    <s v="Furniture"/>
    <x v="3"/>
    <s v="Tensor Computer Mounted Lamp"/>
    <n v="14.89"/>
    <n v="1"/>
    <n v="4.0202999999999998"/>
    <n v="0.26999999999999996"/>
    <x v="4"/>
    <x v="3"/>
  </r>
  <r>
    <s v="CA-2016-113831"/>
    <x v="82"/>
    <x v="0"/>
    <d v="2016-06-03T00:00:00"/>
    <x v="1"/>
    <s v="AH-10690"/>
    <s v="Anna HŠberlin"/>
    <x v="1"/>
    <s v="United States"/>
    <x v="76"/>
    <x v="25"/>
    <x v="0"/>
    <s v="FUR-TA-10002645"/>
    <s v="Furniture"/>
    <x v="2"/>
    <s v="Hon Rectangular Conference Tables"/>
    <n v="2275.5"/>
    <n v="10"/>
    <n v="386.83499999999998"/>
    <n v="0.16999999999999998"/>
    <x v="4"/>
    <x v="7"/>
  </r>
  <r>
    <s v="US-2014-139500"/>
    <x v="627"/>
    <x v="2"/>
    <d v="2014-11-20T00:00:00"/>
    <x v="1"/>
    <s v="AB-10165"/>
    <s v="Alan Barnes"/>
    <x v="0"/>
    <s v="United States"/>
    <x v="42"/>
    <x v="8"/>
    <x v="3"/>
    <s v="FUR-CH-10002017"/>
    <s v="Furniture"/>
    <x v="1"/>
    <s v="SAFCO Optional Arm Kit for Workspace Cribbage Stacking Chair"/>
    <n v="37.295999999999999"/>
    <n v="2"/>
    <n v="-1.0656000000000001"/>
    <n v="-2.8571428571428574E-2"/>
    <x v="4"/>
    <x v="0"/>
  </r>
  <r>
    <s v="US-2014-166310"/>
    <x v="628"/>
    <x v="2"/>
    <d v="2014-09-23T00:00:00"/>
    <x v="2"/>
    <s v="JS-15940"/>
    <s v="Joni Sundaresam"/>
    <x v="2"/>
    <s v="United States"/>
    <x v="269"/>
    <x v="5"/>
    <x v="3"/>
    <s v="FUR-FU-10001546"/>
    <s v="Furniture"/>
    <x v="3"/>
    <s v="Dana Swing-Arm Lamps"/>
    <n v="8.5440000000000005"/>
    <n v="2"/>
    <n v="-7.476"/>
    <n v="-0.875"/>
    <x v="3"/>
    <x v="4"/>
  </r>
  <r>
    <s v="US-2016-168410"/>
    <x v="629"/>
    <x v="0"/>
    <d v="2016-02-26T00:00:00"/>
    <x v="1"/>
    <s v="BV-11245"/>
    <s v="Benjamin Venier"/>
    <x v="1"/>
    <s v="United States"/>
    <x v="64"/>
    <x v="7"/>
    <x v="2"/>
    <s v="FUR-FU-10000629"/>
    <s v="Furniture"/>
    <x v="3"/>
    <s v="9-3/4 Diameter Round Wall Clock"/>
    <n v="68.95"/>
    <n v="5"/>
    <n v="28.959"/>
    <n v="0.42"/>
    <x v="2"/>
    <x v="11"/>
  </r>
  <r>
    <s v="CA-2017-131254"/>
    <x v="49"/>
    <x v="3"/>
    <d v="2017-11-21T00:00:00"/>
    <x v="2"/>
    <s v="NC-18415"/>
    <s v="Nathan Cano"/>
    <x v="0"/>
    <s v="United States"/>
    <x v="6"/>
    <x v="5"/>
    <x v="3"/>
    <s v="FUR-CH-10003774"/>
    <s v="Furniture"/>
    <x v="1"/>
    <s v="Global Wood Trimmed Manager's Task Chair, Khaki"/>
    <n v="191.05799999999999"/>
    <n v="3"/>
    <n v="-46.399799999999999"/>
    <n v="-0.24285714285714285"/>
    <x v="3"/>
    <x v="0"/>
  </r>
  <r>
    <s v="CA-2017-137876"/>
    <x v="393"/>
    <x v="3"/>
    <d v="2017-05-05T00:00:00"/>
    <x v="1"/>
    <s v="DJ-13510"/>
    <s v="Don Jones"/>
    <x v="1"/>
    <s v="United States"/>
    <x v="28"/>
    <x v="2"/>
    <x v="1"/>
    <s v="FUR-FU-10000222"/>
    <s v="Furniture"/>
    <x v="3"/>
    <s v="Seth Thomas 16&quot; Steel Case Clock"/>
    <n v="64.959999999999994"/>
    <n v="2"/>
    <n v="21.436800000000002"/>
    <n v="0.33000000000000007"/>
    <x v="2"/>
    <x v="6"/>
  </r>
  <r>
    <s v="CA-2016-154060"/>
    <x v="630"/>
    <x v="0"/>
    <d v="2016-05-08T00:00:00"/>
    <x v="1"/>
    <s v="DL-12865"/>
    <s v="Dan Lawera"/>
    <x v="0"/>
    <s v="United States"/>
    <x v="224"/>
    <x v="30"/>
    <x v="0"/>
    <s v="FUR-CH-10002304"/>
    <s v="Furniture"/>
    <x v="1"/>
    <s v="Global Stack Chair without Arms, Black"/>
    <n v="187.05600000000001"/>
    <n v="9"/>
    <n v="11.691000000000001"/>
    <n v="6.25E-2"/>
    <x v="6"/>
    <x v="7"/>
  </r>
  <r>
    <s v="US-2017-162558"/>
    <x v="125"/>
    <x v="3"/>
    <d v="2017-10-05T00:00:00"/>
    <x v="2"/>
    <s v="Dp-13240"/>
    <s v="Dean percer"/>
    <x v="2"/>
    <s v="United States"/>
    <x v="270"/>
    <x v="9"/>
    <x v="0"/>
    <s v="FUR-FU-10002364"/>
    <s v="Furniture"/>
    <x v="3"/>
    <s v="Eldon Expressions Wood Desk Accessories, Oak"/>
    <n v="11.808"/>
    <n v="2"/>
    <n v="1.3284"/>
    <n v="0.1125"/>
    <x v="0"/>
    <x v="1"/>
  </r>
  <r>
    <s v="US-2017-162558"/>
    <x v="125"/>
    <x v="3"/>
    <d v="2017-10-05T00:00:00"/>
    <x v="2"/>
    <s v="Dp-13240"/>
    <s v="Dean percer"/>
    <x v="2"/>
    <s v="United States"/>
    <x v="270"/>
    <x v="9"/>
    <x v="0"/>
    <s v="FUR-FU-10004864"/>
    <s v="Furniture"/>
    <x v="3"/>
    <s v="Eldon 500 Class Desk Accessories"/>
    <n v="9.6560000000000006"/>
    <n v="1"/>
    <n v="1.5690999999999999"/>
    <n v="0.16249999999999998"/>
    <x v="0"/>
    <x v="1"/>
  </r>
  <r>
    <s v="US-2017-162558"/>
    <x v="125"/>
    <x v="3"/>
    <d v="2017-10-05T00:00:00"/>
    <x v="2"/>
    <s v="Dp-13240"/>
    <s v="Dean percer"/>
    <x v="2"/>
    <s v="United States"/>
    <x v="270"/>
    <x v="9"/>
    <x v="0"/>
    <s v="FUR-TA-10000198"/>
    <s v="Furniture"/>
    <x v="2"/>
    <s v="Chromcraft Bull-Nose Wood Oval Conference Tables &amp; Bases"/>
    <n v="2314.116"/>
    <n v="7"/>
    <n v="-1002.7836"/>
    <n v="-0.43333333333333335"/>
    <x v="0"/>
    <x v="1"/>
  </r>
  <r>
    <s v="US-2017-162558"/>
    <x v="125"/>
    <x v="3"/>
    <d v="2017-10-05T00:00:00"/>
    <x v="2"/>
    <s v="Dp-13240"/>
    <s v="Dean percer"/>
    <x v="2"/>
    <s v="United States"/>
    <x v="270"/>
    <x v="9"/>
    <x v="0"/>
    <s v="FUR-FU-10003691"/>
    <s v="Furniture"/>
    <x v="3"/>
    <s v="Eldon Image Series Desk Accessories, Ebony"/>
    <n v="19.760000000000002"/>
    <n v="2"/>
    <n v="5.9279999999999999"/>
    <n v="0.3"/>
    <x v="0"/>
    <x v="1"/>
  </r>
  <r>
    <s v="CA-2015-119508"/>
    <x v="463"/>
    <x v="1"/>
    <d v="2015-12-09T00:00:00"/>
    <x v="1"/>
    <s v="TZ-21580"/>
    <s v="Tracy Zic"/>
    <x v="0"/>
    <s v="United States"/>
    <x v="174"/>
    <x v="2"/>
    <x v="1"/>
    <s v="FUR-FU-10004270"/>
    <s v="Furniture"/>
    <x v="3"/>
    <s v="Eldon Image Series Desk Accessories, Burgundy"/>
    <n v="25.08"/>
    <n v="6"/>
    <n v="9.0288000000000004"/>
    <n v="0.36000000000000004"/>
    <x v="2"/>
    <x v="5"/>
  </r>
  <r>
    <s v="CA-2016-123120"/>
    <x v="631"/>
    <x v="0"/>
    <d v="2016-09-08T00:00:00"/>
    <x v="1"/>
    <s v="CV-12295"/>
    <s v="Christina VanderZanden"/>
    <x v="0"/>
    <s v="United States"/>
    <x v="13"/>
    <x v="7"/>
    <x v="2"/>
    <s v="FUR-FU-10004748"/>
    <s v="Furniture"/>
    <x v="3"/>
    <s v="Howard Miller 16&quot; Diameter Gallery Wall Clock"/>
    <n v="63.94"/>
    <n v="1"/>
    <n v="24.936599999999999"/>
    <n v="0.39"/>
    <x v="4"/>
    <x v="4"/>
  </r>
  <r>
    <s v="CA-2014-103331"/>
    <x v="632"/>
    <x v="2"/>
    <d v="2014-09-01T00:00:00"/>
    <x v="1"/>
    <s v="KB-16315"/>
    <s v="Karl Braun"/>
    <x v="0"/>
    <s v="United States"/>
    <x v="19"/>
    <x v="14"/>
    <x v="2"/>
    <s v="FUR-FU-10001731"/>
    <s v="Furniture"/>
    <x v="3"/>
    <s v="Acrylic Self-Standing Desk Frames"/>
    <n v="10.68"/>
    <n v="4"/>
    <n v="4.0583999999999998"/>
    <n v="0.38"/>
    <x v="6"/>
    <x v="10"/>
  </r>
  <r>
    <s v="CA-2014-113768"/>
    <x v="633"/>
    <x v="2"/>
    <d v="2014-05-19T00:00:00"/>
    <x v="1"/>
    <s v="AH-10030"/>
    <s v="Aaron Hawkins"/>
    <x v="1"/>
    <s v="United States"/>
    <x v="2"/>
    <x v="2"/>
    <x v="1"/>
    <s v="FUR-CH-10002439"/>
    <s v="Furniture"/>
    <x v="1"/>
    <s v="Iceberg Nesting Folding Chair, 19w x 6d x 43h"/>
    <n v="279.45600000000002"/>
    <n v="6"/>
    <n v="20.959199999999999"/>
    <n v="7.4999999999999997E-2"/>
    <x v="6"/>
    <x v="7"/>
  </r>
  <r>
    <s v="US-2017-126060"/>
    <x v="438"/>
    <x v="3"/>
    <d v="2017-04-18T00:00:00"/>
    <x v="1"/>
    <s v="DW-13585"/>
    <s v="Dorothy Wardle"/>
    <x v="1"/>
    <s v="United States"/>
    <x v="160"/>
    <x v="30"/>
    <x v="0"/>
    <s v="FUR-BO-10003433"/>
    <s v="Furniture"/>
    <x v="0"/>
    <s v="Sauder Cornerstone Collection Library"/>
    <n v="198.27199999999999"/>
    <n v="8"/>
    <n v="-32.219200000000001"/>
    <n v="-0.16250000000000001"/>
    <x v="4"/>
    <x v="6"/>
  </r>
  <r>
    <s v="CA-2016-122017"/>
    <x v="353"/>
    <x v="0"/>
    <d v="2017-01-02T00:00:00"/>
    <x v="1"/>
    <s v="CD-11920"/>
    <s v="Carlos Daly"/>
    <x v="0"/>
    <s v="United States"/>
    <x v="271"/>
    <x v="44"/>
    <x v="3"/>
    <s v="FUR-FU-10000672"/>
    <s v="Furniture"/>
    <x v="3"/>
    <s v="Executive Impressions 10&quot; Spectator Wall Clock"/>
    <n v="70.56"/>
    <n v="6"/>
    <n v="23.990400000000001"/>
    <n v="0.34"/>
    <x v="4"/>
    <x v="5"/>
  </r>
  <r>
    <s v="US-2017-136721"/>
    <x v="403"/>
    <x v="3"/>
    <d v="2017-04-12T00:00:00"/>
    <x v="1"/>
    <s v="NH-18610"/>
    <s v="Nicole Hansen"/>
    <x v="1"/>
    <s v="United States"/>
    <x v="272"/>
    <x v="17"/>
    <x v="3"/>
    <s v="FUR-FU-10004665"/>
    <s v="Furniture"/>
    <x v="3"/>
    <s v="3M Polarizing Task Lamp with Clamp Arm, Light Gray"/>
    <n v="273.95999999999998"/>
    <n v="2"/>
    <n v="71.229600000000005"/>
    <n v="0.26000000000000006"/>
    <x v="4"/>
    <x v="6"/>
  </r>
  <r>
    <s v="US-2017-136721"/>
    <x v="403"/>
    <x v="3"/>
    <d v="2017-04-12T00:00:00"/>
    <x v="1"/>
    <s v="NH-18610"/>
    <s v="Nicole Hansen"/>
    <x v="1"/>
    <s v="United States"/>
    <x v="272"/>
    <x v="17"/>
    <x v="3"/>
    <s v="FUR-FU-10004188"/>
    <s v="Furniture"/>
    <x v="3"/>
    <s v="Luxo Professional Combination Clamp-On Lamps"/>
    <n v="306.89999999999998"/>
    <n v="3"/>
    <n v="79.793999999999997"/>
    <n v="0.26"/>
    <x v="4"/>
    <x v="6"/>
  </r>
  <r>
    <s v="CA-2015-118738"/>
    <x v="634"/>
    <x v="1"/>
    <d v="2015-10-30T00:00:00"/>
    <x v="1"/>
    <s v="AG-10495"/>
    <s v="Andrew Gjertsen"/>
    <x v="1"/>
    <s v="United States"/>
    <x v="6"/>
    <x v="5"/>
    <x v="3"/>
    <s v="FUR-TA-10002607"/>
    <s v="Furniture"/>
    <x v="2"/>
    <s v="KI Conference Tables"/>
    <n v="347.36099999999999"/>
    <n v="7"/>
    <n v="-69.472200000000001"/>
    <n v="-0.2"/>
    <x v="6"/>
    <x v="1"/>
  </r>
  <r>
    <s v="US-2014-123183"/>
    <x v="635"/>
    <x v="2"/>
    <d v="2014-11-25T00:00:00"/>
    <x v="1"/>
    <s v="GR-14560"/>
    <s v="Georgia Rosenberg"/>
    <x v="1"/>
    <s v="United States"/>
    <x v="16"/>
    <x v="14"/>
    <x v="2"/>
    <s v="FUR-BO-10000362"/>
    <s v="Furniture"/>
    <x v="0"/>
    <s v="Sauder Inglewood Library Bookcases"/>
    <n v="1025.8800000000001"/>
    <n v="6"/>
    <n v="235.95240000000001"/>
    <n v="0.22999999999999998"/>
    <x v="6"/>
    <x v="0"/>
  </r>
  <r>
    <s v="US-2016-147340"/>
    <x v="211"/>
    <x v="0"/>
    <d v="2016-09-24T00:00:00"/>
    <x v="3"/>
    <s v="EB-13750"/>
    <s v="Edward Becker"/>
    <x v="1"/>
    <s v="United States"/>
    <x v="28"/>
    <x v="2"/>
    <x v="1"/>
    <s v="FUR-FU-10002501"/>
    <s v="Furniture"/>
    <x v="3"/>
    <s v="Nu-Dell Executive Frame"/>
    <n v="63.2"/>
    <n v="5"/>
    <n v="23.384"/>
    <n v="0.37"/>
    <x v="7"/>
    <x v="4"/>
  </r>
  <r>
    <s v="CA-2016-117681"/>
    <x v="636"/>
    <x v="0"/>
    <d v="2016-04-14T00:00:00"/>
    <x v="1"/>
    <s v="HF-14995"/>
    <s v="Herbert Flentye"/>
    <x v="0"/>
    <s v="United States"/>
    <x v="2"/>
    <x v="2"/>
    <x v="1"/>
    <s v="FUR-BO-10001798"/>
    <s v="Furniture"/>
    <x v="0"/>
    <s v="Bush Somerset Collection Bookcase"/>
    <n v="556.66499999999996"/>
    <n v="5"/>
    <n v="6.5490000000000004"/>
    <n v="1.1764705882352943E-2"/>
    <x v="2"/>
    <x v="6"/>
  </r>
  <r>
    <s v="CA-2016-153598"/>
    <x v="122"/>
    <x v="0"/>
    <d v="2016-12-06T00:00:00"/>
    <x v="2"/>
    <s v="NM-18520"/>
    <s v="Neoma Murray"/>
    <x v="0"/>
    <s v="United States"/>
    <x v="2"/>
    <x v="2"/>
    <x v="1"/>
    <s v="FUR-FU-10001085"/>
    <s v="Furniture"/>
    <x v="3"/>
    <s v="3M Polarizing Light Filter Sleeves"/>
    <n v="111.9"/>
    <n v="6"/>
    <n v="51.473999999999997"/>
    <n v="0.45999999999999996"/>
    <x v="0"/>
    <x v="5"/>
  </r>
  <r>
    <s v="US-2016-108497"/>
    <x v="184"/>
    <x v="0"/>
    <d v="2016-06-14T00:00:00"/>
    <x v="3"/>
    <s v="MH-17290"/>
    <s v="Marc Harrigan"/>
    <x v="2"/>
    <s v="United States"/>
    <x v="2"/>
    <x v="2"/>
    <x v="1"/>
    <s v="FUR-BO-10004218"/>
    <s v="Furniture"/>
    <x v="0"/>
    <s v="Bush Heritage Pine Collection 5-Shelf Bookcase, Albany Pine Finish, *Special Order"/>
    <n v="599.16499999999996"/>
    <n v="5"/>
    <n v="35.244999999999997"/>
    <n v="5.8823529411764705E-2"/>
    <x v="7"/>
    <x v="2"/>
  </r>
  <r>
    <s v="CA-2014-136861"/>
    <x v="637"/>
    <x v="2"/>
    <d v="2014-09-07T00:00:00"/>
    <x v="2"/>
    <s v="PR-18880"/>
    <s v="Patrick Ryan"/>
    <x v="0"/>
    <s v="United States"/>
    <x v="66"/>
    <x v="1"/>
    <x v="0"/>
    <s v="FUR-FU-10001967"/>
    <s v="Furniture"/>
    <x v="3"/>
    <s v="Telescoping Adjustable Floor Lamp"/>
    <n v="31.984000000000002"/>
    <n v="2"/>
    <n v="1.9990000000000001"/>
    <n v="6.25E-2"/>
    <x v="3"/>
    <x v="4"/>
  </r>
  <r>
    <s v="CA-2014-103317"/>
    <x v="638"/>
    <x v="2"/>
    <d v="2014-07-08T00:00:00"/>
    <x v="2"/>
    <s v="DM-13525"/>
    <s v="Don Miller"/>
    <x v="1"/>
    <s v="United States"/>
    <x v="273"/>
    <x v="1"/>
    <x v="0"/>
    <s v="FUR-FU-10001591"/>
    <s v="Furniture"/>
    <x v="3"/>
    <s v="Advantus Panel Wall Certificate Holder - 8.5x11"/>
    <n v="19.52"/>
    <n v="2"/>
    <n v="5.3680000000000003"/>
    <n v="0.27500000000000002"/>
    <x v="0"/>
    <x v="3"/>
  </r>
  <r>
    <s v="CA-2014-103317"/>
    <x v="638"/>
    <x v="2"/>
    <d v="2014-07-08T00:00:00"/>
    <x v="2"/>
    <s v="DM-13525"/>
    <s v="Don Miller"/>
    <x v="1"/>
    <s v="United States"/>
    <x v="273"/>
    <x v="1"/>
    <x v="0"/>
    <s v="FUR-FU-10003192"/>
    <s v="Furniture"/>
    <x v="3"/>
    <s v="Luxo Adjustable Task Clamp Lamp"/>
    <n v="213.21600000000001"/>
    <n v="3"/>
    <n v="15.991199999999999"/>
    <n v="7.4999999999999997E-2"/>
    <x v="0"/>
    <x v="3"/>
  </r>
  <r>
    <s v="US-2014-119081"/>
    <x v="639"/>
    <x v="2"/>
    <d v="2014-09-19T00:00:00"/>
    <x v="1"/>
    <s v="TA-21385"/>
    <s v="Tom Ashbrook"/>
    <x v="2"/>
    <s v="United States"/>
    <x v="274"/>
    <x v="44"/>
    <x v="3"/>
    <s v="FUR-FU-10003464"/>
    <s v="Furniture"/>
    <x v="3"/>
    <s v="Seth Thomas 8 1/2&quot; Cubicle Clock"/>
    <n v="40.56"/>
    <n v="2"/>
    <n v="12.979200000000001"/>
    <n v="0.32"/>
    <x v="1"/>
    <x v="4"/>
  </r>
  <r>
    <s v="CA-2017-130631"/>
    <x v="297"/>
    <x v="3"/>
    <d v="2018-01-02T00:00:00"/>
    <x v="1"/>
    <s v="BS-11755"/>
    <s v="Bruce Stewart"/>
    <x v="0"/>
    <s v="United States"/>
    <x v="71"/>
    <x v="13"/>
    <x v="1"/>
    <s v="FUR-FU-10004093"/>
    <s v="Furniture"/>
    <x v="3"/>
    <s v="Hand-Finished Solid Wood Document Frame"/>
    <n v="68.459999999999994"/>
    <n v="2"/>
    <n v="20.538"/>
    <n v="0.30000000000000004"/>
    <x v="4"/>
    <x v="5"/>
  </r>
  <r>
    <s v="CA-2017-116680"/>
    <x v="362"/>
    <x v="3"/>
    <d v="2017-09-06T00:00:00"/>
    <x v="0"/>
    <s v="PK-19075"/>
    <s v="Pete Kriz"/>
    <x v="0"/>
    <s v="United States"/>
    <x v="28"/>
    <x v="2"/>
    <x v="1"/>
    <s v="FUR-TA-10001771"/>
    <s v="Furniture"/>
    <x v="2"/>
    <s v="Bush Cubix Conference Tables, Fully Assembled"/>
    <n v="1478.2719999999999"/>
    <n v="8"/>
    <n v="92.391999999999996"/>
    <n v="6.25E-2"/>
    <x v="3"/>
    <x v="4"/>
  </r>
  <r>
    <s v="CA-2017-101574"/>
    <x v="559"/>
    <x v="3"/>
    <d v="2017-10-04T00:00:00"/>
    <x v="1"/>
    <s v="BD-11725"/>
    <s v="Bruce Degenhardt"/>
    <x v="0"/>
    <s v="United States"/>
    <x v="2"/>
    <x v="2"/>
    <x v="1"/>
    <s v="FUR-FU-10001706"/>
    <s v="Furniture"/>
    <x v="3"/>
    <s v="Longer-Life Soft White Bulbs"/>
    <n v="9.24"/>
    <n v="3"/>
    <n v="4.4352"/>
    <n v="0.48"/>
    <x v="6"/>
    <x v="4"/>
  </r>
  <r>
    <s v="CA-2014-146591"/>
    <x v="640"/>
    <x v="2"/>
    <d v="2014-01-20T00:00:00"/>
    <x v="2"/>
    <s v="TS-21340"/>
    <s v="Toby Swindell"/>
    <x v="0"/>
    <s v="United States"/>
    <x v="163"/>
    <x v="22"/>
    <x v="1"/>
    <s v="FUR-BO-10001972"/>
    <s v="Furniture"/>
    <x v="0"/>
    <s v="O'Sullivan 4-Shelf Bookcase in Odessa Pine"/>
    <n v="181.47"/>
    <n v="5"/>
    <n v="-320.59699999999998"/>
    <n v="-1.7666666666666666"/>
    <x v="5"/>
    <x v="8"/>
  </r>
  <r>
    <s v="CA-2016-122448"/>
    <x v="641"/>
    <x v="0"/>
    <d v="2016-06-14T00:00:00"/>
    <x v="1"/>
    <s v="DB-13210"/>
    <s v="Dean Braden"/>
    <x v="0"/>
    <s v="United States"/>
    <x v="28"/>
    <x v="2"/>
    <x v="1"/>
    <s v="FUR-CH-10002774"/>
    <s v="Furniture"/>
    <x v="1"/>
    <s v="Global Deluxe Stacking Chair, Gray"/>
    <n v="122.352"/>
    <n v="3"/>
    <n v="13.7646"/>
    <n v="0.11249999999999999"/>
    <x v="2"/>
    <x v="2"/>
  </r>
  <r>
    <s v="CA-2014-132451"/>
    <x v="218"/>
    <x v="2"/>
    <d v="2014-09-27T00:00:00"/>
    <x v="2"/>
    <s v="KF-16285"/>
    <s v="Karen Ferguson"/>
    <x v="2"/>
    <s v="United States"/>
    <x v="53"/>
    <x v="2"/>
    <x v="1"/>
    <s v="FUR-CH-10000454"/>
    <s v="Furniture"/>
    <x v="1"/>
    <s v="Hon Deluxe Fabric Upholstered Stacking Chairs, Rounded Back"/>
    <n v="585.55200000000002"/>
    <n v="3"/>
    <n v="73.194000000000003"/>
    <n v="0.125"/>
    <x v="5"/>
    <x v="4"/>
  </r>
  <r>
    <s v="CA-2017-116946"/>
    <x v="642"/>
    <x v="3"/>
    <d v="2017-12-23T00:00:00"/>
    <x v="1"/>
    <s v="TS-21505"/>
    <s v="Tony Sayre"/>
    <x v="0"/>
    <s v="United States"/>
    <x v="47"/>
    <x v="12"/>
    <x v="1"/>
    <s v="FUR-FU-10000320"/>
    <s v="Furniture"/>
    <x v="3"/>
    <s v="OIC Stacking Trays"/>
    <n v="13.36"/>
    <n v="5"/>
    <n v="4.008"/>
    <n v="0.3"/>
    <x v="4"/>
    <x v="5"/>
  </r>
  <r>
    <s v="CA-2017-116946"/>
    <x v="642"/>
    <x v="3"/>
    <d v="2017-12-23T00:00:00"/>
    <x v="1"/>
    <s v="TS-21505"/>
    <s v="Tony Sayre"/>
    <x v="0"/>
    <s v="United States"/>
    <x v="47"/>
    <x v="12"/>
    <x v="1"/>
    <s v="FUR-BO-10000468"/>
    <s v="Furniture"/>
    <x v="0"/>
    <s v="O'Sullivan 2-Shelf Heavy-Duty Bookcases"/>
    <n v="102.018"/>
    <n v="7"/>
    <n v="-183.63239999999999"/>
    <n v="-1.7999999999999998"/>
    <x v="4"/>
    <x v="5"/>
  </r>
  <r>
    <s v="CA-2017-148999"/>
    <x v="129"/>
    <x v="3"/>
    <d v="2017-02-04T00:00:00"/>
    <x v="1"/>
    <s v="EB-13870"/>
    <s v="Emily Burns"/>
    <x v="0"/>
    <s v="United States"/>
    <x v="89"/>
    <x v="1"/>
    <x v="0"/>
    <s v="FUR-CH-10002044"/>
    <s v="Furniture"/>
    <x v="1"/>
    <s v="Office Star - Contemporary Task Swivel chair with 2-way adjustable arms, Plum"/>
    <n v="419.13600000000002"/>
    <n v="4"/>
    <n v="-68.1096"/>
    <n v="-0.16249999999999998"/>
    <x v="2"/>
    <x v="8"/>
  </r>
  <r>
    <s v="CA-2017-134495"/>
    <x v="535"/>
    <x v="3"/>
    <d v="2017-04-04T00:00:00"/>
    <x v="0"/>
    <s v="BF-11020"/>
    <s v="Barry Franzšsisch"/>
    <x v="1"/>
    <s v="United States"/>
    <x v="51"/>
    <x v="1"/>
    <x v="0"/>
    <s v="FUR-CH-10003774"/>
    <s v="Furniture"/>
    <x v="1"/>
    <s v="Global Wood Trimmed Manager's Task Chair, Khaki"/>
    <n v="218.352"/>
    <n v="3"/>
    <n v="-19.105799999999999"/>
    <n v="-8.7499999999999994E-2"/>
    <x v="0"/>
    <x v="6"/>
  </r>
  <r>
    <s v="CA-2014-105249"/>
    <x v="616"/>
    <x v="2"/>
    <d v="2014-11-28T00:00:00"/>
    <x v="3"/>
    <s v="DH-13675"/>
    <s v="Duane Huffman"/>
    <x v="2"/>
    <s v="United States"/>
    <x v="28"/>
    <x v="2"/>
    <x v="1"/>
    <s v="FUR-BO-10000330"/>
    <s v="Furniture"/>
    <x v="0"/>
    <s v="Sauder Camden County Barrister Bookcase, Planked Cherry Finish"/>
    <n v="411.33199999999999"/>
    <n v="4"/>
    <n v="-4.8391999999999999"/>
    <n v="-1.1764705882352941E-2"/>
    <x v="7"/>
    <x v="0"/>
  </r>
  <r>
    <s v="CA-2017-164378"/>
    <x v="316"/>
    <x v="3"/>
    <d v="2017-07-18T00:00:00"/>
    <x v="0"/>
    <s v="MM-18055"/>
    <s v="Michelle Moray"/>
    <x v="0"/>
    <s v="United States"/>
    <x v="13"/>
    <x v="7"/>
    <x v="2"/>
    <s v="FUR-CH-10002084"/>
    <s v="Furniture"/>
    <x v="1"/>
    <s v="Hon Mobius Operator's Chair"/>
    <n v="664.14599999999996"/>
    <n v="6"/>
    <n v="88.552800000000005"/>
    <n v="0.13333333333333336"/>
    <x v="0"/>
    <x v="3"/>
  </r>
  <r>
    <s v="CA-2017-127782"/>
    <x v="575"/>
    <x v="3"/>
    <d v="2017-11-06T00:00:00"/>
    <x v="1"/>
    <s v="TH-21115"/>
    <s v="Thea Hudgings"/>
    <x v="1"/>
    <s v="United States"/>
    <x v="3"/>
    <x v="3"/>
    <x v="2"/>
    <s v="FUR-FU-10001847"/>
    <s v="Furniture"/>
    <x v="3"/>
    <s v="Eldon Image Series Black Desk Accessories"/>
    <n v="3.3119999999999998"/>
    <n v="1"/>
    <n v="0.66239999999999999"/>
    <n v="0.2"/>
    <x v="4"/>
    <x v="0"/>
  </r>
  <r>
    <s v="CA-2015-168529"/>
    <x v="643"/>
    <x v="1"/>
    <d v="2015-10-12T00:00:00"/>
    <x v="1"/>
    <s v="MB-17305"/>
    <s v="Maria Bertelson"/>
    <x v="0"/>
    <s v="United States"/>
    <x v="28"/>
    <x v="2"/>
    <x v="1"/>
    <s v="FUR-FU-10001588"/>
    <s v="Furniture"/>
    <x v="3"/>
    <s v="Deflect-o SuperTray Unbreakable Stackable Tray, Letter, Black"/>
    <n v="145.9"/>
    <n v="5"/>
    <n v="62.737000000000002"/>
    <n v="0.43"/>
    <x v="4"/>
    <x v="1"/>
  </r>
  <r>
    <s v="CA-2017-117667"/>
    <x v="423"/>
    <x v="3"/>
    <d v="2017-12-09T00:00:00"/>
    <x v="1"/>
    <s v="MS-17980"/>
    <s v="Michael Stewart"/>
    <x v="1"/>
    <s v="United States"/>
    <x v="3"/>
    <x v="3"/>
    <x v="2"/>
    <s v="FUR-CH-10004540"/>
    <s v="Furniture"/>
    <x v="1"/>
    <s v="Global Chrome Stack Chair"/>
    <n v="239.96"/>
    <n v="10"/>
    <n v="-10.284000000000001"/>
    <n v="-4.2857142857142858E-2"/>
    <x v="2"/>
    <x v="5"/>
  </r>
  <r>
    <s v="CA-2017-117667"/>
    <x v="423"/>
    <x v="3"/>
    <d v="2017-12-09T00:00:00"/>
    <x v="1"/>
    <s v="MS-17980"/>
    <s v="Michael Stewart"/>
    <x v="1"/>
    <s v="United States"/>
    <x v="3"/>
    <x v="3"/>
    <x v="2"/>
    <s v="FUR-FU-10004093"/>
    <s v="Furniture"/>
    <x v="3"/>
    <s v="Hand-Finished Solid Wood Document Frame"/>
    <n v="54.768000000000001"/>
    <n v="2"/>
    <n v="6.8460000000000001"/>
    <n v="0.125"/>
    <x v="2"/>
    <x v="5"/>
  </r>
  <r>
    <s v="US-2017-150595"/>
    <x v="644"/>
    <x v="3"/>
    <d v="2017-05-26T00:00:00"/>
    <x v="1"/>
    <s v="LE-16810"/>
    <s v="Laurel Elliston"/>
    <x v="0"/>
    <s v="United States"/>
    <x v="9"/>
    <x v="8"/>
    <x v="3"/>
    <s v="FUR-CH-10000513"/>
    <s v="Furniture"/>
    <x v="1"/>
    <s v="High-Back Leather Manager's Chair"/>
    <n v="181.98599999999999"/>
    <n v="2"/>
    <n v="-54.595799999999997"/>
    <n v="-0.3"/>
    <x v="4"/>
    <x v="7"/>
  </r>
  <r>
    <s v="CA-2016-134936"/>
    <x v="645"/>
    <x v="0"/>
    <d v="2016-12-25T00:00:00"/>
    <x v="1"/>
    <s v="ES-14080"/>
    <s v="Erin Smith"/>
    <x v="1"/>
    <s v="United States"/>
    <x v="104"/>
    <x v="22"/>
    <x v="1"/>
    <s v="FUR-TA-10001086"/>
    <s v="Furniture"/>
    <x v="2"/>
    <s v="SAFCO PlanMaster Boards, 60w x 37-1/2d, White Melamine"/>
    <n v="455.97"/>
    <n v="6"/>
    <n v="-218.8656"/>
    <n v="-0.48"/>
    <x v="6"/>
    <x v="5"/>
  </r>
  <r>
    <s v="CA-2017-151008"/>
    <x v="87"/>
    <x v="3"/>
    <d v="2017-09-08T00:00:00"/>
    <x v="2"/>
    <s v="JM-16195"/>
    <s v="Justin MacKendrick"/>
    <x v="0"/>
    <s v="United States"/>
    <x v="275"/>
    <x v="4"/>
    <x v="1"/>
    <s v="FUR-FU-10002396"/>
    <s v="Furniture"/>
    <x v="3"/>
    <s v="DAX Copper Panel Document Frame, 5 x 7 Size"/>
    <n v="25.16"/>
    <n v="2"/>
    <n v="10.5672"/>
    <n v="0.42"/>
    <x v="5"/>
    <x v="4"/>
  </r>
  <r>
    <s v="US-2014-159618"/>
    <x v="352"/>
    <x v="2"/>
    <d v="2014-11-16T00:00:00"/>
    <x v="1"/>
    <s v="DB-12970"/>
    <s v="Darren Budd"/>
    <x v="1"/>
    <s v="United States"/>
    <x v="6"/>
    <x v="5"/>
    <x v="3"/>
    <s v="FUR-BO-10004467"/>
    <s v="Furniture"/>
    <x v="0"/>
    <s v="Bestar Classic Bookcase"/>
    <n v="67.993200000000002"/>
    <n v="1"/>
    <n v="-12.998699999999999"/>
    <n v="-0.19117647058823528"/>
    <x v="4"/>
    <x v="0"/>
  </r>
  <r>
    <s v="CA-2017-116113"/>
    <x v="125"/>
    <x v="3"/>
    <d v="2017-10-06T00:00:00"/>
    <x v="0"/>
    <s v="JW-15220"/>
    <s v="Jane Waco"/>
    <x v="1"/>
    <s v="United States"/>
    <x v="132"/>
    <x v="33"/>
    <x v="0"/>
    <s v="FUR-FU-10002963"/>
    <s v="Furniture"/>
    <x v="3"/>
    <s v="Master Caster Door Stop, Gray"/>
    <n v="10.16"/>
    <n v="2"/>
    <n v="3.4544000000000001"/>
    <n v="0.34"/>
    <x v="4"/>
    <x v="1"/>
  </r>
  <r>
    <s v="CA-2015-125066"/>
    <x v="646"/>
    <x v="1"/>
    <d v="2015-12-18T00:00:00"/>
    <x v="1"/>
    <s v="KD-16495"/>
    <s v="Keith Dawkins"/>
    <x v="1"/>
    <s v="United States"/>
    <x v="38"/>
    <x v="21"/>
    <x v="0"/>
    <s v="FUR-FU-10003829"/>
    <s v="Furniture"/>
    <x v="3"/>
    <s v="Stackable Trays"/>
    <n v="6.16"/>
    <n v="2"/>
    <n v="1.9712000000000001"/>
    <n v="0.32"/>
    <x v="4"/>
    <x v="5"/>
  </r>
  <r>
    <s v="CA-2017-157966"/>
    <x v="647"/>
    <x v="3"/>
    <d v="2017-03-13T00:00:00"/>
    <x v="3"/>
    <s v="SU-20665"/>
    <s v="Stephanie Ulpright"/>
    <x v="2"/>
    <s v="United States"/>
    <x v="9"/>
    <x v="8"/>
    <x v="3"/>
    <s v="FUR-CH-10003606"/>
    <s v="Furniture"/>
    <x v="1"/>
    <s v="SAFCO Folding Chair Trolley"/>
    <n v="89.768000000000001"/>
    <n v="1"/>
    <n v="-2.5648"/>
    <n v="-2.8571428571428571E-2"/>
    <x v="7"/>
    <x v="9"/>
  </r>
  <r>
    <s v="CA-2016-136686"/>
    <x v="574"/>
    <x v="0"/>
    <d v="2016-12-16T00:00:00"/>
    <x v="1"/>
    <s v="RF-19840"/>
    <s v="Roy Franzšsisch"/>
    <x v="0"/>
    <s v="United States"/>
    <x v="102"/>
    <x v="2"/>
    <x v="1"/>
    <s v="FUR-FU-10004864"/>
    <s v="Furniture"/>
    <x v="3"/>
    <s v="Howard Miller 14-1/2&quot; Diameter Chrome Round Wall Clock"/>
    <n v="383.64"/>
    <n v="6"/>
    <n v="122.76479999999999"/>
    <n v="0.32"/>
    <x v="4"/>
    <x v="5"/>
  </r>
  <r>
    <s v="CA-2017-137498"/>
    <x v="198"/>
    <x v="3"/>
    <d v="2017-09-14T00:00:00"/>
    <x v="0"/>
    <s v="LC-17050"/>
    <s v="Liz Carlisle"/>
    <x v="0"/>
    <s v="United States"/>
    <x v="2"/>
    <x v="2"/>
    <x v="1"/>
    <s v="FUR-CH-10003833"/>
    <s v="Furniture"/>
    <x v="1"/>
    <s v="Novimex Fabric Task Chair"/>
    <n v="243.92"/>
    <n v="5"/>
    <n v="-15.244999999999999"/>
    <n v="-6.25E-2"/>
    <x v="2"/>
    <x v="4"/>
  </r>
  <r>
    <s v="CA-2017-163818"/>
    <x v="648"/>
    <x v="3"/>
    <d v="2017-10-08T00:00:00"/>
    <x v="1"/>
    <s v="PS-18970"/>
    <s v="Paul Stevenson"/>
    <x v="2"/>
    <s v="United States"/>
    <x v="218"/>
    <x v="32"/>
    <x v="2"/>
    <s v="FUR-FU-10000076"/>
    <s v="Furniture"/>
    <x v="3"/>
    <s v="24-Hour Round Wall Clock"/>
    <n v="19.98"/>
    <n v="1"/>
    <n v="8.5914000000000001"/>
    <n v="0.43"/>
    <x v="4"/>
    <x v="1"/>
  </r>
  <r>
    <s v="CA-2014-116673"/>
    <x v="256"/>
    <x v="2"/>
    <d v="2014-12-19T00:00:00"/>
    <x v="0"/>
    <s v="JO-15280"/>
    <s v="Jas O'Carroll"/>
    <x v="0"/>
    <s v="United States"/>
    <x v="53"/>
    <x v="2"/>
    <x v="1"/>
    <s v="FUR-FU-10003829"/>
    <s v="Furniture"/>
    <x v="3"/>
    <s v="Stackable Trays"/>
    <n v="6.16"/>
    <n v="2"/>
    <n v="1.9712000000000001"/>
    <n v="0.32"/>
    <x v="4"/>
    <x v="5"/>
  </r>
  <r>
    <s v="CA-2014-164742"/>
    <x v="137"/>
    <x v="2"/>
    <d v="2014-10-18T00:00:00"/>
    <x v="0"/>
    <s v="ML-17395"/>
    <s v="Marina Lichtenstein"/>
    <x v="1"/>
    <s v="United States"/>
    <x v="174"/>
    <x v="18"/>
    <x v="2"/>
    <s v="FUR-CH-10002880"/>
    <s v="Furniture"/>
    <x v="1"/>
    <s v="Global High-Back Leather Tilter, Burgundy"/>
    <n v="245.98"/>
    <n v="2"/>
    <n v="27.0578"/>
    <n v="0.11"/>
    <x v="2"/>
    <x v="1"/>
  </r>
  <r>
    <s v="CA-2016-134516"/>
    <x v="649"/>
    <x v="0"/>
    <d v="2016-09-25T00:00:00"/>
    <x v="1"/>
    <s v="FM-14215"/>
    <s v="Filia McAdams"/>
    <x v="1"/>
    <s v="United States"/>
    <x v="224"/>
    <x v="30"/>
    <x v="0"/>
    <s v="FUR-FU-10001546"/>
    <s v="Furniture"/>
    <x v="3"/>
    <s v="Dana Swing-Arm Lamps"/>
    <n v="17.088000000000001"/>
    <n v="2"/>
    <n v="1.0680000000000001"/>
    <n v="6.25E-2"/>
    <x v="2"/>
    <x v="4"/>
  </r>
  <r>
    <s v="CA-2016-134516"/>
    <x v="649"/>
    <x v="0"/>
    <d v="2016-09-25T00:00:00"/>
    <x v="1"/>
    <s v="FM-14215"/>
    <s v="Filia McAdams"/>
    <x v="1"/>
    <s v="United States"/>
    <x v="224"/>
    <x v="30"/>
    <x v="0"/>
    <s v="FUR-CH-10002880"/>
    <s v="Furniture"/>
    <x v="1"/>
    <s v="Global High-Back Leather Tilter, Burgundy"/>
    <n v="98.391999999999996"/>
    <n v="1"/>
    <n v="-11.069100000000001"/>
    <n v="-0.11250000000000002"/>
    <x v="2"/>
    <x v="4"/>
  </r>
  <r>
    <s v="CA-2017-125745"/>
    <x v="254"/>
    <x v="3"/>
    <d v="2017-07-04T00:00:00"/>
    <x v="1"/>
    <s v="DV-13045"/>
    <s v="Darrin Van Huff"/>
    <x v="1"/>
    <s v="United States"/>
    <x v="10"/>
    <x v="9"/>
    <x v="0"/>
    <s v="FUR-FU-10001591"/>
    <s v="Furniture"/>
    <x v="3"/>
    <s v="Advantus Panel Wall Certificate Holder - 8.5x11"/>
    <n v="19.52"/>
    <n v="2"/>
    <n v="5.3680000000000003"/>
    <n v="0.27500000000000002"/>
    <x v="4"/>
    <x v="2"/>
  </r>
  <r>
    <s v="US-2016-124163"/>
    <x v="228"/>
    <x v="0"/>
    <d v="2016-09-30T00:00:00"/>
    <x v="1"/>
    <s v="SC-20695"/>
    <s v="Steve Chapman"/>
    <x v="1"/>
    <s v="United States"/>
    <x v="276"/>
    <x v="16"/>
    <x v="3"/>
    <s v="FUR-CH-10004218"/>
    <s v="Furniture"/>
    <x v="1"/>
    <s v="Global Fabric Manager's Chair, Dark Gray"/>
    <n v="201.96"/>
    <n v="2"/>
    <n v="50.49"/>
    <n v="0.25"/>
    <x v="2"/>
    <x v="4"/>
  </r>
  <r>
    <s v="US-2016-124163"/>
    <x v="228"/>
    <x v="0"/>
    <d v="2016-09-30T00:00:00"/>
    <x v="1"/>
    <s v="SC-20695"/>
    <s v="Steve Chapman"/>
    <x v="1"/>
    <s v="United States"/>
    <x v="276"/>
    <x v="16"/>
    <x v="3"/>
    <s v="FUR-FU-10000755"/>
    <s v="Furniture"/>
    <x v="3"/>
    <s v="Eldon Expressions Mahogany Wood Desk Collection"/>
    <n v="68.64"/>
    <n v="11"/>
    <n v="17.16"/>
    <n v="0.25"/>
    <x v="2"/>
    <x v="4"/>
  </r>
  <r>
    <s v="CA-2014-126683"/>
    <x v="189"/>
    <x v="2"/>
    <d v="2014-10-01T00:00:00"/>
    <x v="0"/>
    <s v="PP-18955"/>
    <s v="Paul Prost"/>
    <x v="2"/>
    <s v="United States"/>
    <x v="15"/>
    <x v="13"/>
    <x v="1"/>
    <s v="FUR-FU-10001706"/>
    <s v="Furniture"/>
    <x v="3"/>
    <s v="Longer-Life Soft White Bulbs"/>
    <n v="6.16"/>
    <n v="2"/>
    <n v="2.9567999999999999"/>
    <n v="0.48"/>
    <x v="3"/>
    <x v="4"/>
  </r>
  <r>
    <s v="CA-2014-126683"/>
    <x v="189"/>
    <x v="2"/>
    <d v="2014-10-01T00:00:00"/>
    <x v="0"/>
    <s v="PP-18955"/>
    <s v="Paul Prost"/>
    <x v="2"/>
    <s v="United States"/>
    <x v="15"/>
    <x v="13"/>
    <x v="1"/>
    <s v="FUR-TA-10002958"/>
    <s v="Furniture"/>
    <x v="2"/>
    <s v="Bevis Oval Conference Table, Walnut"/>
    <n v="2348.8200000000002"/>
    <n v="9"/>
    <n v="399.29939999999999"/>
    <n v="0.16999999999999998"/>
    <x v="3"/>
    <x v="4"/>
  </r>
  <r>
    <s v="CA-2017-148810"/>
    <x v="332"/>
    <x v="3"/>
    <d v="2017-07-01T00:00:00"/>
    <x v="1"/>
    <s v="DR-12880"/>
    <s v="Dan Reichenbach"/>
    <x v="1"/>
    <s v="United States"/>
    <x v="89"/>
    <x v="1"/>
    <x v="0"/>
    <s v="FUR-CH-10001545"/>
    <s v="Furniture"/>
    <x v="1"/>
    <s v="Hon Comfortask Task/Swivel Chairs"/>
    <n v="273.55200000000002"/>
    <n v="3"/>
    <n v="-13.6776"/>
    <n v="-4.9999999999999996E-2"/>
    <x v="2"/>
    <x v="2"/>
  </r>
  <r>
    <s v="US-2016-146066"/>
    <x v="650"/>
    <x v="0"/>
    <d v="2016-08-23T00:00:00"/>
    <x v="0"/>
    <s v="RB-19465"/>
    <s v="Rick Bensley"/>
    <x v="2"/>
    <s v="United States"/>
    <x v="3"/>
    <x v="3"/>
    <x v="2"/>
    <s v="FUR-TA-10002530"/>
    <s v="Furniture"/>
    <x v="2"/>
    <s v="Iceberg OfficeWorks 42&quot; Round Tables"/>
    <n v="815.29200000000003"/>
    <n v="9"/>
    <n v="-339.70499999999998"/>
    <n v="-0.41666666666666663"/>
    <x v="3"/>
    <x v="10"/>
  </r>
  <r>
    <s v="CA-2014-127614"/>
    <x v="651"/>
    <x v="2"/>
    <d v="2014-02-15T00:00:00"/>
    <x v="1"/>
    <s v="NF-18385"/>
    <s v="Natalie Fritzler"/>
    <x v="0"/>
    <s v="United States"/>
    <x v="180"/>
    <x v="25"/>
    <x v="0"/>
    <s v="FUR-TA-10003715"/>
    <s v="Furniture"/>
    <x v="2"/>
    <s v="Hon 2111 Invitation Series Corner Table"/>
    <n v="1256.22"/>
    <n v="6"/>
    <n v="75.373199999999997"/>
    <n v="0.06"/>
    <x v="4"/>
    <x v="11"/>
  </r>
  <r>
    <s v="CA-2017-113208"/>
    <x v="292"/>
    <x v="3"/>
    <d v="2017-04-02T00:00:00"/>
    <x v="1"/>
    <s v="ML-18040"/>
    <s v="Michelle Lonsdale"/>
    <x v="1"/>
    <s v="United States"/>
    <x v="54"/>
    <x v="17"/>
    <x v="3"/>
    <s v="FUR-FU-10004245"/>
    <s v="Furniture"/>
    <x v="3"/>
    <s v="Career Cubicle Clock, 8 1/4&quot;, Black"/>
    <n v="60.84"/>
    <n v="3"/>
    <n v="23.119199999999999"/>
    <n v="0.37999999999999995"/>
    <x v="1"/>
    <x v="9"/>
  </r>
  <r>
    <s v="CA-2014-154893"/>
    <x v="652"/>
    <x v="2"/>
    <d v="2014-12-27T00:00:00"/>
    <x v="1"/>
    <s v="GM-14440"/>
    <s v="Gary McGarr"/>
    <x v="0"/>
    <s v="United States"/>
    <x v="53"/>
    <x v="2"/>
    <x v="1"/>
    <s v="FUR-CH-10004287"/>
    <s v="Furniture"/>
    <x v="1"/>
    <s v="SAFCO Arco Folding Chair"/>
    <n v="1325.76"/>
    <n v="6"/>
    <n v="149.148"/>
    <n v="0.1125"/>
    <x v="6"/>
    <x v="5"/>
  </r>
  <r>
    <s v="CA-2014-154893"/>
    <x v="652"/>
    <x v="2"/>
    <d v="2014-12-27T00:00:00"/>
    <x v="1"/>
    <s v="GM-14440"/>
    <s v="Gary McGarr"/>
    <x v="0"/>
    <s v="United States"/>
    <x v="53"/>
    <x v="2"/>
    <x v="1"/>
    <s v="FUR-CH-10000595"/>
    <s v="Furniture"/>
    <x v="1"/>
    <s v="Safco Contoured Stacking Chairs"/>
    <n v="572.16"/>
    <n v="3"/>
    <n v="35.76"/>
    <n v="6.25E-2"/>
    <x v="6"/>
    <x v="5"/>
  </r>
  <r>
    <s v="CA-2016-127985"/>
    <x v="610"/>
    <x v="0"/>
    <d v="2016-04-05T00:00:00"/>
    <x v="0"/>
    <s v="DB-12910"/>
    <s v="Daniel Byrd"/>
    <x v="2"/>
    <s v="United States"/>
    <x v="29"/>
    <x v="24"/>
    <x v="0"/>
    <s v="FUR-FU-10003274"/>
    <s v="Furniture"/>
    <x v="3"/>
    <s v="Regeneration Desk Collection"/>
    <n v="7.04"/>
    <n v="4"/>
    <n v="3.0975999999999999"/>
    <n v="0.44"/>
    <x v="4"/>
    <x v="6"/>
  </r>
  <r>
    <s v="CA-2017-127117"/>
    <x v="438"/>
    <x v="3"/>
    <d v="2017-04-19T00:00:00"/>
    <x v="1"/>
    <s v="HM-14860"/>
    <s v="Harry Marie"/>
    <x v="1"/>
    <s v="United States"/>
    <x v="277"/>
    <x v="18"/>
    <x v="2"/>
    <s v="FUR-FU-10004018"/>
    <s v="Furniture"/>
    <x v="3"/>
    <s v="Tensor Computer Mounted Lamp"/>
    <n v="74.45"/>
    <n v="5"/>
    <n v="20.101500000000001"/>
    <n v="0.27"/>
    <x v="2"/>
    <x v="6"/>
  </r>
  <r>
    <s v="CA-2015-104241"/>
    <x v="653"/>
    <x v="1"/>
    <d v="2015-01-09T00:00:00"/>
    <x v="1"/>
    <s v="AG-10495"/>
    <s v="Andrew Gjertsen"/>
    <x v="1"/>
    <s v="United States"/>
    <x v="166"/>
    <x v="25"/>
    <x v="0"/>
    <s v="FUR-FU-10001473"/>
    <s v="Furniture"/>
    <x v="3"/>
    <s v="DAX Wood Document Frame"/>
    <n v="192.22"/>
    <n v="14"/>
    <n v="69.199200000000005"/>
    <n v="0.36000000000000004"/>
    <x v="2"/>
    <x v="8"/>
  </r>
  <r>
    <s v="CA-2017-142342"/>
    <x v="357"/>
    <x v="3"/>
    <d v="2017-07-19T00:00:00"/>
    <x v="0"/>
    <s v="AJ-10795"/>
    <s v="Anthony Johnson"/>
    <x v="1"/>
    <s v="United States"/>
    <x v="278"/>
    <x v="2"/>
    <x v="1"/>
    <s v="FUR-BO-10002613"/>
    <s v="Furniture"/>
    <x v="0"/>
    <s v="Atlantic Metals Mobile 4-Shelf Bookcases, Custom Colors"/>
    <n v="1194.165"/>
    <n v="5"/>
    <n v="210.73500000000001"/>
    <n v="0.17647058823529413"/>
    <x v="3"/>
    <x v="3"/>
  </r>
  <r>
    <s v="CA-2016-145261"/>
    <x v="105"/>
    <x v="0"/>
    <d v="2016-12-21T00:00:00"/>
    <x v="2"/>
    <s v="AH-10120"/>
    <s v="Adrian Hane"/>
    <x v="2"/>
    <s v="United States"/>
    <x v="279"/>
    <x v="36"/>
    <x v="1"/>
    <s v="FUR-TA-10002530"/>
    <s v="Furniture"/>
    <x v="2"/>
    <s v="Iceberg OfficeWorks 42&quot; Round Tables"/>
    <n v="377.45"/>
    <n v="5"/>
    <n v="-264.21499999999997"/>
    <n v="-0.7"/>
    <x v="0"/>
    <x v="5"/>
  </r>
  <r>
    <s v="CA-2016-108875"/>
    <x v="211"/>
    <x v="0"/>
    <d v="2016-10-01T00:00:00"/>
    <x v="1"/>
    <s v="CL-12700"/>
    <s v="Craig Leslie"/>
    <x v="2"/>
    <s v="United States"/>
    <x v="14"/>
    <x v="12"/>
    <x v="1"/>
    <s v="FUR-FU-10002671"/>
    <s v="Furniture"/>
    <x v="3"/>
    <s v="Electrix 20W Halogen Replacement Bulb for Zoom-In Desk Lamp"/>
    <n v="21.44"/>
    <n v="2"/>
    <n v="7.5039999999999996"/>
    <n v="0.35"/>
    <x v="1"/>
    <x v="4"/>
  </r>
  <r>
    <s v="CA-2015-141012"/>
    <x v="654"/>
    <x v="1"/>
    <d v="2015-06-11T00:00:00"/>
    <x v="0"/>
    <s v="TG-21640"/>
    <s v="Trudy Glocke"/>
    <x v="0"/>
    <s v="United States"/>
    <x v="280"/>
    <x v="42"/>
    <x v="1"/>
    <s v="FUR-FU-10003192"/>
    <s v="Furniture"/>
    <x v="3"/>
    <s v="Luxo Adjustable Task Clamp Lamp"/>
    <n v="355.36"/>
    <n v="4"/>
    <n v="92.393600000000006"/>
    <n v="0.26"/>
    <x v="3"/>
    <x v="2"/>
  </r>
  <r>
    <s v="CA-2014-126802"/>
    <x v="527"/>
    <x v="2"/>
    <d v="2015-01-05T00:00:00"/>
    <x v="1"/>
    <s v="ZC-21910"/>
    <s v="Zuschuss Carroll"/>
    <x v="0"/>
    <s v="United States"/>
    <x v="9"/>
    <x v="8"/>
    <x v="3"/>
    <s v="FUR-FU-10000193"/>
    <s v="Furniture"/>
    <x v="3"/>
    <s v="Tenex Chairmats For Use with Hard Floors"/>
    <n v="38.975999999999999"/>
    <n v="3"/>
    <n v="-50.668799999999997"/>
    <n v="-1.3"/>
    <x v="1"/>
    <x v="5"/>
  </r>
  <r>
    <s v="CA-2014-131541"/>
    <x v="655"/>
    <x v="2"/>
    <d v="2014-07-28T00:00:00"/>
    <x v="3"/>
    <s v="CK-12205"/>
    <s v="Chloris Kastensmidt"/>
    <x v="0"/>
    <s v="United States"/>
    <x v="281"/>
    <x v="1"/>
    <x v="0"/>
    <s v="FUR-FU-10003623"/>
    <s v="Furniture"/>
    <x v="3"/>
    <s v="DataProducts Ampli Magnifier Task Lamp, Black,"/>
    <n v="129.88800000000001"/>
    <n v="6"/>
    <n v="12.988799999999999"/>
    <n v="9.9999999999999992E-2"/>
    <x v="7"/>
    <x v="3"/>
  </r>
  <r>
    <s v="CA-2015-119550"/>
    <x v="626"/>
    <x v="1"/>
    <d v="2015-12-31T00:00:00"/>
    <x v="1"/>
    <s v="RB-19705"/>
    <s v="Roger Barcio"/>
    <x v="2"/>
    <s v="United States"/>
    <x v="6"/>
    <x v="5"/>
    <x v="3"/>
    <s v="FUR-CH-10002044"/>
    <s v="Furniture"/>
    <x v="1"/>
    <s v="Office Star - Contemporary Task Swivel chair with 2-way adjustable arms, Plum"/>
    <n v="275.05799999999999"/>
    <n v="3"/>
    <n v="-90.376199999999997"/>
    <n v="-0.32857142857142857"/>
    <x v="2"/>
    <x v="5"/>
  </r>
  <r>
    <s v="US-2015-138093"/>
    <x v="479"/>
    <x v="1"/>
    <d v="2015-12-16T00:00:00"/>
    <x v="1"/>
    <s v="KM-16225"/>
    <s v="Kalyca Meade"/>
    <x v="1"/>
    <s v="United States"/>
    <x v="237"/>
    <x v="32"/>
    <x v="2"/>
    <s v="FUR-CH-10000785"/>
    <s v="Furniture"/>
    <x v="1"/>
    <s v="Global Ergonomic Managers Chair"/>
    <n v="542.94000000000005"/>
    <n v="3"/>
    <n v="141.1644"/>
    <n v="0.25999999999999995"/>
    <x v="6"/>
    <x v="5"/>
  </r>
  <r>
    <s v="CA-2016-126165"/>
    <x v="399"/>
    <x v="0"/>
    <d v="2016-05-07T00:00:00"/>
    <x v="0"/>
    <s v="AH-10465"/>
    <s v="Amy Hunt"/>
    <x v="0"/>
    <s v="United States"/>
    <x v="28"/>
    <x v="2"/>
    <x v="1"/>
    <s v="FUR-TA-10001676"/>
    <s v="Furniture"/>
    <x v="2"/>
    <s v="Hon 61000 Series Interactive Training Tables"/>
    <n v="71.087999999999994"/>
    <n v="2"/>
    <n v="-1.7771999999999999"/>
    <n v="-2.5000000000000001E-2"/>
    <x v="3"/>
    <x v="7"/>
  </r>
  <r>
    <s v="US-2014-123519"/>
    <x v="609"/>
    <x v="2"/>
    <d v="2014-12-21T00:00:00"/>
    <x v="1"/>
    <s v="SS-20875"/>
    <s v="Sung Shariari"/>
    <x v="0"/>
    <s v="United States"/>
    <x v="149"/>
    <x v="15"/>
    <x v="2"/>
    <s v="FUR-TA-10002645"/>
    <s v="Furniture"/>
    <x v="2"/>
    <s v="Hon Rectangular Conference Tables"/>
    <n v="136.53"/>
    <n v="1"/>
    <n v="-52.336500000000001"/>
    <n v="-0.38333333333333336"/>
    <x v="1"/>
    <x v="5"/>
  </r>
  <r>
    <s v="US-2015-160857"/>
    <x v="190"/>
    <x v="1"/>
    <d v="2015-05-15T00:00:00"/>
    <x v="1"/>
    <s v="NW-18400"/>
    <s v="Natalie Webber"/>
    <x v="0"/>
    <s v="United States"/>
    <x v="13"/>
    <x v="7"/>
    <x v="2"/>
    <s v="FUR-FU-10001095"/>
    <s v="Furniture"/>
    <x v="3"/>
    <s v="DAX Black Cherry Wood-Tone Poster Frame"/>
    <n v="79.44"/>
    <n v="3"/>
    <n v="30.187200000000001"/>
    <n v="0.38"/>
    <x v="1"/>
    <x v="7"/>
  </r>
  <r>
    <s v="US-2015-160857"/>
    <x v="190"/>
    <x v="1"/>
    <d v="2015-05-15T00:00:00"/>
    <x v="1"/>
    <s v="NW-18400"/>
    <s v="Natalie Webber"/>
    <x v="0"/>
    <s v="United States"/>
    <x v="13"/>
    <x v="7"/>
    <x v="2"/>
    <s v="FUR-CH-10002647"/>
    <s v="Furniture"/>
    <x v="1"/>
    <s v="Situations Contoured Folding Chairs, 4/Set"/>
    <n v="127.764"/>
    <n v="2"/>
    <n v="21.294"/>
    <n v="0.16666666666666669"/>
    <x v="1"/>
    <x v="7"/>
  </r>
  <r>
    <s v="CA-2017-117324"/>
    <x v="64"/>
    <x v="3"/>
    <d v="2017-12-13T00:00:00"/>
    <x v="1"/>
    <s v="JP-15520"/>
    <s v="Jeremy Pistek"/>
    <x v="0"/>
    <s v="United States"/>
    <x v="123"/>
    <x v="16"/>
    <x v="3"/>
    <s v="FUR-BO-10003159"/>
    <s v="Furniture"/>
    <x v="0"/>
    <s v="Sauder Camden County Collection Libraries, Planked Cherry Finish"/>
    <n v="459.92"/>
    <n v="4"/>
    <n v="41.392800000000001"/>
    <n v="0.09"/>
    <x v="2"/>
    <x v="5"/>
  </r>
  <r>
    <s v="CA-2017-143574"/>
    <x v="656"/>
    <x v="3"/>
    <d v="2017-07-02T00:00:00"/>
    <x v="2"/>
    <s v="DR-12880"/>
    <s v="Dan Reichenbach"/>
    <x v="1"/>
    <s v="United States"/>
    <x v="282"/>
    <x v="19"/>
    <x v="2"/>
    <s v="FUR-BO-10002598"/>
    <s v="Furniture"/>
    <x v="0"/>
    <s v="Hon Metal Bookcases, Putty"/>
    <n v="638.82000000000005"/>
    <n v="9"/>
    <n v="185.2578"/>
    <n v="0.28999999999999998"/>
    <x v="0"/>
    <x v="2"/>
  </r>
  <r>
    <s v="CA-2017-143574"/>
    <x v="656"/>
    <x v="3"/>
    <d v="2017-07-02T00:00:00"/>
    <x v="2"/>
    <s v="DR-12880"/>
    <s v="Dan Reichenbach"/>
    <x v="1"/>
    <s v="United States"/>
    <x v="282"/>
    <x v="19"/>
    <x v="2"/>
    <s v="FUR-FU-10003976"/>
    <s v="Furniture"/>
    <x v="3"/>
    <s v="DAX Executive Solid Wood Document Frame, Desktop or Hang, Mahogany, 5 x 7"/>
    <n v="25.16"/>
    <n v="2"/>
    <n v="8.5543999999999993"/>
    <n v="0.33999999999999997"/>
    <x v="0"/>
    <x v="2"/>
  </r>
  <r>
    <s v="CA-2014-148614"/>
    <x v="187"/>
    <x v="2"/>
    <d v="2014-01-25T00:00:00"/>
    <x v="1"/>
    <s v="MV-17485"/>
    <s v="Mark Van Huff"/>
    <x v="0"/>
    <s v="United States"/>
    <x v="2"/>
    <x v="2"/>
    <x v="1"/>
    <s v="FUR-FU-10003194"/>
    <s v="Furniture"/>
    <x v="3"/>
    <s v="Eldon Expressions Desk Accessory, Wood Pencil Holder, Oak"/>
    <n v="19.3"/>
    <n v="2"/>
    <n v="5.79"/>
    <n v="0.3"/>
    <x v="2"/>
    <x v="8"/>
  </r>
  <r>
    <s v="US-2017-147886"/>
    <x v="657"/>
    <x v="3"/>
    <d v="2017-03-31T00:00:00"/>
    <x v="2"/>
    <s v="DH-13075"/>
    <s v="Dave Hallsten"/>
    <x v="1"/>
    <s v="United States"/>
    <x v="130"/>
    <x v="2"/>
    <x v="1"/>
    <s v="FUR-FU-10001095"/>
    <s v="Furniture"/>
    <x v="3"/>
    <s v="DAX Black Cherry Wood-Tone Poster Frame"/>
    <n v="26.48"/>
    <n v="1"/>
    <n v="10.0624"/>
    <n v="0.38"/>
    <x v="0"/>
    <x v="9"/>
  </r>
  <r>
    <s v="US-2017-147886"/>
    <x v="657"/>
    <x v="3"/>
    <d v="2017-03-31T00:00:00"/>
    <x v="2"/>
    <s v="DH-13075"/>
    <s v="Dave Hallsten"/>
    <x v="1"/>
    <s v="United States"/>
    <x v="130"/>
    <x v="2"/>
    <x v="1"/>
    <s v="FUR-FU-10003829"/>
    <s v="Furniture"/>
    <x v="3"/>
    <s v="Stackable Trays"/>
    <n v="21.56"/>
    <n v="7"/>
    <n v="6.8992000000000004"/>
    <n v="0.32000000000000006"/>
    <x v="0"/>
    <x v="9"/>
  </r>
  <r>
    <s v="CA-2014-145800"/>
    <x v="658"/>
    <x v="2"/>
    <d v="2014-06-05T00:00:00"/>
    <x v="1"/>
    <s v="SS-20410"/>
    <s v="Shahid Shariari"/>
    <x v="0"/>
    <s v="United States"/>
    <x v="283"/>
    <x v="8"/>
    <x v="3"/>
    <s v="FUR-TA-10001539"/>
    <s v="Furniture"/>
    <x v="2"/>
    <s v="Chromcraft Rectangular Conference Tables"/>
    <n v="355.45499999999998"/>
    <n v="3"/>
    <n v="-184.8366"/>
    <n v="-0.52"/>
    <x v="6"/>
    <x v="7"/>
  </r>
  <r>
    <s v="CA-2016-118514"/>
    <x v="659"/>
    <x v="0"/>
    <d v="2016-02-10T00:00:00"/>
    <x v="1"/>
    <s v="LC-17050"/>
    <s v="Liz Carlisle"/>
    <x v="0"/>
    <s v="United States"/>
    <x v="52"/>
    <x v="0"/>
    <x v="0"/>
    <s v="FUR-CH-10000015"/>
    <s v="Furniture"/>
    <x v="1"/>
    <s v="Hon Multipurpose Stacking Arm Chairs"/>
    <n v="866.4"/>
    <n v="4"/>
    <n v="225.26400000000001"/>
    <n v="0.26"/>
    <x v="1"/>
    <x v="11"/>
  </r>
  <r>
    <s v="CA-2015-119634"/>
    <x v="660"/>
    <x v="1"/>
    <d v="2015-08-16T00:00:00"/>
    <x v="1"/>
    <s v="BW-11065"/>
    <s v="Barry Weirich"/>
    <x v="0"/>
    <s v="United States"/>
    <x v="168"/>
    <x v="30"/>
    <x v="0"/>
    <s v="FUR-FU-10004270"/>
    <s v="Furniture"/>
    <x v="3"/>
    <s v="Executive Impressions 13&quot; Clairmont Wall Clock"/>
    <n v="46.152000000000001"/>
    <n v="3"/>
    <n v="12.1149"/>
    <n v="0.26250000000000001"/>
    <x v="2"/>
    <x v="10"/>
  </r>
  <r>
    <s v="CA-2017-158169"/>
    <x v="661"/>
    <x v="3"/>
    <d v="2017-08-15T00:00:00"/>
    <x v="2"/>
    <s v="JM-16195"/>
    <s v="Justin MacKendrick"/>
    <x v="0"/>
    <s v="United States"/>
    <x v="284"/>
    <x v="2"/>
    <x v="1"/>
    <s v="FUR-FU-10001473"/>
    <s v="Furniture"/>
    <x v="3"/>
    <s v="DAX Wood Document Frame"/>
    <n v="54.92"/>
    <n v="4"/>
    <n v="19.7712"/>
    <n v="0.36"/>
    <x v="0"/>
    <x v="10"/>
  </r>
  <r>
    <s v="CA-2015-162047"/>
    <x v="240"/>
    <x v="1"/>
    <d v="2015-11-05T00:00:00"/>
    <x v="2"/>
    <s v="FH-14365"/>
    <s v="Fred Hopkins"/>
    <x v="1"/>
    <s v="United States"/>
    <x v="62"/>
    <x v="7"/>
    <x v="2"/>
    <s v="FUR-CH-10004983"/>
    <s v="Furniture"/>
    <x v="1"/>
    <s v="Office Star - Mid Back Dual function Ergonomic High Back Chair with 2-Way Adjustable Arms"/>
    <n v="1448.82"/>
    <n v="10"/>
    <n v="209.274"/>
    <n v="0.14444444444444446"/>
    <x v="3"/>
    <x v="0"/>
  </r>
  <r>
    <s v="CA-2015-103835"/>
    <x v="262"/>
    <x v="1"/>
    <d v="2015-09-28T00:00:00"/>
    <x v="1"/>
    <s v="SC-20440"/>
    <s v="Shaun Chance"/>
    <x v="1"/>
    <s v="United States"/>
    <x v="2"/>
    <x v="2"/>
    <x v="1"/>
    <s v="FUR-FU-10000010"/>
    <s v="Furniture"/>
    <x v="3"/>
    <s v="DAX Value U-Channel Document Frames, Easel Back"/>
    <n v="14.91"/>
    <n v="3"/>
    <n v="4.6220999999999997"/>
    <n v="0.31"/>
    <x v="4"/>
    <x v="4"/>
  </r>
  <r>
    <s v="CA-2016-142398"/>
    <x v="188"/>
    <x v="0"/>
    <d v="2016-04-16T00:00:00"/>
    <x v="1"/>
    <s v="BP-11290"/>
    <s v="Beth Paige"/>
    <x v="0"/>
    <s v="United States"/>
    <x v="2"/>
    <x v="2"/>
    <x v="1"/>
    <s v="FUR-CH-10001545"/>
    <s v="Furniture"/>
    <x v="1"/>
    <s v="Hon Comfortask Task/Swivel Chairs"/>
    <n v="638.28800000000001"/>
    <n v="7"/>
    <n v="-31.914400000000001"/>
    <n v="-0.05"/>
    <x v="4"/>
    <x v="6"/>
  </r>
  <r>
    <s v="CA-2014-105270"/>
    <x v="163"/>
    <x v="2"/>
    <d v="2014-11-18T00:00:00"/>
    <x v="1"/>
    <s v="AP-10915"/>
    <s v="Arthur Prichep"/>
    <x v="0"/>
    <s v="United States"/>
    <x v="2"/>
    <x v="2"/>
    <x v="1"/>
    <s v="FUR-CH-10000988"/>
    <s v="Furniture"/>
    <x v="1"/>
    <s v="Hon Olson Stacker Stools"/>
    <n v="112.648"/>
    <n v="1"/>
    <n v="11.264799999999999"/>
    <n v="9.9999999999999992E-2"/>
    <x v="1"/>
    <x v="0"/>
  </r>
  <r>
    <s v="CA-2017-141117"/>
    <x v="125"/>
    <x v="3"/>
    <d v="2017-10-08T00:00:00"/>
    <x v="1"/>
    <s v="JK-16090"/>
    <s v="Juliana Krohn"/>
    <x v="0"/>
    <s v="United States"/>
    <x v="76"/>
    <x v="36"/>
    <x v="1"/>
    <s v="FUR-BO-10001972"/>
    <s v="Furniture"/>
    <x v="0"/>
    <s v="O'Sullivan 4-Shelf Bookcase in Odessa Pine"/>
    <n v="217.76400000000001"/>
    <n v="6"/>
    <n v="-384.71640000000002"/>
    <n v="-1.7666666666666666"/>
    <x v="6"/>
    <x v="1"/>
  </r>
  <r>
    <s v="CA-2017-115070"/>
    <x v="662"/>
    <x v="3"/>
    <d v="2017-04-14T00:00:00"/>
    <x v="0"/>
    <s v="MG-18205"/>
    <s v="Mitch Gastineau"/>
    <x v="1"/>
    <s v="United States"/>
    <x v="51"/>
    <x v="1"/>
    <x v="0"/>
    <s v="FUR-FU-10003829"/>
    <s v="Furniture"/>
    <x v="3"/>
    <s v="Stackable Trays"/>
    <n v="12.32"/>
    <n v="5"/>
    <n v="1.8480000000000001"/>
    <n v="0.15"/>
    <x v="4"/>
    <x v="6"/>
  </r>
  <r>
    <s v="CA-2017-140186"/>
    <x v="560"/>
    <x v="3"/>
    <d v="2017-10-02T00:00:00"/>
    <x v="2"/>
    <s v="PG-18820"/>
    <s v="Patrick Gardner"/>
    <x v="0"/>
    <s v="United States"/>
    <x v="175"/>
    <x v="2"/>
    <x v="1"/>
    <s v="FUR-CH-10002961"/>
    <s v="Furniture"/>
    <x v="1"/>
    <s v="Leather Task Chair, Black"/>
    <n v="72.784000000000006"/>
    <n v="1"/>
    <n v="0"/>
    <n v="0"/>
    <x v="0"/>
    <x v="4"/>
  </r>
  <r>
    <s v="CA-2017-140186"/>
    <x v="560"/>
    <x v="3"/>
    <d v="2017-10-02T00:00:00"/>
    <x v="2"/>
    <s v="PG-18820"/>
    <s v="Patrick Gardner"/>
    <x v="0"/>
    <s v="United States"/>
    <x v="175"/>
    <x v="2"/>
    <x v="1"/>
    <s v="FUR-FU-10004848"/>
    <s v="Furniture"/>
    <x v="3"/>
    <s v="Howard Miller 13-3/4&quot; Diameter Brushed Chrome Round Wall Clock"/>
    <n v="51.75"/>
    <n v="1"/>
    <n v="15.525"/>
    <n v="0.3"/>
    <x v="0"/>
    <x v="4"/>
  </r>
  <r>
    <s v="CA-2014-124856"/>
    <x v="189"/>
    <x v="2"/>
    <d v="2014-10-03T00:00:00"/>
    <x v="0"/>
    <s v="LD-17005"/>
    <s v="Lisa DeCherney"/>
    <x v="0"/>
    <s v="United States"/>
    <x v="13"/>
    <x v="7"/>
    <x v="2"/>
    <s v="FUR-FU-10000521"/>
    <s v="Furniture"/>
    <x v="3"/>
    <s v="Seth Thomas 14&quot; Putty-Colored Wall Clock"/>
    <n v="117.36"/>
    <n v="4"/>
    <n v="36.381599999999999"/>
    <n v="0.31"/>
    <x v="4"/>
    <x v="4"/>
  </r>
  <r>
    <s v="CA-2014-166716"/>
    <x v="663"/>
    <x v="2"/>
    <d v="2014-08-25T00:00:00"/>
    <x v="0"/>
    <s v="CR-12730"/>
    <s v="Craig Reiter"/>
    <x v="0"/>
    <s v="United States"/>
    <x v="9"/>
    <x v="8"/>
    <x v="3"/>
    <s v="FUR-CH-10004495"/>
    <s v="Furniture"/>
    <x v="1"/>
    <s v="Global Leather and Oak Executive Chair, Black"/>
    <n v="421.37200000000001"/>
    <n v="2"/>
    <n v="-6.0195999999999996"/>
    <n v="-1.4285714285714284E-2"/>
    <x v="2"/>
    <x v="10"/>
  </r>
  <r>
    <s v="CA-2017-113873"/>
    <x v="596"/>
    <x v="3"/>
    <d v="2017-11-19T00:00:00"/>
    <x v="1"/>
    <s v="KE-16420"/>
    <s v="Katrina Edelman"/>
    <x v="1"/>
    <s v="United States"/>
    <x v="144"/>
    <x v="5"/>
    <x v="3"/>
    <s v="FUR-BO-10003441"/>
    <s v="Furniture"/>
    <x v="0"/>
    <s v="Bush Westfield Collection Bookcases, Fully Assembled"/>
    <n v="205.9992"/>
    <n v="3"/>
    <n v="-27.264600000000002"/>
    <n v="-0.13235294117647059"/>
    <x v="6"/>
    <x v="0"/>
  </r>
  <r>
    <s v="CA-2016-125017"/>
    <x v="664"/>
    <x v="0"/>
    <d v="2016-02-11T00:00:00"/>
    <x v="1"/>
    <s v="KB-16240"/>
    <s v="Karen Bern"/>
    <x v="1"/>
    <s v="United States"/>
    <x v="196"/>
    <x v="9"/>
    <x v="0"/>
    <s v="FUR-FU-10000723"/>
    <s v="Furniture"/>
    <x v="3"/>
    <s v="Deflect-o EconoMat Studded, No Bevel Mat for Low Pile Carpeting"/>
    <n v="132.22399999999999"/>
    <n v="4"/>
    <n v="-18.180800000000001"/>
    <n v="-0.13750000000000001"/>
    <x v="2"/>
    <x v="11"/>
  </r>
  <r>
    <s v="US-2015-163279"/>
    <x v="665"/>
    <x v="1"/>
    <d v="2015-03-26T00:00:00"/>
    <x v="1"/>
    <s v="JD-16150"/>
    <s v="Justin Deggeller"/>
    <x v="1"/>
    <s v="United States"/>
    <x v="53"/>
    <x v="2"/>
    <x v="1"/>
    <s v="FUR-FU-10000747"/>
    <s v="Furniture"/>
    <x v="3"/>
    <s v="Tenex B1-RE Series Chair Mats for Low Pile Carpets"/>
    <n v="91.96"/>
    <n v="2"/>
    <n v="15.6332"/>
    <n v="0.17"/>
    <x v="4"/>
    <x v="9"/>
  </r>
  <r>
    <s v="CA-2017-117632"/>
    <x v="666"/>
    <x v="3"/>
    <d v="2017-05-18T00:00:00"/>
    <x v="1"/>
    <s v="CS-12175"/>
    <s v="Charles Sheldon"/>
    <x v="1"/>
    <s v="United States"/>
    <x v="28"/>
    <x v="2"/>
    <x v="1"/>
    <s v="FUR-TA-10001520"/>
    <s v="Furniture"/>
    <x v="2"/>
    <s v="Lesro Sheffield Collection Coffee Table, End Table, Center Table, Corner Table"/>
    <n v="285.48"/>
    <n v="5"/>
    <n v="-10.705500000000001"/>
    <n v="-3.7499999999999999E-2"/>
    <x v="6"/>
    <x v="7"/>
  </r>
  <r>
    <s v="CA-2017-161067"/>
    <x v="667"/>
    <x v="3"/>
    <d v="2017-09-06T00:00:00"/>
    <x v="0"/>
    <s v="KB-16405"/>
    <s v="Katrina Bavinger"/>
    <x v="2"/>
    <s v="United States"/>
    <x v="13"/>
    <x v="7"/>
    <x v="2"/>
    <s v="FUR-CH-10004626"/>
    <s v="Furniture"/>
    <x v="1"/>
    <s v="Office Star Flex Back Scooter Chair with Aluminum Finish Frame"/>
    <n v="90.801000000000002"/>
    <n v="1"/>
    <n v="14.124599999999999"/>
    <n v="0.15555555555555553"/>
    <x v="0"/>
    <x v="4"/>
  </r>
  <r>
    <s v="CA-2017-161067"/>
    <x v="667"/>
    <x v="3"/>
    <d v="2017-09-06T00:00:00"/>
    <x v="0"/>
    <s v="KB-16405"/>
    <s v="Katrina Bavinger"/>
    <x v="2"/>
    <s v="United States"/>
    <x v="13"/>
    <x v="7"/>
    <x v="2"/>
    <s v="FUR-CH-10004860"/>
    <s v="Furniture"/>
    <x v="1"/>
    <s v="Global Low Back Tilter Chair"/>
    <n v="181.76400000000001"/>
    <n v="2"/>
    <n v="-8.0784000000000002"/>
    <n v="-4.4444444444444446E-2"/>
    <x v="0"/>
    <x v="4"/>
  </r>
  <r>
    <s v="CA-2016-122063"/>
    <x v="122"/>
    <x v="0"/>
    <d v="2016-12-07T00:00:00"/>
    <x v="1"/>
    <s v="MM-17920"/>
    <s v="Michael Moore"/>
    <x v="0"/>
    <s v="United States"/>
    <x v="52"/>
    <x v="6"/>
    <x v="3"/>
    <s v="FUR-TA-10004575"/>
    <s v="Furniture"/>
    <x v="2"/>
    <s v="Hon 5100 Series Wood Tables"/>
    <n v="581.96"/>
    <n v="2"/>
    <n v="104.75279999999999"/>
    <n v="0.17999999999999997"/>
    <x v="4"/>
    <x v="5"/>
  </r>
  <r>
    <s v="CA-2016-122063"/>
    <x v="122"/>
    <x v="0"/>
    <d v="2016-12-07T00:00:00"/>
    <x v="1"/>
    <s v="MM-17920"/>
    <s v="Michael Moore"/>
    <x v="0"/>
    <s v="United States"/>
    <x v="52"/>
    <x v="6"/>
    <x v="3"/>
    <s v="FUR-CH-10004754"/>
    <s v="Furniture"/>
    <x v="1"/>
    <s v="Global Stack Chair with Arms, Black"/>
    <n v="29.98"/>
    <n v="1"/>
    <n v="8.0945999999999998"/>
    <n v="0.26999999999999996"/>
    <x v="4"/>
    <x v="5"/>
  </r>
  <r>
    <s v="CA-2016-142895"/>
    <x v="668"/>
    <x v="0"/>
    <d v="2016-07-26T00:00:00"/>
    <x v="1"/>
    <s v="BP-11290"/>
    <s v="Beth Paige"/>
    <x v="0"/>
    <s v="United States"/>
    <x v="41"/>
    <x v="30"/>
    <x v="0"/>
    <s v="FUR-CH-10002961"/>
    <s v="Furniture"/>
    <x v="1"/>
    <s v="Leather Task Chair, Black"/>
    <n v="363.92"/>
    <n v="5"/>
    <n v="0"/>
    <n v="0"/>
    <x v="2"/>
    <x v="3"/>
  </r>
  <r>
    <s v="CA-2015-134992"/>
    <x v="159"/>
    <x v="1"/>
    <d v="2015-09-26T00:00:00"/>
    <x v="0"/>
    <s v="MG-17875"/>
    <s v="Michael Grace"/>
    <x v="2"/>
    <s v="United States"/>
    <x v="58"/>
    <x v="25"/>
    <x v="0"/>
    <s v="FUR-FU-10002554"/>
    <s v="Furniture"/>
    <x v="3"/>
    <s v="Westinghouse Floor Lamp with Metal Mesh Shade, Black"/>
    <n v="47.98"/>
    <n v="2"/>
    <n v="11.035399999999999"/>
    <n v="0.23"/>
    <x v="4"/>
    <x v="4"/>
  </r>
  <r>
    <s v="CA-2015-126725"/>
    <x v="669"/>
    <x v="1"/>
    <d v="2015-11-21T00:00:00"/>
    <x v="1"/>
    <s v="BS-11665"/>
    <s v="Brian Stugart"/>
    <x v="0"/>
    <s v="United States"/>
    <x v="53"/>
    <x v="2"/>
    <x v="1"/>
    <s v="FUR-FU-10002813"/>
    <s v="Furniture"/>
    <x v="3"/>
    <s v="DAX Contemporary Wood Frame with Silver Metal Mat, Desktop, 11 x 14 Size"/>
    <n v="80.959999999999994"/>
    <n v="4"/>
    <n v="29.145600000000002"/>
    <n v="0.36000000000000004"/>
    <x v="4"/>
    <x v="0"/>
  </r>
  <r>
    <s v="CA-2015-126725"/>
    <x v="669"/>
    <x v="1"/>
    <d v="2015-11-21T00:00:00"/>
    <x v="1"/>
    <s v="BS-11665"/>
    <s v="Brian Stugart"/>
    <x v="0"/>
    <s v="United States"/>
    <x v="53"/>
    <x v="2"/>
    <x v="1"/>
    <s v="FUR-CH-10001708"/>
    <s v="Furniture"/>
    <x v="1"/>
    <s v="Office Star - Contemporary Swivel Chair with Padded Adjustable Arms and Flex Back"/>
    <n v="225.56800000000001"/>
    <n v="2"/>
    <n v="2.8195999999999999"/>
    <n v="1.2499999999999999E-2"/>
    <x v="4"/>
    <x v="0"/>
  </r>
  <r>
    <s v="CA-2015-126725"/>
    <x v="669"/>
    <x v="1"/>
    <d v="2015-11-21T00:00:00"/>
    <x v="1"/>
    <s v="BS-11665"/>
    <s v="Brian Stugart"/>
    <x v="0"/>
    <s v="United States"/>
    <x v="53"/>
    <x v="2"/>
    <x v="1"/>
    <s v="FUR-FU-10001591"/>
    <s v="Furniture"/>
    <x v="3"/>
    <s v="Advantus Panel Wall Certificate Holder - 8.5x11"/>
    <n v="36.6"/>
    <n v="3"/>
    <n v="15.372"/>
    <n v="0.42"/>
    <x v="4"/>
    <x v="0"/>
  </r>
  <r>
    <s v="CA-2015-121783"/>
    <x v="670"/>
    <x v="1"/>
    <d v="2015-11-14T00:00:00"/>
    <x v="1"/>
    <s v="PO-19180"/>
    <s v="Philisse Overcash"/>
    <x v="2"/>
    <s v="United States"/>
    <x v="18"/>
    <x v="11"/>
    <x v="3"/>
    <s v="FUR-FU-10004351"/>
    <s v="Furniture"/>
    <x v="3"/>
    <s v="Staple-based wall hangings"/>
    <n v="29.22"/>
    <n v="3"/>
    <n v="12.8568"/>
    <n v="0.44"/>
    <x v="4"/>
    <x v="0"/>
  </r>
  <r>
    <s v="CA-2015-112214"/>
    <x v="671"/>
    <x v="1"/>
    <d v="2015-08-11T00:00:00"/>
    <x v="1"/>
    <s v="AH-10690"/>
    <s v="Anna HŠberlin"/>
    <x v="1"/>
    <s v="United States"/>
    <x v="144"/>
    <x v="5"/>
    <x v="3"/>
    <s v="FUR-FU-10002364"/>
    <s v="Furniture"/>
    <x v="3"/>
    <s v="Eldon Expressions Wood Desk Accessories, Oak"/>
    <n v="14.76"/>
    <n v="5"/>
    <n v="-11.439"/>
    <n v="-0.77500000000000002"/>
    <x v="6"/>
    <x v="10"/>
  </r>
  <r>
    <s v="US-2017-153255"/>
    <x v="667"/>
    <x v="3"/>
    <d v="2017-09-07T00:00:00"/>
    <x v="0"/>
    <s v="JK-15730"/>
    <s v="Joe Kamberova"/>
    <x v="0"/>
    <s v="United States"/>
    <x v="41"/>
    <x v="2"/>
    <x v="1"/>
    <s v="FUR-BO-10004218"/>
    <s v="Furniture"/>
    <x v="0"/>
    <s v="Bush Heritage Pine Collection 5-Shelf Bookcase, Albany Pine Finish, *Special Order"/>
    <n v="239.666"/>
    <n v="2"/>
    <n v="14.098000000000001"/>
    <n v="5.8823529411764712E-2"/>
    <x v="4"/>
    <x v="4"/>
  </r>
  <r>
    <s v="CA-2015-108119"/>
    <x v="341"/>
    <x v="1"/>
    <d v="2015-11-08T00:00:00"/>
    <x v="1"/>
    <s v="MS-17530"/>
    <s v="MaryBeth Skach"/>
    <x v="0"/>
    <s v="United States"/>
    <x v="285"/>
    <x v="31"/>
    <x v="0"/>
    <s v="FUR-TA-10002530"/>
    <s v="Furniture"/>
    <x v="2"/>
    <s v="Iceberg OfficeWorks 42&quot; Round Tables"/>
    <n v="301.95999999999998"/>
    <n v="2"/>
    <n v="45.293999999999997"/>
    <n v="0.15"/>
    <x v="1"/>
    <x v="0"/>
  </r>
  <r>
    <s v="US-2014-117968"/>
    <x v="31"/>
    <x v="2"/>
    <d v="2014-08-07T00:00:00"/>
    <x v="0"/>
    <s v="RS-19420"/>
    <s v="Ricardo Sperren"/>
    <x v="1"/>
    <s v="United States"/>
    <x v="286"/>
    <x v="19"/>
    <x v="2"/>
    <s v="FUR-CH-10002335"/>
    <s v="Furniture"/>
    <x v="1"/>
    <s v="Hon GuestStacker Chair"/>
    <n v="1133.3499999999999"/>
    <n v="5"/>
    <n v="294.67099999999999"/>
    <n v="0.26"/>
    <x v="3"/>
    <x v="10"/>
  </r>
  <r>
    <s v="CA-2016-152247"/>
    <x v="267"/>
    <x v="0"/>
    <d v="2016-11-12T00:00:00"/>
    <x v="1"/>
    <s v="MA-17995"/>
    <s v="Michelle Arnett"/>
    <x v="2"/>
    <s v="United States"/>
    <x v="287"/>
    <x v="45"/>
    <x v="1"/>
    <s v="FUR-CH-10001215"/>
    <s v="Furniture"/>
    <x v="1"/>
    <s v="Global Troy Executive Leather Low-Back Tilter"/>
    <n v="1603.136"/>
    <n v="4"/>
    <n v="100.196"/>
    <n v="6.25E-2"/>
    <x v="2"/>
    <x v="0"/>
  </r>
  <r>
    <s v="CA-2016-128223"/>
    <x v="184"/>
    <x v="0"/>
    <d v="2016-06-14T00:00:00"/>
    <x v="3"/>
    <s v="EB-13705"/>
    <s v="Ed Braxton"/>
    <x v="1"/>
    <s v="United States"/>
    <x v="261"/>
    <x v="2"/>
    <x v="1"/>
    <s v="FUR-TA-10001771"/>
    <s v="Furniture"/>
    <x v="2"/>
    <s v="Bush Cubix Conference Tables, Fully Assembled"/>
    <n v="1293.4880000000001"/>
    <n v="7"/>
    <n v="80.843000000000004"/>
    <n v="6.25E-2"/>
    <x v="7"/>
    <x v="2"/>
  </r>
  <r>
    <s v="CA-2016-154235"/>
    <x v="211"/>
    <x v="0"/>
    <d v="2016-09-28T00:00:00"/>
    <x v="1"/>
    <s v="RD-19900"/>
    <s v="Ruben Dartt"/>
    <x v="0"/>
    <s v="United States"/>
    <x v="17"/>
    <x v="6"/>
    <x v="3"/>
    <s v="FUR-FU-10004006"/>
    <s v="Furniture"/>
    <x v="3"/>
    <s v="Deflect-o DuraMat Lighweight, Studded, Beveled Mat for Low Pile Carpeting"/>
    <n v="127.95"/>
    <n v="3"/>
    <n v="21.7515"/>
    <n v="0.16999999999999998"/>
    <x v="4"/>
    <x v="4"/>
  </r>
  <r>
    <s v="CA-2016-133935"/>
    <x v="126"/>
    <x v="0"/>
    <d v="2016-09-22T00:00:00"/>
    <x v="1"/>
    <s v="JW-15220"/>
    <s v="Jane Waco"/>
    <x v="1"/>
    <s v="United States"/>
    <x v="53"/>
    <x v="2"/>
    <x v="1"/>
    <s v="FUR-CH-10001215"/>
    <s v="Furniture"/>
    <x v="1"/>
    <s v="Global Troy Executive Leather Low-Back Tilter"/>
    <n v="801.56799999999998"/>
    <n v="2"/>
    <n v="50.097999999999999"/>
    <n v="6.25E-2"/>
    <x v="4"/>
    <x v="4"/>
  </r>
  <r>
    <s v="CA-2016-133935"/>
    <x v="126"/>
    <x v="0"/>
    <d v="2016-09-22T00:00:00"/>
    <x v="1"/>
    <s v="JW-15220"/>
    <s v="Jane Waco"/>
    <x v="1"/>
    <s v="United States"/>
    <x v="53"/>
    <x v="2"/>
    <x v="1"/>
    <s v="FUR-CH-10002880"/>
    <s v="Furniture"/>
    <x v="1"/>
    <s v="Global High-Back Leather Tilter, Burgundy"/>
    <n v="885.52800000000002"/>
    <n v="9"/>
    <n v="-99.621899999999997"/>
    <n v="-0.11249999999999999"/>
    <x v="4"/>
    <x v="4"/>
  </r>
  <r>
    <s v="CA-2016-136301"/>
    <x v="345"/>
    <x v="0"/>
    <d v="2016-03-15T00:00:00"/>
    <x v="0"/>
    <s v="EH-13765"/>
    <s v="Edward Hooks"/>
    <x v="1"/>
    <s v="United States"/>
    <x v="28"/>
    <x v="2"/>
    <x v="1"/>
    <s v="FUR-FU-10004712"/>
    <s v="Furniture"/>
    <x v="3"/>
    <s v="Westinghouse Mesh Shade Clip-On Gooseneck Lamp, Black"/>
    <n v="28.28"/>
    <n v="2"/>
    <n v="7.3528000000000002"/>
    <n v="0.26"/>
    <x v="3"/>
    <x v="9"/>
  </r>
  <r>
    <s v="CA-2016-167682"/>
    <x v="672"/>
    <x v="0"/>
    <d v="2016-04-09T00:00:00"/>
    <x v="1"/>
    <s v="ZD-21925"/>
    <s v="Zuschuss Donatelli"/>
    <x v="0"/>
    <s v="United States"/>
    <x v="52"/>
    <x v="6"/>
    <x v="3"/>
    <s v="FUR-FU-10003799"/>
    <s v="Furniture"/>
    <x v="3"/>
    <s v="Seth Thomas 13 1/2&quot; Wall Clock"/>
    <n v="71.12"/>
    <n v="4"/>
    <n v="22.0472"/>
    <n v="0.31"/>
    <x v="6"/>
    <x v="6"/>
  </r>
  <r>
    <s v="CA-2016-159639"/>
    <x v="673"/>
    <x v="0"/>
    <d v="2016-12-02T00:00:00"/>
    <x v="1"/>
    <s v="PC-18745"/>
    <s v="Pamela Coakley"/>
    <x v="1"/>
    <s v="United States"/>
    <x v="162"/>
    <x v="18"/>
    <x v="2"/>
    <s v="FUR-FU-10001889"/>
    <s v="Furniture"/>
    <x v="3"/>
    <s v="Ultra Door Pull Handle"/>
    <n v="31.56"/>
    <n v="3"/>
    <n v="10.4148"/>
    <n v="0.33"/>
    <x v="2"/>
    <x v="0"/>
  </r>
  <r>
    <s v="US-2016-113985"/>
    <x v="674"/>
    <x v="0"/>
    <d v="2016-12-07T00:00:00"/>
    <x v="1"/>
    <s v="KD-16495"/>
    <s v="Keith Dawkins"/>
    <x v="1"/>
    <s v="United States"/>
    <x v="124"/>
    <x v="2"/>
    <x v="1"/>
    <s v="FUR-FU-10003026"/>
    <s v="Furniture"/>
    <x v="3"/>
    <s v="Eldon Regeneration Recycled Desk Accessories, Black"/>
    <n v="14.52"/>
    <n v="3"/>
    <n v="5.6627999999999998"/>
    <n v="0.39"/>
    <x v="2"/>
    <x v="5"/>
  </r>
  <r>
    <s v="US-2015-126977"/>
    <x v="5"/>
    <x v="1"/>
    <d v="2015-09-23T00:00:00"/>
    <x v="1"/>
    <s v="PF-19120"/>
    <s v="Peter Fuller"/>
    <x v="0"/>
    <s v="United States"/>
    <x v="13"/>
    <x v="7"/>
    <x v="2"/>
    <s v="FUR-CH-10001973"/>
    <s v="Furniture"/>
    <x v="1"/>
    <s v="Office Star Flex Back Scooter Chair with White Frame"/>
    <n v="199.76400000000001"/>
    <n v="2"/>
    <n v="8.8783999999999992"/>
    <n v="4.4444444444444439E-2"/>
    <x v="6"/>
    <x v="4"/>
  </r>
  <r>
    <s v="US-2015-126977"/>
    <x v="5"/>
    <x v="1"/>
    <d v="2015-09-23T00:00:00"/>
    <x v="1"/>
    <s v="PF-19120"/>
    <s v="Peter Fuller"/>
    <x v="0"/>
    <s v="United States"/>
    <x v="13"/>
    <x v="7"/>
    <x v="2"/>
    <s v="FUR-BO-10004834"/>
    <s v="Furniture"/>
    <x v="0"/>
    <s v="Riverside Palais Royal Lawyers Bookcase, Royale Cherry Finish"/>
    <n v="4228.7039999999997"/>
    <n v="6"/>
    <n v="158.57640000000001"/>
    <n v="3.7500000000000006E-2"/>
    <x v="6"/>
    <x v="4"/>
  </r>
  <r>
    <s v="US-2015-126977"/>
    <x v="5"/>
    <x v="1"/>
    <d v="2015-09-23T00:00:00"/>
    <x v="1"/>
    <s v="PF-19120"/>
    <s v="Peter Fuller"/>
    <x v="0"/>
    <s v="United States"/>
    <x v="13"/>
    <x v="7"/>
    <x v="2"/>
    <s v="FUR-BO-10002213"/>
    <s v="Furniture"/>
    <x v="0"/>
    <s v="DMI Eclipse Executive Suite Bookcases"/>
    <n v="2003.92"/>
    <n v="5"/>
    <n v="-25.048999999999999"/>
    <n v="-1.2499999999999999E-2"/>
    <x v="6"/>
    <x v="4"/>
  </r>
  <r>
    <s v="CA-2016-130288"/>
    <x v="675"/>
    <x v="0"/>
    <d v="2016-11-30T00:00:00"/>
    <x v="0"/>
    <s v="DK-13225"/>
    <s v="Dean Katz"/>
    <x v="1"/>
    <s v="United States"/>
    <x v="13"/>
    <x v="7"/>
    <x v="2"/>
    <s v="FUR-TA-10002958"/>
    <s v="Furniture"/>
    <x v="2"/>
    <s v="Bevis Oval Conference Table, Walnut"/>
    <n v="313.17599999999999"/>
    <n v="2"/>
    <n v="-120.0508"/>
    <n v="-0.38333333333333336"/>
    <x v="4"/>
    <x v="0"/>
  </r>
  <r>
    <s v="US-2014-118997"/>
    <x v="676"/>
    <x v="2"/>
    <d v="2014-04-12T00:00:00"/>
    <x v="1"/>
    <s v="RA-19885"/>
    <s v="Ruben Ausman"/>
    <x v="1"/>
    <s v="United States"/>
    <x v="42"/>
    <x v="33"/>
    <x v="0"/>
    <s v="FUR-TA-10001086"/>
    <s v="Furniture"/>
    <x v="2"/>
    <s v="SAFCO PlanMaster Boards, 60w x 37-1/2d, White Melamine"/>
    <n v="1215.92"/>
    <n v="8"/>
    <n v="316.13920000000002"/>
    <n v="0.26"/>
    <x v="4"/>
    <x v="6"/>
  </r>
  <r>
    <s v="CA-2014-114314"/>
    <x v="524"/>
    <x v="2"/>
    <d v="2014-10-15T00:00:00"/>
    <x v="1"/>
    <s v="DB-13555"/>
    <s v="Dorothy Badders"/>
    <x v="1"/>
    <s v="United States"/>
    <x v="160"/>
    <x v="31"/>
    <x v="0"/>
    <s v="FUR-FU-10002107"/>
    <s v="Furniture"/>
    <x v="3"/>
    <s v="Eldon Pizzaz Desk Accessories"/>
    <n v="8.92"/>
    <n v="4"/>
    <n v="3.9247999999999998"/>
    <n v="0.44"/>
    <x v="4"/>
    <x v="1"/>
  </r>
  <r>
    <s v="US-2017-169551"/>
    <x v="677"/>
    <x v="3"/>
    <d v="2017-07-09T00:00:00"/>
    <x v="2"/>
    <s v="RL-19615"/>
    <s v="Rob Lucas"/>
    <x v="0"/>
    <s v="United States"/>
    <x v="3"/>
    <x v="3"/>
    <x v="2"/>
    <s v="FUR-BO-10001519"/>
    <s v="Furniture"/>
    <x v="0"/>
    <s v="O'Sullivan 3-Shelf Heavy-Duty Bookcases"/>
    <n v="87.21"/>
    <n v="3"/>
    <n v="-45.349200000000003"/>
    <n v="-0.52000000000000013"/>
    <x v="3"/>
    <x v="3"/>
  </r>
  <r>
    <s v="CA-2016-103107"/>
    <x v="557"/>
    <x v="0"/>
    <d v="2016-07-04T00:00:00"/>
    <x v="3"/>
    <s v="RB-19465"/>
    <s v="Rick Bensley"/>
    <x v="2"/>
    <s v="United States"/>
    <x v="15"/>
    <x v="13"/>
    <x v="1"/>
    <s v="FUR-FU-10000221"/>
    <s v="Furniture"/>
    <x v="3"/>
    <s v="Master Caster Door Stop, Brown"/>
    <n v="25.4"/>
    <n v="5"/>
    <n v="8.6359999999999992"/>
    <n v="0.33999999999999997"/>
    <x v="7"/>
    <x v="3"/>
  </r>
  <r>
    <s v="CA-2014-104178"/>
    <x v="678"/>
    <x v="2"/>
    <d v="2014-08-29T00:00:00"/>
    <x v="1"/>
    <s v="JM-15265"/>
    <s v="Janet Molinari"/>
    <x v="1"/>
    <s v="United States"/>
    <x v="2"/>
    <x v="2"/>
    <x v="1"/>
    <s v="FUR-FU-10000771"/>
    <s v="Furniture"/>
    <x v="3"/>
    <s v="Eldon 200 Class Desk Accessories, Smoke"/>
    <n v="6.28"/>
    <n v="1"/>
    <n v="2.6375999999999999"/>
    <n v="0.42"/>
    <x v="4"/>
    <x v="10"/>
  </r>
  <r>
    <s v="CA-2014-155796"/>
    <x v="163"/>
    <x v="2"/>
    <d v="2014-11-15T00:00:00"/>
    <x v="0"/>
    <s v="TS-21430"/>
    <s v="Tom Stivers"/>
    <x v="1"/>
    <s v="United States"/>
    <x v="288"/>
    <x v="3"/>
    <x v="2"/>
    <s v="FUR-FU-10000409"/>
    <s v="Furniture"/>
    <x v="3"/>
    <s v="GE 4 Foot Flourescent Tube, 40 Watt"/>
    <n v="23.968"/>
    <n v="2"/>
    <n v="7.7896000000000001"/>
    <n v="0.32500000000000001"/>
    <x v="4"/>
    <x v="0"/>
  </r>
  <r>
    <s v="CA-2014-155796"/>
    <x v="163"/>
    <x v="2"/>
    <d v="2014-11-15T00:00:00"/>
    <x v="0"/>
    <s v="TS-21430"/>
    <s v="Tom Stivers"/>
    <x v="1"/>
    <s v="United States"/>
    <x v="288"/>
    <x v="3"/>
    <x v="2"/>
    <s v="FUR-BO-10002545"/>
    <s v="Furniture"/>
    <x v="0"/>
    <s v="Atlantic Metals Mobile 3-Shelf Bookcases, Custom Colors"/>
    <n v="521.96"/>
    <n v="4"/>
    <n v="-250.54079999999999"/>
    <n v="-0.47999999999999993"/>
    <x v="4"/>
    <x v="0"/>
  </r>
  <r>
    <s v="CA-2016-127138"/>
    <x v="679"/>
    <x v="0"/>
    <d v="2016-03-15T00:00:00"/>
    <x v="0"/>
    <s v="DK-13225"/>
    <s v="Dean Katz"/>
    <x v="1"/>
    <s v="United States"/>
    <x v="28"/>
    <x v="2"/>
    <x v="1"/>
    <s v="FUR-CH-10003746"/>
    <s v="Furniture"/>
    <x v="1"/>
    <s v="Hon 4070 Series Pagoda Round Back Stacking Chairs"/>
    <n v="770.35199999999998"/>
    <n v="3"/>
    <n v="77.035200000000003"/>
    <n v="0.1"/>
    <x v="0"/>
    <x v="9"/>
  </r>
  <r>
    <s v="CA-2017-150602"/>
    <x v="436"/>
    <x v="3"/>
    <d v="2017-02-14T00:00:00"/>
    <x v="0"/>
    <s v="ML-17395"/>
    <s v="Marina Lichtenstein"/>
    <x v="1"/>
    <s v="United States"/>
    <x v="2"/>
    <x v="2"/>
    <x v="1"/>
    <s v="FUR-FU-10003142"/>
    <s v="Furniture"/>
    <x v="3"/>
    <s v="Master Big Foot Doorstop, Beige"/>
    <n v="21.12"/>
    <n v="4"/>
    <n v="6.5472000000000001"/>
    <n v="0.31"/>
    <x v="2"/>
    <x v="11"/>
  </r>
  <r>
    <s v="CA-2014-141726"/>
    <x v="435"/>
    <x v="2"/>
    <d v="2014-07-22T00:00:00"/>
    <x v="2"/>
    <s v="CC-12145"/>
    <s v="Charles Crestani"/>
    <x v="0"/>
    <s v="United States"/>
    <x v="53"/>
    <x v="2"/>
    <x v="1"/>
    <s v="FUR-FU-10003577"/>
    <s v="Furniture"/>
    <x v="3"/>
    <s v="Nu-Dell Leatherette Frames"/>
    <n v="43.02"/>
    <n v="3"/>
    <n v="15.4872"/>
    <n v="0.36"/>
    <x v="3"/>
    <x v="3"/>
  </r>
  <r>
    <s v="CA-2017-115105"/>
    <x v="335"/>
    <x v="3"/>
    <d v="2017-02-11T00:00:00"/>
    <x v="1"/>
    <s v="BD-11770"/>
    <s v="Bryan Davis"/>
    <x v="0"/>
    <s v="United States"/>
    <x v="13"/>
    <x v="7"/>
    <x v="2"/>
    <s v="FUR-BO-10001811"/>
    <s v="Furniture"/>
    <x v="0"/>
    <s v="Atlantic Metals Mobile 5-Shelf Bookcases, Custom Colors"/>
    <n v="240.78399999999999"/>
    <n v="1"/>
    <n v="30.097999999999999"/>
    <n v="0.125"/>
    <x v="2"/>
    <x v="11"/>
  </r>
  <r>
    <s v="CA-2014-117765"/>
    <x v="266"/>
    <x v="2"/>
    <d v="2014-09-13T00:00:00"/>
    <x v="1"/>
    <s v="RB-19465"/>
    <s v="Rick Bensley"/>
    <x v="2"/>
    <s v="United States"/>
    <x v="169"/>
    <x v="37"/>
    <x v="3"/>
    <s v="FUR-TA-10001039"/>
    <s v="Furniture"/>
    <x v="2"/>
    <s v="KI Adjustable-Height Table"/>
    <n v="429.9"/>
    <n v="5"/>
    <n v="111.774"/>
    <n v="0.26"/>
    <x v="6"/>
    <x v="4"/>
  </r>
  <r>
    <s v="CA-2014-117765"/>
    <x v="266"/>
    <x v="2"/>
    <d v="2014-09-13T00:00:00"/>
    <x v="1"/>
    <s v="RB-19465"/>
    <s v="Rick Bensley"/>
    <x v="2"/>
    <s v="United States"/>
    <x v="169"/>
    <x v="37"/>
    <x v="3"/>
    <s v="FUR-CH-10004698"/>
    <s v="Furniture"/>
    <x v="1"/>
    <s v="Padded Folding Chairs, Black, 4/Carton"/>
    <n v="161.96"/>
    <n v="2"/>
    <n v="45.348799999999997"/>
    <n v="0.27999999999999997"/>
    <x v="6"/>
    <x v="4"/>
  </r>
  <r>
    <s v="CA-2016-163776"/>
    <x v="680"/>
    <x v="0"/>
    <d v="2016-07-25T00:00:00"/>
    <x v="1"/>
    <s v="JS-16030"/>
    <s v="Joy Smith"/>
    <x v="0"/>
    <s v="United States"/>
    <x v="289"/>
    <x v="21"/>
    <x v="0"/>
    <s v="FUR-FU-10001185"/>
    <s v="Furniture"/>
    <x v="3"/>
    <s v="Advantus Employee of the Month Certificate Frame, 11 x 13-1/2"/>
    <n v="185.58"/>
    <n v="6"/>
    <n v="76.087800000000001"/>
    <n v="0.41"/>
    <x v="6"/>
    <x v="3"/>
  </r>
  <r>
    <s v="CA-2016-163776"/>
    <x v="680"/>
    <x v="0"/>
    <d v="2016-07-25T00:00:00"/>
    <x v="1"/>
    <s v="JS-16030"/>
    <s v="Joy Smith"/>
    <x v="0"/>
    <s v="United States"/>
    <x v="289"/>
    <x v="21"/>
    <x v="0"/>
    <s v="FUR-BO-10003546"/>
    <s v="Furniture"/>
    <x v="0"/>
    <s v="Hon 4-Shelf Metal Bookcases"/>
    <n v="504.9"/>
    <n v="5"/>
    <n v="126.22499999999999"/>
    <n v="0.25"/>
    <x v="6"/>
    <x v="3"/>
  </r>
  <r>
    <s v="US-2017-163300"/>
    <x v="102"/>
    <x v="3"/>
    <d v="2017-09-21T00:00:00"/>
    <x v="1"/>
    <s v="ES-14020"/>
    <s v="Erica Smith"/>
    <x v="0"/>
    <s v="United States"/>
    <x v="2"/>
    <x v="2"/>
    <x v="1"/>
    <s v="FUR-CH-10003396"/>
    <s v="Furniture"/>
    <x v="1"/>
    <s v="Global Deluxe Steno Chair"/>
    <n v="184.75200000000001"/>
    <n v="3"/>
    <n v="-20.784600000000001"/>
    <n v="-0.1125"/>
    <x v="6"/>
    <x v="4"/>
  </r>
  <r>
    <s v="CA-2016-162187"/>
    <x v="106"/>
    <x v="0"/>
    <d v="2016-12-11T00:00:00"/>
    <x v="3"/>
    <s v="NS-18640"/>
    <s v="Noel Staavos"/>
    <x v="1"/>
    <s v="United States"/>
    <x v="29"/>
    <x v="15"/>
    <x v="2"/>
    <s v="FUR-CH-10003298"/>
    <s v="Furniture"/>
    <x v="1"/>
    <s v="Office Star - Contemporary Task Swivel chair with Loop Arms, Charcoal"/>
    <n v="458.43"/>
    <n v="5"/>
    <n v="-137.529"/>
    <n v="-0.3"/>
    <x v="7"/>
    <x v="5"/>
  </r>
  <r>
    <s v="CA-2016-162187"/>
    <x v="106"/>
    <x v="0"/>
    <d v="2016-12-11T00:00:00"/>
    <x v="3"/>
    <s v="NS-18640"/>
    <s v="Noel Staavos"/>
    <x v="1"/>
    <s v="United States"/>
    <x v="29"/>
    <x v="15"/>
    <x v="2"/>
    <s v="FUR-TA-10003008"/>
    <s v="Furniture"/>
    <x v="2"/>
    <s v="Lesro Round Back Collection Coffee Table, End Table"/>
    <n v="328.59"/>
    <n v="3"/>
    <n v="-147.8655"/>
    <n v="-0.45"/>
    <x v="7"/>
    <x v="5"/>
  </r>
  <r>
    <s v="US-2014-112991"/>
    <x v="681"/>
    <x v="2"/>
    <d v="2014-12-14T00:00:00"/>
    <x v="1"/>
    <s v="SH-19975"/>
    <s v="Sally Hughsby"/>
    <x v="1"/>
    <s v="United States"/>
    <x v="290"/>
    <x v="42"/>
    <x v="1"/>
    <s v="FUR-CH-10001708"/>
    <s v="Furniture"/>
    <x v="1"/>
    <s v="Office Star - Contemporary Swivel Chair with Padded Adjustable Arms and Flex Back"/>
    <n v="338.35199999999998"/>
    <n v="3"/>
    <n v="4.2294"/>
    <n v="1.2500000000000001E-2"/>
    <x v="4"/>
    <x v="5"/>
  </r>
  <r>
    <s v="CA-2014-124079"/>
    <x v="536"/>
    <x v="2"/>
    <d v="2014-12-17T00:00:00"/>
    <x v="1"/>
    <s v="RF-19345"/>
    <s v="Randy Ferguson"/>
    <x v="1"/>
    <s v="United States"/>
    <x v="43"/>
    <x v="22"/>
    <x v="1"/>
    <s v="FUR-FU-10002553"/>
    <s v="Furniture"/>
    <x v="3"/>
    <s v="Electrix Incandescent Magnifying Lamp, Black"/>
    <n v="87.96"/>
    <n v="3"/>
    <n v="7.6965000000000003"/>
    <n v="8.7500000000000008E-2"/>
    <x v="4"/>
    <x v="5"/>
  </r>
  <r>
    <s v="CA-2017-107244"/>
    <x v="87"/>
    <x v="3"/>
    <d v="2017-09-11T00:00:00"/>
    <x v="1"/>
    <s v="AG-10390"/>
    <s v="Allen Goldenen"/>
    <x v="0"/>
    <s v="United States"/>
    <x v="2"/>
    <x v="2"/>
    <x v="1"/>
    <s v="FUR-FU-10002597"/>
    <s v="Furniture"/>
    <x v="3"/>
    <s v="C-Line Magnetic Cubicle Keepers, Clear Polypropylene"/>
    <n v="19.760000000000002"/>
    <n v="4"/>
    <n v="8.2992000000000008"/>
    <n v="0.42"/>
    <x v="4"/>
    <x v="4"/>
  </r>
  <r>
    <s v="CA-2015-100657"/>
    <x v="46"/>
    <x v="1"/>
    <d v="2015-11-07T00:00:00"/>
    <x v="1"/>
    <s v="SW-20245"/>
    <s v="Scot Wooten"/>
    <x v="0"/>
    <s v="United States"/>
    <x v="8"/>
    <x v="7"/>
    <x v="2"/>
    <s v="FUR-CH-10003535"/>
    <s v="Furniture"/>
    <x v="1"/>
    <s v="Global Armless Task Chair, Royal Blue"/>
    <n v="109.764"/>
    <n v="2"/>
    <n v="8.5372000000000003"/>
    <n v="7.7777777777777779E-2"/>
    <x v="2"/>
    <x v="0"/>
  </r>
  <r>
    <s v="CA-2017-129028"/>
    <x v="535"/>
    <x v="3"/>
    <d v="2017-04-03T00:00:00"/>
    <x v="2"/>
    <s v="GB-14530"/>
    <s v="George Bell"/>
    <x v="1"/>
    <s v="United States"/>
    <x v="73"/>
    <x v="10"/>
    <x v="0"/>
    <s v="FUR-FU-10004006"/>
    <s v="Furniture"/>
    <x v="3"/>
    <s v="Deflect-o DuraMat Lighweight, Studded, Beveled Mat for Low Pile Carpeting"/>
    <n v="127.95"/>
    <n v="3"/>
    <n v="21.7515"/>
    <n v="0.16999999999999998"/>
    <x v="3"/>
    <x v="6"/>
  </r>
  <r>
    <s v="CA-2014-102652"/>
    <x v="226"/>
    <x v="2"/>
    <d v="2014-04-12T00:00:00"/>
    <x v="1"/>
    <s v="AY-10555"/>
    <s v="Andy Yotov"/>
    <x v="1"/>
    <s v="United States"/>
    <x v="2"/>
    <x v="2"/>
    <x v="1"/>
    <s v="FUR-FU-10000747"/>
    <s v="Furniture"/>
    <x v="3"/>
    <s v="Tenex B1-RE Series Chair Mats for Low Pile Carpets"/>
    <n v="91.96"/>
    <n v="2"/>
    <n v="15.6332"/>
    <n v="0.17"/>
    <x v="6"/>
    <x v="6"/>
  </r>
  <r>
    <s v="CA-2014-102652"/>
    <x v="226"/>
    <x v="2"/>
    <d v="2014-04-12T00:00:00"/>
    <x v="1"/>
    <s v="AY-10555"/>
    <s v="Andy Yotov"/>
    <x v="1"/>
    <s v="United States"/>
    <x v="2"/>
    <x v="2"/>
    <x v="1"/>
    <s v="FUR-FU-10001918"/>
    <s v="Furniture"/>
    <x v="3"/>
    <s v="C-Line Cubicle Keepers Polyproplyene Holder With Velcro Backings"/>
    <n v="33.11"/>
    <n v="7"/>
    <n v="12.9129"/>
    <n v="0.39"/>
    <x v="6"/>
    <x v="6"/>
  </r>
  <r>
    <s v="US-2017-152492"/>
    <x v="682"/>
    <x v="3"/>
    <d v="2017-07-06T00:00:00"/>
    <x v="3"/>
    <s v="AH-10585"/>
    <s v="Angele Hood"/>
    <x v="0"/>
    <s v="United States"/>
    <x v="89"/>
    <x v="1"/>
    <x v="0"/>
    <s v="FUR-CH-10000155"/>
    <s v="Furniture"/>
    <x v="1"/>
    <s v="Global Comet Stacking Armless Chair"/>
    <n v="239.24"/>
    <n v="1"/>
    <n v="23.923999999999999"/>
    <n v="9.9999999999999992E-2"/>
    <x v="7"/>
    <x v="3"/>
  </r>
  <r>
    <s v="CA-2016-101168"/>
    <x v="683"/>
    <x v="0"/>
    <d v="2017-01-01T00:00:00"/>
    <x v="1"/>
    <s v="SS-20140"/>
    <s v="Saphhira Shifley"/>
    <x v="1"/>
    <s v="United States"/>
    <x v="291"/>
    <x v="28"/>
    <x v="2"/>
    <s v="FUR-FU-10003142"/>
    <s v="Furniture"/>
    <x v="3"/>
    <s v="Master Big Foot Doorstop, Beige"/>
    <n v="21.12"/>
    <n v="4"/>
    <n v="6.5472000000000001"/>
    <n v="0.31"/>
    <x v="1"/>
    <x v="5"/>
  </r>
  <r>
    <s v="CA-2015-130253"/>
    <x v="646"/>
    <x v="1"/>
    <d v="2015-12-18T00:00:00"/>
    <x v="1"/>
    <s v="PP-18955"/>
    <s v="Paul Prost"/>
    <x v="2"/>
    <s v="United States"/>
    <x v="2"/>
    <x v="2"/>
    <x v="1"/>
    <s v="FUR-FU-10002963"/>
    <s v="Furniture"/>
    <x v="3"/>
    <s v="Master Caster Door Stop, Gray"/>
    <n v="15.24"/>
    <n v="3"/>
    <n v="5.1816000000000004"/>
    <n v="0.34"/>
    <x v="4"/>
    <x v="5"/>
  </r>
  <r>
    <s v="CA-2016-131205"/>
    <x v="631"/>
    <x v="0"/>
    <d v="2016-09-08T00:00:00"/>
    <x v="1"/>
    <s v="AA-10645"/>
    <s v="Anna Andreadi"/>
    <x v="0"/>
    <s v="United States"/>
    <x v="292"/>
    <x v="0"/>
    <x v="0"/>
    <s v="FUR-FU-10003347"/>
    <s v="Furniture"/>
    <x v="3"/>
    <s v="Coloredge Poster Frame"/>
    <n v="42.6"/>
    <n v="3"/>
    <n v="16.614000000000001"/>
    <n v="0.39"/>
    <x v="4"/>
    <x v="4"/>
  </r>
  <r>
    <s v="CA-2016-117912"/>
    <x v="684"/>
    <x v="0"/>
    <d v="2016-02-08T00:00:00"/>
    <x v="1"/>
    <s v="TB-21520"/>
    <s v="Tracy Blumstein"/>
    <x v="0"/>
    <s v="United States"/>
    <x v="293"/>
    <x v="22"/>
    <x v="1"/>
    <s v="FUR-FU-10002088"/>
    <s v="Furniture"/>
    <x v="3"/>
    <s v="Nu-Dell Float Frame 11 x 14 1/2"/>
    <n v="14.368"/>
    <n v="2"/>
    <n v="3.9512"/>
    <n v="0.27500000000000002"/>
    <x v="4"/>
    <x v="11"/>
  </r>
  <r>
    <s v="CA-2017-145702"/>
    <x v="405"/>
    <x v="3"/>
    <d v="2017-05-24T00:00:00"/>
    <x v="0"/>
    <s v="AH-10075"/>
    <s v="Adam Hart"/>
    <x v="1"/>
    <s v="United States"/>
    <x v="270"/>
    <x v="9"/>
    <x v="0"/>
    <s v="FUR-CH-10001482"/>
    <s v="Furniture"/>
    <x v="1"/>
    <s v="Office Star - Mesh Screen back chair with Vinyl seat"/>
    <n v="314.35199999999998"/>
    <n v="3"/>
    <n v="-35.364600000000003"/>
    <n v="-0.11250000000000002"/>
    <x v="2"/>
    <x v="7"/>
  </r>
  <r>
    <s v="CA-2015-113215"/>
    <x v="558"/>
    <x v="1"/>
    <d v="2015-09-08T00:00:00"/>
    <x v="1"/>
    <s v="CP-12085"/>
    <s v="Cathy Prescott"/>
    <x v="1"/>
    <s v="United States"/>
    <x v="104"/>
    <x v="22"/>
    <x v="1"/>
    <s v="FUR-FU-10002937"/>
    <s v="Furniture"/>
    <x v="3"/>
    <s v="GE 48&quot; Fluorescent Tube, Cool White Energy Saver, 34 Watts, 30/Box"/>
    <n v="238.15199999999999"/>
    <n v="3"/>
    <n v="89.307000000000002"/>
    <n v="0.37500000000000006"/>
    <x v="2"/>
    <x v="4"/>
  </r>
  <r>
    <s v="CA-2016-154662"/>
    <x v="641"/>
    <x v="0"/>
    <d v="2016-06-16T00:00:00"/>
    <x v="1"/>
    <s v="BF-11215"/>
    <s v="Benjamin Farhat"/>
    <x v="2"/>
    <s v="United States"/>
    <x v="12"/>
    <x v="11"/>
    <x v="3"/>
    <s v="FUR-TA-10001771"/>
    <s v="Furniture"/>
    <x v="2"/>
    <s v="Bush Cubix Conference Tables, Fully Assembled"/>
    <n v="692.94"/>
    <n v="3"/>
    <n v="173.23500000000001"/>
    <n v="0.25"/>
    <x v="1"/>
    <x v="2"/>
  </r>
  <r>
    <s v="CA-2016-124016"/>
    <x v="348"/>
    <x v="0"/>
    <d v="2016-09-26T00:00:00"/>
    <x v="0"/>
    <s v="JS-15940"/>
    <s v="Joni Sundaresam"/>
    <x v="2"/>
    <s v="United States"/>
    <x v="68"/>
    <x v="15"/>
    <x v="2"/>
    <s v="FUR-FU-10004963"/>
    <s v="Furniture"/>
    <x v="3"/>
    <s v="Eldon 400 Class Desk Accessories, Black Carbon"/>
    <n v="28"/>
    <n v="4"/>
    <n v="7.7"/>
    <n v="0.27500000000000002"/>
    <x v="0"/>
    <x v="4"/>
  </r>
  <r>
    <s v="CA-2017-166695"/>
    <x v="685"/>
    <x v="3"/>
    <d v="2017-05-24T00:00:00"/>
    <x v="1"/>
    <s v="CC-12430"/>
    <s v="Chuck Clark"/>
    <x v="2"/>
    <s v="United States"/>
    <x v="174"/>
    <x v="2"/>
    <x v="1"/>
    <s v="FUR-CH-10000225"/>
    <s v="Furniture"/>
    <x v="1"/>
    <s v="Global Geo Office Task Chair, Gray"/>
    <n v="518.27200000000005"/>
    <n v="8"/>
    <n v="-97.176000000000002"/>
    <n v="-0.1875"/>
    <x v="4"/>
    <x v="7"/>
  </r>
  <r>
    <s v="CA-2017-166695"/>
    <x v="685"/>
    <x v="3"/>
    <d v="2017-05-24T00:00:00"/>
    <x v="1"/>
    <s v="CC-12430"/>
    <s v="Chuck Clark"/>
    <x v="2"/>
    <s v="United States"/>
    <x v="174"/>
    <x v="2"/>
    <x v="1"/>
    <s v="FUR-FU-10002191"/>
    <s v="Furniture"/>
    <x v="3"/>
    <s v="G.E. Halogen Desk Lamp Bulbs"/>
    <n v="6.98"/>
    <n v="1"/>
    <n v="3.3504"/>
    <n v="0.48"/>
    <x v="4"/>
    <x v="7"/>
  </r>
  <r>
    <s v="CA-2016-151561"/>
    <x v="686"/>
    <x v="0"/>
    <d v="2016-09-07T00:00:00"/>
    <x v="1"/>
    <s v="PG-18820"/>
    <s v="Patrick Gardner"/>
    <x v="0"/>
    <s v="United States"/>
    <x v="13"/>
    <x v="7"/>
    <x v="2"/>
    <s v="FUR-FU-10004864"/>
    <s v="Furniture"/>
    <x v="3"/>
    <s v="Howard Miller 14-1/2&quot; Diameter Chrome Round Wall Clock"/>
    <n v="191.82"/>
    <n v="3"/>
    <n v="61.382399999999997"/>
    <n v="0.32"/>
    <x v="6"/>
    <x v="4"/>
  </r>
  <r>
    <s v="US-2014-165589"/>
    <x v="687"/>
    <x v="2"/>
    <d v="2014-02-18T00:00:00"/>
    <x v="3"/>
    <s v="TB-21595"/>
    <s v="Troy Blackwell"/>
    <x v="0"/>
    <s v="United States"/>
    <x v="294"/>
    <x v="5"/>
    <x v="3"/>
    <s v="FUR-FU-10002396"/>
    <s v="Furniture"/>
    <x v="3"/>
    <s v="DAX Copper Panel Document Frame, 5 x 7 Size"/>
    <n v="25.16"/>
    <n v="5"/>
    <n v="-11.321999999999999"/>
    <n v="-0.44999999999999996"/>
    <x v="7"/>
    <x v="11"/>
  </r>
  <r>
    <s v="CA-2015-114048"/>
    <x v="646"/>
    <x v="1"/>
    <d v="2015-12-18T00:00:00"/>
    <x v="1"/>
    <s v="EH-13945"/>
    <s v="Eric Hoffmann"/>
    <x v="0"/>
    <s v="United States"/>
    <x v="46"/>
    <x v="2"/>
    <x v="1"/>
    <s v="FUR-FU-10004351"/>
    <s v="Furniture"/>
    <x v="3"/>
    <s v="Staple-based wall hangings"/>
    <n v="29.22"/>
    <n v="3"/>
    <n v="12.8568"/>
    <n v="0.44"/>
    <x v="4"/>
    <x v="5"/>
  </r>
  <r>
    <s v="CA-2017-100111"/>
    <x v="688"/>
    <x v="3"/>
    <d v="2017-09-26T00:00:00"/>
    <x v="1"/>
    <s v="SV-20365"/>
    <s v="Seth Vernon"/>
    <x v="0"/>
    <s v="United States"/>
    <x v="13"/>
    <x v="7"/>
    <x v="2"/>
    <s v="FUR-CH-10003846"/>
    <s v="Furniture"/>
    <x v="1"/>
    <s v="Hon Valutask Swivel Chairs"/>
    <n v="272.64600000000002"/>
    <n v="3"/>
    <n v="18.176400000000001"/>
    <n v="6.6666666666666666E-2"/>
    <x v="6"/>
    <x v="4"/>
  </r>
  <r>
    <s v="CA-2017-100111"/>
    <x v="688"/>
    <x v="3"/>
    <d v="2017-09-26T00:00:00"/>
    <x v="1"/>
    <s v="SV-20365"/>
    <s v="Seth Vernon"/>
    <x v="0"/>
    <s v="United States"/>
    <x v="13"/>
    <x v="7"/>
    <x v="2"/>
    <s v="FUR-CH-10003061"/>
    <s v="Furniture"/>
    <x v="1"/>
    <s v="Global Leather Task Chair, Black"/>
    <n v="80.991"/>
    <n v="1"/>
    <n v="8.0991"/>
    <n v="0.1"/>
    <x v="6"/>
    <x v="4"/>
  </r>
  <r>
    <s v="CA-2017-100111"/>
    <x v="688"/>
    <x v="3"/>
    <d v="2017-09-26T00:00:00"/>
    <x v="1"/>
    <s v="SV-20365"/>
    <s v="Seth Vernon"/>
    <x v="0"/>
    <s v="United States"/>
    <x v="13"/>
    <x v="7"/>
    <x v="2"/>
    <s v="FUR-CH-10004086"/>
    <s v="Furniture"/>
    <x v="1"/>
    <s v="Hon 4070 Series Pagoda Armless Upholstered Stacking Chairs"/>
    <n v="2888.127"/>
    <n v="11"/>
    <n v="609.71569999999997"/>
    <n v="0.21111111111111111"/>
    <x v="6"/>
    <x v="4"/>
  </r>
  <r>
    <s v="CA-2017-100111"/>
    <x v="688"/>
    <x v="3"/>
    <d v="2017-09-26T00:00:00"/>
    <x v="1"/>
    <s v="SV-20365"/>
    <s v="Seth Vernon"/>
    <x v="0"/>
    <s v="United States"/>
    <x v="13"/>
    <x v="7"/>
    <x v="2"/>
    <s v="FUR-CH-10001215"/>
    <s v="Furniture"/>
    <x v="1"/>
    <s v="Global Troy Executive Leather Low-Back Tilter"/>
    <n v="2254.41"/>
    <n v="5"/>
    <n v="375.73500000000001"/>
    <n v="0.16666666666666669"/>
    <x v="6"/>
    <x v="4"/>
  </r>
  <r>
    <s v="US-2017-132381"/>
    <x v="621"/>
    <x v="3"/>
    <d v="2017-08-24T00:00:00"/>
    <x v="2"/>
    <s v="Dp-13240"/>
    <s v="Dean percer"/>
    <x v="2"/>
    <s v="United States"/>
    <x v="3"/>
    <x v="3"/>
    <x v="2"/>
    <s v="FUR-TA-10002356"/>
    <s v="Furniture"/>
    <x v="2"/>
    <s v="Bevis Boat-Shaped Conference Table"/>
    <n v="314.53199999999998"/>
    <n v="2"/>
    <n v="-83.875200000000007"/>
    <n v="-0.26666666666666672"/>
    <x v="3"/>
    <x v="10"/>
  </r>
  <r>
    <s v="CA-2016-124590"/>
    <x v="689"/>
    <x v="0"/>
    <d v="2016-11-16T00:00:00"/>
    <x v="1"/>
    <s v="SP-20920"/>
    <s v="Susan Pistek"/>
    <x v="0"/>
    <s v="United States"/>
    <x v="255"/>
    <x v="15"/>
    <x v="2"/>
    <s v="FUR-CH-10004495"/>
    <s v="Furniture"/>
    <x v="1"/>
    <s v="Global Leather and Oak Executive Chair, Black"/>
    <n v="1474.8019999999999"/>
    <n v="7"/>
    <n v="-21.0686"/>
    <n v="-1.4285714285714287E-2"/>
    <x v="4"/>
    <x v="0"/>
  </r>
  <r>
    <s v="CA-2016-124590"/>
    <x v="689"/>
    <x v="0"/>
    <d v="2016-11-16T00:00:00"/>
    <x v="1"/>
    <s v="SP-20920"/>
    <s v="Susan Pistek"/>
    <x v="0"/>
    <s v="United States"/>
    <x v="255"/>
    <x v="15"/>
    <x v="2"/>
    <s v="FUR-CH-10000454"/>
    <s v="Furniture"/>
    <x v="1"/>
    <s v="Hon Deluxe Fabric Upholstered Stacking Chairs, Rounded Back"/>
    <n v="1537.0740000000001"/>
    <n v="9"/>
    <n v="0"/>
    <n v="0"/>
    <x v="4"/>
    <x v="0"/>
  </r>
  <r>
    <s v="CA-2016-124590"/>
    <x v="689"/>
    <x v="0"/>
    <d v="2016-11-16T00:00:00"/>
    <x v="1"/>
    <s v="SP-20920"/>
    <s v="Susan Pistek"/>
    <x v="0"/>
    <s v="United States"/>
    <x v="255"/>
    <x v="15"/>
    <x v="2"/>
    <s v="FUR-CH-10003746"/>
    <s v="Furniture"/>
    <x v="1"/>
    <s v="Hon 4070 Series Pagoda Round Back Stacking Chairs"/>
    <n v="449.37200000000001"/>
    <n v="2"/>
    <n v="-12.8392"/>
    <n v="-2.8571428571428571E-2"/>
    <x v="4"/>
    <x v="0"/>
  </r>
  <r>
    <s v="CA-2017-143378"/>
    <x v="690"/>
    <x v="3"/>
    <d v="2017-09-25T00:00:00"/>
    <x v="1"/>
    <s v="JR-16210"/>
    <s v="Justin Ritter"/>
    <x v="1"/>
    <s v="United States"/>
    <x v="76"/>
    <x v="36"/>
    <x v="1"/>
    <s v="FUR-FU-10004864"/>
    <s v="Furniture"/>
    <x v="3"/>
    <s v="Howard Miller 14-1/2&quot; Diameter Chrome Round Wall Clock"/>
    <n v="409.21600000000001"/>
    <n v="8"/>
    <n v="61.382399999999997"/>
    <n v="0.15"/>
    <x v="6"/>
    <x v="4"/>
  </r>
  <r>
    <s v="CA-2017-143378"/>
    <x v="690"/>
    <x v="3"/>
    <d v="2017-09-25T00:00:00"/>
    <x v="1"/>
    <s v="JR-16210"/>
    <s v="Justin Ritter"/>
    <x v="1"/>
    <s v="United States"/>
    <x v="76"/>
    <x v="36"/>
    <x v="1"/>
    <s v="FUR-BO-10001972"/>
    <s v="Furniture"/>
    <x v="0"/>
    <s v="O'Sullivan 4-Shelf Bookcase in Odessa Pine"/>
    <n v="72.587999999999994"/>
    <n v="2"/>
    <n v="-128.2388"/>
    <n v="-1.7666666666666668"/>
    <x v="6"/>
    <x v="4"/>
  </r>
  <r>
    <s v="CA-2016-124100"/>
    <x v="691"/>
    <x v="0"/>
    <d v="2016-04-06T00:00:00"/>
    <x v="1"/>
    <s v="EH-13990"/>
    <s v="Erica Hackney"/>
    <x v="0"/>
    <s v="United States"/>
    <x v="13"/>
    <x v="7"/>
    <x v="2"/>
    <s v="FUR-CH-10003817"/>
    <s v="Furniture"/>
    <x v="1"/>
    <s v="Global Value Steno Chair, Gray"/>
    <n v="327.99599999999998"/>
    <n v="6"/>
    <n v="54.665999999999997"/>
    <n v="0.16666666666666666"/>
    <x v="6"/>
    <x v="9"/>
  </r>
  <r>
    <s v="CA-2014-163447"/>
    <x v="421"/>
    <x v="2"/>
    <d v="2014-12-31T00:00:00"/>
    <x v="1"/>
    <s v="TB-21190"/>
    <s v="Thomas Brumley"/>
    <x v="2"/>
    <s v="United States"/>
    <x v="13"/>
    <x v="7"/>
    <x v="2"/>
    <s v="FUR-CH-10004477"/>
    <s v="Furniture"/>
    <x v="1"/>
    <s v="Global Push Button Manager's Chair, Indigo"/>
    <n v="767.21400000000006"/>
    <n v="14"/>
    <n v="161.9674"/>
    <n v="0.21111111111111108"/>
    <x v="4"/>
    <x v="5"/>
  </r>
  <r>
    <s v="CA-2016-148096"/>
    <x v="692"/>
    <x v="0"/>
    <d v="2016-08-19T00:00:00"/>
    <x v="2"/>
    <s v="AO-10810"/>
    <s v="Anthony O'Donnell"/>
    <x v="1"/>
    <s v="United States"/>
    <x v="2"/>
    <x v="2"/>
    <x v="1"/>
    <s v="FUR-TA-10004152"/>
    <s v="Furniture"/>
    <x v="2"/>
    <s v="Barricks 18&quot; x 48&quot; Non-Folding Utility Table with Bottom Storage Shelf"/>
    <n v="161.28"/>
    <n v="2"/>
    <n v="12.096"/>
    <n v="7.4999999999999997E-2"/>
    <x v="0"/>
    <x v="10"/>
  </r>
  <r>
    <s v="CA-2014-131247"/>
    <x v="693"/>
    <x v="2"/>
    <d v="2014-04-04T00:00:00"/>
    <x v="1"/>
    <s v="GA-14725"/>
    <s v="Guy Armstrong"/>
    <x v="0"/>
    <s v="United States"/>
    <x v="28"/>
    <x v="2"/>
    <x v="1"/>
    <s v="FUR-BO-10001337"/>
    <s v="Furniture"/>
    <x v="0"/>
    <s v="O'Sullivan Living Dimensions 2-Shelf Bookcases"/>
    <n v="205.666"/>
    <n v="2"/>
    <n v="-12.098000000000001"/>
    <n v="-5.8823529411764712E-2"/>
    <x v="2"/>
    <x v="9"/>
  </r>
  <r>
    <s v="CA-2017-101322"/>
    <x v="158"/>
    <x v="3"/>
    <d v="2017-12-31T00:00:00"/>
    <x v="2"/>
    <s v="JG-15310"/>
    <s v="Jason Gross"/>
    <x v="1"/>
    <s v="United States"/>
    <x v="62"/>
    <x v="2"/>
    <x v="1"/>
    <s v="FUR-CH-10003968"/>
    <s v="Furniture"/>
    <x v="1"/>
    <s v="Novimex Turbo Task Chair"/>
    <n v="340.70400000000001"/>
    <n v="6"/>
    <n v="-34.070399999999999"/>
    <n v="-9.9999999999999992E-2"/>
    <x v="0"/>
    <x v="5"/>
  </r>
  <r>
    <s v="US-2016-106600"/>
    <x v="57"/>
    <x v="0"/>
    <d v="2016-04-11T00:00:00"/>
    <x v="2"/>
    <s v="RM-19375"/>
    <s v="Raymond Messe"/>
    <x v="0"/>
    <s v="United States"/>
    <x v="29"/>
    <x v="24"/>
    <x v="0"/>
    <s v="FUR-BO-10001608"/>
    <s v="Furniture"/>
    <x v="0"/>
    <s v="Hon Metal Bookcases, Black"/>
    <n v="354.9"/>
    <n v="5"/>
    <n v="88.724999999999994"/>
    <n v="0.25"/>
    <x v="0"/>
    <x v="6"/>
  </r>
  <r>
    <s v="CA-2014-111871"/>
    <x v="385"/>
    <x v="2"/>
    <d v="2014-03-21T00:00:00"/>
    <x v="0"/>
    <s v="EK-13795"/>
    <s v="Eileen Kiefer"/>
    <x v="2"/>
    <s v="United States"/>
    <x v="28"/>
    <x v="2"/>
    <x v="1"/>
    <s v="FUR-BO-10004218"/>
    <s v="Furniture"/>
    <x v="0"/>
    <s v="Bush Heritage Pine Collection 5-Shelf Bookcase, Albany Pine Finish, *Special Order"/>
    <n v="1198.33"/>
    <n v="10"/>
    <n v="70.489999999999995"/>
    <n v="5.8823529411764705E-2"/>
    <x v="0"/>
    <x v="9"/>
  </r>
  <r>
    <s v="CA-2017-151484"/>
    <x v="333"/>
    <x v="3"/>
    <d v="2017-04-23T00:00:00"/>
    <x v="2"/>
    <s v="CV-12805"/>
    <s v="Cynthia Voltz"/>
    <x v="1"/>
    <s v="United States"/>
    <x v="3"/>
    <x v="3"/>
    <x v="2"/>
    <s v="FUR-FU-10001876"/>
    <s v="Furniture"/>
    <x v="3"/>
    <s v="Computer Room Manger, 14&quot;"/>
    <n v="51.968000000000004"/>
    <n v="2"/>
    <n v="10.393599999999999"/>
    <n v="0.19999999999999998"/>
    <x v="0"/>
    <x v="6"/>
  </r>
  <r>
    <s v="CA-2017-151484"/>
    <x v="333"/>
    <x v="3"/>
    <d v="2017-04-23T00:00:00"/>
    <x v="2"/>
    <s v="CV-12805"/>
    <s v="Cynthia Voltz"/>
    <x v="1"/>
    <s v="United States"/>
    <x v="3"/>
    <x v="3"/>
    <x v="2"/>
    <s v="FUR-FU-10004671"/>
    <s v="Furniture"/>
    <x v="3"/>
    <s v="Executive Impressions 12&quot; Wall Clock"/>
    <n v="42.408000000000001"/>
    <n v="3"/>
    <n v="9.5418000000000003"/>
    <n v="0.22500000000000001"/>
    <x v="0"/>
    <x v="6"/>
  </r>
  <r>
    <s v="CA-2014-103989"/>
    <x v="694"/>
    <x v="2"/>
    <d v="2014-03-21T00:00:00"/>
    <x v="2"/>
    <s v="MC-17605"/>
    <s v="Matt Connell"/>
    <x v="1"/>
    <s v="United States"/>
    <x v="49"/>
    <x v="1"/>
    <x v="0"/>
    <s v="FUR-FU-10003981"/>
    <s v="Furniture"/>
    <x v="3"/>
    <s v="Eldon Wave Desk Accessories"/>
    <n v="4.992"/>
    <n v="3"/>
    <n v="1.3728"/>
    <n v="0.27500000000000002"/>
    <x v="3"/>
    <x v="9"/>
  </r>
  <r>
    <s v="CA-2014-103989"/>
    <x v="694"/>
    <x v="2"/>
    <d v="2014-03-21T00:00:00"/>
    <x v="2"/>
    <s v="MC-17605"/>
    <s v="Matt Connell"/>
    <x v="1"/>
    <s v="United States"/>
    <x v="49"/>
    <x v="1"/>
    <x v="0"/>
    <s v="FUR-FU-10002508"/>
    <s v="Furniture"/>
    <x v="3"/>
    <s v="Document Clip Frames"/>
    <n v="20.015999999999998"/>
    <n v="3"/>
    <n v="5.5044000000000004"/>
    <n v="0.27500000000000002"/>
    <x v="3"/>
    <x v="9"/>
  </r>
  <r>
    <s v="CA-2015-158421"/>
    <x v="231"/>
    <x v="1"/>
    <d v="2015-09-26T00:00:00"/>
    <x v="1"/>
    <s v="GB-14575"/>
    <s v="Giulietta Baptist"/>
    <x v="0"/>
    <s v="United States"/>
    <x v="11"/>
    <x v="10"/>
    <x v="0"/>
    <s v="FUR-CH-10000309"/>
    <s v="Furniture"/>
    <x v="1"/>
    <s v="Global Comet Stacking Arm Chair"/>
    <n v="1690.04"/>
    <n v="4"/>
    <n v="422.51"/>
    <n v="0.25"/>
    <x v="2"/>
    <x v="4"/>
  </r>
  <r>
    <s v="CA-2016-143609"/>
    <x v="106"/>
    <x v="0"/>
    <d v="2016-12-13T00:00:00"/>
    <x v="2"/>
    <s v="DB-13270"/>
    <s v="Deborah Brumfield"/>
    <x v="2"/>
    <s v="United States"/>
    <x v="295"/>
    <x v="36"/>
    <x v="1"/>
    <s v="FUR-CH-10004218"/>
    <s v="Furniture"/>
    <x v="1"/>
    <s v="Global Fabric Manager's Chair, Dark Gray"/>
    <n v="403.92"/>
    <n v="5"/>
    <n v="25.245000000000001"/>
    <n v="6.25E-2"/>
    <x v="3"/>
    <x v="5"/>
  </r>
  <r>
    <s v="CA-2016-157259"/>
    <x v="695"/>
    <x v="0"/>
    <d v="2016-12-28T00:00:00"/>
    <x v="1"/>
    <s v="JM-15535"/>
    <s v="Jessica Myrick"/>
    <x v="0"/>
    <s v="United States"/>
    <x v="13"/>
    <x v="7"/>
    <x v="2"/>
    <s v="FUR-FU-10003192"/>
    <s v="Furniture"/>
    <x v="3"/>
    <s v="Luxo Adjustable Task Clamp Lamp"/>
    <n v="799.56"/>
    <n v="9"/>
    <n v="207.88560000000001"/>
    <n v="0.26"/>
    <x v="4"/>
    <x v="5"/>
  </r>
  <r>
    <s v="CA-2016-118332"/>
    <x v="696"/>
    <x v="0"/>
    <d v="2016-12-23T00:00:00"/>
    <x v="1"/>
    <s v="PK-19075"/>
    <s v="Pete Kriz"/>
    <x v="0"/>
    <s v="United States"/>
    <x v="278"/>
    <x v="2"/>
    <x v="1"/>
    <s v="FUR-CH-10001708"/>
    <s v="Furniture"/>
    <x v="1"/>
    <s v="Office Star - Contemporary Swivel Chair with Padded Adjustable Arms and Flex Back"/>
    <n v="563.91999999999996"/>
    <n v="5"/>
    <n v="7.0490000000000004"/>
    <n v="1.2500000000000002E-2"/>
    <x v="1"/>
    <x v="5"/>
  </r>
  <r>
    <s v="CA-2017-145660"/>
    <x v="451"/>
    <x v="3"/>
    <d v="2017-12-03T00:00:00"/>
    <x v="2"/>
    <s v="MG-17650"/>
    <s v="Matthew Grinstein"/>
    <x v="2"/>
    <s v="United States"/>
    <x v="149"/>
    <x v="15"/>
    <x v="2"/>
    <s v="FUR-FU-10002885"/>
    <s v="Furniture"/>
    <x v="3"/>
    <s v="Magna Visual Magnetic Picture Hangers"/>
    <n v="7.7119999999999997"/>
    <n v="2"/>
    <n v="1.7352000000000001"/>
    <n v="0.22500000000000001"/>
    <x v="3"/>
    <x v="5"/>
  </r>
  <r>
    <s v="CA-2016-133697"/>
    <x v="697"/>
    <x v="0"/>
    <d v="2016-10-24T00:00:00"/>
    <x v="0"/>
    <s v="CM-12445"/>
    <s v="Chuck Magee"/>
    <x v="0"/>
    <s v="United States"/>
    <x v="6"/>
    <x v="5"/>
    <x v="3"/>
    <s v="FUR-CH-10002372"/>
    <s v="Furniture"/>
    <x v="1"/>
    <s v="Office Star - Ergonomically Designed Knee Chair"/>
    <n v="56.686"/>
    <n v="1"/>
    <n v="-14.5764"/>
    <n v="-0.25714285714285712"/>
    <x v="4"/>
    <x v="1"/>
  </r>
  <r>
    <s v="CA-2017-119809"/>
    <x v="100"/>
    <x v="3"/>
    <d v="2017-08-25T00:00:00"/>
    <x v="1"/>
    <s v="YS-21880"/>
    <s v="Yana Sorensen"/>
    <x v="1"/>
    <s v="United States"/>
    <x v="15"/>
    <x v="13"/>
    <x v="1"/>
    <s v="FUR-FU-10001475"/>
    <s v="Furniture"/>
    <x v="3"/>
    <s v="Contract Clock, 14&quot;, Brown"/>
    <n v="65.94"/>
    <n v="3"/>
    <n v="22.419599999999999"/>
    <n v="0.34"/>
    <x v="1"/>
    <x v="10"/>
  </r>
  <r>
    <s v="CA-2015-161711"/>
    <x v="44"/>
    <x v="1"/>
    <d v="2015-12-03T00:00:00"/>
    <x v="1"/>
    <s v="MC-17425"/>
    <s v="Mark Cousins"/>
    <x v="1"/>
    <s v="United States"/>
    <x v="13"/>
    <x v="7"/>
    <x v="2"/>
    <s v="FUR-FU-10000087"/>
    <s v="Furniture"/>
    <x v="3"/>
    <s v="Executive Impressions 14&quot; Two-Color Numerals Wall Clock"/>
    <n v="68.16"/>
    <n v="3"/>
    <n v="27.945599999999999"/>
    <n v="0.41000000000000003"/>
    <x v="2"/>
    <x v="0"/>
  </r>
  <r>
    <s v="CA-2017-140627"/>
    <x v="340"/>
    <x v="3"/>
    <d v="2017-12-27T00:00:00"/>
    <x v="1"/>
    <s v="DK-12985"/>
    <s v="Darren Koutras"/>
    <x v="0"/>
    <s v="United States"/>
    <x v="296"/>
    <x v="9"/>
    <x v="0"/>
    <s v="FUR-FU-10000087"/>
    <s v="Furniture"/>
    <x v="3"/>
    <s v="Executive Impressions 14&quot; Two-Color Numerals Wall Clock"/>
    <n v="72.703999999999994"/>
    <n v="4"/>
    <n v="19.084800000000001"/>
    <n v="0.26250000000000007"/>
    <x v="4"/>
    <x v="5"/>
  </r>
  <r>
    <s v="CA-2015-133445"/>
    <x v="698"/>
    <x v="1"/>
    <d v="2015-10-09T00:00:00"/>
    <x v="1"/>
    <s v="JF-15490"/>
    <s v="Jeremy Farry"/>
    <x v="0"/>
    <s v="United States"/>
    <x v="295"/>
    <x v="36"/>
    <x v="1"/>
    <s v="FUR-BO-10003660"/>
    <s v="Furniture"/>
    <x v="0"/>
    <s v="Bush Cubix Collection Bookcases, Fully Assembled"/>
    <n v="66.293999999999997"/>
    <n v="1"/>
    <n v="-103.86060000000001"/>
    <n v="-1.5666666666666669"/>
    <x v="4"/>
    <x v="1"/>
  </r>
  <r>
    <s v="CA-2015-133445"/>
    <x v="698"/>
    <x v="1"/>
    <d v="2015-10-09T00:00:00"/>
    <x v="1"/>
    <s v="JF-15490"/>
    <s v="Jeremy Farry"/>
    <x v="0"/>
    <s v="United States"/>
    <x v="295"/>
    <x v="36"/>
    <x v="1"/>
    <s v="FUR-CH-10000422"/>
    <s v="Furniture"/>
    <x v="1"/>
    <s v="Global Highback Leather Tilter in Burgundy"/>
    <n v="291.16800000000001"/>
    <n v="4"/>
    <n v="-14.558400000000001"/>
    <n v="-0.05"/>
    <x v="4"/>
    <x v="1"/>
  </r>
  <r>
    <s v="US-2017-142188"/>
    <x v="91"/>
    <x v="3"/>
    <d v="2017-09-11T00:00:00"/>
    <x v="3"/>
    <s v="JF-15415"/>
    <s v="Jennifer Ferguson"/>
    <x v="0"/>
    <s v="United States"/>
    <x v="15"/>
    <x v="13"/>
    <x v="1"/>
    <s v="FUR-CH-10003199"/>
    <s v="Furniture"/>
    <x v="1"/>
    <s v="Office Star - Contemporary Task Swivel Chair"/>
    <n v="177.56800000000001"/>
    <n v="2"/>
    <n v="8.8783999999999992"/>
    <n v="4.9999999999999989E-2"/>
    <x v="7"/>
    <x v="4"/>
  </r>
  <r>
    <s v="CA-2015-134075"/>
    <x v="132"/>
    <x v="1"/>
    <d v="2015-12-16T00:00:00"/>
    <x v="1"/>
    <s v="HA-14905"/>
    <s v="Helen Abelman"/>
    <x v="0"/>
    <s v="United States"/>
    <x v="124"/>
    <x v="2"/>
    <x v="1"/>
    <s v="FUR-FU-10004597"/>
    <s v="Furniture"/>
    <x v="3"/>
    <s v="Eldon Cleatmat Chair Mats for Medium Pile Carpets"/>
    <n v="166.5"/>
    <n v="3"/>
    <n v="21.645"/>
    <n v="0.13"/>
    <x v="4"/>
    <x v="5"/>
  </r>
  <r>
    <s v="CA-2017-141572"/>
    <x v="15"/>
    <x v="3"/>
    <d v="2017-05-31T00:00:00"/>
    <x v="0"/>
    <s v="LO-17170"/>
    <s v="Lori Olson"/>
    <x v="1"/>
    <s v="United States"/>
    <x v="41"/>
    <x v="28"/>
    <x v="2"/>
    <s v="FUR-FU-10001185"/>
    <s v="Furniture"/>
    <x v="3"/>
    <s v="Advantus Employee of the Month Certificate Frame, 11 x 13-1/2"/>
    <n v="247.44"/>
    <n v="8"/>
    <n v="101.4504"/>
    <n v="0.41000000000000003"/>
    <x v="0"/>
    <x v="7"/>
  </r>
  <r>
    <s v="CA-2015-112305"/>
    <x v="141"/>
    <x v="1"/>
    <d v="2015-11-25T00:00:00"/>
    <x v="1"/>
    <s v="KB-16405"/>
    <s v="Katrina Bavinger"/>
    <x v="2"/>
    <s v="United States"/>
    <x v="15"/>
    <x v="13"/>
    <x v="1"/>
    <s v="FUR-FU-10002364"/>
    <s v="Furniture"/>
    <x v="3"/>
    <s v="Eldon Expressions Wood Desk Accessories, Oak"/>
    <n v="22.14"/>
    <n v="3"/>
    <n v="6.4206000000000003"/>
    <n v="0.28999999999999998"/>
    <x v="2"/>
    <x v="0"/>
  </r>
  <r>
    <s v="CA-2017-121580"/>
    <x v="464"/>
    <x v="3"/>
    <d v="2017-06-04T00:00:00"/>
    <x v="1"/>
    <s v="ML-17410"/>
    <s v="Maris LaWare"/>
    <x v="0"/>
    <s v="United States"/>
    <x v="29"/>
    <x v="6"/>
    <x v="3"/>
    <s v="FUR-FU-10003981"/>
    <s v="Furniture"/>
    <x v="3"/>
    <s v="Eldon Wave Desk Accessories"/>
    <n v="6.24"/>
    <n v="3"/>
    <n v="2.6208"/>
    <n v="0.42"/>
    <x v="6"/>
    <x v="7"/>
  </r>
  <r>
    <s v="CA-2015-151624"/>
    <x v="699"/>
    <x v="1"/>
    <d v="2015-09-14T00:00:00"/>
    <x v="1"/>
    <s v="VW-21775"/>
    <s v="Victoria Wilson"/>
    <x v="1"/>
    <s v="United States"/>
    <x v="132"/>
    <x v="33"/>
    <x v="0"/>
    <s v="FUR-FU-10001731"/>
    <s v="Furniture"/>
    <x v="3"/>
    <s v="Acrylic Self-Standing Desk Frames"/>
    <n v="21.36"/>
    <n v="8"/>
    <n v="8.1167999999999996"/>
    <n v="0.38"/>
    <x v="6"/>
    <x v="4"/>
  </r>
  <r>
    <s v="CA-2017-102379"/>
    <x v="308"/>
    <x v="3"/>
    <d v="2017-12-06T00:00:00"/>
    <x v="1"/>
    <s v="BB-11545"/>
    <s v="Brenda Bowman"/>
    <x v="1"/>
    <s v="United States"/>
    <x v="121"/>
    <x v="2"/>
    <x v="1"/>
    <s v="FUR-CH-10004983"/>
    <s v="Furniture"/>
    <x v="1"/>
    <s v="Office Star - Mid Back Dual function Ergonomic High Back Chair with 2-Way Adjustable Arms"/>
    <n v="1159.056"/>
    <n v="9"/>
    <n v="43.464599999999997"/>
    <n v="3.7499999999999999E-2"/>
    <x v="4"/>
    <x v="5"/>
  </r>
  <r>
    <s v="US-2016-139087"/>
    <x v="700"/>
    <x v="0"/>
    <d v="2016-07-22T00:00:00"/>
    <x v="0"/>
    <s v="DK-13375"/>
    <s v="Dennis Kane"/>
    <x v="0"/>
    <s v="United States"/>
    <x v="15"/>
    <x v="13"/>
    <x v="1"/>
    <s v="FUR-FU-10001847"/>
    <s v="Furniture"/>
    <x v="3"/>
    <s v="Eldon Image Series Black Desk Accessories"/>
    <n v="12.42"/>
    <n v="3"/>
    <n v="4.4711999999999996"/>
    <n v="0.36"/>
    <x v="2"/>
    <x v="3"/>
  </r>
  <r>
    <s v="US-2016-139087"/>
    <x v="700"/>
    <x v="0"/>
    <d v="2016-07-22T00:00:00"/>
    <x v="0"/>
    <s v="DK-13375"/>
    <s v="Dennis Kane"/>
    <x v="0"/>
    <s v="United States"/>
    <x v="15"/>
    <x v="13"/>
    <x v="1"/>
    <s v="FUR-FU-10004164"/>
    <s v="Furniture"/>
    <x v="3"/>
    <s v="Eldon 300 Class Desk Accessories, Black"/>
    <n v="24.75"/>
    <n v="5"/>
    <n v="10.89"/>
    <n v="0.44"/>
    <x v="2"/>
    <x v="3"/>
  </r>
  <r>
    <s v="CA-2015-116484"/>
    <x v="141"/>
    <x v="1"/>
    <d v="2015-11-26T00:00:00"/>
    <x v="1"/>
    <s v="JK-15205"/>
    <s v="Jamie Kunitz"/>
    <x v="0"/>
    <s v="United States"/>
    <x v="149"/>
    <x v="15"/>
    <x v="2"/>
    <s v="FUR-FU-10002874"/>
    <s v="Furniture"/>
    <x v="3"/>
    <s v="Ultra Commercial Grade Dual Valve Door Closer"/>
    <n v="63.823999999999998"/>
    <n v="2"/>
    <n v="9.5736000000000008"/>
    <n v="0.15000000000000002"/>
    <x v="6"/>
    <x v="0"/>
  </r>
  <r>
    <s v="CA-2016-100944"/>
    <x v="211"/>
    <x v="0"/>
    <d v="2016-09-28T00:00:00"/>
    <x v="1"/>
    <s v="EH-13765"/>
    <s v="Edward Hooks"/>
    <x v="1"/>
    <s v="United States"/>
    <x v="2"/>
    <x v="2"/>
    <x v="1"/>
    <s v="FUR-CH-10000988"/>
    <s v="Furniture"/>
    <x v="1"/>
    <s v="Hon Olson Stacker Stools"/>
    <n v="563.24"/>
    <n v="5"/>
    <n v="56.323999999999998"/>
    <n v="9.9999999999999992E-2"/>
    <x v="4"/>
    <x v="4"/>
  </r>
  <r>
    <s v="CA-2016-125080"/>
    <x v="59"/>
    <x v="0"/>
    <d v="2016-10-26T00:00:00"/>
    <x v="1"/>
    <s v="VW-21775"/>
    <s v="Victoria Wilson"/>
    <x v="1"/>
    <s v="United States"/>
    <x v="174"/>
    <x v="15"/>
    <x v="2"/>
    <s v="FUR-TA-10003238"/>
    <s v="Furniture"/>
    <x v="2"/>
    <s v="Chromcraft Bull-Nose Wood 48&quot; x 96&quot; Rectangular Conference Tables"/>
    <n v="661.17600000000004"/>
    <n v="2"/>
    <n v="-231.41159999999999"/>
    <n v="-0.35"/>
    <x v="2"/>
    <x v="1"/>
  </r>
  <r>
    <s v="CA-2014-100090"/>
    <x v="591"/>
    <x v="2"/>
    <d v="2014-07-12T00:00:00"/>
    <x v="1"/>
    <s v="EB-13705"/>
    <s v="Ed Braxton"/>
    <x v="1"/>
    <s v="United States"/>
    <x v="28"/>
    <x v="2"/>
    <x v="1"/>
    <s v="FUR-TA-10003715"/>
    <s v="Furniture"/>
    <x v="2"/>
    <s v="Hon 2111 Invitation Series Corner Table"/>
    <n v="502.488"/>
    <n v="3"/>
    <n v="-87.935400000000001"/>
    <n v="-0.17500000000000002"/>
    <x v="4"/>
    <x v="3"/>
  </r>
  <r>
    <s v="US-2015-139675"/>
    <x v="310"/>
    <x v="1"/>
    <d v="2015-03-18T00:00:00"/>
    <x v="0"/>
    <s v="NF-18595"/>
    <s v="Nicole Fjeld"/>
    <x v="2"/>
    <s v="United States"/>
    <x v="297"/>
    <x v="2"/>
    <x v="1"/>
    <s v="FUR-CH-10004063"/>
    <s v="Furniture"/>
    <x v="1"/>
    <s v="Global Deluxe High-Back Manager's Chair"/>
    <n v="915.13599999999997"/>
    <n v="4"/>
    <n v="102.9528"/>
    <n v="0.1125"/>
    <x v="2"/>
    <x v="9"/>
  </r>
  <r>
    <s v="US-2015-139675"/>
    <x v="310"/>
    <x v="1"/>
    <d v="2015-03-18T00:00:00"/>
    <x v="0"/>
    <s v="NF-18595"/>
    <s v="Nicole Fjeld"/>
    <x v="2"/>
    <s v="United States"/>
    <x v="297"/>
    <x v="2"/>
    <x v="1"/>
    <s v="FUR-FU-10001979"/>
    <s v="Furniture"/>
    <x v="3"/>
    <s v="Dana Halogen Swing-Arm Architect Lamp"/>
    <n v="327.76"/>
    <n v="8"/>
    <n v="91.772800000000004"/>
    <n v="0.28000000000000003"/>
    <x v="2"/>
    <x v="9"/>
  </r>
  <r>
    <s v="CA-2017-143756"/>
    <x v="308"/>
    <x v="3"/>
    <d v="2017-12-05T00:00:00"/>
    <x v="2"/>
    <s v="ME-17725"/>
    <s v="Max Engle"/>
    <x v="0"/>
    <s v="United States"/>
    <x v="279"/>
    <x v="25"/>
    <x v="0"/>
    <s v="FUR-CH-10001854"/>
    <s v="Furniture"/>
    <x v="1"/>
    <s v="Office Star - Professional Matrix Back Chair with 2-to-1 Synchro Tilt and Mesh Fabric Seat"/>
    <n v="701.96"/>
    <n v="2"/>
    <n v="168.47040000000001"/>
    <n v="0.24"/>
    <x v="0"/>
    <x v="5"/>
  </r>
  <r>
    <s v="CA-2017-107314"/>
    <x v="147"/>
    <x v="3"/>
    <d v="2017-12-03T00:00:00"/>
    <x v="2"/>
    <s v="MZ-17335"/>
    <s v="Maria Zettner"/>
    <x v="2"/>
    <s v="United States"/>
    <x v="28"/>
    <x v="2"/>
    <x v="1"/>
    <s v="FUR-FU-10003489"/>
    <s v="Furniture"/>
    <x v="3"/>
    <s v="Contemporary Borderless Frame"/>
    <n v="25.83"/>
    <n v="3"/>
    <n v="9.5571000000000002"/>
    <n v="0.37000000000000005"/>
    <x v="0"/>
    <x v="0"/>
  </r>
  <r>
    <s v="CA-2016-163328"/>
    <x v="114"/>
    <x v="0"/>
    <d v="2016-11-06T00:00:00"/>
    <x v="0"/>
    <s v="TP-21565"/>
    <s v="Tracy Poddar"/>
    <x v="1"/>
    <s v="United States"/>
    <x v="298"/>
    <x v="36"/>
    <x v="1"/>
    <s v="FUR-CH-10003298"/>
    <s v="Furniture"/>
    <x v="1"/>
    <s v="Office Star - Contemporary Task Swivel chair with Loop Arms, Charcoal"/>
    <n v="104.78400000000001"/>
    <n v="1"/>
    <n v="-14.4078"/>
    <n v="-0.13749999999999998"/>
    <x v="3"/>
    <x v="0"/>
  </r>
  <r>
    <s v="CA-2016-163328"/>
    <x v="114"/>
    <x v="0"/>
    <d v="2016-11-06T00:00:00"/>
    <x v="0"/>
    <s v="TP-21565"/>
    <s v="Tracy Poddar"/>
    <x v="1"/>
    <s v="United States"/>
    <x v="298"/>
    <x v="36"/>
    <x v="1"/>
    <s v="FUR-CH-10000229"/>
    <s v="Furniture"/>
    <x v="1"/>
    <s v="Global Enterprise Series Seating High-Back Swivel/Tilt Chairs"/>
    <n v="650.35199999999998"/>
    <n v="3"/>
    <n v="-97.552800000000005"/>
    <n v="-0.15000000000000002"/>
    <x v="3"/>
    <x v="0"/>
  </r>
  <r>
    <s v="CA-2014-112837"/>
    <x v="701"/>
    <x v="2"/>
    <d v="2014-09-16T00:00:00"/>
    <x v="1"/>
    <s v="LW-17125"/>
    <s v="Liz Willingham"/>
    <x v="0"/>
    <s v="United States"/>
    <x v="299"/>
    <x v="2"/>
    <x v="1"/>
    <s v="FUR-FU-10004006"/>
    <s v="Furniture"/>
    <x v="3"/>
    <s v="Deflect-o DuraMat Lighweight, Studded, Beveled Mat for Low Pile Carpeting"/>
    <n v="127.95"/>
    <n v="3"/>
    <n v="21.7515"/>
    <n v="0.16999999999999998"/>
    <x v="2"/>
    <x v="4"/>
  </r>
  <r>
    <s v="CA-2014-167927"/>
    <x v="187"/>
    <x v="2"/>
    <d v="2014-01-26T00:00:00"/>
    <x v="1"/>
    <s v="XP-21865"/>
    <s v="Xylona Preis"/>
    <x v="0"/>
    <s v="United States"/>
    <x v="300"/>
    <x v="17"/>
    <x v="3"/>
    <s v="FUR-FU-10002918"/>
    <s v="Furniture"/>
    <x v="3"/>
    <s v="Eldon ClusterMat Chair Mat with Cordless Antistatic Protection"/>
    <n v="272.94"/>
    <n v="3"/>
    <n v="30.023399999999999"/>
    <n v="0.11"/>
    <x v="6"/>
    <x v="8"/>
  </r>
  <r>
    <s v="CA-2014-167927"/>
    <x v="187"/>
    <x v="2"/>
    <d v="2014-01-26T00:00:00"/>
    <x v="1"/>
    <s v="XP-21865"/>
    <s v="Xylona Preis"/>
    <x v="0"/>
    <s v="United States"/>
    <x v="300"/>
    <x v="17"/>
    <x v="3"/>
    <s v="FUR-FU-10002268"/>
    <s v="Furniture"/>
    <x v="3"/>
    <s v="Ultra Door Push Plate"/>
    <n v="14.73"/>
    <n v="3"/>
    <n v="4.8609"/>
    <n v="0.33"/>
    <x v="6"/>
    <x v="8"/>
  </r>
  <r>
    <s v="CA-2016-165995"/>
    <x v="55"/>
    <x v="0"/>
    <d v="2016-09-06T00:00:00"/>
    <x v="1"/>
    <s v="BG-11740"/>
    <s v="Bruce Geld"/>
    <x v="0"/>
    <s v="United States"/>
    <x v="2"/>
    <x v="2"/>
    <x v="1"/>
    <s v="FUR-FU-10000672"/>
    <s v="Furniture"/>
    <x v="3"/>
    <s v="Executive Impressions 10&quot; Spectator Wall Clock"/>
    <n v="47.04"/>
    <n v="4"/>
    <n v="15.993600000000001"/>
    <n v="0.34"/>
    <x v="1"/>
    <x v="10"/>
  </r>
  <r>
    <s v="CA-2017-143112"/>
    <x v="702"/>
    <x v="3"/>
    <d v="2017-10-09T00:00:00"/>
    <x v="1"/>
    <s v="TS-21370"/>
    <s v="Todd Sumrall"/>
    <x v="1"/>
    <s v="United States"/>
    <x v="13"/>
    <x v="7"/>
    <x v="2"/>
    <s v="FUR-CH-10002880"/>
    <s v="Furniture"/>
    <x v="1"/>
    <s v="Global High-Back Leather Tilter, Burgundy"/>
    <n v="221.38200000000001"/>
    <n v="2"/>
    <n v="2.4598"/>
    <n v="1.1111111111111112E-2"/>
    <x v="4"/>
    <x v="1"/>
  </r>
  <r>
    <s v="CA-2017-161557"/>
    <x v="667"/>
    <x v="3"/>
    <d v="2017-09-08T00:00:00"/>
    <x v="1"/>
    <s v="AG-10900"/>
    <s v="Arthur Gainer"/>
    <x v="0"/>
    <s v="United States"/>
    <x v="144"/>
    <x v="5"/>
    <x v="3"/>
    <s v="FUR-FU-10004622"/>
    <s v="Furniture"/>
    <x v="3"/>
    <s v="Eldon Advantage Foldable Chair Mats for Low Pile Carpets"/>
    <n v="108.4"/>
    <n v="5"/>
    <n v="-105.69"/>
    <n v="-0.97499999999999998"/>
    <x v="2"/>
    <x v="4"/>
  </r>
  <r>
    <s v="CA-2016-103919"/>
    <x v="162"/>
    <x v="0"/>
    <d v="2016-10-07T00:00:00"/>
    <x v="1"/>
    <s v="TP-21565"/>
    <s v="Tracy Poddar"/>
    <x v="1"/>
    <s v="United States"/>
    <x v="141"/>
    <x v="5"/>
    <x v="3"/>
    <s v="FUR-FU-10001756"/>
    <s v="Furniture"/>
    <x v="3"/>
    <s v="Eldon Expressions Desk Accessory, Wood Photo Frame, Mahogany"/>
    <n v="38.08"/>
    <n v="5"/>
    <n v="-29.512"/>
    <n v="-0.77500000000000002"/>
    <x v="4"/>
    <x v="1"/>
  </r>
  <r>
    <s v="CA-2016-113425"/>
    <x v="431"/>
    <x v="0"/>
    <d v="2016-11-21T00:00:00"/>
    <x v="3"/>
    <s v="JK-16120"/>
    <s v="Julie Kriz"/>
    <x v="2"/>
    <s v="United States"/>
    <x v="13"/>
    <x v="7"/>
    <x v="2"/>
    <s v="FUR-BO-10002598"/>
    <s v="Furniture"/>
    <x v="0"/>
    <s v="Hon Metal Bookcases, Putty"/>
    <n v="113.568"/>
    <n v="2"/>
    <n v="12.776400000000001"/>
    <n v="0.1125"/>
    <x v="7"/>
    <x v="0"/>
  </r>
  <r>
    <s v="CA-2017-143035"/>
    <x v="433"/>
    <x v="3"/>
    <d v="2017-10-05T00:00:00"/>
    <x v="0"/>
    <s v="CC-12430"/>
    <s v="Chuck Clark"/>
    <x v="2"/>
    <s v="United States"/>
    <x v="13"/>
    <x v="7"/>
    <x v="2"/>
    <s v="FUR-FU-10001934"/>
    <s v="Furniture"/>
    <x v="3"/>
    <s v="Magnifier Swing Arm Lamp"/>
    <n v="83.92"/>
    <n v="4"/>
    <n v="21.819199999999999"/>
    <n v="0.25999999999999995"/>
    <x v="3"/>
    <x v="1"/>
  </r>
  <r>
    <s v="CA-2014-107811"/>
    <x v="149"/>
    <x v="2"/>
    <d v="2014-05-03T00:00:00"/>
    <x v="1"/>
    <s v="LA-16780"/>
    <s v="Laura Armstrong"/>
    <x v="1"/>
    <s v="United States"/>
    <x v="10"/>
    <x v="9"/>
    <x v="0"/>
    <s v="FUR-CH-10001394"/>
    <s v="Furniture"/>
    <x v="1"/>
    <s v="Global Leather Executive Chair"/>
    <n v="561.58399999999995"/>
    <n v="2"/>
    <n v="70.197999999999993"/>
    <n v="0.125"/>
    <x v="4"/>
    <x v="6"/>
  </r>
  <r>
    <s v="US-2016-116442"/>
    <x v="120"/>
    <x v="0"/>
    <d v="2016-12-22T00:00:00"/>
    <x v="1"/>
    <s v="BP-11230"/>
    <s v="Benjamin Patterson"/>
    <x v="0"/>
    <s v="United States"/>
    <x v="2"/>
    <x v="2"/>
    <x v="1"/>
    <s v="FUR-FU-10002364"/>
    <s v="Furniture"/>
    <x v="3"/>
    <s v="Eldon Expressions Wood Desk Accessories, Oak"/>
    <n v="14.76"/>
    <n v="2"/>
    <n v="4.2804000000000002"/>
    <n v="0.29000000000000004"/>
    <x v="1"/>
    <x v="5"/>
  </r>
  <r>
    <s v="CA-2016-127236"/>
    <x v="477"/>
    <x v="0"/>
    <d v="2016-04-02T00:00:00"/>
    <x v="1"/>
    <s v="TB-21595"/>
    <s v="Troy Blackwell"/>
    <x v="0"/>
    <s v="United States"/>
    <x v="76"/>
    <x v="15"/>
    <x v="2"/>
    <s v="FUR-BO-10004015"/>
    <s v="Furniture"/>
    <x v="0"/>
    <s v="Bush Andora Bookcase, Maple/Graphite Gray Finish"/>
    <n v="299.97500000000002"/>
    <n v="5"/>
    <n v="-167.98599999999999"/>
    <n v="-0.55999999999999994"/>
    <x v="4"/>
    <x v="9"/>
  </r>
  <r>
    <s v="CA-2016-129126"/>
    <x v="469"/>
    <x v="0"/>
    <d v="2016-12-19T00:00:00"/>
    <x v="1"/>
    <s v="PK-19075"/>
    <s v="Pete Kriz"/>
    <x v="0"/>
    <s v="United States"/>
    <x v="13"/>
    <x v="7"/>
    <x v="2"/>
    <s v="FUR-FU-10002937"/>
    <s v="Furniture"/>
    <x v="3"/>
    <s v="GE 48&quot; Fluorescent Tube, Cool White Energy Saver, 34 Watts, 30/Box"/>
    <n v="396.92"/>
    <n v="4"/>
    <n v="198.46"/>
    <n v="0.5"/>
    <x v="2"/>
    <x v="5"/>
  </r>
  <r>
    <s v="CA-2017-125472"/>
    <x v="703"/>
    <x v="3"/>
    <d v="2017-05-31T00:00:00"/>
    <x v="2"/>
    <s v="BD-11725"/>
    <s v="Bruce Degenhardt"/>
    <x v="0"/>
    <s v="United States"/>
    <x v="120"/>
    <x v="35"/>
    <x v="0"/>
    <s v="FUR-BO-10000330"/>
    <s v="Furniture"/>
    <x v="0"/>
    <s v="Sauder Camden County Barrister Bookcase, Planked Cherry Finish"/>
    <n v="241.96"/>
    <n v="2"/>
    <n v="33.874400000000001"/>
    <n v="0.14000000000000001"/>
    <x v="5"/>
    <x v="7"/>
  </r>
  <r>
    <s v="CA-2017-125472"/>
    <x v="703"/>
    <x v="3"/>
    <d v="2017-05-31T00:00:00"/>
    <x v="2"/>
    <s v="BD-11725"/>
    <s v="Bruce Degenhardt"/>
    <x v="0"/>
    <s v="United States"/>
    <x v="120"/>
    <x v="35"/>
    <x v="0"/>
    <s v="FUR-FU-10001731"/>
    <s v="Furniture"/>
    <x v="3"/>
    <s v="Acrylic Self-Standing Desk Frames"/>
    <n v="8.01"/>
    <n v="3"/>
    <n v="3.0438000000000001"/>
    <n v="0.38"/>
    <x v="5"/>
    <x v="7"/>
  </r>
  <r>
    <s v="CA-2017-154074"/>
    <x v="704"/>
    <x v="3"/>
    <d v="2017-09-02T00:00:00"/>
    <x v="0"/>
    <s v="BW-11110"/>
    <s v="Bart Watters"/>
    <x v="1"/>
    <s v="United States"/>
    <x v="129"/>
    <x v="13"/>
    <x v="1"/>
    <s v="FUR-CH-10002331"/>
    <s v="Furniture"/>
    <x v="1"/>
    <s v="Hon 4700 Series Mobuis Mid-Back Task Chairs with Adjustable Arms"/>
    <n v="569.56799999999998"/>
    <n v="2"/>
    <n v="7.1196000000000002"/>
    <n v="1.2500000000000001E-2"/>
    <x v="3"/>
    <x v="10"/>
  </r>
  <r>
    <s v="CA-2017-161774"/>
    <x v="138"/>
    <x v="3"/>
    <d v="2017-05-15T00:00:00"/>
    <x v="2"/>
    <s v="GT-14710"/>
    <s v="Greg Tran"/>
    <x v="0"/>
    <s v="United States"/>
    <x v="6"/>
    <x v="5"/>
    <x v="3"/>
    <s v="FUR-CH-10003981"/>
    <s v="Furniture"/>
    <x v="1"/>
    <s v="Global Commerce Series Low-Back Swivel/Tilt Chairs"/>
    <n v="899.43"/>
    <n v="5"/>
    <n v="-12.849"/>
    <n v="-1.4285714285714287E-2"/>
    <x v="5"/>
    <x v="7"/>
  </r>
  <r>
    <s v="CA-2016-140130"/>
    <x v="359"/>
    <x v="0"/>
    <d v="2016-11-05T00:00:00"/>
    <x v="1"/>
    <s v="HW-14935"/>
    <s v="Helen Wasserman"/>
    <x v="1"/>
    <s v="United States"/>
    <x v="169"/>
    <x v="37"/>
    <x v="3"/>
    <s v="FUR-CH-10002084"/>
    <s v="Furniture"/>
    <x v="1"/>
    <s v="Hon Mobius Operator's Chair"/>
    <n v="368.97"/>
    <n v="3"/>
    <n v="81.173400000000001"/>
    <n v="0.21999999999999997"/>
    <x v="2"/>
    <x v="1"/>
  </r>
  <r>
    <s v="CA-2015-149650"/>
    <x v="634"/>
    <x v="1"/>
    <d v="2015-10-27T00:00:00"/>
    <x v="2"/>
    <s v="RD-19660"/>
    <s v="Robert Dilbeck"/>
    <x v="2"/>
    <s v="United States"/>
    <x v="121"/>
    <x v="2"/>
    <x v="1"/>
    <s v="FUR-CH-10003956"/>
    <s v="Furniture"/>
    <x v="1"/>
    <s v="Novimex High-Tech Fabric Mesh Task Chair"/>
    <n v="454.27199999999999"/>
    <n v="8"/>
    <n v="-73.819199999999995"/>
    <n v="-0.16250000000000001"/>
    <x v="0"/>
    <x v="1"/>
  </r>
  <r>
    <s v="CA-2014-165764"/>
    <x v="705"/>
    <x v="2"/>
    <d v="2014-11-07T00:00:00"/>
    <x v="1"/>
    <s v="SH-20395"/>
    <s v="Shahid Hopkins"/>
    <x v="0"/>
    <s v="United States"/>
    <x v="51"/>
    <x v="30"/>
    <x v="0"/>
    <s v="FUR-TA-10001768"/>
    <s v="Furniture"/>
    <x v="2"/>
    <s v="Hon Racetrack Conference Tables"/>
    <n v="945.03599999999994"/>
    <n v="6"/>
    <n v="-299.26139999999998"/>
    <n v="-0.31666666666666665"/>
    <x v="4"/>
    <x v="0"/>
  </r>
  <r>
    <s v="CA-2014-165764"/>
    <x v="705"/>
    <x v="2"/>
    <d v="2014-11-07T00:00:00"/>
    <x v="1"/>
    <s v="SH-20395"/>
    <s v="Shahid Hopkins"/>
    <x v="0"/>
    <s v="United States"/>
    <x v="51"/>
    <x v="30"/>
    <x v="0"/>
    <s v="FUR-FU-10001468"/>
    <s v="Furniture"/>
    <x v="3"/>
    <s v="Tenex Antistatic Computer Chair Mats"/>
    <n v="410.35199999999998"/>
    <n v="3"/>
    <n v="-51.293999999999997"/>
    <n v="-0.125"/>
    <x v="4"/>
    <x v="0"/>
  </r>
  <r>
    <s v="US-2017-116897"/>
    <x v="706"/>
    <x v="3"/>
    <d v="2017-05-29T00:00:00"/>
    <x v="2"/>
    <s v="JG-15160"/>
    <s v="James Galang"/>
    <x v="0"/>
    <s v="United States"/>
    <x v="280"/>
    <x v="42"/>
    <x v="1"/>
    <s v="FUR-FU-10004963"/>
    <s v="Furniture"/>
    <x v="3"/>
    <s v="Eldon 400 Class Desk Accessories, Black Carbon"/>
    <n v="35"/>
    <n v="4"/>
    <n v="14.7"/>
    <n v="0.42"/>
    <x v="3"/>
    <x v="7"/>
  </r>
  <r>
    <s v="US-2017-113992"/>
    <x v="417"/>
    <x v="3"/>
    <d v="2017-12-19T00:00:00"/>
    <x v="1"/>
    <s v="LC-16885"/>
    <s v="Lena Creighton"/>
    <x v="0"/>
    <s v="United States"/>
    <x v="215"/>
    <x v="5"/>
    <x v="3"/>
    <s v="FUR-TA-10000577"/>
    <s v="Furniture"/>
    <x v="2"/>
    <s v="Bretford CR4500 Series Slim Rectangular Table"/>
    <n v="974.98800000000006"/>
    <n v="4"/>
    <n v="-97.498800000000003"/>
    <n v="-9.9999999999999992E-2"/>
    <x v="2"/>
    <x v="5"/>
  </r>
  <r>
    <s v="CA-2014-166891"/>
    <x v="707"/>
    <x v="2"/>
    <d v="2014-10-06T00:00:00"/>
    <x v="2"/>
    <s v="CC-12220"/>
    <s v="Chris Cortes"/>
    <x v="0"/>
    <s v="United States"/>
    <x v="13"/>
    <x v="7"/>
    <x v="2"/>
    <s v="FUR-CH-10003298"/>
    <s v="Furniture"/>
    <x v="1"/>
    <s v="Office Star - Contemporary Task Swivel chair with Loop Arms, Charcoal"/>
    <n v="589.41"/>
    <n v="5"/>
    <n v="-6.5490000000000004"/>
    <n v="-1.1111111111111112E-2"/>
    <x v="3"/>
    <x v="1"/>
  </r>
  <r>
    <s v="CA-2016-101161"/>
    <x v="25"/>
    <x v="0"/>
    <d v="2016-10-20T00:00:00"/>
    <x v="1"/>
    <s v="BW-11110"/>
    <s v="Bart Watters"/>
    <x v="1"/>
    <s v="United States"/>
    <x v="13"/>
    <x v="7"/>
    <x v="2"/>
    <s v="FUR-FU-10003535"/>
    <s v="Furniture"/>
    <x v="3"/>
    <s v="Howard Miller Distant Time Traveler Alarm Clock"/>
    <n v="82.26"/>
    <n v="3"/>
    <n v="33.726599999999998"/>
    <n v="0.40999999999999992"/>
    <x v="1"/>
    <x v="1"/>
  </r>
  <r>
    <s v="US-2017-119816"/>
    <x v="708"/>
    <x v="3"/>
    <d v="2017-03-06T00:00:00"/>
    <x v="0"/>
    <s v="TT-21460"/>
    <s v="Tonja Turnell"/>
    <x v="2"/>
    <s v="United States"/>
    <x v="6"/>
    <x v="5"/>
    <x v="3"/>
    <s v="FUR-FU-10004848"/>
    <s v="Furniture"/>
    <x v="3"/>
    <s v="Howard Miller 13-3/4&quot; Diameter Brushed Chrome Round Wall Clock"/>
    <n v="103.5"/>
    <n v="5"/>
    <n v="-77.625"/>
    <n v="-0.75"/>
    <x v="3"/>
    <x v="9"/>
  </r>
  <r>
    <s v="CA-2017-161102"/>
    <x v="709"/>
    <x v="3"/>
    <d v="2017-08-03T00:00:00"/>
    <x v="2"/>
    <s v="EC-14050"/>
    <s v="Erin Creighton"/>
    <x v="0"/>
    <s v="United States"/>
    <x v="28"/>
    <x v="2"/>
    <x v="1"/>
    <s v="FUR-FU-10003142"/>
    <s v="Furniture"/>
    <x v="3"/>
    <s v="Master Big Foot Doorstop, Beige"/>
    <n v="36.96"/>
    <n v="7"/>
    <n v="11.457599999999999"/>
    <n v="0.31"/>
    <x v="0"/>
    <x v="3"/>
  </r>
  <r>
    <s v="US-2017-133361"/>
    <x v="138"/>
    <x v="3"/>
    <d v="2017-05-17T00:00:00"/>
    <x v="2"/>
    <s v="AJ-10780"/>
    <s v="Anthony Jacobs"/>
    <x v="1"/>
    <s v="United States"/>
    <x v="237"/>
    <x v="32"/>
    <x v="2"/>
    <s v="FUR-CH-10003298"/>
    <s v="Furniture"/>
    <x v="1"/>
    <s v="Office Star - Contemporary Task Swivel chair with Loop Arms, Charcoal"/>
    <n v="261.95999999999998"/>
    <n v="2"/>
    <n v="23.5764"/>
    <n v="9.0000000000000011E-2"/>
    <x v="0"/>
    <x v="7"/>
  </r>
  <r>
    <s v="US-2016-155404"/>
    <x v="710"/>
    <x v="0"/>
    <d v="2016-09-28T00:00:00"/>
    <x v="1"/>
    <s v="AS-10630"/>
    <s v="Ann Steele"/>
    <x v="2"/>
    <s v="United States"/>
    <x v="74"/>
    <x v="0"/>
    <x v="0"/>
    <s v="FUR-FU-10004586"/>
    <s v="Furniture"/>
    <x v="3"/>
    <s v="G.E. Longer-Life Indoor Recessed Floodlight Bulbs"/>
    <n v="13.28"/>
    <n v="2"/>
    <n v="6.3743999999999996"/>
    <n v="0.48"/>
    <x v="6"/>
    <x v="4"/>
  </r>
  <r>
    <s v="CA-2016-163804"/>
    <x v="674"/>
    <x v="0"/>
    <d v="2016-12-08T00:00:00"/>
    <x v="1"/>
    <s v="DB-13270"/>
    <s v="Deborah Brumfield"/>
    <x v="2"/>
    <s v="United States"/>
    <x v="134"/>
    <x v="38"/>
    <x v="2"/>
    <s v="FUR-FU-10004864"/>
    <s v="Furniture"/>
    <x v="3"/>
    <s v="Eldon 500 Class Desk Accessories"/>
    <n v="72.42"/>
    <n v="6"/>
    <n v="23.898599999999998"/>
    <n v="0.32999999999999996"/>
    <x v="6"/>
    <x v="5"/>
  </r>
  <r>
    <s v="CA-2014-149524"/>
    <x v="711"/>
    <x v="2"/>
    <d v="2014-01-15T00:00:00"/>
    <x v="2"/>
    <s v="BS-11590"/>
    <s v="Brendan Sweed"/>
    <x v="1"/>
    <s v="United States"/>
    <x v="3"/>
    <x v="3"/>
    <x v="2"/>
    <s v="FUR-BO-10003433"/>
    <s v="Furniture"/>
    <x v="0"/>
    <s v="Sauder Cornerstone Collection Library"/>
    <n v="61.96"/>
    <n v="4"/>
    <n v="-53.285600000000002"/>
    <n v="-0.86"/>
    <x v="5"/>
    <x v="8"/>
  </r>
  <r>
    <s v="CA-2017-140872"/>
    <x v="35"/>
    <x v="3"/>
    <d v="2017-06-10T00:00:00"/>
    <x v="1"/>
    <s v="NR-18550"/>
    <s v="Nick Radford"/>
    <x v="0"/>
    <s v="United States"/>
    <x v="36"/>
    <x v="1"/>
    <x v="0"/>
    <s v="FUR-BO-10002824"/>
    <s v="Furniture"/>
    <x v="0"/>
    <s v="Bush Mission Pointe Library"/>
    <n v="241.56800000000001"/>
    <n v="2"/>
    <n v="0"/>
    <n v="0"/>
    <x v="1"/>
    <x v="2"/>
  </r>
  <r>
    <s v="CA-2017-113908"/>
    <x v="35"/>
    <x v="3"/>
    <d v="2017-06-09T00:00:00"/>
    <x v="1"/>
    <s v="KN-16390"/>
    <s v="Katherine Nockton"/>
    <x v="1"/>
    <s v="United States"/>
    <x v="13"/>
    <x v="7"/>
    <x v="2"/>
    <s v="FUR-TA-10001932"/>
    <s v="Furniture"/>
    <x v="2"/>
    <s v="Chromcraft 48&quot; x 96&quot; Racetrack Double Pedestal Table"/>
    <n v="384.76799999999997"/>
    <n v="2"/>
    <n v="-115.43040000000001"/>
    <n v="-0.30000000000000004"/>
    <x v="6"/>
    <x v="2"/>
  </r>
  <r>
    <s v="CA-2014-149594"/>
    <x v="712"/>
    <x v="2"/>
    <d v="2014-09-19T00:00:00"/>
    <x v="1"/>
    <s v="MF-18250"/>
    <s v="Monica Federle"/>
    <x v="1"/>
    <s v="United States"/>
    <x v="3"/>
    <x v="3"/>
    <x v="2"/>
    <s v="FUR-FU-10000222"/>
    <s v="Furniture"/>
    <x v="3"/>
    <s v="Seth Thomas 16&quot; Steel Case Clock"/>
    <n v="103.93600000000001"/>
    <n v="4"/>
    <n v="16.889600000000002"/>
    <n v="0.16250000000000001"/>
    <x v="4"/>
    <x v="4"/>
  </r>
  <r>
    <s v="CA-2016-113845"/>
    <x v="47"/>
    <x v="0"/>
    <d v="2016-11-25T00:00:00"/>
    <x v="1"/>
    <s v="FA-14230"/>
    <s v="Frank Atkinson"/>
    <x v="1"/>
    <s v="United States"/>
    <x v="301"/>
    <x v="1"/>
    <x v="0"/>
    <s v="FUR-BO-10004695"/>
    <s v="Furniture"/>
    <x v="0"/>
    <s v="O'Sullivan 2-Door Barrister Bookcase in Odessa Pine"/>
    <n v="289.56799999999998"/>
    <n v="2"/>
    <n v="10.8588"/>
    <n v="3.7500000000000006E-2"/>
    <x v="2"/>
    <x v="0"/>
  </r>
  <r>
    <s v="CA-2015-103135"/>
    <x v="713"/>
    <x v="1"/>
    <d v="2015-07-28T00:00:00"/>
    <x v="1"/>
    <s v="SS-20515"/>
    <s v="Shirley Schmidt"/>
    <x v="2"/>
    <s v="United States"/>
    <x v="74"/>
    <x v="0"/>
    <x v="0"/>
    <s v="FUR-FU-10001487"/>
    <s v="Furniture"/>
    <x v="3"/>
    <s v="Eldon Expressions Wood and Plastic Desk Accessories, Cherry Wood"/>
    <n v="20.94"/>
    <n v="3"/>
    <n v="6.0726000000000004"/>
    <n v="0.28999999999999998"/>
    <x v="4"/>
    <x v="3"/>
  </r>
  <r>
    <s v="US-2016-128909"/>
    <x v="714"/>
    <x v="0"/>
    <d v="2016-10-11T00:00:00"/>
    <x v="0"/>
    <s v="SP-20545"/>
    <s v="Sibella Parks"/>
    <x v="1"/>
    <s v="United States"/>
    <x v="3"/>
    <x v="3"/>
    <x v="2"/>
    <s v="FUR-FU-10004071"/>
    <s v="Furniture"/>
    <x v="3"/>
    <s v="Luxo Professional Magnifying Clamp-On Fluorescent Lamps"/>
    <n v="332.83199999999999"/>
    <n v="4"/>
    <n v="-24.962399999999999"/>
    <n v="-7.4999999999999997E-2"/>
    <x v="3"/>
    <x v="1"/>
  </r>
  <r>
    <s v="US-2017-116652"/>
    <x v="102"/>
    <x v="3"/>
    <d v="2017-09-19T00:00:00"/>
    <x v="1"/>
    <s v="RD-19480"/>
    <s v="Rick Duston"/>
    <x v="0"/>
    <s v="United States"/>
    <x v="28"/>
    <x v="2"/>
    <x v="1"/>
    <s v="FUR-CH-10002961"/>
    <s v="Furniture"/>
    <x v="1"/>
    <s v="Leather Task Chair, Black"/>
    <n v="218.352"/>
    <n v="3"/>
    <n v="0"/>
    <n v="0"/>
    <x v="4"/>
    <x v="4"/>
  </r>
  <r>
    <s v="US-2017-116652"/>
    <x v="102"/>
    <x v="3"/>
    <d v="2017-09-19T00:00:00"/>
    <x v="1"/>
    <s v="RD-19480"/>
    <s v="Rick Duston"/>
    <x v="0"/>
    <s v="United States"/>
    <x v="28"/>
    <x v="2"/>
    <x v="1"/>
    <s v="FUR-FU-10001488"/>
    <s v="Furniture"/>
    <x v="3"/>
    <s v="Tenex 46&quot; x 60&quot; Computer Anti-Static Chairmat, Rectangular Shaped"/>
    <n v="529.9"/>
    <n v="5"/>
    <n v="105.98"/>
    <n v="0.2"/>
    <x v="4"/>
    <x v="4"/>
  </r>
  <r>
    <s v="CA-2017-138289"/>
    <x v="623"/>
    <x v="3"/>
    <d v="2017-01-18T00:00:00"/>
    <x v="0"/>
    <s v="AR-10540"/>
    <s v="Andy Reiter"/>
    <x v="0"/>
    <s v="United States"/>
    <x v="38"/>
    <x v="17"/>
    <x v="3"/>
    <s v="FUR-CH-10004626"/>
    <s v="Furniture"/>
    <x v="1"/>
    <s v="Office Star Flex Back Scooter Chair with Aluminum Finish Frame"/>
    <n v="302.67"/>
    <n v="3"/>
    <n v="72.640799999999999"/>
    <n v="0.24"/>
    <x v="3"/>
    <x v="8"/>
  </r>
  <r>
    <s v="CA-2014-128209"/>
    <x v="317"/>
    <x v="2"/>
    <d v="2014-11-22T00:00:00"/>
    <x v="1"/>
    <s v="GT-14710"/>
    <s v="Greg Tran"/>
    <x v="0"/>
    <s v="United States"/>
    <x v="252"/>
    <x v="7"/>
    <x v="2"/>
    <s v="FUR-BO-10002213"/>
    <s v="Furniture"/>
    <x v="0"/>
    <s v="DMI Eclipse Executive Suite Bookcases"/>
    <n v="4007.84"/>
    <n v="10"/>
    <n v="-50.097999999999999"/>
    <n v="-1.2499999999999999E-2"/>
    <x v="2"/>
    <x v="0"/>
  </r>
  <r>
    <s v="CA-2014-169684"/>
    <x v="715"/>
    <x v="2"/>
    <d v="2014-10-23T00:00:00"/>
    <x v="2"/>
    <s v="FH-14365"/>
    <s v="Fred Hopkins"/>
    <x v="1"/>
    <s v="United States"/>
    <x v="270"/>
    <x v="9"/>
    <x v="0"/>
    <s v="FUR-TA-10003008"/>
    <s v="Furniture"/>
    <x v="2"/>
    <s v="Lesro Round Back Collection Coffee Table, End Table"/>
    <n v="328.59"/>
    <n v="3"/>
    <n v="-147.8655"/>
    <n v="-0.45"/>
    <x v="0"/>
    <x v="1"/>
  </r>
  <r>
    <s v="CA-2015-109862"/>
    <x v="551"/>
    <x v="1"/>
    <d v="2015-10-30T00:00:00"/>
    <x v="1"/>
    <s v="HK-14890"/>
    <s v="Heather Kirkland"/>
    <x v="1"/>
    <s v="United States"/>
    <x v="19"/>
    <x v="14"/>
    <x v="2"/>
    <s v="FUR-CH-10002439"/>
    <s v="Furniture"/>
    <x v="1"/>
    <s v="Iceberg Nesting Folding Chair, 19w x 6d x 43h"/>
    <n v="291.10000000000002"/>
    <n v="5"/>
    <n v="75.686000000000007"/>
    <n v="0.26"/>
    <x v="2"/>
    <x v="1"/>
  </r>
  <r>
    <s v="US-2017-107888"/>
    <x v="716"/>
    <x v="3"/>
    <d v="2017-11-19T00:00:00"/>
    <x v="2"/>
    <s v="CC-12220"/>
    <s v="Chris Cortes"/>
    <x v="0"/>
    <s v="United States"/>
    <x v="15"/>
    <x v="13"/>
    <x v="1"/>
    <s v="FUR-FU-10003394"/>
    <s v="Furniture"/>
    <x v="3"/>
    <s v="Tenex &quot;The Solids&quot; Textured Chair Mats"/>
    <n v="139.91999999999999"/>
    <n v="2"/>
    <n v="23.7864"/>
    <n v="0.17"/>
    <x v="0"/>
    <x v="0"/>
  </r>
  <r>
    <s v="CA-2014-113880"/>
    <x v="29"/>
    <x v="2"/>
    <d v="2014-03-05T00:00:00"/>
    <x v="1"/>
    <s v="VF-21715"/>
    <s v="Vicky Freymann"/>
    <x v="2"/>
    <s v="United States"/>
    <x v="302"/>
    <x v="8"/>
    <x v="3"/>
    <s v="FUR-CH-10000863"/>
    <s v="Furniture"/>
    <x v="1"/>
    <s v="Novimex Swivel Fabric Task Chair"/>
    <n v="634.11599999999999"/>
    <n v="6"/>
    <n v="-172.1172"/>
    <n v="-0.27142857142857141"/>
    <x v="4"/>
    <x v="9"/>
  </r>
  <r>
    <s v="US-2015-164966"/>
    <x v="45"/>
    <x v="1"/>
    <d v="2015-08-01T00:00:00"/>
    <x v="2"/>
    <s v="GH-14410"/>
    <s v="Gary Hansen"/>
    <x v="2"/>
    <s v="United States"/>
    <x v="27"/>
    <x v="11"/>
    <x v="3"/>
    <s v="FUR-CH-10002304"/>
    <s v="Furniture"/>
    <x v="1"/>
    <s v="Global Stack Chair without Arms, Black"/>
    <n v="155.88"/>
    <n v="6"/>
    <n v="38.97"/>
    <n v="0.25"/>
    <x v="3"/>
    <x v="3"/>
  </r>
  <r>
    <s v="CA-2015-126739"/>
    <x v="341"/>
    <x v="1"/>
    <d v="2015-11-03T00:00:00"/>
    <x v="0"/>
    <s v="JH-16180"/>
    <s v="Justin Hirsh"/>
    <x v="0"/>
    <s v="United States"/>
    <x v="13"/>
    <x v="7"/>
    <x v="2"/>
    <s v="FUR-CH-10000422"/>
    <s v="Furniture"/>
    <x v="1"/>
    <s v="Global Highback Leather Tilter in Burgundy"/>
    <n v="327.56400000000002"/>
    <n v="4"/>
    <n v="21.837599999999998"/>
    <n v="6.6666666666666652E-2"/>
    <x v="3"/>
    <x v="0"/>
  </r>
  <r>
    <s v="CA-2015-166947"/>
    <x v="717"/>
    <x v="1"/>
    <d v="2015-06-10T00:00:00"/>
    <x v="1"/>
    <s v="EB-13750"/>
    <s v="Edward Becker"/>
    <x v="1"/>
    <s v="United States"/>
    <x v="252"/>
    <x v="7"/>
    <x v="2"/>
    <s v="FUR-CH-10004997"/>
    <s v="Furniture"/>
    <x v="1"/>
    <s v="Hon Every-Day Series Multi-Task Chairs"/>
    <n v="1522.6379999999999"/>
    <n v="9"/>
    <n v="169.18199999999999"/>
    <n v="0.1111111111111111"/>
    <x v="2"/>
    <x v="2"/>
  </r>
  <r>
    <s v="CA-2014-166086"/>
    <x v="718"/>
    <x v="2"/>
    <d v="2014-05-12T00:00:00"/>
    <x v="1"/>
    <s v="CT-11995"/>
    <s v="Carol Triggs"/>
    <x v="0"/>
    <s v="United States"/>
    <x v="37"/>
    <x v="20"/>
    <x v="2"/>
    <s v="FUR-TA-10003469"/>
    <s v="Furniture"/>
    <x v="2"/>
    <s v="Balt Split Level Computer Training Table"/>
    <n v="194.25"/>
    <n v="2"/>
    <n v="-38.85"/>
    <n v="-0.2"/>
    <x v="2"/>
    <x v="7"/>
  </r>
  <r>
    <s v="CA-2014-166086"/>
    <x v="718"/>
    <x v="2"/>
    <d v="2014-05-12T00:00:00"/>
    <x v="1"/>
    <s v="CT-11995"/>
    <s v="Carol Triggs"/>
    <x v="0"/>
    <s v="United States"/>
    <x v="37"/>
    <x v="20"/>
    <x v="2"/>
    <s v="FUR-CH-10004675"/>
    <s v="Furniture"/>
    <x v="1"/>
    <s v="Lifetime Advantage Folding Chairs, 4/Carton"/>
    <n v="872.32"/>
    <n v="4"/>
    <n v="244.24959999999999"/>
    <n v="0.27999999999999997"/>
    <x v="2"/>
    <x v="7"/>
  </r>
  <r>
    <s v="CA-2014-100678"/>
    <x v="719"/>
    <x v="2"/>
    <d v="2014-04-22T00:00:00"/>
    <x v="1"/>
    <s v="KM-16720"/>
    <s v="Kunst Miller"/>
    <x v="0"/>
    <s v="United States"/>
    <x v="6"/>
    <x v="5"/>
    <x v="3"/>
    <s v="FUR-CH-10002602"/>
    <s v="Furniture"/>
    <x v="1"/>
    <s v="DMI Arturo Collection Mission-style Design Wood Chair"/>
    <n v="317.05799999999999"/>
    <n v="3"/>
    <n v="-18.117599999999999"/>
    <n v="-5.7142857142857141E-2"/>
    <x v="4"/>
    <x v="6"/>
  </r>
  <r>
    <s v="CA-2017-123085"/>
    <x v="470"/>
    <x v="3"/>
    <d v="2017-03-08T00:00:00"/>
    <x v="1"/>
    <s v="EJ-13720"/>
    <s v="Ed Jacobs"/>
    <x v="0"/>
    <s v="United States"/>
    <x v="2"/>
    <x v="2"/>
    <x v="1"/>
    <s v="FUR-CH-10003968"/>
    <s v="Furniture"/>
    <x v="1"/>
    <s v="Novimex Turbo Task Chair"/>
    <n v="170.352"/>
    <n v="3"/>
    <n v="-17.0352"/>
    <n v="-9.9999999999999992E-2"/>
    <x v="2"/>
    <x v="9"/>
  </r>
  <r>
    <s v="CA-2016-169887"/>
    <x v="148"/>
    <x v="0"/>
    <d v="2016-10-22T00:00:00"/>
    <x v="3"/>
    <s v="MS-17530"/>
    <s v="MaryBeth Skach"/>
    <x v="0"/>
    <s v="United States"/>
    <x v="15"/>
    <x v="13"/>
    <x v="1"/>
    <s v="FUR-FU-10003095"/>
    <s v="Furniture"/>
    <x v="3"/>
    <s v="Linden 12&quot; Wall Clock With Oak Frame"/>
    <n v="101.94"/>
    <n v="3"/>
    <n v="30.582000000000001"/>
    <n v="0.3"/>
    <x v="7"/>
    <x v="1"/>
  </r>
  <r>
    <s v="CA-2017-104731"/>
    <x v="720"/>
    <x v="3"/>
    <d v="2017-07-27T00:00:00"/>
    <x v="1"/>
    <s v="AM-10705"/>
    <s v="Anne McFarland"/>
    <x v="0"/>
    <s v="United States"/>
    <x v="279"/>
    <x v="25"/>
    <x v="0"/>
    <s v="FUR-FU-10003274"/>
    <s v="Furniture"/>
    <x v="3"/>
    <s v="Regeneration Desk Collection"/>
    <n v="8.8000000000000007"/>
    <n v="5"/>
    <n v="3.8719999999999999"/>
    <n v="0.43999999999999995"/>
    <x v="6"/>
    <x v="3"/>
  </r>
  <r>
    <s v="CA-2017-104731"/>
    <x v="720"/>
    <x v="3"/>
    <d v="2017-07-27T00:00:00"/>
    <x v="1"/>
    <s v="AM-10705"/>
    <s v="Anne McFarland"/>
    <x v="0"/>
    <s v="United States"/>
    <x v="279"/>
    <x v="25"/>
    <x v="0"/>
    <s v="FUR-BO-10003441"/>
    <s v="Furniture"/>
    <x v="0"/>
    <s v="Bush Westfield Collection Bookcases, Fully Assembled"/>
    <n v="302.94"/>
    <n v="3"/>
    <n v="69.676199999999994"/>
    <n v="0.22999999999999998"/>
    <x v="6"/>
    <x v="3"/>
  </r>
  <r>
    <s v="CA-2014-154095"/>
    <x v="116"/>
    <x v="2"/>
    <d v="2014-12-07T00:00:00"/>
    <x v="1"/>
    <s v="ON-18715"/>
    <s v="Odella Nelson"/>
    <x v="1"/>
    <s v="United States"/>
    <x v="218"/>
    <x v="32"/>
    <x v="2"/>
    <s v="FUR-FU-10003849"/>
    <s v="Furniture"/>
    <x v="3"/>
    <s v="DAX Metal Frame, Desktop, Stepped-Edge"/>
    <n v="60.72"/>
    <n v="3"/>
    <n v="23.680800000000001"/>
    <n v="0.39"/>
    <x v="2"/>
    <x v="5"/>
  </r>
  <r>
    <s v="CA-2014-154095"/>
    <x v="116"/>
    <x v="2"/>
    <d v="2014-12-07T00:00:00"/>
    <x v="1"/>
    <s v="ON-18715"/>
    <s v="Odella Nelson"/>
    <x v="1"/>
    <s v="United States"/>
    <x v="218"/>
    <x v="32"/>
    <x v="2"/>
    <s v="FUR-CH-10004754"/>
    <s v="Furniture"/>
    <x v="1"/>
    <s v="Global Stack Chair with Arms, Black"/>
    <n v="239.84"/>
    <n v="8"/>
    <n v="64.756799999999998"/>
    <n v="0.26999999999999996"/>
    <x v="2"/>
    <x v="5"/>
  </r>
  <r>
    <s v="CA-2016-148852"/>
    <x v="205"/>
    <x v="0"/>
    <d v="2016-05-31T00:00:00"/>
    <x v="1"/>
    <s v="SV-20785"/>
    <s v="Stewart Visinsky"/>
    <x v="0"/>
    <s v="United States"/>
    <x v="72"/>
    <x v="2"/>
    <x v="1"/>
    <s v="FUR-CH-10004860"/>
    <s v="Furniture"/>
    <x v="1"/>
    <s v="Global Low Back Tilter Chair"/>
    <n v="484.70400000000001"/>
    <n v="6"/>
    <n v="-84.8232"/>
    <n v="-0.17499999999999999"/>
    <x v="2"/>
    <x v="7"/>
  </r>
  <r>
    <s v="CA-2015-107678"/>
    <x v="721"/>
    <x v="1"/>
    <d v="2015-04-28T00:00:00"/>
    <x v="1"/>
    <s v="JK-16090"/>
    <s v="Juliana Krohn"/>
    <x v="0"/>
    <s v="United States"/>
    <x v="74"/>
    <x v="0"/>
    <x v="0"/>
    <s v="FUR-CH-10001891"/>
    <s v="Furniture"/>
    <x v="1"/>
    <s v="Global Deluxe Office Fabric Chairs"/>
    <n v="191.96"/>
    <n v="2"/>
    <n v="51.8292"/>
    <n v="0.26999999999999996"/>
    <x v="1"/>
    <x v="6"/>
  </r>
  <r>
    <s v="CA-2015-107678"/>
    <x v="721"/>
    <x v="1"/>
    <d v="2015-04-28T00:00:00"/>
    <x v="1"/>
    <s v="JK-16090"/>
    <s v="Juliana Krohn"/>
    <x v="0"/>
    <s v="United States"/>
    <x v="74"/>
    <x v="0"/>
    <x v="0"/>
    <s v="FUR-FU-10003394"/>
    <s v="Furniture"/>
    <x v="3"/>
    <s v="Tenex &quot;The Solids&quot; Textured Chair Mats"/>
    <n v="209.88"/>
    <n v="3"/>
    <n v="35.679600000000001"/>
    <n v="0.17"/>
    <x v="1"/>
    <x v="6"/>
  </r>
  <r>
    <s v="CA-2016-123512"/>
    <x v="9"/>
    <x v="0"/>
    <d v="2016-06-19T00:00:00"/>
    <x v="2"/>
    <s v="MV-18190"/>
    <s v="Mike Vittorini"/>
    <x v="0"/>
    <s v="United States"/>
    <x v="2"/>
    <x v="2"/>
    <x v="1"/>
    <s v="FUR-BO-10004218"/>
    <s v="Furniture"/>
    <x v="0"/>
    <s v="Bush Heritage Pine Collection 5-Shelf Bookcase, Albany Pine Finish, *Special Order"/>
    <n v="239.666"/>
    <n v="2"/>
    <n v="14.098000000000001"/>
    <n v="5.8823529411764712E-2"/>
    <x v="3"/>
    <x v="2"/>
  </r>
  <r>
    <s v="US-2017-167402"/>
    <x v="722"/>
    <x v="3"/>
    <d v="2017-01-18T00:00:00"/>
    <x v="0"/>
    <s v="CP-12085"/>
    <s v="Cathy Prescott"/>
    <x v="1"/>
    <s v="United States"/>
    <x v="76"/>
    <x v="23"/>
    <x v="3"/>
    <s v="FUR-BO-10001608"/>
    <s v="Furniture"/>
    <x v="0"/>
    <s v="Hon Metal Bookcases, Black"/>
    <n v="212.94"/>
    <n v="3"/>
    <n v="53.234999999999999"/>
    <n v="0.25"/>
    <x v="2"/>
    <x v="8"/>
  </r>
  <r>
    <s v="CA-2014-130449"/>
    <x v="723"/>
    <x v="2"/>
    <d v="2014-09-09T00:00:00"/>
    <x v="2"/>
    <s v="VP-21760"/>
    <s v="Victoria Pisteka"/>
    <x v="1"/>
    <s v="United States"/>
    <x v="28"/>
    <x v="2"/>
    <x v="1"/>
    <s v="FUR-FU-10001487"/>
    <s v="Furniture"/>
    <x v="3"/>
    <s v="Eldon Expressions Wood and Plastic Desk Accessories, Cherry Wood"/>
    <n v="41.88"/>
    <n v="6"/>
    <n v="12.145200000000001"/>
    <n v="0.28999999999999998"/>
    <x v="0"/>
    <x v="4"/>
  </r>
  <r>
    <s v="CA-2015-141250"/>
    <x v="724"/>
    <x v="1"/>
    <d v="2015-01-23T00:00:00"/>
    <x v="1"/>
    <s v="PM-18940"/>
    <s v="Paul MacIntyre"/>
    <x v="0"/>
    <s v="United States"/>
    <x v="303"/>
    <x v="5"/>
    <x v="3"/>
    <s v="FUR-TA-10002855"/>
    <s v="Furniture"/>
    <x v="2"/>
    <s v="Bevis Round Conference Table Top &amp; Single Column Base"/>
    <n v="102.438"/>
    <n v="1"/>
    <n v="-13.1706"/>
    <n v="-0.12857142857142856"/>
    <x v="4"/>
    <x v="8"/>
  </r>
  <r>
    <s v="CA-2015-141250"/>
    <x v="724"/>
    <x v="1"/>
    <d v="2015-01-23T00:00:00"/>
    <x v="1"/>
    <s v="PM-18940"/>
    <s v="Paul MacIntyre"/>
    <x v="0"/>
    <s v="United States"/>
    <x v="303"/>
    <x v="5"/>
    <x v="3"/>
    <s v="FUR-CH-10004875"/>
    <s v="Furniture"/>
    <x v="1"/>
    <s v="Harbour Creations 67200 Series Stacking Chairs"/>
    <n v="199.304"/>
    <n v="4"/>
    <n v="-8.5416000000000007"/>
    <n v="-4.2857142857142858E-2"/>
    <x v="4"/>
    <x v="8"/>
  </r>
  <r>
    <s v="CA-2016-105081"/>
    <x v="683"/>
    <x v="0"/>
    <d v="2016-12-30T00:00:00"/>
    <x v="1"/>
    <s v="JE-15715"/>
    <s v="Joe Elijah"/>
    <x v="0"/>
    <s v="United States"/>
    <x v="15"/>
    <x v="13"/>
    <x v="1"/>
    <s v="FUR-CH-10000847"/>
    <s v="Furniture"/>
    <x v="1"/>
    <s v="Global Executive Mid-Back Manager's Chair"/>
    <n v="698.35199999999998"/>
    <n v="3"/>
    <n v="52.376399999999997"/>
    <n v="7.4999999999999997E-2"/>
    <x v="2"/>
    <x v="5"/>
  </r>
  <r>
    <s v="CA-2016-105081"/>
    <x v="683"/>
    <x v="0"/>
    <d v="2016-12-30T00:00:00"/>
    <x v="1"/>
    <s v="JE-15715"/>
    <s v="Joe Elijah"/>
    <x v="0"/>
    <s v="United States"/>
    <x v="15"/>
    <x v="13"/>
    <x v="1"/>
    <s v="FUR-TA-10001307"/>
    <s v="Furniture"/>
    <x v="2"/>
    <s v="SAFCO PlanMaster Heigh-Adjustable Drafting Table Base, 43w x 30d x 30-37h, Black"/>
    <n v="1747.25"/>
    <n v="5"/>
    <n v="629.01"/>
    <n v="0.36"/>
    <x v="2"/>
    <x v="5"/>
  </r>
  <r>
    <s v="CA-2014-108609"/>
    <x v="314"/>
    <x v="2"/>
    <d v="2014-11-02T00:00:00"/>
    <x v="0"/>
    <s v="AJ-10780"/>
    <s v="Anthony Jacobs"/>
    <x v="1"/>
    <s v="United States"/>
    <x v="75"/>
    <x v="15"/>
    <x v="2"/>
    <s v="FUR-TA-10003954"/>
    <s v="Furniture"/>
    <x v="2"/>
    <s v="Hon 94000 Series Round Tables"/>
    <n v="1421.664"/>
    <n v="8"/>
    <n v="-734.52639999999997"/>
    <n v="-0.51666666666666661"/>
    <x v="3"/>
    <x v="1"/>
  </r>
  <r>
    <s v="US-2016-127334"/>
    <x v="120"/>
    <x v="0"/>
    <d v="2016-12-21T00:00:00"/>
    <x v="1"/>
    <s v="MP-18175"/>
    <s v="Mike Pelletier"/>
    <x v="2"/>
    <s v="United States"/>
    <x v="76"/>
    <x v="36"/>
    <x v="1"/>
    <s v="FUR-TA-10003473"/>
    <s v="Furniture"/>
    <x v="2"/>
    <s v="Bretford Rectangular Conference Table Tops"/>
    <n v="564.19500000000005"/>
    <n v="3"/>
    <n v="-304.6653"/>
    <n v="-0.53999999999999992"/>
    <x v="6"/>
    <x v="5"/>
  </r>
  <r>
    <s v="US-2017-124779"/>
    <x v="272"/>
    <x v="3"/>
    <d v="2017-09-11T00:00:00"/>
    <x v="2"/>
    <s v="BF-11020"/>
    <s v="Barry Franzšsisch"/>
    <x v="1"/>
    <s v="United States"/>
    <x v="58"/>
    <x v="5"/>
    <x v="3"/>
    <s v="FUR-FU-10001095"/>
    <s v="Furniture"/>
    <x v="3"/>
    <s v="DAX Black Cherry Wood-Tone Poster Frame"/>
    <n v="21.184000000000001"/>
    <n v="2"/>
    <n v="-11.651199999999999"/>
    <n v="-0.54999999999999993"/>
    <x v="0"/>
    <x v="4"/>
  </r>
  <r>
    <s v="US-2017-124779"/>
    <x v="272"/>
    <x v="3"/>
    <d v="2017-09-11T00:00:00"/>
    <x v="2"/>
    <s v="BF-11020"/>
    <s v="Barry Franzšsisch"/>
    <x v="1"/>
    <s v="United States"/>
    <x v="58"/>
    <x v="5"/>
    <x v="3"/>
    <s v="FUR-CH-10003535"/>
    <s v="Furniture"/>
    <x v="1"/>
    <s v="Global Armless Task Chair, Royal Blue"/>
    <n v="213.43"/>
    <n v="5"/>
    <n v="-39.637"/>
    <n v="-0.18571428571428572"/>
    <x v="0"/>
    <x v="4"/>
  </r>
  <r>
    <s v="CA-2017-135937"/>
    <x v="134"/>
    <x v="3"/>
    <d v="2017-02-27T00:00:00"/>
    <x v="1"/>
    <s v="KM-16375"/>
    <s v="Katherine Murray"/>
    <x v="2"/>
    <s v="United States"/>
    <x v="171"/>
    <x v="22"/>
    <x v="1"/>
    <s v="FUR-FU-10002253"/>
    <s v="Furniture"/>
    <x v="3"/>
    <s v="Howard Miller 13&quot; Diameter Pewter Finish Round Wall Clock"/>
    <n v="68.703999999999994"/>
    <n v="2"/>
    <n v="16.3172"/>
    <n v="0.23750000000000002"/>
    <x v="1"/>
    <x v="11"/>
  </r>
  <r>
    <s v="CA-2017-135937"/>
    <x v="134"/>
    <x v="3"/>
    <d v="2017-02-27T00:00:00"/>
    <x v="1"/>
    <s v="KM-16375"/>
    <s v="Katherine Murray"/>
    <x v="2"/>
    <s v="United States"/>
    <x v="171"/>
    <x v="22"/>
    <x v="1"/>
    <s v="FUR-TA-10001039"/>
    <s v="Furniture"/>
    <x v="2"/>
    <s v="KI Adjustable-Height Table"/>
    <n v="386.91"/>
    <n v="9"/>
    <n v="-185.71680000000001"/>
    <n v="-0.48"/>
    <x v="1"/>
    <x v="11"/>
  </r>
  <r>
    <s v="CA-2017-162173"/>
    <x v="725"/>
    <x v="3"/>
    <d v="2017-11-01T00:00:00"/>
    <x v="1"/>
    <s v="OT-18730"/>
    <s v="Olvera Toch"/>
    <x v="0"/>
    <s v="United States"/>
    <x v="304"/>
    <x v="25"/>
    <x v="0"/>
    <s v="FUR-TA-10001520"/>
    <s v="Furniture"/>
    <x v="2"/>
    <s v="Lesro Sheffield Collection Coffee Table, End Table, Center Table, Corner Table"/>
    <n v="356.85"/>
    <n v="5"/>
    <n v="60.664499999999997"/>
    <n v="0.16999999999999998"/>
    <x v="6"/>
    <x v="1"/>
  </r>
  <r>
    <s v="CA-2017-122175"/>
    <x v="666"/>
    <x v="3"/>
    <d v="2017-05-14T00:00:00"/>
    <x v="0"/>
    <s v="CA-12775"/>
    <s v="Cynthia Arntzen"/>
    <x v="0"/>
    <s v="United States"/>
    <x v="109"/>
    <x v="18"/>
    <x v="2"/>
    <s v="FUR-FU-10000719"/>
    <s v="Furniture"/>
    <x v="3"/>
    <s v="DAX Cubicle Frames, 8-1/2 x 11"/>
    <n v="42.85"/>
    <n v="5"/>
    <n v="15.426"/>
    <n v="0.36"/>
    <x v="3"/>
    <x v="7"/>
  </r>
  <r>
    <s v="CA-2015-135510"/>
    <x v="278"/>
    <x v="1"/>
    <d v="2015-09-12T00:00:00"/>
    <x v="1"/>
    <s v="TW-21025"/>
    <s v="Tamara Willingham"/>
    <x v="2"/>
    <s v="United States"/>
    <x v="305"/>
    <x v="25"/>
    <x v="0"/>
    <s v="FUR-FU-10000820"/>
    <s v="Furniture"/>
    <x v="3"/>
    <s v="Tensor Brushed Steel Torchiere Floor Lamp"/>
    <n v="67.959999999999994"/>
    <n v="4"/>
    <n v="12.232799999999999"/>
    <n v="0.18"/>
    <x v="1"/>
    <x v="4"/>
  </r>
  <r>
    <s v="CA-2014-150329"/>
    <x v="567"/>
    <x v="2"/>
    <d v="2014-10-14T00:00:00"/>
    <x v="1"/>
    <s v="SD-20485"/>
    <s v="Shirley Daniels"/>
    <x v="2"/>
    <s v="United States"/>
    <x v="43"/>
    <x v="22"/>
    <x v="1"/>
    <s v="FUR-FU-10003724"/>
    <s v="Furniture"/>
    <x v="3"/>
    <s v="Westinghouse Clip-On Gooseneck Lamps"/>
    <n v="46.872"/>
    <n v="7"/>
    <n v="3.5154000000000001"/>
    <n v="7.4999999999999997E-2"/>
    <x v="4"/>
    <x v="1"/>
  </r>
  <r>
    <s v="CA-2014-109134"/>
    <x v="726"/>
    <x v="2"/>
    <d v="2014-11-10T00:00:00"/>
    <x v="1"/>
    <s v="DE-13255"/>
    <s v="Deanra Eno"/>
    <x v="2"/>
    <s v="United States"/>
    <x v="2"/>
    <x v="2"/>
    <x v="1"/>
    <s v="FUR-FU-10000320"/>
    <s v="Furniture"/>
    <x v="3"/>
    <s v="OIC Stacking Trays"/>
    <n v="20.04"/>
    <n v="6"/>
    <n v="8.8176000000000005"/>
    <n v="0.44000000000000006"/>
    <x v="2"/>
    <x v="0"/>
  </r>
  <r>
    <s v="US-2015-129637"/>
    <x v="584"/>
    <x v="1"/>
    <d v="2015-12-22T00:00:00"/>
    <x v="1"/>
    <s v="MC-18100"/>
    <s v="Mick Crebagga"/>
    <x v="0"/>
    <s v="United States"/>
    <x v="17"/>
    <x v="8"/>
    <x v="3"/>
    <s v="FUR-FU-10000965"/>
    <s v="Furniture"/>
    <x v="3"/>
    <s v="Howard Miller 11-1/2&quot; Diameter Ridgewood Wall Clock"/>
    <n v="41.552"/>
    <n v="2"/>
    <n v="-19.737200000000001"/>
    <n v="-0.47500000000000003"/>
    <x v="2"/>
    <x v="5"/>
  </r>
  <r>
    <s v="CA-2017-145429"/>
    <x v="720"/>
    <x v="3"/>
    <d v="2017-07-25T00:00:00"/>
    <x v="1"/>
    <s v="SW-20455"/>
    <s v="Shaun Weien"/>
    <x v="0"/>
    <s v="United States"/>
    <x v="53"/>
    <x v="2"/>
    <x v="1"/>
    <s v="FUR-CH-10000988"/>
    <s v="Furniture"/>
    <x v="1"/>
    <s v="Hon Olson Stacker Stools"/>
    <n v="225.29599999999999"/>
    <n v="2"/>
    <n v="22.529599999999999"/>
    <n v="9.9999999999999992E-2"/>
    <x v="4"/>
    <x v="3"/>
  </r>
  <r>
    <s v="CA-2015-153535"/>
    <x v="727"/>
    <x v="1"/>
    <d v="2015-05-24T00:00:00"/>
    <x v="1"/>
    <s v="SG-20470"/>
    <s v="Sheri Gordon"/>
    <x v="0"/>
    <s v="United States"/>
    <x v="306"/>
    <x v="30"/>
    <x v="0"/>
    <s v="FUR-FU-10001986"/>
    <s v="Furniture"/>
    <x v="3"/>
    <s v="Dana Fluorescent Magnifying Lamp, White, 36&quot;"/>
    <n v="163.136"/>
    <n v="4"/>
    <n v="20.391999999999999"/>
    <n v="0.125"/>
    <x v="4"/>
    <x v="7"/>
  </r>
  <r>
    <s v="CA-2015-123141"/>
    <x v="502"/>
    <x v="1"/>
    <d v="2015-11-19T00:00:00"/>
    <x v="1"/>
    <s v="GZ-14470"/>
    <s v="Gary Zandusky"/>
    <x v="0"/>
    <s v="United States"/>
    <x v="307"/>
    <x v="41"/>
    <x v="1"/>
    <s v="FUR-CH-10004287"/>
    <s v="Furniture"/>
    <x v="1"/>
    <s v="SAFCO Arco Folding Chair"/>
    <n v="883.84"/>
    <n v="4"/>
    <n v="99.432000000000002"/>
    <n v="0.1125"/>
    <x v="2"/>
    <x v="0"/>
  </r>
  <r>
    <s v="CA-2015-123141"/>
    <x v="502"/>
    <x v="1"/>
    <d v="2015-11-19T00:00:00"/>
    <x v="1"/>
    <s v="GZ-14470"/>
    <s v="Gary Zandusky"/>
    <x v="0"/>
    <s v="United States"/>
    <x v="307"/>
    <x v="41"/>
    <x v="1"/>
    <s v="FUR-CH-10001891"/>
    <s v="Furniture"/>
    <x v="1"/>
    <s v="Global Deluxe Office Fabric Chairs"/>
    <n v="230.352"/>
    <n v="3"/>
    <n v="20.155799999999999"/>
    <n v="8.7499999999999994E-2"/>
    <x v="2"/>
    <x v="0"/>
  </r>
  <r>
    <s v="CA-2017-107629"/>
    <x v="417"/>
    <x v="3"/>
    <d v="2017-12-14T00:00:00"/>
    <x v="3"/>
    <s v="DB-13060"/>
    <s v="Dave Brooks"/>
    <x v="0"/>
    <s v="United States"/>
    <x v="187"/>
    <x v="8"/>
    <x v="3"/>
    <s v="FUR-FU-10002298"/>
    <s v="Furniture"/>
    <x v="3"/>
    <s v="Rubbermaid ClusterMat Chairmats, Mat Size- 66&quot; x 60&quot;, Lip 20&quot; x 11&quot; -90 Degree Angle"/>
    <n v="266.35199999999998"/>
    <n v="6"/>
    <n v="-292.98719999999997"/>
    <n v="-1.1000000000000001"/>
    <x v="7"/>
    <x v="5"/>
  </r>
  <r>
    <s v="CA-2017-107629"/>
    <x v="417"/>
    <x v="3"/>
    <d v="2017-12-14T00:00:00"/>
    <x v="3"/>
    <s v="DB-13060"/>
    <s v="Dave Brooks"/>
    <x v="0"/>
    <s v="United States"/>
    <x v="187"/>
    <x v="8"/>
    <x v="3"/>
    <s v="FUR-FU-10004091"/>
    <s v="Furniture"/>
    <x v="3"/>
    <s v="Howard Miller 13&quot; Diameter Goldtone Round Wall Clock"/>
    <n v="56.328000000000003"/>
    <n v="3"/>
    <n v="-26.755800000000001"/>
    <n v="-0.47499999999999998"/>
    <x v="7"/>
    <x v="5"/>
  </r>
  <r>
    <s v="CA-2016-134789"/>
    <x v="57"/>
    <x v="0"/>
    <d v="2016-04-15T00:00:00"/>
    <x v="1"/>
    <s v="CK-12325"/>
    <s v="Christine Kargatis"/>
    <x v="2"/>
    <s v="United States"/>
    <x v="308"/>
    <x v="31"/>
    <x v="0"/>
    <s v="FUR-FU-10003268"/>
    <s v="Furniture"/>
    <x v="3"/>
    <s v="Eldon Radial Chair Mat for Low to Medium Pile Carpets"/>
    <n v="159.91999999999999"/>
    <n v="4"/>
    <n v="31.984000000000002"/>
    <n v="0.20000000000000004"/>
    <x v="1"/>
    <x v="6"/>
  </r>
  <r>
    <s v="CA-2016-165827"/>
    <x v="114"/>
    <x v="0"/>
    <d v="2016-11-09T00:00:00"/>
    <x v="1"/>
    <s v="MF-17665"/>
    <s v="Maureen Fritzler"/>
    <x v="1"/>
    <s v="United States"/>
    <x v="89"/>
    <x v="1"/>
    <x v="0"/>
    <s v="FUR-FU-10001889"/>
    <s v="Furniture"/>
    <x v="3"/>
    <s v="Ultra Door Pull Handle"/>
    <n v="50.496000000000002"/>
    <n v="6"/>
    <n v="8.2056000000000004"/>
    <n v="0.16250000000000001"/>
    <x v="2"/>
    <x v="0"/>
  </r>
  <r>
    <s v="CA-2015-156734"/>
    <x v="311"/>
    <x v="1"/>
    <d v="2015-06-20T00:00:00"/>
    <x v="2"/>
    <s v="BV-11245"/>
    <s v="Benjamin Venier"/>
    <x v="1"/>
    <s v="United States"/>
    <x v="107"/>
    <x v="9"/>
    <x v="0"/>
    <s v="FUR-CH-10002965"/>
    <s v="Furniture"/>
    <x v="1"/>
    <s v="Global Leather Highback Executive Chair with Pneumatic Height Adjustment, Black"/>
    <n v="643.13599999999997"/>
    <n v="4"/>
    <n v="56.2744"/>
    <n v="8.7500000000000008E-2"/>
    <x v="3"/>
    <x v="2"/>
  </r>
  <r>
    <s v="CA-2014-144029"/>
    <x v="261"/>
    <x v="2"/>
    <d v="2014-05-31T00:00:00"/>
    <x v="1"/>
    <s v="MM-18055"/>
    <s v="Michelle Moray"/>
    <x v="0"/>
    <s v="United States"/>
    <x v="9"/>
    <x v="8"/>
    <x v="3"/>
    <s v="FUR-CH-10003981"/>
    <s v="Furniture"/>
    <x v="1"/>
    <s v="Global Commerce Series Low-Back Swivel/Tilt Chairs"/>
    <n v="359.77199999999999"/>
    <n v="2"/>
    <n v="-5.1395999999999997"/>
    <n v="-1.4285714285714285E-2"/>
    <x v="2"/>
    <x v="7"/>
  </r>
  <r>
    <s v="US-2017-101784"/>
    <x v="682"/>
    <x v="3"/>
    <d v="2017-07-11T00:00:00"/>
    <x v="1"/>
    <s v="PO-18850"/>
    <s v="Patrick O'Brill"/>
    <x v="0"/>
    <s v="United States"/>
    <x v="2"/>
    <x v="2"/>
    <x v="1"/>
    <s v="FUR-CH-10001146"/>
    <s v="Furniture"/>
    <x v="1"/>
    <s v="Global Task Chair, Black"/>
    <n v="122.136"/>
    <n v="3"/>
    <n v="-13.7403"/>
    <n v="-0.1125"/>
    <x v="2"/>
    <x v="3"/>
  </r>
  <r>
    <s v="CA-2016-154767"/>
    <x v="728"/>
    <x v="0"/>
    <d v="2016-06-30T00:00:00"/>
    <x v="0"/>
    <s v="BP-11155"/>
    <s v="Becky Pak"/>
    <x v="0"/>
    <s v="United States"/>
    <x v="309"/>
    <x v="18"/>
    <x v="2"/>
    <s v="FUR-CH-10003535"/>
    <s v="Furniture"/>
    <x v="1"/>
    <s v="Global Armless Task Chair, Royal Blue"/>
    <n v="121.96"/>
    <n v="2"/>
    <n v="20.7332"/>
    <n v="0.17"/>
    <x v="3"/>
    <x v="2"/>
  </r>
  <r>
    <s v="CA-2017-124205"/>
    <x v="102"/>
    <x v="3"/>
    <d v="2017-09-19T00:00:00"/>
    <x v="1"/>
    <s v="TC-21145"/>
    <s v="Theresa Coyne"/>
    <x v="1"/>
    <s v="United States"/>
    <x v="174"/>
    <x v="18"/>
    <x v="2"/>
    <s v="FUR-FU-10002445"/>
    <s v="Furniture"/>
    <x v="3"/>
    <s v="DAX Two-Tone Rosewood/Black Document Frame, Desktop, 5 x 7"/>
    <n v="47.4"/>
    <n v="5"/>
    <n v="18.96"/>
    <n v="0.4"/>
    <x v="4"/>
    <x v="4"/>
  </r>
  <r>
    <s v="CA-2017-124205"/>
    <x v="102"/>
    <x v="3"/>
    <d v="2017-09-19T00:00:00"/>
    <x v="1"/>
    <s v="TC-21145"/>
    <s v="Theresa Coyne"/>
    <x v="1"/>
    <s v="United States"/>
    <x v="174"/>
    <x v="18"/>
    <x v="2"/>
    <s v="FUR-CH-10003606"/>
    <s v="Furniture"/>
    <x v="1"/>
    <s v="SAFCO Folding Chair Trolley"/>
    <n v="512.96"/>
    <n v="4"/>
    <n v="143.62880000000001"/>
    <n v="0.28000000000000003"/>
    <x v="4"/>
    <x v="4"/>
  </r>
  <r>
    <s v="CA-2016-162943"/>
    <x v="729"/>
    <x v="0"/>
    <d v="2016-07-26T00:00:00"/>
    <x v="0"/>
    <s v="DB-12970"/>
    <s v="Darren Budd"/>
    <x v="1"/>
    <s v="United States"/>
    <x v="13"/>
    <x v="7"/>
    <x v="2"/>
    <s v="FUR-CH-10001708"/>
    <s v="Furniture"/>
    <x v="1"/>
    <s v="Office Star - Contemporary Swivel Chair with Padded Adjustable Arms and Flex Back"/>
    <n v="253.76400000000001"/>
    <n v="2"/>
    <n v="31.015599999999999"/>
    <n v="0.12222222222222222"/>
    <x v="3"/>
    <x v="3"/>
  </r>
  <r>
    <s v="CA-2017-100615"/>
    <x v="333"/>
    <x v="3"/>
    <d v="2017-04-24T00:00:00"/>
    <x v="1"/>
    <s v="SJ-20215"/>
    <s v="Sarah Jordon"/>
    <x v="0"/>
    <s v="United States"/>
    <x v="9"/>
    <x v="8"/>
    <x v="3"/>
    <s v="FUR-CH-10002602"/>
    <s v="Furniture"/>
    <x v="1"/>
    <s v="DMI Arturo Collection Mission-style Design Wood Chair"/>
    <n v="317.05799999999999"/>
    <n v="3"/>
    <n v="-18.117599999999999"/>
    <n v="-5.7142857142857141E-2"/>
    <x v="4"/>
    <x v="6"/>
  </r>
  <r>
    <s v="CA-2017-100615"/>
    <x v="333"/>
    <x v="3"/>
    <d v="2017-04-24T00:00:00"/>
    <x v="1"/>
    <s v="SJ-20215"/>
    <s v="Sarah Jordon"/>
    <x v="0"/>
    <s v="United States"/>
    <x v="9"/>
    <x v="8"/>
    <x v="3"/>
    <s v="FUR-FU-10002456"/>
    <s v="Furniture"/>
    <x v="3"/>
    <s v="Master Caster Door Stop, Large Neon Orange"/>
    <n v="14.56"/>
    <n v="5"/>
    <n v="-6.1879999999999997"/>
    <n v="-0.42499999999999999"/>
    <x v="4"/>
    <x v="6"/>
  </r>
  <r>
    <s v="US-2016-147711"/>
    <x v="222"/>
    <x v="0"/>
    <d v="2016-09-08T00:00:00"/>
    <x v="0"/>
    <s v="HF-14995"/>
    <s v="Herbert Flentye"/>
    <x v="0"/>
    <s v="United States"/>
    <x v="237"/>
    <x v="32"/>
    <x v="2"/>
    <s v="FUR-BO-10003159"/>
    <s v="Furniture"/>
    <x v="0"/>
    <s v="Sauder Camden County Collection Libraries, Planked Cherry Finish"/>
    <n v="344.94"/>
    <n v="3"/>
    <n v="31.044599999999999"/>
    <n v="0.09"/>
    <x v="2"/>
    <x v="4"/>
  </r>
  <r>
    <s v="US-2016-147711"/>
    <x v="222"/>
    <x v="0"/>
    <d v="2016-09-08T00:00:00"/>
    <x v="0"/>
    <s v="HF-14995"/>
    <s v="Herbert Flentye"/>
    <x v="0"/>
    <s v="United States"/>
    <x v="237"/>
    <x v="32"/>
    <x v="2"/>
    <s v="FUR-FU-10002364"/>
    <s v="Furniture"/>
    <x v="3"/>
    <s v="Eldon Expressions Wood Desk Accessories, Oak"/>
    <n v="14.76"/>
    <n v="2"/>
    <n v="4.2804000000000002"/>
    <n v="0.29000000000000004"/>
    <x v="2"/>
    <x v="4"/>
  </r>
  <r>
    <s v="CA-2017-121293"/>
    <x v="730"/>
    <x v="3"/>
    <d v="2017-07-28T00:00:00"/>
    <x v="0"/>
    <s v="JC-15775"/>
    <s v="John Castell"/>
    <x v="0"/>
    <s v="United States"/>
    <x v="3"/>
    <x v="3"/>
    <x v="2"/>
    <s v="FUR-FU-10000732"/>
    <s v="Furniture"/>
    <x v="3"/>
    <s v="Eldon 200 Class Desk Accessories"/>
    <n v="20.096"/>
    <n v="4"/>
    <n v="3.0144000000000002"/>
    <n v="0.15000000000000002"/>
    <x v="0"/>
    <x v="3"/>
  </r>
  <r>
    <s v="CA-2017-121293"/>
    <x v="730"/>
    <x v="3"/>
    <d v="2017-07-28T00:00:00"/>
    <x v="0"/>
    <s v="JC-15775"/>
    <s v="John Castell"/>
    <x v="0"/>
    <s v="United States"/>
    <x v="3"/>
    <x v="3"/>
    <x v="2"/>
    <s v="FUR-TA-10001771"/>
    <s v="Furniture"/>
    <x v="2"/>
    <s v="Bush Cubix Conference Tables, Fully Assembled"/>
    <n v="138.58799999999999"/>
    <n v="1"/>
    <n v="-34.646999999999998"/>
    <n v="-0.25"/>
    <x v="0"/>
    <x v="3"/>
  </r>
  <r>
    <s v="CA-2015-118843"/>
    <x v="615"/>
    <x v="1"/>
    <d v="2015-09-20T00:00:00"/>
    <x v="1"/>
    <s v="JH-15910"/>
    <s v="Jonathan Howell"/>
    <x v="0"/>
    <s v="United States"/>
    <x v="182"/>
    <x v="24"/>
    <x v="0"/>
    <s v="FUR-FU-10003975"/>
    <s v="Furniture"/>
    <x v="3"/>
    <s v="Eldon Advantage Chair Mats for Low to Medium Pile Carpets"/>
    <n v="129.93"/>
    <n v="3"/>
    <n v="12.993"/>
    <n v="9.9999999999999992E-2"/>
    <x v="1"/>
    <x v="4"/>
  </r>
  <r>
    <s v="CA-2016-162348"/>
    <x v="480"/>
    <x v="0"/>
    <d v="2016-11-15T00:00:00"/>
    <x v="1"/>
    <s v="BF-11170"/>
    <s v="Ben Ferrer"/>
    <x v="2"/>
    <s v="United States"/>
    <x v="155"/>
    <x v="2"/>
    <x v="1"/>
    <s v="FUR-FU-10003731"/>
    <s v="Furniture"/>
    <x v="3"/>
    <s v="Eldon Expressions Wood and Plastic Desk Accessories, Oak"/>
    <n v="9.98"/>
    <n v="1"/>
    <n v="2.7944"/>
    <n v="0.27999999999999997"/>
    <x v="2"/>
    <x v="0"/>
  </r>
  <r>
    <s v="CA-2015-145394"/>
    <x v="397"/>
    <x v="1"/>
    <d v="2015-11-20T00:00:00"/>
    <x v="1"/>
    <s v="MC-17605"/>
    <s v="Matt Connell"/>
    <x v="1"/>
    <s v="United States"/>
    <x v="9"/>
    <x v="8"/>
    <x v="3"/>
    <s v="FUR-FU-10001215"/>
    <s v="Furniture"/>
    <x v="3"/>
    <s v="Howard Miller 11-1/2&quot; Diameter Brentwood Wall Clock"/>
    <n v="34.503999999999998"/>
    <n v="2"/>
    <n v="-15.5268"/>
    <n v="-0.45"/>
    <x v="4"/>
    <x v="0"/>
  </r>
  <r>
    <s v="CA-2015-168809"/>
    <x v="382"/>
    <x v="1"/>
    <d v="2015-08-25T00:00:00"/>
    <x v="3"/>
    <s v="MC-18100"/>
    <s v="Mick Crebagga"/>
    <x v="0"/>
    <s v="United States"/>
    <x v="6"/>
    <x v="5"/>
    <x v="3"/>
    <s v="FUR-FU-10001473"/>
    <s v="Furniture"/>
    <x v="3"/>
    <s v="Eldon Executive Woodline II Desk Accessories, Mahogany"/>
    <n v="20.103999999999999"/>
    <n v="2"/>
    <n v="-16.585799999999999"/>
    <n v="-0.82499999999999996"/>
    <x v="7"/>
    <x v="10"/>
  </r>
  <r>
    <s v="CA-2015-168809"/>
    <x v="382"/>
    <x v="1"/>
    <d v="2015-08-25T00:00:00"/>
    <x v="3"/>
    <s v="MC-18100"/>
    <s v="Mick Crebagga"/>
    <x v="0"/>
    <s v="United States"/>
    <x v="6"/>
    <x v="5"/>
    <x v="3"/>
    <s v="FUR-FU-10002240"/>
    <s v="Furniture"/>
    <x v="3"/>
    <s v="Nu-Dell EZ-Mount Plastic Wall Frames"/>
    <n v="7.88"/>
    <n v="5"/>
    <n v="-3.94"/>
    <n v="-0.5"/>
    <x v="7"/>
    <x v="10"/>
  </r>
  <r>
    <s v="CA-2016-109827"/>
    <x v="683"/>
    <x v="0"/>
    <d v="2017-01-01T00:00:00"/>
    <x v="1"/>
    <s v="LW-16825"/>
    <s v="Laurel Workman"/>
    <x v="1"/>
    <s v="United States"/>
    <x v="43"/>
    <x v="22"/>
    <x v="1"/>
    <s v="FUR-TA-10002607"/>
    <s v="Furniture"/>
    <x v="2"/>
    <s v="KI Conference Tables"/>
    <n v="35.445"/>
    <n v="1"/>
    <n v="-24.102599999999999"/>
    <n v="-0.67999999999999994"/>
    <x v="1"/>
    <x v="5"/>
  </r>
  <r>
    <s v="CA-2016-109827"/>
    <x v="683"/>
    <x v="0"/>
    <d v="2017-01-01T00:00:00"/>
    <x v="1"/>
    <s v="LW-16825"/>
    <s v="Laurel Workman"/>
    <x v="1"/>
    <s v="United States"/>
    <x v="43"/>
    <x v="22"/>
    <x v="1"/>
    <s v="FUR-CH-10004754"/>
    <s v="Furniture"/>
    <x v="1"/>
    <s v="Global Stack Chair with Arms, Black"/>
    <n v="47.968000000000004"/>
    <n v="2"/>
    <n v="4.1971999999999996"/>
    <n v="8.7499999999999981E-2"/>
    <x v="1"/>
    <x v="5"/>
  </r>
  <r>
    <s v="CA-2015-128125"/>
    <x v="731"/>
    <x v="1"/>
    <d v="2015-04-05T00:00:00"/>
    <x v="1"/>
    <s v="EB-13705"/>
    <s v="Ed Braxton"/>
    <x v="1"/>
    <s v="United States"/>
    <x v="6"/>
    <x v="5"/>
    <x v="3"/>
    <s v="FUR-FU-10001085"/>
    <s v="Furniture"/>
    <x v="3"/>
    <s v="3M Polarizing Light Filter Sleeves"/>
    <n v="22.38"/>
    <n v="3"/>
    <n v="-7.8330000000000002"/>
    <n v="-0.35000000000000003"/>
    <x v="2"/>
    <x v="9"/>
  </r>
  <r>
    <s v="CA-2017-156237"/>
    <x v="732"/>
    <x v="3"/>
    <d v="2017-09-15T00:00:00"/>
    <x v="2"/>
    <s v="PS-18760"/>
    <s v="Pamela Stobb"/>
    <x v="0"/>
    <s v="United States"/>
    <x v="3"/>
    <x v="3"/>
    <x v="2"/>
    <s v="FUR-CH-10002372"/>
    <s v="Furniture"/>
    <x v="1"/>
    <s v="Office Star - Ergonomically Designed Knee Chair"/>
    <n v="113.372"/>
    <n v="2"/>
    <n v="-29.152799999999999"/>
    <n v="-0.25714285714285712"/>
    <x v="5"/>
    <x v="4"/>
  </r>
  <r>
    <s v="CA-2017-156237"/>
    <x v="732"/>
    <x v="3"/>
    <d v="2017-09-15T00:00:00"/>
    <x v="2"/>
    <s v="PS-18760"/>
    <s v="Pamela Stobb"/>
    <x v="0"/>
    <s v="United States"/>
    <x v="3"/>
    <x v="3"/>
    <x v="2"/>
    <s v="FUR-FU-10001057"/>
    <s v="Furniture"/>
    <x v="3"/>
    <s v="Tensor Track Tree Floor Lamp"/>
    <n v="127.93600000000001"/>
    <n v="8"/>
    <n v="4.7976000000000001"/>
    <n v="3.7499999999999999E-2"/>
    <x v="5"/>
    <x v="4"/>
  </r>
  <r>
    <s v="CA-2014-144414"/>
    <x v="733"/>
    <x v="2"/>
    <d v="2014-06-21T00:00:00"/>
    <x v="1"/>
    <s v="GH-14425"/>
    <s v="Gary Hwang"/>
    <x v="0"/>
    <s v="United States"/>
    <x v="15"/>
    <x v="13"/>
    <x v="1"/>
    <s v="FUR-FU-10003981"/>
    <s v="Furniture"/>
    <x v="3"/>
    <s v="Eldon Wave Desk Accessories"/>
    <n v="6.24"/>
    <n v="3"/>
    <n v="2.6208"/>
    <n v="0.42"/>
    <x v="4"/>
    <x v="2"/>
  </r>
  <r>
    <s v="CA-2017-163860"/>
    <x v="158"/>
    <x v="3"/>
    <d v="2018-01-01T00:00:00"/>
    <x v="1"/>
    <s v="LO-17170"/>
    <s v="Lori Olson"/>
    <x v="1"/>
    <s v="United States"/>
    <x v="117"/>
    <x v="8"/>
    <x v="3"/>
    <s v="FUR-FU-10004586"/>
    <s v="Furniture"/>
    <x v="3"/>
    <s v="G.E. Longer-Life Indoor Recessed Floodlight Bulbs"/>
    <n v="7.968"/>
    <n v="3"/>
    <n v="-2.3904000000000001"/>
    <n v="-0.3"/>
    <x v="4"/>
    <x v="5"/>
  </r>
  <r>
    <s v="CA-2017-163860"/>
    <x v="158"/>
    <x v="3"/>
    <d v="2018-01-01T00:00:00"/>
    <x v="1"/>
    <s v="LO-17170"/>
    <s v="Lori Olson"/>
    <x v="1"/>
    <s v="United States"/>
    <x v="117"/>
    <x v="8"/>
    <x v="3"/>
    <s v="FUR-CH-10004698"/>
    <s v="Furniture"/>
    <x v="1"/>
    <s v="Padded Folding Chairs, Black, 4/Carton"/>
    <n v="113.372"/>
    <n v="2"/>
    <n v="-3.2391999999999999"/>
    <n v="-2.8571428571428571E-2"/>
    <x v="4"/>
    <x v="5"/>
  </r>
  <r>
    <s v="CA-2017-163860"/>
    <x v="158"/>
    <x v="3"/>
    <d v="2018-01-01T00:00:00"/>
    <x v="1"/>
    <s v="LO-17170"/>
    <s v="Lori Olson"/>
    <x v="1"/>
    <s v="United States"/>
    <x v="117"/>
    <x v="8"/>
    <x v="3"/>
    <s v="FUR-FU-10001935"/>
    <s v="Furniture"/>
    <x v="3"/>
    <s v="3M Hangers With Command Adhesive"/>
    <n v="2.96"/>
    <n v="2"/>
    <n v="-1.4059999999999999"/>
    <n v="-0.47499999999999998"/>
    <x v="4"/>
    <x v="5"/>
  </r>
  <r>
    <s v="CA-2015-154291"/>
    <x v="396"/>
    <x v="1"/>
    <d v="2015-07-29T00:00:00"/>
    <x v="1"/>
    <s v="YS-21880"/>
    <s v="Yana Sorensen"/>
    <x v="1"/>
    <s v="United States"/>
    <x v="132"/>
    <x v="33"/>
    <x v="0"/>
    <s v="FUR-TA-10002041"/>
    <s v="Furniture"/>
    <x v="2"/>
    <s v="Bevis Round Conference Table Top, X-Base"/>
    <n v="358.58"/>
    <n v="2"/>
    <n v="39.443800000000003"/>
    <n v="0.11000000000000001"/>
    <x v="4"/>
    <x v="3"/>
  </r>
  <r>
    <s v="CA-2016-153101"/>
    <x v="63"/>
    <x v="0"/>
    <d v="2016-09-08T00:00:00"/>
    <x v="3"/>
    <s v="PJ-19015"/>
    <s v="Pauline Johnson"/>
    <x v="0"/>
    <s v="United States"/>
    <x v="72"/>
    <x v="2"/>
    <x v="1"/>
    <s v="FUR-TA-10003008"/>
    <s v="Furniture"/>
    <x v="2"/>
    <s v="Lesro Round Back Collection Coffee Table, End Table"/>
    <n v="146.04"/>
    <n v="1"/>
    <n v="-12.778499999999999"/>
    <n v="-8.7499999999999994E-2"/>
    <x v="7"/>
    <x v="4"/>
  </r>
  <r>
    <s v="CA-2017-142643"/>
    <x v="487"/>
    <x v="3"/>
    <d v="2017-10-20T00:00:00"/>
    <x v="1"/>
    <s v="DL-13495"/>
    <s v="Dionis Lloyd"/>
    <x v="1"/>
    <s v="United States"/>
    <x v="310"/>
    <x v="2"/>
    <x v="1"/>
    <s v="FUR-FU-10000087"/>
    <s v="Furniture"/>
    <x v="3"/>
    <s v="Executive Impressions 14&quot; Two-Color Numerals Wall Clock"/>
    <n v="22.72"/>
    <n v="1"/>
    <n v="9.3152000000000008"/>
    <n v="0.41000000000000003"/>
    <x v="2"/>
    <x v="1"/>
  </r>
  <r>
    <s v="CA-2016-123946"/>
    <x v="51"/>
    <x v="0"/>
    <d v="2016-09-17T00:00:00"/>
    <x v="1"/>
    <s v="AJ-10795"/>
    <s v="Anthony Johnson"/>
    <x v="1"/>
    <s v="United States"/>
    <x v="76"/>
    <x v="25"/>
    <x v="0"/>
    <s v="FUR-CH-10002073"/>
    <s v="Furniture"/>
    <x v="1"/>
    <s v="Hon Olson Stacker Chairs"/>
    <n v="1059.1199999999999"/>
    <n v="4"/>
    <n v="307.14479999999998"/>
    <n v="0.28999999999999998"/>
    <x v="2"/>
    <x v="4"/>
  </r>
  <r>
    <s v="CA-2014-147543"/>
    <x v="734"/>
    <x v="2"/>
    <d v="2014-07-12T00:00:00"/>
    <x v="1"/>
    <s v="BC-11125"/>
    <s v="Becky Castell"/>
    <x v="2"/>
    <s v="United States"/>
    <x v="311"/>
    <x v="2"/>
    <x v="1"/>
    <s v="FUR-CH-10000155"/>
    <s v="Furniture"/>
    <x v="1"/>
    <s v="Global Comet Stacking Armless Chair"/>
    <n v="478.48"/>
    <n v="2"/>
    <n v="47.847999999999999"/>
    <n v="9.9999999999999992E-2"/>
    <x v="6"/>
    <x v="3"/>
  </r>
  <r>
    <s v="CA-2014-101462"/>
    <x v="607"/>
    <x v="2"/>
    <d v="2014-04-25T00:00:00"/>
    <x v="1"/>
    <s v="BP-11230"/>
    <s v="Benjamin Patterson"/>
    <x v="0"/>
    <s v="United States"/>
    <x v="2"/>
    <x v="2"/>
    <x v="1"/>
    <s v="FUR-FU-10000409"/>
    <s v="Furniture"/>
    <x v="3"/>
    <s v="GE 4 Foot Flourescent Tube, 40 Watt"/>
    <n v="59.92"/>
    <n v="4"/>
    <n v="27.563199999999998"/>
    <n v="0.45999999999999996"/>
    <x v="2"/>
    <x v="6"/>
  </r>
  <r>
    <s v="US-2016-100461"/>
    <x v="735"/>
    <x v="0"/>
    <d v="2016-01-12T00:00:00"/>
    <x v="1"/>
    <s v="JO-15145"/>
    <s v="Jack O'Briant"/>
    <x v="1"/>
    <s v="United States"/>
    <x v="20"/>
    <x v="16"/>
    <x v="3"/>
    <s v="FUR-BO-10002545"/>
    <s v="Furniture"/>
    <x v="0"/>
    <s v="Atlantic Metals Mobile 3-Shelf Bookcases, Custom Colors"/>
    <n v="1565.88"/>
    <n v="6"/>
    <n v="407.12880000000001"/>
    <n v="0.26"/>
    <x v="4"/>
    <x v="8"/>
  </r>
  <r>
    <s v="CA-2017-128965"/>
    <x v="452"/>
    <x v="3"/>
    <d v="2017-04-22T00:00:00"/>
    <x v="1"/>
    <s v="PS-18760"/>
    <s v="Pamela Stobb"/>
    <x v="0"/>
    <s v="United States"/>
    <x v="2"/>
    <x v="2"/>
    <x v="1"/>
    <s v="FUR-CH-10003774"/>
    <s v="Furniture"/>
    <x v="1"/>
    <s v="Global Wood Trimmed Manager's Task Chair, Khaki"/>
    <n v="218.352"/>
    <n v="3"/>
    <n v="-19.105799999999999"/>
    <n v="-8.7499999999999994E-2"/>
    <x v="2"/>
    <x v="6"/>
  </r>
  <r>
    <s v="US-2016-126452"/>
    <x v="650"/>
    <x v="0"/>
    <d v="2016-08-28T00:00:00"/>
    <x v="1"/>
    <s v="SC-20230"/>
    <s v="Scot Coram"/>
    <x v="1"/>
    <s v="United States"/>
    <x v="2"/>
    <x v="2"/>
    <x v="1"/>
    <s v="FUR-TA-10003569"/>
    <s v="Furniture"/>
    <x v="2"/>
    <s v="Bretford CR8500 Series Meeting Room Furniture"/>
    <n v="2887.056"/>
    <n v="9"/>
    <n v="180.441"/>
    <n v="6.25E-2"/>
    <x v="1"/>
    <x v="10"/>
  </r>
  <r>
    <s v="US-2016-121013"/>
    <x v="26"/>
    <x v="0"/>
    <d v="2016-09-10T00:00:00"/>
    <x v="1"/>
    <s v="MM-17920"/>
    <s v="Michael Moore"/>
    <x v="0"/>
    <s v="United States"/>
    <x v="180"/>
    <x v="25"/>
    <x v="0"/>
    <s v="FUR-TA-10003238"/>
    <s v="Furniture"/>
    <x v="2"/>
    <s v="Chromcraft Bull-Nose Wood 48&quot; x 96&quot; Rectangular Conference Tables"/>
    <n v="1652.94"/>
    <n v="3"/>
    <n v="314.05860000000001"/>
    <n v="0.19"/>
    <x v="2"/>
    <x v="4"/>
  </r>
  <r>
    <s v="US-2015-123918"/>
    <x v="233"/>
    <x v="1"/>
    <d v="2015-10-15T00:00:00"/>
    <x v="3"/>
    <s v="CG-12520"/>
    <s v="Claire Gute"/>
    <x v="0"/>
    <s v="United States"/>
    <x v="144"/>
    <x v="5"/>
    <x v="3"/>
    <s v="FUR-FU-10004952"/>
    <s v="Furniture"/>
    <x v="3"/>
    <s v="C-Line Cubicle Keepers Polyproplyene Holder w/Velcro Back, 8-1/2x11, 25/Bx"/>
    <n v="131.376"/>
    <n v="6"/>
    <n v="-95.247600000000006"/>
    <n v="-0.72499999999999998"/>
    <x v="7"/>
    <x v="1"/>
  </r>
  <r>
    <s v="CA-2015-137113"/>
    <x v="239"/>
    <x v="1"/>
    <d v="2015-12-05T00:00:00"/>
    <x v="0"/>
    <s v="TW-21025"/>
    <s v="Tamara Willingham"/>
    <x v="2"/>
    <s v="United States"/>
    <x v="15"/>
    <x v="13"/>
    <x v="1"/>
    <s v="FUR-CH-10001215"/>
    <s v="Furniture"/>
    <x v="1"/>
    <s v="Global Troy Executive Leather Low-Back Tilter"/>
    <n v="2003.92"/>
    <n v="5"/>
    <n v="125.245"/>
    <n v="6.25E-2"/>
    <x v="4"/>
    <x v="5"/>
  </r>
  <r>
    <s v="CA-2015-137113"/>
    <x v="239"/>
    <x v="1"/>
    <d v="2015-12-05T00:00:00"/>
    <x v="0"/>
    <s v="TW-21025"/>
    <s v="Tamara Willingham"/>
    <x v="2"/>
    <s v="United States"/>
    <x v="15"/>
    <x v="13"/>
    <x v="1"/>
    <s v="FUR-TA-10001705"/>
    <s v="Furniture"/>
    <x v="2"/>
    <s v="Bush Advantage Collection Round Conference Table"/>
    <n v="1913.4"/>
    <n v="9"/>
    <n v="401.81400000000002"/>
    <n v="0.21"/>
    <x v="4"/>
    <x v="5"/>
  </r>
  <r>
    <s v="CA-2015-120677"/>
    <x v="151"/>
    <x v="1"/>
    <d v="2015-06-04T00:00:00"/>
    <x v="1"/>
    <s v="BD-11320"/>
    <s v="Bill Donatelli"/>
    <x v="0"/>
    <s v="United States"/>
    <x v="12"/>
    <x v="11"/>
    <x v="3"/>
    <s v="FUR-CH-10002320"/>
    <s v="Furniture"/>
    <x v="1"/>
    <s v="Hon Pagoda Stacking Chairs"/>
    <n v="2567.84"/>
    <n v="8"/>
    <n v="770.35199999999998"/>
    <n v="0.3"/>
    <x v="4"/>
    <x v="7"/>
  </r>
  <r>
    <s v="CA-2017-164756"/>
    <x v="510"/>
    <x v="3"/>
    <d v="2017-09-22T00:00:00"/>
    <x v="1"/>
    <s v="SS-20140"/>
    <s v="Saphhira Shifley"/>
    <x v="1"/>
    <s v="United States"/>
    <x v="29"/>
    <x v="24"/>
    <x v="0"/>
    <s v="FUR-FU-10002963"/>
    <s v="Furniture"/>
    <x v="3"/>
    <s v="Master Caster Door Stop, Gray"/>
    <n v="20.32"/>
    <n v="4"/>
    <n v="6.9088000000000003"/>
    <n v="0.34"/>
    <x v="4"/>
    <x v="4"/>
  </r>
  <r>
    <s v="US-2015-165512"/>
    <x v="736"/>
    <x v="1"/>
    <d v="2015-05-26T00:00:00"/>
    <x v="0"/>
    <s v="VS-21820"/>
    <s v="Vivek Sundaresam"/>
    <x v="0"/>
    <s v="United States"/>
    <x v="312"/>
    <x v="8"/>
    <x v="3"/>
    <s v="FUR-CH-10002880"/>
    <s v="Furniture"/>
    <x v="1"/>
    <s v="Global High-Back Leather Tilter, Burgundy"/>
    <n v="602.65099999999995"/>
    <n v="7"/>
    <n v="-163.57669999999999"/>
    <n v="-0.27142857142857141"/>
    <x v="3"/>
    <x v="7"/>
  </r>
  <r>
    <s v="US-2017-135503"/>
    <x v="247"/>
    <x v="3"/>
    <d v="2017-12-15T00:00:00"/>
    <x v="1"/>
    <s v="JE-16165"/>
    <s v="Justin Ellison"/>
    <x v="1"/>
    <s v="United States"/>
    <x v="313"/>
    <x v="10"/>
    <x v="0"/>
    <s v="FUR-FU-10002364"/>
    <s v="Furniture"/>
    <x v="3"/>
    <s v="Eldon Expressions Wood Desk Accessories, Oak"/>
    <n v="14.76"/>
    <n v="2"/>
    <n v="4.2804000000000002"/>
    <n v="0.29000000000000004"/>
    <x v="2"/>
    <x v="5"/>
  </r>
  <r>
    <s v="US-2017-115301"/>
    <x v="605"/>
    <x v="3"/>
    <d v="2017-08-02T00:00:00"/>
    <x v="1"/>
    <s v="VG-21790"/>
    <s v="Vivek Gonzalez"/>
    <x v="0"/>
    <s v="United States"/>
    <x v="15"/>
    <x v="13"/>
    <x v="1"/>
    <s v="FUR-BO-10004709"/>
    <s v="Furniture"/>
    <x v="0"/>
    <s v="Bush Westfield Collection Bookcases, Medium Cherry Finish"/>
    <n v="115.96"/>
    <n v="2"/>
    <n v="25.511199999999999"/>
    <n v="0.22"/>
    <x v="4"/>
    <x v="3"/>
  </r>
  <r>
    <s v="CA-2014-124247"/>
    <x v="439"/>
    <x v="2"/>
    <d v="2014-12-21T00:00:00"/>
    <x v="1"/>
    <s v="SH-20635"/>
    <s v="Stefanie Holloman"/>
    <x v="1"/>
    <s v="United States"/>
    <x v="155"/>
    <x v="2"/>
    <x v="1"/>
    <s v="FUR-CH-10001854"/>
    <s v="Furniture"/>
    <x v="1"/>
    <s v="Office Star - Professional Matrix Back Chair with 2-to-1 Synchro Tilt and Mesh Fabric Seat"/>
    <n v="1403.92"/>
    <n v="5"/>
    <n v="70.195999999999998"/>
    <n v="4.9999999999999996E-2"/>
    <x v="2"/>
    <x v="5"/>
  </r>
  <r>
    <s v="CA-2015-137925"/>
    <x v="737"/>
    <x v="1"/>
    <d v="2015-12-04T00:00:00"/>
    <x v="1"/>
    <s v="JL-15235"/>
    <s v="Janet Lee"/>
    <x v="0"/>
    <s v="United States"/>
    <x v="13"/>
    <x v="7"/>
    <x v="2"/>
    <s v="FUR-BO-10001608"/>
    <s v="Furniture"/>
    <x v="0"/>
    <s v="Hon Metal Bookcases, Black"/>
    <n v="681.40800000000002"/>
    <n v="12"/>
    <n v="42.588000000000001"/>
    <n v="6.25E-2"/>
    <x v="4"/>
    <x v="0"/>
  </r>
  <r>
    <s v="CA-2014-164182"/>
    <x v="738"/>
    <x v="2"/>
    <d v="2014-07-18T00:00:00"/>
    <x v="1"/>
    <s v="ST-20530"/>
    <s v="Shui Tom"/>
    <x v="0"/>
    <s v="United States"/>
    <x v="3"/>
    <x v="3"/>
    <x v="2"/>
    <s v="FUR-FU-10001057"/>
    <s v="Furniture"/>
    <x v="3"/>
    <s v="Tensor Track Tree Floor Lamp"/>
    <n v="31.984000000000002"/>
    <n v="2"/>
    <n v="1.1994"/>
    <n v="3.7499999999999999E-2"/>
    <x v="4"/>
    <x v="3"/>
  </r>
  <r>
    <s v="CA-2016-129847"/>
    <x v="227"/>
    <x v="0"/>
    <d v="2016-09-04T00:00:00"/>
    <x v="2"/>
    <s v="TA-21385"/>
    <s v="Tom Ashbrook"/>
    <x v="2"/>
    <s v="United States"/>
    <x v="9"/>
    <x v="8"/>
    <x v="3"/>
    <s v="FUR-FU-10000277"/>
    <s v="Furniture"/>
    <x v="3"/>
    <s v="Deflect-o DuraMat Antistatic Studded Beveled Mat for Medium Pile Carpeting"/>
    <n v="84.272000000000006"/>
    <n v="2"/>
    <n v="-75.844800000000006"/>
    <n v="-0.9"/>
    <x v="3"/>
    <x v="4"/>
  </r>
  <r>
    <s v="CA-2016-106243"/>
    <x v="739"/>
    <x v="0"/>
    <d v="2016-10-04T00:00:00"/>
    <x v="1"/>
    <s v="GM-14680"/>
    <s v="Greg Matthias"/>
    <x v="0"/>
    <s v="United States"/>
    <x v="13"/>
    <x v="7"/>
    <x v="2"/>
    <s v="FUR-BO-10003034"/>
    <s v="Furniture"/>
    <x v="0"/>
    <s v="O'Sullivan Elevations Bookcase, Cherry Finish"/>
    <n v="523.91999999999996"/>
    <n v="5"/>
    <n v="-26.196000000000002"/>
    <n v="-5.000000000000001E-2"/>
    <x v="4"/>
    <x v="4"/>
  </r>
  <r>
    <s v="CA-2015-130365"/>
    <x v="740"/>
    <x v="1"/>
    <d v="2015-04-29T00:00:00"/>
    <x v="1"/>
    <s v="ZC-21910"/>
    <s v="Zuschuss Carroll"/>
    <x v="0"/>
    <s v="United States"/>
    <x v="14"/>
    <x v="8"/>
    <x v="3"/>
    <s v="FUR-CH-10003535"/>
    <s v="Furniture"/>
    <x v="1"/>
    <s v="Global Armless Task Chair, Royal Blue"/>
    <n v="128.05799999999999"/>
    <n v="3"/>
    <n v="-23.7822"/>
    <n v="-0.18571428571428572"/>
    <x v="4"/>
    <x v="6"/>
  </r>
  <r>
    <s v="CA-2017-143021"/>
    <x v="49"/>
    <x v="3"/>
    <d v="2017-11-19T00:00:00"/>
    <x v="3"/>
    <s v="AP-10720"/>
    <s v="Anne Pryor"/>
    <x v="2"/>
    <s v="United States"/>
    <x v="13"/>
    <x v="7"/>
    <x v="2"/>
    <s v="FUR-TA-10001676"/>
    <s v="Furniture"/>
    <x v="2"/>
    <s v="Hon 61000 Series Interactive Training Tables"/>
    <n v="79.974000000000004"/>
    <n v="3"/>
    <n v="-29.323799999999999"/>
    <n v="-0.36666666666666664"/>
    <x v="7"/>
    <x v="0"/>
  </r>
  <r>
    <s v="CA-2016-157588"/>
    <x v="197"/>
    <x v="0"/>
    <d v="2016-07-19T00:00:00"/>
    <x v="1"/>
    <s v="AR-10570"/>
    <s v="Anemone Ratner"/>
    <x v="0"/>
    <s v="United States"/>
    <x v="29"/>
    <x v="24"/>
    <x v="0"/>
    <s v="FUR-FU-10004848"/>
    <s v="Furniture"/>
    <x v="3"/>
    <s v="Howard Miller 13-3/4&quot; Diameter Brushed Chrome Round Wall Clock"/>
    <n v="51.75"/>
    <n v="1"/>
    <n v="15.525"/>
    <n v="0.3"/>
    <x v="2"/>
    <x v="3"/>
  </r>
  <r>
    <s v="CA-2016-163937"/>
    <x v="579"/>
    <x v="0"/>
    <d v="2016-01-13T00:00:00"/>
    <x v="0"/>
    <s v="JB-16000"/>
    <s v="Joy Bell-"/>
    <x v="0"/>
    <s v="United States"/>
    <x v="314"/>
    <x v="13"/>
    <x v="1"/>
    <s v="FUR-FU-10000010"/>
    <s v="Furniture"/>
    <x v="3"/>
    <s v="DAX Value U-Channel Document Frames, Easel Back"/>
    <n v="24.85"/>
    <n v="5"/>
    <n v="7.7035"/>
    <n v="0.31"/>
    <x v="0"/>
    <x v="8"/>
  </r>
  <r>
    <s v="CA-2015-112144"/>
    <x v="741"/>
    <x v="1"/>
    <d v="2015-07-02T00:00:00"/>
    <x v="1"/>
    <s v="CY-12745"/>
    <s v="Craig Yedwab"/>
    <x v="1"/>
    <s v="United States"/>
    <x v="171"/>
    <x v="22"/>
    <x v="1"/>
    <s v="FUR-FU-10004306"/>
    <s v="Furniture"/>
    <x v="3"/>
    <s v="Electrix Halogen Magnifier Lamp"/>
    <n v="621.76"/>
    <n v="4"/>
    <n v="46.631999999999998"/>
    <n v="7.4999999999999997E-2"/>
    <x v="4"/>
    <x v="2"/>
  </r>
  <r>
    <s v="CA-2015-109386"/>
    <x v="428"/>
    <x v="1"/>
    <d v="2015-11-13T00:00:00"/>
    <x v="0"/>
    <s v="RH-19600"/>
    <s v="Rob Haberlin"/>
    <x v="0"/>
    <s v="United States"/>
    <x v="247"/>
    <x v="25"/>
    <x v="0"/>
    <s v="FUR-FU-10000308"/>
    <s v="Furniture"/>
    <x v="3"/>
    <s v="Deflect-o Glass Clear Studded Chair Mats"/>
    <n v="186.54"/>
    <n v="3"/>
    <n v="41.038800000000002"/>
    <n v="0.22000000000000003"/>
    <x v="2"/>
    <x v="0"/>
  </r>
  <r>
    <s v="CA-2015-104871"/>
    <x v="742"/>
    <x v="1"/>
    <d v="2015-04-03T00:00:00"/>
    <x v="1"/>
    <s v="DR-12940"/>
    <s v="Daniel Raglin"/>
    <x v="2"/>
    <s v="United States"/>
    <x v="315"/>
    <x v="8"/>
    <x v="3"/>
    <s v="FUR-CH-10003298"/>
    <s v="Furniture"/>
    <x v="1"/>
    <s v="Office Star - Contemporary Task Swivel chair with Loop Arms, Charcoal"/>
    <n v="366.74400000000003"/>
    <n v="4"/>
    <n v="-110.0232"/>
    <n v="-0.3"/>
    <x v="4"/>
    <x v="9"/>
  </r>
  <r>
    <s v="CA-2014-133158"/>
    <x v="532"/>
    <x v="2"/>
    <d v="2014-08-21T00:00:00"/>
    <x v="0"/>
    <s v="DW-13195"/>
    <s v="David Wiener"/>
    <x v="1"/>
    <s v="United States"/>
    <x v="2"/>
    <x v="2"/>
    <x v="1"/>
    <s v="FUR-FU-10000723"/>
    <s v="Furniture"/>
    <x v="3"/>
    <s v="Deflect-o EconoMat Studded, No Bevel Mat for Low Pile Carpeting"/>
    <n v="289.24"/>
    <n v="7"/>
    <n v="26.031600000000001"/>
    <n v="0.09"/>
    <x v="3"/>
    <x v="10"/>
  </r>
  <r>
    <s v="CA-2015-141740"/>
    <x v="341"/>
    <x v="1"/>
    <d v="2015-11-05T00:00:00"/>
    <x v="1"/>
    <s v="JF-15490"/>
    <s v="Jeremy Farry"/>
    <x v="0"/>
    <s v="United States"/>
    <x v="13"/>
    <x v="7"/>
    <x v="2"/>
    <s v="FUR-CH-10001545"/>
    <s v="Furniture"/>
    <x v="1"/>
    <s v="Hon Comfortask Task/Swivel Chairs"/>
    <n v="205.16399999999999"/>
    <n v="2"/>
    <n v="13.6776"/>
    <n v="6.6666666666666666E-2"/>
    <x v="4"/>
    <x v="0"/>
  </r>
  <r>
    <s v="CA-2014-119466"/>
    <x v="256"/>
    <x v="2"/>
    <d v="2014-12-21T00:00:00"/>
    <x v="1"/>
    <s v="SP-20860"/>
    <s v="Sung Pak"/>
    <x v="1"/>
    <s v="United States"/>
    <x v="9"/>
    <x v="8"/>
    <x v="3"/>
    <s v="FUR-FU-10001546"/>
    <s v="Furniture"/>
    <x v="3"/>
    <s v="Dana Swing-Arm Lamps"/>
    <n v="8.5440000000000005"/>
    <n v="2"/>
    <n v="-7.476"/>
    <n v="-0.875"/>
    <x v="6"/>
    <x v="5"/>
  </r>
  <r>
    <s v="CA-2015-154823"/>
    <x v="130"/>
    <x v="1"/>
    <d v="2015-08-25T00:00:00"/>
    <x v="1"/>
    <s v="KN-16390"/>
    <s v="Katherine Nockton"/>
    <x v="1"/>
    <s v="United States"/>
    <x v="76"/>
    <x v="15"/>
    <x v="2"/>
    <s v="FUR-CH-10003379"/>
    <s v="Furniture"/>
    <x v="1"/>
    <s v="Global Commerce Series High-Back Swivel/Tilt Chairs"/>
    <n v="598.45799999999997"/>
    <n v="3"/>
    <n v="-42.747"/>
    <n v="-7.1428571428571438E-2"/>
    <x v="4"/>
    <x v="10"/>
  </r>
  <r>
    <s v="CA-2015-154823"/>
    <x v="130"/>
    <x v="1"/>
    <d v="2015-08-25T00:00:00"/>
    <x v="1"/>
    <s v="KN-16390"/>
    <s v="Katherine Nockton"/>
    <x v="1"/>
    <s v="United States"/>
    <x v="76"/>
    <x v="15"/>
    <x v="2"/>
    <s v="FUR-FU-10000193"/>
    <s v="Furniture"/>
    <x v="3"/>
    <s v="Tenex Chairmats For Use with Hard Floors"/>
    <n v="25.984000000000002"/>
    <n v="1"/>
    <n v="-3.8976000000000002"/>
    <n v="-0.15"/>
    <x v="4"/>
    <x v="10"/>
  </r>
  <r>
    <s v="CA-2017-141201"/>
    <x v="13"/>
    <x v="3"/>
    <d v="2017-12-11T00:00:00"/>
    <x v="0"/>
    <s v="DB-12910"/>
    <s v="Daniel Byrd"/>
    <x v="2"/>
    <s v="United States"/>
    <x v="316"/>
    <x v="2"/>
    <x v="1"/>
    <s v="FUR-BO-10001519"/>
    <s v="Furniture"/>
    <x v="0"/>
    <s v="O'Sullivan 3-Shelf Heavy-Duty Bookcases"/>
    <n v="148.25700000000001"/>
    <n v="3"/>
    <n v="15.697800000000001"/>
    <n v="0.10588235294117647"/>
    <x v="3"/>
    <x v="5"/>
  </r>
  <r>
    <s v="CA-2014-124737"/>
    <x v="743"/>
    <x v="2"/>
    <d v="2014-08-27T00:00:00"/>
    <x v="1"/>
    <s v="AP-10915"/>
    <s v="Arthur Prichep"/>
    <x v="0"/>
    <s v="United States"/>
    <x v="22"/>
    <x v="12"/>
    <x v="1"/>
    <s v="FUR-FU-10003274"/>
    <s v="Furniture"/>
    <x v="3"/>
    <s v="Regeneration Desk Collection"/>
    <n v="4.2240000000000002"/>
    <n v="3"/>
    <n v="1.2672000000000001"/>
    <n v="0.3"/>
    <x v="4"/>
    <x v="10"/>
  </r>
  <r>
    <s v="CA-2016-145548"/>
    <x v="367"/>
    <x v="0"/>
    <d v="2016-11-16T00:00:00"/>
    <x v="1"/>
    <s v="EB-13750"/>
    <s v="Edward Becker"/>
    <x v="1"/>
    <s v="United States"/>
    <x v="13"/>
    <x v="7"/>
    <x v="2"/>
    <s v="FUR-CH-10003774"/>
    <s v="Furniture"/>
    <x v="1"/>
    <s v="Global Wood Trimmed Manager's Task Chair, Khaki"/>
    <n v="245.64599999999999"/>
    <n v="3"/>
    <n v="8.1882000000000001"/>
    <n v="3.3333333333333333E-2"/>
    <x v="2"/>
    <x v="0"/>
  </r>
  <r>
    <s v="CA-2017-119494"/>
    <x v="17"/>
    <x v="3"/>
    <d v="2017-11-13T00:00:00"/>
    <x v="1"/>
    <s v="JE-15610"/>
    <s v="Jim Epp"/>
    <x v="1"/>
    <s v="United States"/>
    <x v="53"/>
    <x v="2"/>
    <x v="1"/>
    <s v="FUR-CH-10004675"/>
    <s v="Furniture"/>
    <x v="1"/>
    <s v="Lifetime Advantage Folding Chairs, 4/Carton"/>
    <n v="523.39200000000005"/>
    <n v="3"/>
    <n v="52.339199999999998"/>
    <n v="9.9999999999999992E-2"/>
    <x v="4"/>
    <x v="0"/>
  </r>
  <r>
    <s v="CA-2017-103443"/>
    <x v="430"/>
    <x v="3"/>
    <d v="2017-12-23T00:00:00"/>
    <x v="1"/>
    <s v="AT-10735"/>
    <s v="Annie Thurman"/>
    <x v="0"/>
    <s v="United States"/>
    <x v="13"/>
    <x v="7"/>
    <x v="2"/>
    <s v="FUR-FU-10000308"/>
    <s v="Furniture"/>
    <x v="3"/>
    <s v="Deflect-o Glass Clear Studded Chair Mats"/>
    <n v="124.36"/>
    <n v="2"/>
    <n v="27.359200000000001"/>
    <n v="0.22"/>
    <x v="6"/>
    <x v="5"/>
  </r>
  <r>
    <s v="US-2017-165358"/>
    <x v="511"/>
    <x v="3"/>
    <d v="2017-07-23T00:00:00"/>
    <x v="1"/>
    <s v="SV-20365"/>
    <s v="Seth Vernon"/>
    <x v="0"/>
    <s v="United States"/>
    <x v="3"/>
    <x v="3"/>
    <x v="2"/>
    <s v="FUR-CH-10002647"/>
    <s v="Furniture"/>
    <x v="1"/>
    <s v="Situations Contoured Folding Chairs, 4/Set"/>
    <n v="198.744"/>
    <n v="4"/>
    <n v="-14.196"/>
    <n v="-7.1428571428571425E-2"/>
    <x v="2"/>
    <x v="3"/>
  </r>
  <r>
    <s v="CA-2014-150581"/>
    <x v="676"/>
    <x v="2"/>
    <d v="2014-04-12T00:00:00"/>
    <x v="1"/>
    <s v="NM-18445"/>
    <s v="Nathan Mautz"/>
    <x v="2"/>
    <s v="United States"/>
    <x v="41"/>
    <x v="2"/>
    <x v="1"/>
    <s v="FUR-TA-10003748"/>
    <s v="Furniture"/>
    <x v="2"/>
    <s v="Bevis 36 x 72 Conference Tables"/>
    <n v="99.591999999999999"/>
    <n v="1"/>
    <n v="2.4897999999999998"/>
    <n v="2.4999999999999998E-2"/>
    <x v="4"/>
    <x v="6"/>
  </r>
  <r>
    <s v="CA-2016-165330"/>
    <x v="106"/>
    <x v="0"/>
    <d v="2016-12-11T00:00:00"/>
    <x v="3"/>
    <s v="WB-21850"/>
    <s v="William Brown"/>
    <x v="0"/>
    <s v="United States"/>
    <x v="261"/>
    <x v="2"/>
    <x v="1"/>
    <s v="FUR-CH-10003774"/>
    <s v="Furniture"/>
    <x v="1"/>
    <s v="Global Wood Trimmed Manager's Task Chair, Khaki"/>
    <n v="363.92"/>
    <n v="5"/>
    <n v="-31.843"/>
    <n v="-8.7499999999999994E-2"/>
    <x v="7"/>
    <x v="5"/>
  </r>
  <r>
    <s v="CA-2016-165330"/>
    <x v="106"/>
    <x v="0"/>
    <d v="2016-12-11T00:00:00"/>
    <x v="3"/>
    <s v="WB-21850"/>
    <s v="William Brown"/>
    <x v="0"/>
    <s v="United States"/>
    <x v="261"/>
    <x v="2"/>
    <x v="1"/>
    <s v="FUR-TA-10004619"/>
    <s v="Furniture"/>
    <x v="2"/>
    <s v="Hon Non-Folding Utility Tables"/>
    <n v="892.13599999999997"/>
    <n v="7"/>
    <n v="111.517"/>
    <n v="0.125"/>
    <x v="7"/>
    <x v="5"/>
  </r>
  <r>
    <s v="CA-2016-106950"/>
    <x v="227"/>
    <x v="0"/>
    <d v="2016-09-06T00:00:00"/>
    <x v="1"/>
    <s v="JE-15715"/>
    <s v="Joe Elijah"/>
    <x v="0"/>
    <s v="United States"/>
    <x v="127"/>
    <x v="30"/>
    <x v="0"/>
    <s v="FUR-TA-10001768"/>
    <s v="Furniture"/>
    <x v="2"/>
    <s v="Hon Racetrack Conference Tables"/>
    <n v="472.51799999999997"/>
    <n v="3"/>
    <n v="-149.63069999999999"/>
    <n v="-0.31666666666666665"/>
    <x v="4"/>
    <x v="4"/>
  </r>
  <r>
    <s v="CA-2017-128944"/>
    <x v="744"/>
    <x v="3"/>
    <d v="2017-06-21T00:00:00"/>
    <x v="0"/>
    <s v="KH-16330"/>
    <s v="Katharine Harms"/>
    <x v="1"/>
    <s v="United States"/>
    <x v="19"/>
    <x v="15"/>
    <x v="2"/>
    <s v="FUR-CH-10000785"/>
    <s v="Furniture"/>
    <x v="1"/>
    <s v="Global Ergonomic Managers Chair"/>
    <n v="760.11599999999999"/>
    <n v="6"/>
    <n v="-43.435200000000002"/>
    <n v="-5.7142857142857148E-2"/>
    <x v="3"/>
    <x v="2"/>
  </r>
  <r>
    <s v="CA-2017-128944"/>
    <x v="744"/>
    <x v="3"/>
    <d v="2017-06-21T00:00:00"/>
    <x v="0"/>
    <s v="KH-16330"/>
    <s v="Katharine Harms"/>
    <x v="1"/>
    <s v="United States"/>
    <x v="19"/>
    <x v="15"/>
    <x v="2"/>
    <s v="FUR-FU-10004909"/>
    <s v="Furniture"/>
    <x v="3"/>
    <s v="Contemporary Wood/Metal Frame"/>
    <n v="38.783999999999999"/>
    <n v="3"/>
    <n v="7.2720000000000002"/>
    <n v="0.1875"/>
    <x v="3"/>
    <x v="2"/>
  </r>
  <r>
    <s v="US-2016-102239"/>
    <x v="399"/>
    <x v="0"/>
    <d v="2016-05-06T00:00:00"/>
    <x v="2"/>
    <s v="LW-16990"/>
    <s v="Lindsay Williams"/>
    <x v="1"/>
    <s v="United States"/>
    <x v="0"/>
    <x v="34"/>
    <x v="1"/>
    <s v="FUR-TA-10003392"/>
    <s v="Furniture"/>
    <x v="2"/>
    <s v="Global Adaptabilities Conference Tables"/>
    <n v="1685.88"/>
    <n v="6"/>
    <n v="320.31720000000001"/>
    <n v="0.19"/>
    <x v="5"/>
    <x v="7"/>
  </r>
  <r>
    <s v="CA-2017-166926"/>
    <x v="451"/>
    <x v="3"/>
    <d v="2017-12-08T00:00:00"/>
    <x v="1"/>
    <s v="SO-20335"/>
    <s v="Sean O'Donnell"/>
    <x v="0"/>
    <s v="United States"/>
    <x v="15"/>
    <x v="13"/>
    <x v="1"/>
    <s v="FUR-BO-10002598"/>
    <s v="Furniture"/>
    <x v="0"/>
    <s v="Hon Metal Bookcases, Putty"/>
    <n v="141.96"/>
    <n v="2"/>
    <n v="41.168399999999998"/>
    <n v="0.28999999999999998"/>
    <x v="1"/>
    <x v="5"/>
  </r>
  <r>
    <s v="CA-2015-128013"/>
    <x v="38"/>
    <x v="1"/>
    <d v="2015-08-16T00:00:00"/>
    <x v="1"/>
    <s v="MF-18250"/>
    <s v="Monica Federle"/>
    <x v="1"/>
    <s v="United States"/>
    <x v="13"/>
    <x v="7"/>
    <x v="2"/>
    <s v="FUR-FU-10000320"/>
    <s v="Furniture"/>
    <x v="3"/>
    <s v="OIC Stacking Trays"/>
    <n v="10.02"/>
    <n v="3"/>
    <n v="4.4088000000000003"/>
    <n v="0.44000000000000006"/>
    <x v="1"/>
    <x v="10"/>
  </r>
  <r>
    <s v="US-2016-117541"/>
    <x v="566"/>
    <x v="0"/>
    <d v="2016-11-20T00:00:00"/>
    <x v="1"/>
    <s v="JM-16195"/>
    <s v="Justin MacKendrick"/>
    <x v="0"/>
    <s v="United States"/>
    <x v="19"/>
    <x v="14"/>
    <x v="2"/>
    <s v="FUR-FU-10000550"/>
    <s v="Furniture"/>
    <x v="3"/>
    <s v="Stacking Trays by OIC"/>
    <n v="19.920000000000002"/>
    <n v="4"/>
    <n v="6.5735999999999999"/>
    <n v="0.32999999999999996"/>
    <x v="6"/>
    <x v="0"/>
  </r>
  <r>
    <s v="CA-2017-141439"/>
    <x v="83"/>
    <x v="3"/>
    <d v="2017-12-01T00:00:00"/>
    <x v="1"/>
    <s v="TT-21460"/>
    <s v="Tonja Turnell"/>
    <x v="2"/>
    <s v="United States"/>
    <x v="52"/>
    <x v="6"/>
    <x v="3"/>
    <s v="FUR-TA-10001039"/>
    <s v="Furniture"/>
    <x v="2"/>
    <s v="KI Adjustable-Height Table"/>
    <n v="257.94"/>
    <n v="3"/>
    <n v="67.064400000000006"/>
    <n v="0.26"/>
    <x v="2"/>
    <x v="0"/>
  </r>
  <r>
    <s v="CA-2017-141439"/>
    <x v="83"/>
    <x v="3"/>
    <d v="2017-12-01T00:00:00"/>
    <x v="1"/>
    <s v="TT-21460"/>
    <s v="Tonja Turnell"/>
    <x v="2"/>
    <s v="United States"/>
    <x v="52"/>
    <x v="6"/>
    <x v="3"/>
    <s v="FUR-FU-10001473"/>
    <s v="Furniture"/>
    <x v="3"/>
    <s v="DAX Wood Document Frame"/>
    <n v="27.46"/>
    <n v="2"/>
    <n v="9.8856000000000002"/>
    <n v="0.36"/>
    <x v="2"/>
    <x v="0"/>
  </r>
  <r>
    <s v="CA-2017-141439"/>
    <x v="83"/>
    <x v="3"/>
    <d v="2017-12-01T00:00:00"/>
    <x v="1"/>
    <s v="TT-21460"/>
    <s v="Tonja Turnell"/>
    <x v="2"/>
    <s v="United States"/>
    <x v="52"/>
    <x v="6"/>
    <x v="3"/>
    <s v="FUR-CH-10004287"/>
    <s v="Furniture"/>
    <x v="1"/>
    <s v="SAFCO Arco Folding Chair"/>
    <n v="828.6"/>
    <n v="3"/>
    <n v="240.29400000000001"/>
    <n v="0.28999999999999998"/>
    <x v="2"/>
    <x v="0"/>
  </r>
  <r>
    <s v="CA-2015-163965"/>
    <x v="141"/>
    <x v="1"/>
    <d v="2015-11-27T00:00:00"/>
    <x v="1"/>
    <s v="SS-20875"/>
    <s v="Sung Shariari"/>
    <x v="0"/>
    <s v="United States"/>
    <x v="89"/>
    <x v="1"/>
    <x v="0"/>
    <s v="FUR-BO-10001337"/>
    <s v="Furniture"/>
    <x v="0"/>
    <s v="O'Sullivan Living Dimensions 2-Shelf Bookcases"/>
    <n v="290.35199999999998"/>
    <n v="3"/>
    <n v="-36.293999999999997"/>
    <n v="-0.125"/>
    <x v="1"/>
    <x v="0"/>
  </r>
  <r>
    <s v="CA-2017-128783"/>
    <x v="87"/>
    <x v="3"/>
    <d v="2017-09-07T00:00:00"/>
    <x v="3"/>
    <s v="TG-21640"/>
    <s v="Trudy Glocke"/>
    <x v="0"/>
    <s v="United States"/>
    <x v="317"/>
    <x v="23"/>
    <x v="3"/>
    <s v="FUR-FU-10003623"/>
    <s v="Furniture"/>
    <x v="3"/>
    <s v="DataProducts Ampli Magnifier Task Lamp, Black,"/>
    <n v="135.30000000000001"/>
    <n v="5"/>
    <n v="37.884"/>
    <n v="0.27999999999999997"/>
    <x v="7"/>
    <x v="4"/>
  </r>
  <r>
    <s v="CA-2014-122217"/>
    <x v="168"/>
    <x v="2"/>
    <d v="2014-11-29T00:00:00"/>
    <x v="1"/>
    <s v="HP-14815"/>
    <s v="Harold Pawlan"/>
    <x v="2"/>
    <s v="United States"/>
    <x v="304"/>
    <x v="25"/>
    <x v="0"/>
    <s v="FUR-FU-10002045"/>
    <s v="Furniture"/>
    <x v="3"/>
    <s v="Executive Impressions 14&quot;"/>
    <n v="111.15"/>
    <n v="5"/>
    <n v="48.905999999999999"/>
    <n v="0.43999999999999995"/>
    <x v="2"/>
    <x v="0"/>
  </r>
  <r>
    <s v="US-2017-141558"/>
    <x v="745"/>
    <x v="3"/>
    <d v="2017-03-16T00:00:00"/>
    <x v="1"/>
    <s v="MH-17290"/>
    <s v="Marc Harrigan"/>
    <x v="2"/>
    <s v="United States"/>
    <x v="3"/>
    <x v="3"/>
    <x v="2"/>
    <s v="FUR-TA-10004086"/>
    <s v="Furniture"/>
    <x v="2"/>
    <s v="KI Adjustable-Height Table"/>
    <n v="154.76400000000001"/>
    <n v="3"/>
    <n v="-46.429200000000002"/>
    <n v="-0.3"/>
    <x v="2"/>
    <x v="9"/>
  </r>
  <r>
    <s v="CA-2017-100412"/>
    <x v="313"/>
    <x v="3"/>
    <d v="2017-12-26T00:00:00"/>
    <x v="1"/>
    <s v="SR-20425"/>
    <s v="Sharelle Roach"/>
    <x v="2"/>
    <s v="United States"/>
    <x v="318"/>
    <x v="33"/>
    <x v="0"/>
    <s v="FUR-CH-10002647"/>
    <s v="Furniture"/>
    <x v="1"/>
    <s v="Situations Contoured Folding Chairs, 4/Set"/>
    <n v="141.96"/>
    <n v="2"/>
    <n v="35.49"/>
    <n v="0.25"/>
    <x v="4"/>
    <x v="5"/>
  </r>
  <r>
    <s v="CA-2017-142909"/>
    <x v="313"/>
    <x v="3"/>
    <d v="2017-12-25T00:00:00"/>
    <x v="0"/>
    <s v="AG-10330"/>
    <s v="Alex Grayson"/>
    <x v="0"/>
    <s v="United States"/>
    <x v="81"/>
    <x v="22"/>
    <x v="1"/>
    <s v="FUR-TA-10003008"/>
    <s v="Furniture"/>
    <x v="2"/>
    <s v="Lesro Round Back Collection Coffee Table, End Table"/>
    <n v="182.55"/>
    <n v="2"/>
    <n v="-135.08699999999999"/>
    <n v="-0.73999999999999988"/>
    <x v="0"/>
    <x v="5"/>
  </r>
  <r>
    <s v="US-2015-136749"/>
    <x v="344"/>
    <x v="1"/>
    <d v="2015-12-27T00:00:00"/>
    <x v="0"/>
    <s v="LH-16900"/>
    <s v="Lena Hernandez"/>
    <x v="0"/>
    <s v="United States"/>
    <x v="29"/>
    <x v="24"/>
    <x v="0"/>
    <s v="FUR-FU-10000747"/>
    <s v="Furniture"/>
    <x v="3"/>
    <s v="Tenex B1-RE Series Chair Mats for Low Pile Carpets"/>
    <n v="275.88"/>
    <n v="6"/>
    <n v="46.8996"/>
    <n v="0.17"/>
    <x v="3"/>
    <x v="5"/>
  </r>
  <r>
    <s v="CA-2014-117464"/>
    <x v="746"/>
    <x v="2"/>
    <d v="2014-07-24T00:00:00"/>
    <x v="0"/>
    <s v="NP-18325"/>
    <s v="Naresj Patel"/>
    <x v="0"/>
    <s v="United States"/>
    <x v="28"/>
    <x v="2"/>
    <x v="1"/>
    <s v="FUR-CH-10000155"/>
    <s v="Furniture"/>
    <x v="1"/>
    <s v="Global Comet Stacking Armless Chair"/>
    <n v="717.72"/>
    <n v="3"/>
    <n v="71.772000000000006"/>
    <n v="0.1"/>
    <x v="3"/>
    <x v="3"/>
  </r>
  <r>
    <s v="CA-2014-117464"/>
    <x v="746"/>
    <x v="2"/>
    <d v="2014-07-24T00:00:00"/>
    <x v="0"/>
    <s v="NP-18325"/>
    <s v="Naresj Patel"/>
    <x v="0"/>
    <s v="United States"/>
    <x v="28"/>
    <x v="2"/>
    <x v="1"/>
    <s v="FUR-TA-10004767"/>
    <s v="Furniture"/>
    <x v="2"/>
    <s v="Safco Drafting Table"/>
    <n v="170.352"/>
    <n v="3"/>
    <n v="19.1646"/>
    <n v="0.1125"/>
    <x v="3"/>
    <x v="3"/>
  </r>
  <r>
    <s v="US-2017-168613"/>
    <x v="747"/>
    <x v="3"/>
    <d v="2017-10-14T00:00:00"/>
    <x v="1"/>
    <s v="GM-14440"/>
    <s v="Gary McGarr"/>
    <x v="0"/>
    <s v="United States"/>
    <x v="13"/>
    <x v="7"/>
    <x v="2"/>
    <s v="FUR-CH-10002372"/>
    <s v="Furniture"/>
    <x v="1"/>
    <s v="Office Star - Ergonomically Designed Knee Chair"/>
    <n v="145.76400000000001"/>
    <n v="2"/>
    <n v="3.2391999999999999"/>
    <n v="2.222222222222222E-2"/>
    <x v="6"/>
    <x v="1"/>
  </r>
  <r>
    <s v="CA-2017-128853"/>
    <x v="488"/>
    <x v="3"/>
    <d v="2017-04-23T00:00:00"/>
    <x v="2"/>
    <s v="JM-15250"/>
    <s v="Janet Martin"/>
    <x v="0"/>
    <s v="United States"/>
    <x v="237"/>
    <x v="32"/>
    <x v="2"/>
    <s v="FUR-CH-10004218"/>
    <s v="Furniture"/>
    <x v="1"/>
    <s v="Global Fabric Manager's Chair, Dark Gray"/>
    <n v="908.82"/>
    <n v="9"/>
    <n v="227.20500000000001"/>
    <n v="0.25"/>
    <x v="3"/>
    <x v="6"/>
  </r>
  <r>
    <s v="CA-2017-133102"/>
    <x v="301"/>
    <x v="3"/>
    <d v="2017-08-24T00:00:00"/>
    <x v="1"/>
    <s v="ED-13885"/>
    <s v="Emily Ducich"/>
    <x v="2"/>
    <s v="United States"/>
    <x v="6"/>
    <x v="5"/>
    <x v="3"/>
    <s v="FUR-CH-10002017"/>
    <s v="Furniture"/>
    <x v="1"/>
    <s v="SAFCO Optional Arm Kit for Workspace Cribbage Stacking Chair"/>
    <n v="74.591999999999999"/>
    <n v="4"/>
    <n v="-2.1312000000000002"/>
    <n v="-2.8571428571428574E-2"/>
    <x v="1"/>
    <x v="10"/>
  </r>
  <r>
    <s v="CA-2017-133102"/>
    <x v="301"/>
    <x v="3"/>
    <d v="2017-08-24T00:00:00"/>
    <x v="1"/>
    <s v="ED-13885"/>
    <s v="Emily Ducich"/>
    <x v="2"/>
    <s v="United States"/>
    <x v="6"/>
    <x v="5"/>
    <x v="3"/>
    <s v="FUR-FU-10003247"/>
    <s v="Furniture"/>
    <x v="3"/>
    <s v="36X48 HARDFLOOR CHAIRMAT"/>
    <n v="16.783999999999999"/>
    <n v="2"/>
    <n v="-22.238800000000001"/>
    <n v="-1.3250000000000002"/>
    <x v="1"/>
    <x v="10"/>
  </r>
  <r>
    <s v="CA-2016-164399"/>
    <x v="689"/>
    <x v="0"/>
    <d v="2016-11-15T00:00:00"/>
    <x v="2"/>
    <s v="DW-13480"/>
    <s v="Dianna Wilson"/>
    <x v="2"/>
    <s v="United States"/>
    <x v="53"/>
    <x v="2"/>
    <x v="1"/>
    <s v="FUR-TA-10003392"/>
    <s v="Furniture"/>
    <x v="2"/>
    <s v="Global Adaptabilities Conference Tables"/>
    <n v="674.35199999999998"/>
    <n v="3"/>
    <n v="-8.4293999999999993"/>
    <n v="-1.2499999999999999E-2"/>
    <x v="0"/>
    <x v="0"/>
  </r>
  <r>
    <s v="CA-2016-147683"/>
    <x v="282"/>
    <x v="0"/>
    <d v="2016-11-17T00:00:00"/>
    <x v="1"/>
    <s v="PO-19180"/>
    <s v="Philisse Overcash"/>
    <x v="2"/>
    <s v="United States"/>
    <x v="15"/>
    <x v="13"/>
    <x v="1"/>
    <s v="FUR-FU-10004848"/>
    <s v="Furniture"/>
    <x v="3"/>
    <s v="DAX Solid Wood Frames"/>
    <n v="19.54"/>
    <n v="2"/>
    <n v="7.2298"/>
    <n v="0.37"/>
    <x v="4"/>
    <x v="0"/>
  </r>
  <r>
    <s v="CA-2016-104276"/>
    <x v="673"/>
    <x v="0"/>
    <d v="2016-12-03T00:00:00"/>
    <x v="1"/>
    <s v="HF-14995"/>
    <s v="Herbert Flentye"/>
    <x v="0"/>
    <s v="United States"/>
    <x v="1"/>
    <x v="1"/>
    <x v="0"/>
    <s v="FUR-TA-10001039"/>
    <s v="Furniture"/>
    <x v="2"/>
    <s v="KI Adjustable-Height Table"/>
    <n v="331.02300000000002"/>
    <n v="7"/>
    <n v="-114.35339999999999"/>
    <n v="-0.3454545454545454"/>
    <x v="6"/>
    <x v="0"/>
  </r>
  <r>
    <s v="CA-2016-120369"/>
    <x v="48"/>
    <x v="0"/>
    <d v="2016-10-28T00:00:00"/>
    <x v="3"/>
    <s v="VB-21745"/>
    <s v="Victoria Brennan"/>
    <x v="1"/>
    <s v="United States"/>
    <x v="77"/>
    <x v="7"/>
    <x v="2"/>
    <s v="FUR-FU-10003806"/>
    <s v="Furniture"/>
    <x v="3"/>
    <s v="Tenex Chairmat w/ Average Lip, 45&quot; x 53&quot;"/>
    <n v="756.8"/>
    <n v="5"/>
    <n v="75.680000000000007"/>
    <n v="0.10000000000000002"/>
    <x v="7"/>
    <x v="1"/>
  </r>
  <r>
    <s v="CA-2014-118276"/>
    <x v="527"/>
    <x v="2"/>
    <d v="2015-01-02T00:00:00"/>
    <x v="1"/>
    <s v="MG-17890"/>
    <s v="Michael Granlund"/>
    <x v="2"/>
    <s v="United States"/>
    <x v="317"/>
    <x v="8"/>
    <x v="3"/>
    <s v="FUR-FU-10002111"/>
    <s v="Furniture"/>
    <x v="3"/>
    <s v="Master Caster Door Stop, Large Brown"/>
    <n v="8.7360000000000007"/>
    <n v="3"/>
    <n v="-4.8048000000000002"/>
    <n v="-0.54999999999999993"/>
    <x v="4"/>
    <x v="5"/>
  </r>
  <r>
    <s v="CA-2017-137414"/>
    <x v="125"/>
    <x v="3"/>
    <d v="2017-10-06T00:00:00"/>
    <x v="1"/>
    <s v="CM-12115"/>
    <s v="Chad McGuire"/>
    <x v="0"/>
    <s v="United States"/>
    <x v="28"/>
    <x v="2"/>
    <x v="1"/>
    <s v="FUR-FU-10001424"/>
    <s v="Furniture"/>
    <x v="3"/>
    <s v="Dax Clear Box Frame"/>
    <n v="17.46"/>
    <n v="2"/>
    <n v="5.9363999999999999"/>
    <n v="0.33999999999999997"/>
    <x v="4"/>
    <x v="1"/>
  </r>
  <r>
    <s v="CA-2016-109953"/>
    <x v="197"/>
    <x v="0"/>
    <d v="2016-07-18T00:00:00"/>
    <x v="1"/>
    <s v="RB-19360"/>
    <s v="Raymond Buch"/>
    <x v="0"/>
    <s v="United States"/>
    <x v="28"/>
    <x v="2"/>
    <x v="1"/>
    <s v="FUR-FU-10000073"/>
    <s v="Furniture"/>
    <x v="3"/>
    <s v="Deflect-O Glasstique Clear Desk Accessories"/>
    <n v="30.8"/>
    <n v="4"/>
    <n v="10.164"/>
    <n v="0.32999999999999996"/>
    <x v="4"/>
    <x v="3"/>
  </r>
  <r>
    <s v="CA-2016-137337"/>
    <x v="177"/>
    <x v="0"/>
    <d v="2016-03-12T00:00:00"/>
    <x v="1"/>
    <s v="GB-14575"/>
    <s v="Giulietta Baptist"/>
    <x v="0"/>
    <s v="United States"/>
    <x v="13"/>
    <x v="7"/>
    <x v="2"/>
    <s v="FUR-FU-10003347"/>
    <s v="Furniture"/>
    <x v="3"/>
    <s v="Coloredge Poster Frame"/>
    <n v="113.6"/>
    <n v="8"/>
    <n v="44.304000000000002"/>
    <n v="0.39"/>
    <x v="4"/>
    <x v="9"/>
  </r>
  <r>
    <s v="CA-2016-101651"/>
    <x v="695"/>
    <x v="0"/>
    <d v="2016-12-30T00:00:00"/>
    <x v="1"/>
    <s v="SC-20305"/>
    <s v="Sean Christensen"/>
    <x v="0"/>
    <s v="United States"/>
    <x v="124"/>
    <x v="2"/>
    <x v="1"/>
    <s v="FUR-FU-10000771"/>
    <s v="Furniture"/>
    <x v="3"/>
    <s v="Eldon 200 Class Desk Accessories, Smoke"/>
    <n v="43.96"/>
    <n v="7"/>
    <n v="18.463200000000001"/>
    <n v="0.42"/>
    <x v="6"/>
    <x v="5"/>
  </r>
  <r>
    <s v="CA-2017-136651"/>
    <x v="748"/>
    <x v="3"/>
    <d v="2017-04-25T00:00:00"/>
    <x v="0"/>
    <s v="JF-15355"/>
    <s v="Jay Fein"/>
    <x v="0"/>
    <s v="United States"/>
    <x v="102"/>
    <x v="2"/>
    <x v="1"/>
    <s v="FUR-FU-10002445"/>
    <s v="Furniture"/>
    <x v="3"/>
    <s v="DAX Two-Tone Rosewood/Black Document Frame, Desktop, 5 x 7"/>
    <n v="66.36"/>
    <n v="7"/>
    <n v="26.544"/>
    <n v="0.4"/>
    <x v="3"/>
    <x v="6"/>
  </r>
  <r>
    <s v="CA-2017-136651"/>
    <x v="748"/>
    <x v="3"/>
    <d v="2017-04-25T00:00:00"/>
    <x v="0"/>
    <s v="JF-15355"/>
    <s v="Jay Fein"/>
    <x v="0"/>
    <s v="United States"/>
    <x v="102"/>
    <x v="2"/>
    <x v="1"/>
    <s v="FUR-FU-10004864"/>
    <s v="Furniture"/>
    <x v="3"/>
    <s v="Eldon 500 Class Desk Accessories"/>
    <n v="24.14"/>
    <n v="2"/>
    <n v="7.9661999999999997"/>
    <n v="0.32999999999999996"/>
    <x v="3"/>
    <x v="6"/>
  </r>
  <r>
    <s v="CA-2017-118892"/>
    <x v="301"/>
    <x v="3"/>
    <d v="2017-08-22T00:00:00"/>
    <x v="0"/>
    <s v="TP-21415"/>
    <s v="Tom Prescott"/>
    <x v="0"/>
    <s v="United States"/>
    <x v="3"/>
    <x v="3"/>
    <x v="2"/>
    <s v="FUR-CH-10002024"/>
    <s v="Furniture"/>
    <x v="1"/>
    <s v="HON 5400 Series Task Chairs for Big and Tall"/>
    <n v="4416.174"/>
    <n v="9"/>
    <n v="-630.88199999999995"/>
    <n v="-0.14285714285714285"/>
    <x v="2"/>
    <x v="10"/>
  </r>
  <r>
    <s v="US-2014-127978"/>
    <x v="749"/>
    <x v="2"/>
    <d v="2014-03-08T00:00:00"/>
    <x v="1"/>
    <s v="JS-15595"/>
    <s v="Jill Stevenson"/>
    <x v="1"/>
    <s v="United States"/>
    <x v="29"/>
    <x v="15"/>
    <x v="2"/>
    <s v="FUR-BO-10001972"/>
    <s v="Furniture"/>
    <x v="0"/>
    <s v="O'Sullivan 4-Shelf Bookcase in Odessa Pine"/>
    <n v="302.45"/>
    <n v="5"/>
    <n v="-199.61699999999999"/>
    <n v="-0.66"/>
    <x v="2"/>
    <x v="9"/>
  </r>
  <r>
    <s v="CA-2016-152730"/>
    <x v="82"/>
    <x v="0"/>
    <d v="2016-06-04T00:00:00"/>
    <x v="1"/>
    <s v="EM-14140"/>
    <s v="Eugene Moren"/>
    <x v="2"/>
    <s v="United States"/>
    <x v="319"/>
    <x v="16"/>
    <x v="3"/>
    <s v="FUR-FU-10001037"/>
    <s v="Furniture"/>
    <x v="3"/>
    <s v="DAX Charcoal/Nickel-Tone Document Frame, 5 x 7"/>
    <n v="47.4"/>
    <n v="5"/>
    <n v="21.33"/>
    <n v="0.44999999999999996"/>
    <x v="2"/>
    <x v="7"/>
  </r>
  <r>
    <s v="US-2014-143721"/>
    <x v="255"/>
    <x v="2"/>
    <d v="2014-11-26T00:00:00"/>
    <x v="0"/>
    <s v="DK-12835"/>
    <s v="Damala Kotsonis"/>
    <x v="1"/>
    <s v="United States"/>
    <x v="6"/>
    <x v="5"/>
    <x v="3"/>
    <s v="FUR-CH-10001973"/>
    <s v="Furniture"/>
    <x v="1"/>
    <s v="Office Star Flex Back Scooter Chair with White Frame"/>
    <n v="155.37200000000001"/>
    <n v="2"/>
    <n v="-35.513599999999997"/>
    <n v="-0.22857142857142854"/>
    <x v="0"/>
    <x v="0"/>
  </r>
  <r>
    <s v="CA-2016-133368"/>
    <x v="750"/>
    <x v="0"/>
    <d v="2016-01-20T00:00:00"/>
    <x v="1"/>
    <s v="AG-10675"/>
    <s v="Anna Gayman"/>
    <x v="0"/>
    <s v="United States"/>
    <x v="41"/>
    <x v="30"/>
    <x v="0"/>
    <s v="FUR-FU-10003374"/>
    <s v="Furniture"/>
    <x v="3"/>
    <s v="Electrix Fluorescent Magnifier Lamps &amp; Weighted Base"/>
    <n v="315.77600000000001"/>
    <n v="8"/>
    <n v="31.5776"/>
    <n v="9.9999999999999992E-2"/>
    <x v="6"/>
    <x v="8"/>
  </r>
  <r>
    <s v="CA-2016-123337"/>
    <x v="751"/>
    <x v="0"/>
    <d v="2016-09-22T00:00:00"/>
    <x v="1"/>
    <s v="KD-16495"/>
    <s v="Keith Dawkins"/>
    <x v="1"/>
    <s v="United States"/>
    <x v="124"/>
    <x v="2"/>
    <x v="1"/>
    <s v="FUR-BO-10001918"/>
    <s v="Furniture"/>
    <x v="0"/>
    <s v="Sauder Forest Hills Library with Doors, Woodland Oak Finish"/>
    <n v="273.666"/>
    <n v="2"/>
    <n v="-12.878399999999999"/>
    <n v="-4.7058823529411764E-2"/>
    <x v="6"/>
    <x v="4"/>
  </r>
  <r>
    <s v="CA-2015-144519"/>
    <x v="18"/>
    <x v="1"/>
    <d v="2015-11-17T00:00:00"/>
    <x v="1"/>
    <s v="AW-10930"/>
    <s v="Arthur Wiediger"/>
    <x v="2"/>
    <s v="United States"/>
    <x v="320"/>
    <x v="46"/>
    <x v="1"/>
    <s v="FUR-FU-10000794"/>
    <s v="Furniture"/>
    <x v="3"/>
    <s v="Eldon Stackable Tray, Side-Load, Legal, Smoke"/>
    <n v="63.98"/>
    <n v="7"/>
    <n v="21.7532"/>
    <n v="0.34"/>
    <x v="4"/>
    <x v="0"/>
  </r>
  <r>
    <s v="CA-2017-169439"/>
    <x v="198"/>
    <x v="3"/>
    <d v="2017-09-13T00:00:00"/>
    <x v="1"/>
    <s v="LC-17140"/>
    <s v="Logan Currie"/>
    <x v="0"/>
    <s v="United States"/>
    <x v="59"/>
    <x v="15"/>
    <x v="2"/>
    <s v="FUR-FU-10000723"/>
    <s v="Furniture"/>
    <x v="3"/>
    <s v="Deflect-o EconoMat Studded, No Bevel Mat for Low Pile Carpeting"/>
    <n v="66.111999999999995"/>
    <n v="2"/>
    <n v="-9.0904000000000007"/>
    <n v="-0.13750000000000001"/>
    <x v="4"/>
    <x v="4"/>
  </r>
  <r>
    <s v="CA-2016-149965"/>
    <x v="210"/>
    <x v="0"/>
    <d v="2016-06-25T00:00:00"/>
    <x v="1"/>
    <s v="BS-11365"/>
    <s v="Bill Shonely"/>
    <x v="1"/>
    <s v="United States"/>
    <x v="258"/>
    <x v="37"/>
    <x v="3"/>
    <s v="FUR-FU-10004270"/>
    <s v="Furniture"/>
    <x v="3"/>
    <s v="Executive Impressions 13&quot; Clairmont Wall Clock"/>
    <n v="57.69"/>
    <n v="3"/>
    <n v="23.652899999999999"/>
    <n v="0.41"/>
    <x v="2"/>
    <x v="2"/>
  </r>
  <r>
    <s v="CA-2016-113656"/>
    <x v="752"/>
    <x v="0"/>
    <d v="2016-01-29T00:00:00"/>
    <x v="1"/>
    <s v="CB-12415"/>
    <s v="Christy Brittain"/>
    <x v="0"/>
    <s v="United States"/>
    <x v="2"/>
    <x v="2"/>
    <x v="1"/>
    <s v="FUR-FU-10000719"/>
    <s v="Furniture"/>
    <x v="3"/>
    <s v="DAX Cubicle Frames, 8-1/2 x 11"/>
    <n v="59.99"/>
    <n v="7"/>
    <n v="21.596399999999999"/>
    <n v="0.36"/>
    <x v="6"/>
    <x v="8"/>
  </r>
  <r>
    <s v="CA-2015-148964"/>
    <x v="753"/>
    <x v="1"/>
    <d v="2015-05-31T00:00:00"/>
    <x v="1"/>
    <s v="RD-19900"/>
    <s v="Ruben Dartt"/>
    <x v="0"/>
    <s v="United States"/>
    <x v="321"/>
    <x v="13"/>
    <x v="1"/>
    <s v="FUR-FU-10003849"/>
    <s v="Furniture"/>
    <x v="3"/>
    <s v="DAX Metal Frame, Desktop, Stepped-Edge"/>
    <n v="20.239999999999998"/>
    <n v="1"/>
    <n v="7.8936000000000002"/>
    <n v="0.39"/>
    <x v="2"/>
    <x v="7"/>
  </r>
  <r>
    <s v="CA-2014-163468"/>
    <x v="356"/>
    <x v="2"/>
    <d v="2014-11-21T00:00:00"/>
    <x v="2"/>
    <s v="JK-15730"/>
    <s v="Joe Kamberova"/>
    <x v="0"/>
    <s v="United States"/>
    <x v="322"/>
    <x v="8"/>
    <x v="3"/>
    <s v="FUR-TA-10002533"/>
    <s v="Furniture"/>
    <x v="2"/>
    <s v="BPI Conference Tables"/>
    <n v="292.10000000000002"/>
    <n v="4"/>
    <n v="-175.26"/>
    <n v="-0.59999999999999987"/>
    <x v="0"/>
    <x v="0"/>
  </r>
  <r>
    <s v="CA-2014-163468"/>
    <x v="356"/>
    <x v="2"/>
    <d v="2014-11-21T00:00:00"/>
    <x v="2"/>
    <s v="JK-15730"/>
    <s v="Joe Kamberova"/>
    <x v="0"/>
    <s v="United States"/>
    <x v="322"/>
    <x v="8"/>
    <x v="3"/>
    <s v="FUR-FU-10001546"/>
    <s v="Furniture"/>
    <x v="3"/>
    <s v="Dana Swing-Arm Lamps"/>
    <n v="8.5440000000000005"/>
    <n v="2"/>
    <n v="-7.476"/>
    <n v="-0.875"/>
    <x v="0"/>
    <x v="0"/>
  </r>
  <r>
    <s v="CA-2014-163468"/>
    <x v="356"/>
    <x v="2"/>
    <d v="2014-11-21T00:00:00"/>
    <x v="2"/>
    <s v="JK-15730"/>
    <s v="Joe Kamberova"/>
    <x v="0"/>
    <s v="United States"/>
    <x v="322"/>
    <x v="8"/>
    <x v="3"/>
    <s v="FUR-BO-10003546"/>
    <s v="Furniture"/>
    <x v="0"/>
    <s v="Hon 4-Shelf Metal Bookcases"/>
    <n v="424.11599999999999"/>
    <n v="6"/>
    <n v="-30.294"/>
    <n v="-7.1428571428571438E-2"/>
    <x v="0"/>
    <x v="0"/>
  </r>
  <r>
    <s v="US-2017-117450"/>
    <x v="362"/>
    <x v="3"/>
    <d v="2017-09-08T00:00:00"/>
    <x v="1"/>
    <s v="DO-13645"/>
    <s v="Doug O'Connell"/>
    <x v="0"/>
    <s v="United States"/>
    <x v="98"/>
    <x v="1"/>
    <x v="0"/>
    <s v="FUR-CH-10003817"/>
    <s v="Furniture"/>
    <x v="1"/>
    <s v="Global Value Steno Chair, Gray"/>
    <n v="97.183999999999997"/>
    <n v="2"/>
    <n v="6.0739999999999998"/>
    <n v="6.25E-2"/>
    <x v="4"/>
    <x v="4"/>
  </r>
  <r>
    <s v="CA-2014-137274"/>
    <x v="754"/>
    <x v="2"/>
    <d v="2014-04-02T00:00:00"/>
    <x v="1"/>
    <s v="MG-18145"/>
    <s v="Mike Gockenbach"/>
    <x v="0"/>
    <s v="United States"/>
    <x v="215"/>
    <x v="5"/>
    <x v="3"/>
    <s v="FUR-TA-10001889"/>
    <s v="Furniture"/>
    <x v="2"/>
    <s v="Bush Advantage Collection Racetrack Conference Table"/>
    <n v="890.84100000000001"/>
    <n v="3"/>
    <n v="-152.71559999999999"/>
    <n v="-0.17142857142857143"/>
    <x v="4"/>
    <x v="9"/>
  </r>
  <r>
    <s v="CA-2016-144092"/>
    <x v="541"/>
    <x v="0"/>
    <d v="2016-11-07T00:00:00"/>
    <x v="0"/>
    <s v="LH-17155"/>
    <s v="Logan Haushalter"/>
    <x v="0"/>
    <s v="United States"/>
    <x v="124"/>
    <x v="2"/>
    <x v="1"/>
    <s v="FUR-CH-10004875"/>
    <s v="Furniture"/>
    <x v="1"/>
    <s v="Harbour Creations 67200 Series Stacking Chairs"/>
    <n v="113.88800000000001"/>
    <n v="2"/>
    <n v="9.9651999999999994"/>
    <n v="8.7499999999999994E-2"/>
    <x v="3"/>
    <x v="0"/>
  </r>
  <r>
    <s v="CA-2016-132066"/>
    <x v="755"/>
    <x v="0"/>
    <d v="2016-10-20T00:00:00"/>
    <x v="1"/>
    <s v="NB-18655"/>
    <s v="Nona Balk"/>
    <x v="1"/>
    <s v="United States"/>
    <x v="13"/>
    <x v="7"/>
    <x v="2"/>
    <s v="FUR-TA-10001539"/>
    <s v="Furniture"/>
    <x v="2"/>
    <s v="Chromcraft Rectangular Conference Tables"/>
    <n v="142.18199999999999"/>
    <n v="1"/>
    <n v="-37.915199999999999"/>
    <n v="-0.26666666666666666"/>
    <x v="4"/>
    <x v="1"/>
  </r>
  <r>
    <s v="CA-2017-100097"/>
    <x v="83"/>
    <x v="3"/>
    <d v="2017-11-29T00:00:00"/>
    <x v="0"/>
    <s v="MN-17935"/>
    <s v="Michael Nguyen"/>
    <x v="0"/>
    <s v="United States"/>
    <x v="13"/>
    <x v="7"/>
    <x v="2"/>
    <s v="FUR-FU-10003623"/>
    <s v="Furniture"/>
    <x v="3"/>
    <s v="DataProducts Ampli Magnifier Task Lamp, Black,"/>
    <n v="135.30000000000001"/>
    <n v="5"/>
    <n v="37.884"/>
    <n v="0.27999999999999997"/>
    <x v="0"/>
    <x v="0"/>
  </r>
  <r>
    <s v="US-2017-126053"/>
    <x v="446"/>
    <x v="3"/>
    <d v="2017-12-08T00:00:00"/>
    <x v="2"/>
    <s v="CS-11950"/>
    <s v="Carlos Soltero"/>
    <x v="0"/>
    <s v="United States"/>
    <x v="13"/>
    <x v="7"/>
    <x v="2"/>
    <s v="FUR-FU-10001934"/>
    <s v="Furniture"/>
    <x v="3"/>
    <s v="Magnifier Swing Arm Lamp"/>
    <n v="41.96"/>
    <n v="2"/>
    <n v="10.909599999999999"/>
    <n v="0.25999999999999995"/>
    <x v="0"/>
    <x v="5"/>
  </r>
  <r>
    <s v="US-2014-131275"/>
    <x v="385"/>
    <x v="2"/>
    <d v="2014-03-24T00:00:00"/>
    <x v="1"/>
    <s v="SC-20050"/>
    <s v="Sample Company A"/>
    <x v="2"/>
    <s v="United States"/>
    <x v="323"/>
    <x v="2"/>
    <x v="1"/>
    <s v="FUR-FU-10004597"/>
    <s v="Furniture"/>
    <x v="3"/>
    <s v="Eldon Cleatmat Chair Mats for Medium Pile Carpets"/>
    <n v="111"/>
    <n v="2"/>
    <n v="14.43"/>
    <n v="0.13"/>
    <x v="6"/>
    <x v="9"/>
  </r>
  <r>
    <s v="CA-2016-149349"/>
    <x v="689"/>
    <x v="0"/>
    <d v="2016-11-13T00:00:00"/>
    <x v="2"/>
    <s v="SP-20650"/>
    <s v="Stephanie Phelps"/>
    <x v="1"/>
    <s v="United States"/>
    <x v="9"/>
    <x v="8"/>
    <x v="3"/>
    <s v="FUR-FU-10001037"/>
    <s v="Furniture"/>
    <x v="3"/>
    <s v="DAX Charcoal/Nickel-Tone Document Frame, 5 x 7"/>
    <n v="22.751999999999999"/>
    <n v="6"/>
    <n v="-8.532"/>
    <n v="-0.375"/>
    <x v="5"/>
    <x v="0"/>
  </r>
  <r>
    <s v="CA-2015-125563"/>
    <x v="756"/>
    <x v="1"/>
    <d v="2015-04-17T00:00:00"/>
    <x v="1"/>
    <s v="PR-18880"/>
    <s v="Patrick Ryan"/>
    <x v="0"/>
    <s v="United States"/>
    <x v="26"/>
    <x v="1"/>
    <x v="0"/>
    <s v="FUR-FU-10001290"/>
    <s v="Furniture"/>
    <x v="3"/>
    <s v="Executive Impressions Supervisor Wall Clock"/>
    <n v="67.36"/>
    <n v="2"/>
    <n v="10.103999999999999"/>
    <n v="0.15"/>
    <x v="6"/>
    <x v="6"/>
  </r>
  <r>
    <s v="CA-2015-125563"/>
    <x v="756"/>
    <x v="1"/>
    <d v="2015-04-17T00:00:00"/>
    <x v="1"/>
    <s v="PR-18880"/>
    <s v="Patrick Ryan"/>
    <x v="0"/>
    <s v="United States"/>
    <x v="26"/>
    <x v="1"/>
    <x v="0"/>
    <s v="FUR-FU-10000087"/>
    <s v="Furniture"/>
    <x v="3"/>
    <s v="Executive Impressions 14&quot; Two-Color Numerals Wall Clock"/>
    <n v="54.527999999999999"/>
    <n v="3"/>
    <n v="14.313599999999999"/>
    <n v="0.26250000000000001"/>
    <x v="6"/>
    <x v="6"/>
  </r>
  <r>
    <s v="CA-2015-113152"/>
    <x v="344"/>
    <x v="1"/>
    <d v="2015-12-30T00:00:00"/>
    <x v="1"/>
    <s v="JK-15625"/>
    <s v="Jim Karlsson"/>
    <x v="0"/>
    <s v="United States"/>
    <x v="13"/>
    <x v="7"/>
    <x v="2"/>
    <s v="FUR-BO-10002613"/>
    <s v="Furniture"/>
    <x v="0"/>
    <s v="Atlantic Metals Mobile 4-Shelf Bookcases, Custom Colors"/>
    <n v="449.56799999999998"/>
    <n v="2"/>
    <n v="56.195999999999998"/>
    <n v="0.125"/>
    <x v="2"/>
    <x v="5"/>
  </r>
  <r>
    <s v="CA-2014-163412"/>
    <x v="191"/>
    <x v="2"/>
    <d v="2014-12-23T00:00:00"/>
    <x v="0"/>
    <s v="SM-20950"/>
    <s v="Suzanne McNair"/>
    <x v="1"/>
    <s v="United States"/>
    <x v="13"/>
    <x v="7"/>
    <x v="2"/>
    <s v="FUR-CH-10004875"/>
    <s v="Furniture"/>
    <x v="1"/>
    <s v="Harbour Creations 67200 Series Stacking Chairs"/>
    <n v="192.18600000000001"/>
    <n v="3"/>
    <n v="36.3018"/>
    <n v="0.18888888888888888"/>
    <x v="0"/>
    <x v="5"/>
  </r>
  <r>
    <s v="CA-2014-116190"/>
    <x v="503"/>
    <x v="2"/>
    <d v="2014-08-01T00:00:00"/>
    <x v="1"/>
    <s v="SG-20470"/>
    <s v="Sheri Gordon"/>
    <x v="0"/>
    <s v="United States"/>
    <x v="182"/>
    <x v="24"/>
    <x v="0"/>
    <s v="FUR-CH-10000553"/>
    <s v="Furniture"/>
    <x v="1"/>
    <s v="Metal Folding Chairs, Beige, 4/Carton"/>
    <n v="67.88"/>
    <n v="2"/>
    <n v="18.3276"/>
    <n v="0.27"/>
    <x v="6"/>
    <x v="3"/>
  </r>
  <r>
    <s v="CA-2014-116190"/>
    <x v="503"/>
    <x v="2"/>
    <d v="2014-08-01T00:00:00"/>
    <x v="1"/>
    <s v="SG-20470"/>
    <s v="Sheri Gordon"/>
    <x v="0"/>
    <s v="United States"/>
    <x v="182"/>
    <x v="24"/>
    <x v="0"/>
    <s v="FUR-FU-10000719"/>
    <s v="Furniture"/>
    <x v="3"/>
    <s v="DAX Cubicle Frames, 8-1/2 x 11"/>
    <n v="25.71"/>
    <n v="3"/>
    <n v="9.2555999999999994"/>
    <n v="0.36"/>
    <x v="6"/>
    <x v="3"/>
  </r>
  <r>
    <s v="CA-2017-168389"/>
    <x v="246"/>
    <x v="3"/>
    <d v="2017-12-17T00:00:00"/>
    <x v="1"/>
    <s v="DV-13045"/>
    <s v="Darrin Van Huff"/>
    <x v="1"/>
    <s v="United States"/>
    <x v="51"/>
    <x v="1"/>
    <x v="0"/>
    <s v="FUR-TA-10004289"/>
    <s v="Furniture"/>
    <x v="2"/>
    <s v="BoxOffice By Design Rectangular and Half-Moon Meeting Room Tables"/>
    <n v="721.875"/>
    <n v="6"/>
    <n v="-420"/>
    <n v="-0.58181818181818179"/>
    <x v="6"/>
    <x v="5"/>
  </r>
  <r>
    <s v="CA-2017-168389"/>
    <x v="246"/>
    <x v="3"/>
    <d v="2017-12-17T00:00:00"/>
    <x v="1"/>
    <s v="DV-13045"/>
    <s v="Darrin Van Huff"/>
    <x v="1"/>
    <s v="United States"/>
    <x v="51"/>
    <x v="1"/>
    <x v="0"/>
    <s v="FUR-CH-10000225"/>
    <s v="Furniture"/>
    <x v="1"/>
    <s v="Global Geo Office Task Chair, Gray"/>
    <n v="64.784000000000006"/>
    <n v="1"/>
    <n v="-12.147"/>
    <n v="-0.1875"/>
    <x v="6"/>
    <x v="5"/>
  </r>
  <r>
    <s v="CA-2016-114748"/>
    <x v="714"/>
    <x v="0"/>
    <d v="2016-10-14T00:00:00"/>
    <x v="1"/>
    <s v="MZ-17335"/>
    <s v="Maria Zettner"/>
    <x v="2"/>
    <s v="United States"/>
    <x v="43"/>
    <x v="22"/>
    <x v="1"/>
    <s v="FUR-FU-10001488"/>
    <s v="Furniture"/>
    <x v="3"/>
    <s v="Tenex 46&quot; x 60&quot; Computer Anti-Static Chairmat, Rectangular Shaped"/>
    <n v="169.56800000000001"/>
    <n v="2"/>
    <n v="0"/>
    <n v="0"/>
    <x v="2"/>
    <x v="1"/>
  </r>
  <r>
    <s v="US-2014-115189"/>
    <x v="757"/>
    <x v="2"/>
    <d v="2015-01-03T00:00:00"/>
    <x v="0"/>
    <s v="AR-10345"/>
    <s v="Alex Russell"/>
    <x v="1"/>
    <s v="United States"/>
    <x v="3"/>
    <x v="3"/>
    <x v="2"/>
    <s v="FUR-TA-10004575"/>
    <s v="Furniture"/>
    <x v="2"/>
    <s v="Hon 5100 Series Wood Tables"/>
    <n v="523.76400000000001"/>
    <n v="3"/>
    <n v="-192.04679999999999"/>
    <n v="-0.36666666666666664"/>
    <x v="4"/>
    <x v="5"/>
  </r>
  <r>
    <s v="CA-2016-163594"/>
    <x v="188"/>
    <x v="0"/>
    <d v="2016-04-14T00:00:00"/>
    <x v="2"/>
    <s v="JF-15295"/>
    <s v="Jason Fortune-"/>
    <x v="0"/>
    <s v="United States"/>
    <x v="2"/>
    <x v="2"/>
    <x v="1"/>
    <s v="FUR-CH-10000225"/>
    <s v="Furniture"/>
    <x v="1"/>
    <s v="Global Geo Office Task Chair, Gray"/>
    <n v="194.352"/>
    <n v="3"/>
    <n v="-36.441000000000003"/>
    <n v="-0.1875"/>
    <x v="3"/>
    <x v="6"/>
  </r>
  <r>
    <s v="CA-2016-127243"/>
    <x v="597"/>
    <x v="0"/>
    <d v="2016-12-04T00:00:00"/>
    <x v="1"/>
    <s v="DS-13180"/>
    <s v="David Smith"/>
    <x v="1"/>
    <s v="United States"/>
    <x v="3"/>
    <x v="3"/>
    <x v="2"/>
    <s v="FUR-CH-10002647"/>
    <s v="Furniture"/>
    <x v="1"/>
    <s v="Situations Contoured Folding Chairs, 4/Set"/>
    <n v="347.80200000000002"/>
    <n v="7"/>
    <n v="-24.843"/>
    <n v="-7.1428571428571425E-2"/>
    <x v="6"/>
    <x v="0"/>
  </r>
  <r>
    <s v="CA-2016-105732"/>
    <x v="758"/>
    <x v="0"/>
    <d v="2016-09-18T00:00:00"/>
    <x v="1"/>
    <s v="AG-10270"/>
    <s v="Alejandro Grove"/>
    <x v="0"/>
    <s v="United States"/>
    <x v="70"/>
    <x v="27"/>
    <x v="3"/>
    <s v="FUR-FU-10003664"/>
    <s v="Furniture"/>
    <x v="3"/>
    <s v="Electrix Architect's Clamp-On Swing Arm Lamp, Black"/>
    <n v="1336.44"/>
    <n v="14"/>
    <n v="387.56760000000003"/>
    <n v="0.29000000000000004"/>
    <x v="2"/>
    <x v="4"/>
  </r>
  <r>
    <s v="CA-2017-108035"/>
    <x v="759"/>
    <x v="3"/>
    <d v="2017-12-03T00:00:00"/>
    <x v="1"/>
    <s v="TT-21070"/>
    <s v="Ted Trevino"/>
    <x v="0"/>
    <s v="United States"/>
    <x v="196"/>
    <x v="9"/>
    <x v="0"/>
    <s v="FUR-CH-10000454"/>
    <s v="Furniture"/>
    <x v="1"/>
    <s v="Hon Deluxe Fabric Upholstered Stacking Chairs, Rounded Back"/>
    <n v="390.36799999999999"/>
    <n v="2"/>
    <n v="48.795999999999999"/>
    <n v="0.125"/>
    <x v="4"/>
    <x v="0"/>
  </r>
  <r>
    <s v="CA-2017-108035"/>
    <x v="759"/>
    <x v="3"/>
    <d v="2017-12-03T00:00:00"/>
    <x v="1"/>
    <s v="TT-21070"/>
    <s v="Ted Trevino"/>
    <x v="0"/>
    <s v="United States"/>
    <x v="196"/>
    <x v="9"/>
    <x v="0"/>
    <s v="FUR-FU-10004017"/>
    <s v="Furniture"/>
    <x v="3"/>
    <s v="Executive Impressions 13&quot; Chairman Wall Clock"/>
    <n v="101.52"/>
    <n v="5"/>
    <n v="19.035"/>
    <n v="0.1875"/>
    <x v="4"/>
    <x v="0"/>
  </r>
  <r>
    <s v="CA-2016-110975"/>
    <x v="683"/>
    <x v="0"/>
    <d v="2016-12-30T00:00:00"/>
    <x v="1"/>
    <s v="DB-12970"/>
    <s v="Darren Budd"/>
    <x v="1"/>
    <s v="United States"/>
    <x v="13"/>
    <x v="7"/>
    <x v="2"/>
    <s v="FUR-TA-10002958"/>
    <s v="Furniture"/>
    <x v="2"/>
    <s v="Bevis Oval Conference Table, Walnut"/>
    <n v="313.17599999999999"/>
    <n v="2"/>
    <n v="-120.0508"/>
    <n v="-0.38333333333333336"/>
    <x v="2"/>
    <x v="5"/>
  </r>
  <r>
    <s v="CA-2016-110975"/>
    <x v="683"/>
    <x v="0"/>
    <d v="2016-12-30T00:00:00"/>
    <x v="1"/>
    <s v="DB-12970"/>
    <s v="Darren Budd"/>
    <x v="1"/>
    <s v="United States"/>
    <x v="13"/>
    <x v="7"/>
    <x v="2"/>
    <s v="FUR-CH-10003746"/>
    <s v="Furniture"/>
    <x v="1"/>
    <s v="Hon 4070 Series Pagoda Round Back Stacking Chairs"/>
    <n v="866.64599999999996"/>
    <n v="3"/>
    <n v="173.32919999999999"/>
    <n v="0.19999999999999998"/>
    <x v="2"/>
    <x v="5"/>
  </r>
  <r>
    <s v="CA-2016-110009"/>
    <x v="63"/>
    <x v="0"/>
    <d v="2016-09-13T00:00:00"/>
    <x v="1"/>
    <s v="TR-21325"/>
    <s v="Toby Ritter"/>
    <x v="0"/>
    <s v="United States"/>
    <x v="15"/>
    <x v="13"/>
    <x v="1"/>
    <s v="FUR-FU-10003039"/>
    <s v="Furniture"/>
    <x v="3"/>
    <s v="Howard Miller 11-1/2&quot; Diameter Grantwood Wall Clock"/>
    <n v="43.13"/>
    <n v="1"/>
    <n v="14.664199999999999"/>
    <n v="0.33999999999999997"/>
    <x v="2"/>
    <x v="4"/>
  </r>
  <r>
    <s v="CA-2015-100146"/>
    <x v="760"/>
    <x v="1"/>
    <d v="2015-05-19T00:00:00"/>
    <x v="1"/>
    <s v="CB-12535"/>
    <s v="Claudia Bergmann"/>
    <x v="1"/>
    <s v="United States"/>
    <x v="324"/>
    <x v="2"/>
    <x v="1"/>
    <s v="FUR-BO-10004015"/>
    <s v="Furniture"/>
    <x v="0"/>
    <s v="Bush Andora Bookcase, Maple/Graphite Gray Finish"/>
    <n v="509.95749999999998"/>
    <n v="5"/>
    <n v="41.996499999999997"/>
    <n v="8.2352941176470587E-2"/>
    <x v="2"/>
    <x v="7"/>
  </r>
  <r>
    <s v="CA-2015-100146"/>
    <x v="760"/>
    <x v="1"/>
    <d v="2015-05-19T00:00:00"/>
    <x v="1"/>
    <s v="CB-12535"/>
    <s v="Claudia Bergmann"/>
    <x v="1"/>
    <s v="United States"/>
    <x v="324"/>
    <x v="2"/>
    <x v="1"/>
    <s v="FUR-FU-10001979"/>
    <s v="Furniture"/>
    <x v="3"/>
    <s v="Dana Halogen Swing-Arm Architect Lamp"/>
    <n v="122.91"/>
    <n v="3"/>
    <n v="34.4148"/>
    <n v="0.28000000000000003"/>
    <x v="2"/>
    <x v="7"/>
  </r>
  <r>
    <s v="CA-2015-100146"/>
    <x v="760"/>
    <x v="1"/>
    <d v="2015-05-19T00:00:00"/>
    <x v="1"/>
    <s v="CB-12535"/>
    <s v="Claudia Bergmann"/>
    <x v="1"/>
    <s v="United States"/>
    <x v="324"/>
    <x v="2"/>
    <x v="1"/>
    <s v="FUR-CH-10003833"/>
    <s v="Furniture"/>
    <x v="1"/>
    <s v="Novimex Fabric Task Chair"/>
    <n v="97.567999999999998"/>
    <n v="2"/>
    <n v="-6.0979999999999999"/>
    <n v="-6.25E-2"/>
    <x v="2"/>
    <x v="7"/>
  </r>
  <r>
    <s v="CA-2015-100146"/>
    <x v="760"/>
    <x v="1"/>
    <d v="2015-05-19T00:00:00"/>
    <x v="1"/>
    <s v="CB-12535"/>
    <s v="Claudia Bergmann"/>
    <x v="1"/>
    <s v="United States"/>
    <x v="324"/>
    <x v="2"/>
    <x v="1"/>
    <s v="FUR-CH-10004495"/>
    <s v="Furniture"/>
    <x v="1"/>
    <s v="Global Leather and Oak Executive Chair, Black"/>
    <n v="722.35199999999998"/>
    <n v="3"/>
    <n v="81.264600000000002"/>
    <n v="0.1125"/>
    <x v="2"/>
    <x v="7"/>
  </r>
  <r>
    <s v="CA-2016-129728"/>
    <x v="82"/>
    <x v="0"/>
    <d v="2016-06-06T00:00:00"/>
    <x v="1"/>
    <s v="JG-15310"/>
    <s v="Jason Gross"/>
    <x v="1"/>
    <s v="United States"/>
    <x v="2"/>
    <x v="2"/>
    <x v="1"/>
    <s v="FUR-FU-10003247"/>
    <s v="Furniture"/>
    <x v="3"/>
    <s v="36X48 HARDFLOOR CHAIRMAT"/>
    <n v="167.84"/>
    <n v="8"/>
    <n v="11.748799999999999"/>
    <n v="6.9999999999999993E-2"/>
    <x v="1"/>
    <x v="7"/>
  </r>
  <r>
    <s v="CA-2014-121769"/>
    <x v="676"/>
    <x v="2"/>
    <d v="2014-04-12T00:00:00"/>
    <x v="1"/>
    <s v="JS-15880"/>
    <s v="John Stevenson"/>
    <x v="0"/>
    <s v="United States"/>
    <x v="219"/>
    <x v="15"/>
    <x v="2"/>
    <s v="FUR-TA-10004442"/>
    <s v="Furniture"/>
    <x v="2"/>
    <s v="Riverside Furniture Stanwyck Manor Table Series"/>
    <n v="172.11"/>
    <n v="1"/>
    <n v="-94.660499999999999"/>
    <n v="-0.54999999999999993"/>
    <x v="4"/>
    <x v="6"/>
  </r>
  <r>
    <s v="CA-2017-121125"/>
    <x v="703"/>
    <x v="3"/>
    <d v="2017-06-03T00:00:00"/>
    <x v="1"/>
    <s v="MG-17890"/>
    <s v="Michael Granlund"/>
    <x v="2"/>
    <s v="United States"/>
    <x v="325"/>
    <x v="36"/>
    <x v="1"/>
    <s v="FUR-FU-10000820"/>
    <s v="Furniture"/>
    <x v="3"/>
    <s v="Tensor Brushed Steel Torchiere Floor Lamp"/>
    <n v="13.592000000000001"/>
    <n v="1"/>
    <n v="-0.33979999999999999"/>
    <n v="-2.4999999999999998E-2"/>
    <x v="4"/>
    <x v="7"/>
  </r>
  <r>
    <s v="US-2016-114013"/>
    <x v="345"/>
    <x v="0"/>
    <d v="2016-03-15T00:00:00"/>
    <x v="0"/>
    <s v="SC-20770"/>
    <s v="Stewart Carmichael"/>
    <x v="1"/>
    <s v="United States"/>
    <x v="3"/>
    <x v="3"/>
    <x v="2"/>
    <s v="FUR-CH-10004287"/>
    <s v="Furniture"/>
    <x v="1"/>
    <s v="SAFCO Arco Folding Chair"/>
    <n v="386.68"/>
    <n v="2"/>
    <n v="-5.524"/>
    <n v="-1.4285714285714285E-2"/>
    <x v="3"/>
    <x v="9"/>
  </r>
  <r>
    <s v="CA-2017-135069"/>
    <x v="662"/>
    <x v="3"/>
    <d v="2017-04-14T00:00:00"/>
    <x v="1"/>
    <s v="BS-11755"/>
    <s v="Bruce Stewart"/>
    <x v="0"/>
    <s v="United States"/>
    <x v="3"/>
    <x v="3"/>
    <x v="2"/>
    <s v="FUR-FU-10003878"/>
    <s v="Furniture"/>
    <x v="3"/>
    <s v="Linden 10&quot; Round Wall Clock, Black"/>
    <n v="36.671999999999997"/>
    <n v="3"/>
    <n v="6.4176000000000002"/>
    <n v="0.17500000000000002"/>
    <x v="4"/>
    <x v="6"/>
  </r>
  <r>
    <s v="CA-2016-101693"/>
    <x v="324"/>
    <x v="0"/>
    <d v="2016-06-27T00:00:00"/>
    <x v="0"/>
    <s v="LC-17140"/>
    <s v="Logan Currie"/>
    <x v="0"/>
    <s v="United States"/>
    <x v="6"/>
    <x v="5"/>
    <x v="3"/>
    <s v="FUR-CH-10001146"/>
    <s v="Furniture"/>
    <x v="1"/>
    <s v="Global Value Mid-Back Manager's Chair, Gray"/>
    <n v="85.245999999999995"/>
    <n v="2"/>
    <n v="-6.0890000000000004"/>
    <n v="-7.1428571428571438E-2"/>
    <x v="3"/>
    <x v="2"/>
  </r>
  <r>
    <s v="CA-2016-101693"/>
    <x v="324"/>
    <x v="0"/>
    <d v="2016-06-27T00:00:00"/>
    <x v="0"/>
    <s v="LC-17140"/>
    <s v="Logan Currie"/>
    <x v="0"/>
    <s v="United States"/>
    <x v="6"/>
    <x v="5"/>
    <x v="3"/>
    <s v="FUR-FU-10003919"/>
    <s v="Furniture"/>
    <x v="3"/>
    <s v="Eldon Executive Woodline II Cherry Finish Desk Accessories"/>
    <n v="32.712000000000003"/>
    <n v="2"/>
    <n v="-26.169599999999999"/>
    <n v="-0.79999999999999993"/>
    <x v="3"/>
    <x v="2"/>
  </r>
  <r>
    <s v="CA-2015-145457"/>
    <x v="257"/>
    <x v="1"/>
    <d v="2015-03-27T00:00:00"/>
    <x v="0"/>
    <s v="CP-12085"/>
    <s v="Cathy Prescott"/>
    <x v="1"/>
    <s v="United States"/>
    <x v="326"/>
    <x v="13"/>
    <x v="1"/>
    <s v="FUR-FU-10003832"/>
    <s v="Furniture"/>
    <x v="3"/>
    <s v="Eldon Expressions Punched Metal &amp; Wood Desk Accessories, Black &amp; Cherry"/>
    <n v="46.9"/>
    <n v="5"/>
    <n v="13.132"/>
    <n v="0.28000000000000003"/>
    <x v="0"/>
    <x v="9"/>
  </r>
  <r>
    <s v="US-2017-163657"/>
    <x v="113"/>
    <x v="3"/>
    <d v="2017-09-06T00:00:00"/>
    <x v="1"/>
    <s v="JL-15235"/>
    <s v="Janet Lee"/>
    <x v="0"/>
    <s v="United States"/>
    <x v="2"/>
    <x v="2"/>
    <x v="1"/>
    <s v="FUR-TA-10004607"/>
    <s v="Furniture"/>
    <x v="2"/>
    <s v="Hon 2111 Invitation Series Straight Table"/>
    <n v="236.52799999999999"/>
    <n v="2"/>
    <n v="-2.9565999999999999"/>
    <n v="-1.2500000000000001E-2"/>
    <x v="4"/>
    <x v="4"/>
  </r>
  <r>
    <s v="CA-2017-127474"/>
    <x v="761"/>
    <x v="3"/>
    <d v="2017-02-07T00:00:00"/>
    <x v="0"/>
    <s v="RD-19810"/>
    <s v="Ross DeVincentis"/>
    <x v="2"/>
    <s v="United States"/>
    <x v="9"/>
    <x v="8"/>
    <x v="3"/>
    <s v="FUR-FU-10004597"/>
    <s v="Furniture"/>
    <x v="3"/>
    <s v="Eldon Cleatmat Chair Mats for Medium Pile Carpets"/>
    <n v="22.2"/>
    <n v="1"/>
    <n v="-26.085000000000001"/>
    <n v="-1.175"/>
    <x v="4"/>
    <x v="11"/>
  </r>
  <r>
    <s v="CA-2017-115448"/>
    <x v="762"/>
    <x v="3"/>
    <d v="2017-11-14T00:00:00"/>
    <x v="2"/>
    <s v="MH-18025"/>
    <s v="Michelle Huthwaite"/>
    <x v="0"/>
    <s v="United States"/>
    <x v="270"/>
    <x v="9"/>
    <x v="0"/>
    <s v="FUR-FU-10004090"/>
    <s v="Furniture"/>
    <x v="3"/>
    <s v="Executive Impressions 14&quot; Contract Wall Clock"/>
    <n v="88.92"/>
    <n v="5"/>
    <n v="14.4495"/>
    <n v="0.16250000000000001"/>
    <x v="0"/>
    <x v="0"/>
  </r>
  <r>
    <s v="CA-2017-105669"/>
    <x v="342"/>
    <x v="3"/>
    <d v="2017-09-22T00:00:00"/>
    <x v="0"/>
    <s v="SJ-20125"/>
    <s v="Sanjit Jacobs"/>
    <x v="2"/>
    <s v="United States"/>
    <x v="6"/>
    <x v="5"/>
    <x v="3"/>
    <s v="FUR-CH-10003774"/>
    <s v="Furniture"/>
    <x v="1"/>
    <s v="Global Wood Trimmed Manager's Task Chair, Khaki"/>
    <n v="318.43"/>
    <n v="5"/>
    <n v="-77.332999999999998"/>
    <n v="-0.24285714285714285"/>
    <x v="2"/>
    <x v="4"/>
  </r>
  <r>
    <s v="CA-2015-137974"/>
    <x v="763"/>
    <x v="1"/>
    <d v="2015-04-18T00:00:00"/>
    <x v="2"/>
    <s v="LL-16840"/>
    <s v="Lauren Leatherbury"/>
    <x v="0"/>
    <s v="United States"/>
    <x v="61"/>
    <x v="25"/>
    <x v="0"/>
    <s v="FUR-FU-10001468"/>
    <s v="Furniture"/>
    <x v="3"/>
    <s v="Tenex Antistatic Computer Chair Mats"/>
    <n v="1196.8599999999999"/>
    <n v="7"/>
    <n v="119.68600000000001"/>
    <n v="0.10000000000000002"/>
    <x v="3"/>
    <x v="6"/>
  </r>
  <r>
    <s v="CA-2015-137974"/>
    <x v="763"/>
    <x v="1"/>
    <d v="2015-04-18T00:00:00"/>
    <x v="2"/>
    <s v="LL-16840"/>
    <s v="Lauren Leatherbury"/>
    <x v="0"/>
    <s v="United States"/>
    <x v="61"/>
    <x v="25"/>
    <x v="0"/>
    <s v="FUR-BO-10001519"/>
    <s v="Furniture"/>
    <x v="0"/>
    <s v="O'Sullivan 3-Shelf Heavy-Duty Bookcases"/>
    <n v="523.26"/>
    <n v="9"/>
    <n v="125.58240000000001"/>
    <n v="0.24000000000000002"/>
    <x v="3"/>
    <x v="6"/>
  </r>
  <r>
    <s v="CA-2017-148985"/>
    <x v="762"/>
    <x v="3"/>
    <d v="2017-11-15T00:00:00"/>
    <x v="0"/>
    <s v="TB-21190"/>
    <s v="Thomas Brumley"/>
    <x v="2"/>
    <s v="United States"/>
    <x v="2"/>
    <x v="2"/>
    <x v="1"/>
    <s v="FUR-FU-10001424"/>
    <s v="Furniture"/>
    <x v="3"/>
    <s v="Dax Clear Box Frame"/>
    <n v="34.92"/>
    <n v="4"/>
    <n v="11.8728"/>
    <n v="0.33999999999999997"/>
    <x v="4"/>
    <x v="0"/>
  </r>
  <r>
    <s v="CA-2014-138100"/>
    <x v="712"/>
    <x v="2"/>
    <d v="2014-09-20T00:00:00"/>
    <x v="1"/>
    <s v="AA-10315"/>
    <s v="Alex Avila"/>
    <x v="0"/>
    <s v="United States"/>
    <x v="13"/>
    <x v="7"/>
    <x v="2"/>
    <s v="FUR-FU-10002456"/>
    <s v="Furniture"/>
    <x v="3"/>
    <s v="Master Caster Door Stop, Large Neon Orange"/>
    <n v="14.56"/>
    <n v="2"/>
    <n v="6.2607999999999997"/>
    <n v="0.42999999999999994"/>
    <x v="2"/>
    <x v="4"/>
  </r>
  <r>
    <s v="CA-2014-167199"/>
    <x v="764"/>
    <x v="2"/>
    <d v="2014-01-10T00:00:00"/>
    <x v="1"/>
    <s v="ME-17320"/>
    <s v="Maria Etezadi"/>
    <x v="2"/>
    <s v="United States"/>
    <x v="0"/>
    <x v="0"/>
    <x v="0"/>
    <s v="FUR-CH-10004063"/>
    <s v="Furniture"/>
    <x v="1"/>
    <s v="Global Deluxe High-Back Manager's Chair"/>
    <n v="2573.8200000000002"/>
    <n v="9"/>
    <n v="746.40779999999995"/>
    <n v="0.28999999999999998"/>
    <x v="4"/>
    <x v="8"/>
  </r>
  <r>
    <s v="CA-2014-129938"/>
    <x v="256"/>
    <x v="2"/>
    <d v="2014-12-17T00:00:00"/>
    <x v="0"/>
    <s v="EB-13705"/>
    <s v="Ed Braxton"/>
    <x v="1"/>
    <s v="United States"/>
    <x v="3"/>
    <x v="3"/>
    <x v="2"/>
    <s v="FUR-CH-10003774"/>
    <s v="Furniture"/>
    <x v="1"/>
    <s v="Global Wood Trimmed Manager's Task Chair, Khaki"/>
    <n v="445.80200000000002"/>
    <n v="7"/>
    <n v="-108.2662"/>
    <n v="-0.24285714285714283"/>
    <x v="3"/>
    <x v="5"/>
  </r>
  <r>
    <s v="US-2015-134558"/>
    <x v="765"/>
    <x v="1"/>
    <d v="2015-12-24T00:00:00"/>
    <x v="0"/>
    <s v="PM-19135"/>
    <s v="Peter McVee"/>
    <x v="2"/>
    <s v="United States"/>
    <x v="63"/>
    <x v="28"/>
    <x v="2"/>
    <s v="FUR-TA-10003473"/>
    <s v="Furniture"/>
    <x v="2"/>
    <s v="Bretford Rectangular Conference Table Tops"/>
    <n v="1053.164"/>
    <n v="4"/>
    <n v="-105.3164"/>
    <n v="-0.1"/>
    <x v="2"/>
    <x v="5"/>
  </r>
  <r>
    <s v="CA-2015-108672"/>
    <x v="468"/>
    <x v="1"/>
    <d v="2015-09-16T00:00:00"/>
    <x v="1"/>
    <s v="FA-14230"/>
    <s v="Frank Atkinson"/>
    <x v="1"/>
    <s v="United States"/>
    <x v="2"/>
    <x v="2"/>
    <x v="1"/>
    <s v="FUR-FU-10003799"/>
    <s v="Furniture"/>
    <x v="3"/>
    <s v="Seth Thomas 13 1/2&quot; Wall Clock"/>
    <n v="106.68"/>
    <n v="6"/>
    <n v="33.070799999999998"/>
    <n v="0.30999999999999994"/>
    <x v="6"/>
    <x v="4"/>
  </r>
  <r>
    <s v="US-2017-160836"/>
    <x v="91"/>
    <x v="3"/>
    <d v="2017-09-16T00:00:00"/>
    <x v="1"/>
    <s v="CC-12475"/>
    <s v="Cindy Chapman"/>
    <x v="0"/>
    <s v="United States"/>
    <x v="6"/>
    <x v="5"/>
    <x v="3"/>
    <s v="FUR-TA-10002855"/>
    <s v="Furniture"/>
    <x v="2"/>
    <s v="Bevis Round Conference Table Top &amp; Single Column Base"/>
    <n v="512.19000000000005"/>
    <n v="5"/>
    <n v="-65.852999999999994"/>
    <n v="-0.12857142857142856"/>
    <x v="2"/>
    <x v="4"/>
  </r>
  <r>
    <s v="CA-2017-121048"/>
    <x v="766"/>
    <x v="3"/>
    <d v="2017-07-18T00:00:00"/>
    <x v="1"/>
    <s v="TC-21295"/>
    <s v="Toby Carlisle"/>
    <x v="0"/>
    <s v="United States"/>
    <x v="327"/>
    <x v="2"/>
    <x v="1"/>
    <s v="FUR-FU-10003601"/>
    <s v="Furniture"/>
    <x v="3"/>
    <s v="Deflect-o RollaMat Studded, Beveled Mat for Medium Pile Carpeting"/>
    <n v="276.69"/>
    <n v="3"/>
    <n v="49.804200000000002"/>
    <n v="0.18"/>
    <x v="4"/>
    <x v="3"/>
  </r>
  <r>
    <s v="CA-2017-121048"/>
    <x v="766"/>
    <x v="3"/>
    <d v="2017-07-18T00:00:00"/>
    <x v="1"/>
    <s v="TC-21295"/>
    <s v="Toby Carlisle"/>
    <x v="0"/>
    <s v="United States"/>
    <x v="327"/>
    <x v="2"/>
    <x v="1"/>
    <s v="FUR-FU-10002960"/>
    <s v="Furniture"/>
    <x v="3"/>
    <s v="Eldon 200 Class Desk Accessories, Burgundy"/>
    <n v="18.84"/>
    <n v="3"/>
    <n v="7.9127999999999998"/>
    <n v="0.42"/>
    <x v="4"/>
    <x v="3"/>
  </r>
  <r>
    <s v="US-2017-161935"/>
    <x v="766"/>
    <x v="3"/>
    <d v="2017-07-18T00:00:00"/>
    <x v="1"/>
    <s v="JL-15835"/>
    <s v="John Lee"/>
    <x v="0"/>
    <s v="United States"/>
    <x v="29"/>
    <x v="15"/>
    <x v="2"/>
    <s v="FUR-FU-10002937"/>
    <s v="Furniture"/>
    <x v="3"/>
    <s v="GE 48&quot; Fluorescent Tube, Cool White Energy Saver, 34 Watts, 30/Box"/>
    <n v="396.92"/>
    <n v="5"/>
    <n v="148.845"/>
    <n v="0.375"/>
    <x v="4"/>
    <x v="3"/>
  </r>
  <r>
    <s v="CA-2016-162383"/>
    <x v="26"/>
    <x v="0"/>
    <d v="2016-09-11T00:00:00"/>
    <x v="1"/>
    <s v="MD-17350"/>
    <s v="Maribeth Dona"/>
    <x v="0"/>
    <s v="United States"/>
    <x v="68"/>
    <x v="15"/>
    <x v="2"/>
    <s v="FUR-CH-10004477"/>
    <s v="Furniture"/>
    <x v="1"/>
    <s v="Global Push Button Manager's Chair, Indigo"/>
    <n v="85.245999999999995"/>
    <n v="2"/>
    <n v="-1.2178"/>
    <n v="-1.4285714285714287E-2"/>
    <x v="6"/>
    <x v="4"/>
  </r>
  <r>
    <s v="CA-2014-125731"/>
    <x v="767"/>
    <x v="2"/>
    <d v="2014-09-16T00:00:00"/>
    <x v="1"/>
    <s v="CL-12565"/>
    <s v="Clay Ludtke"/>
    <x v="0"/>
    <s v="United States"/>
    <x v="195"/>
    <x v="36"/>
    <x v="1"/>
    <s v="FUR-CH-10003973"/>
    <s v="Furniture"/>
    <x v="1"/>
    <s v="GuestStacker Chair with Chrome Finish Legs"/>
    <n v="1487.04"/>
    <n v="5"/>
    <n v="148.70400000000001"/>
    <n v="0.1"/>
    <x v="6"/>
    <x v="4"/>
  </r>
  <r>
    <s v="US-2017-106145"/>
    <x v="572"/>
    <x v="3"/>
    <d v="2017-09-26T00:00:00"/>
    <x v="3"/>
    <s v="RA-19885"/>
    <s v="Ruben Ausman"/>
    <x v="1"/>
    <s v="United States"/>
    <x v="28"/>
    <x v="2"/>
    <x v="1"/>
    <s v="FUR-FU-10003829"/>
    <s v="Furniture"/>
    <x v="3"/>
    <s v="Stackable Trays"/>
    <n v="9.24"/>
    <n v="3"/>
    <n v="2.9567999999999999"/>
    <n v="0.31999999999999995"/>
    <x v="7"/>
    <x v="4"/>
  </r>
  <r>
    <s v="CA-2016-107146"/>
    <x v="9"/>
    <x v="0"/>
    <d v="2016-06-19T00:00:00"/>
    <x v="2"/>
    <s v="LC-16885"/>
    <s v="Lena Creighton"/>
    <x v="0"/>
    <s v="United States"/>
    <x v="328"/>
    <x v="12"/>
    <x v="1"/>
    <s v="FUR-FU-10002298"/>
    <s v="Furniture"/>
    <x v="3"/>
    <s v="Rubbermaid ClusterMat Chairmats, Mat Size- 66&quot; x 60&quot;, Lip 20&quot; x 11&quot; -90 Degree Angle"/>
    <n v="266.35199999999998"/>
    <n v="3"/>
    <n v="-13.317600000000001"/>
    <n v="-5.000000000000001E-2"/>
    <x v="3"/>
    <x v="2"/>
  </r>
  <r>
    <s v="CA-2016-107146"/>
    <x v="9"/>
    <x v="0"/>
    <d v="2016-06-19T00:00:00"/>
    <x v="2"/>
    <s v="LC-16885"/>
    <s v="Lena Creighton"/>
    <x v="0"/>
    <s v="United States"/>
    <x v="328"/>
    <x v="12"/>
    <x v="1"/>
    <s v="FUR-CH-10004853"/>
    <s v="Furniture"/>
    <x v="1"/>
    <s v="Global Manager's Adjustable Task Chair, Storm"/>
    <n v="483.13600000000002"/>
    <n v="4"/>
    <n v="54.352800000000002"/>
    <n v="0.1125"/>
    <x v="3"/>
    <x v="2"/>
  </r>
  <r>
    <s v="US-2017-134642"/>
    <x v="768"/>
    <x v="3"/>
    <d v="2017-03-01T00:00:00"/>
    <x v="1"/>
    <s v="SW-20245"/>
    <s v="Scot Wooten"/>
    <x v="0"/>
    <s v="United States"/>
    <x v="329"/>
    <x v="30"/>
    <x v="0"/>
    <s v="FUR-CH-10002880"/>
    <s v="Furniture"/>
    <x v="1"/>
    <s v="Global High-Back Leather Tilter, Burgundy"/>
    <n v="196.78399999999999"/>
    <n v="2"/>
    <n v="-22.138200000000001"/>
    <n v="-0.11250000000000002"/>
    <x v="4"/>
    <x v="11"/>
  </r>
  <r>
    <s v="US-2017-134642"/>
    <x v="768"/>
    <x v="3"/>
    <d v="2017-03-01T00:00:00"/>
    <x v="1"/>
    <s v="SW-20245"/>
    <s v="Scot Wooten"/>
    <x v="0"/>
    <s v="United States"/>
    <x v="329"/>
    <x v="30"/>
    <x v="0"/>
    <s v="FUR-BO-10004709"/>
    <s v="Furniture"/>
    <x v="0"/>
    <s v="Bush Westfield Collection Bookcases, Medium Cherry Finish"/>
    <n v="231.92"/>
    <n v="5"/>
    <n v="5.798"/>
    <n v="2.5000000000000001E-2"/>
    <x v="4"/>
    <x v="11"/>
  </r>
  <r>
    <s v="CA-2017-103415"/>
    <x v="587"/>
    <x v="3"/>
    <d v="2017-12-08T00:00:00"/>
    <x v="1"/>
    <s v="MV-17485"/>
    <s v="Mark Van Huff"/>
    <x v="0"/>
    <s v="United States"/>
    <x v="6"/>
    <x v="5"/>
    <x v="3"/>
    <s v="FUR-FU-10000820"/>
    <s v="Furniture"/>
    <x v="3"/>
    <s v="Tensor Brushed Steel Torchiere Floor Lamp"/>
    <n v="13.592000000000001"/>
    <n v="2"/>
    <n v="-14.271599999999999"/>
    <n v="-1.0499999999999998"/>
    <x v="2"/>
    <x v="5"/>
  </r>
  <r>
    <s v="US-2017-112347"/>
    <x v="308"/>
    <x v="3"/>
    <d v="2017-12-06T00:00:00"/>
    <x v="1"/>
    <s v="BS-11380"/>
    <s v="Bill Stewart"/>
    <x v="1"/>
    <s v="United States"/>
    <x v="22"/>
    <x v="12"/>
    <x v="1"/>
    <s v="FUR-BO-10003546"/>
    <s v="Furniture"/>
    <x v="0"/>
    <s v="Hon 4-Shelf Metal Bookcases"/>
    <n v="242.352"/>
    <n v="8"/>
    <n v="-363.52800000000002"/>
    <n v="-1.5"/>
    <x v="4"/>
    <x v="5"/>
  </r>
  <r>
    <s v="US-2017-112347"/>
    <x v="308"/>
    <x v="3"/>
    <d v="2017-12-06T00:00:00"/>
    <x v="1"/>
    <s v="BS-11380"/>
    <s v="Bill Stewart"/>
    <x v="1"/>
    <s v="United States"/>
    <x v="22"/>
    <x v="12"/>
    <x v="1"/>
    <s v="FUR-FU-10001488"/>
    <s v="Furniture"/>
    <x v="3"/>
    <s v="Tenex 46&quot; x 60&quot; Computer Anti-Static Chairmat, Rectangular Shaped"/>
    <n v="508.70400000000001"/>
    <n v="6"/>
    <n v="0"/>
    <n v="0"/>
    <x v="4"/>
    <x v="5"/>
  </r>
  <r>
    <s v="US-2017-112347"/>
    <x v="308"/>
    <x v="3"/>
    <d v="2017-12-06T00:00:00"/>
    <x v="1"/>
    <s v="BS-11380"/>
    <s v="Bill Stewart"/>
    <x v="1"/>
    <s v="United States"/>
    <x v="22"/>
    <x v="12"/>
    <x v="1"/>
    <s v="FUR-CH-10002335"/>
    <s v="Furniture"/>
    <x v="1"/>
    <s v="Hon GuestStacker Chair"/>
    <n v="906.68"/>
    <n v="5"/>
    <n v="68.001000000000005"/>
    <n v="7.5000000000000011E-2"/>
    <x v="4"/>
    <x v="5"/>
  </r>
  <r>
    <s v="CA-2016-136595"/>
    <x v="26"/>
    <x v="0"/>
    <d v="2016-09-07T00:00:00"/>
    <x v="2"/>
    <s v="EM-13825"/>
    <s v="Elizabeth Moffitt"/>
    <x v="1"/>
    <s v="United States"/>
    <x v="6"/>
    <x v="5"/>
    <x v="3"/>
    <s v="FUR-FU-10004671"/>
    <s v="Furniture"/>
    <x v="3"/>
    <s v="Executive Impressions 12&quot; Wall Clock"/>
    <n v="21.204000000000001"/>
    <n v="3"/>
    <n v="-11.6622"/>
    <n v="-0.55000000000000004"/>
    <x v="3"/>
    <x v="4"/>
  </r>
  <r>
    <s v="CA-2014-114181"/>
    <x v="769"/>
    <x v="2"/>
    <d v="2014-05-14T00:00:00"/>
    <x v="0"/>
    <s v="AF-10885"/>
    <s v="Art Foster"/>
    <x v="0"/>
    <s v="United States"/>
    <x v="3"/>
    <x v="3"/>
    <x v="2"/>
    <s v="FUR-BO-10004467"/>
    <s v="Furniture"/>
    <x v="0"/>
    <s v="Bestar Classic Bookcase"/>
    <n v="349.96499999999997"/>
    <n v="7"/>
    <n v="-216.97829999999999"/>
    <n v="-0.62"/>
    <x v="4"/>
    <x v="7"/>
  </r>
  <r>
    <s v="US-2014-137155"/>
    <x v="770"/>
    <x v="2"/>
    <d v="2014-11-05T00:00:00"/>
    <x v="1"/>
    <s v="DL-12925"/>
    <s v="Daniel Lacy"/>
    <x v="0"/>
    <s v="United States"/>
    <x v="62"/>
    <x v="7"/>
    <x v="2"/>
    <s v="FUR-FU-10003142"/>
    <s v="Furniture"/>
    <x v="3"/>
    <s v="Master Big Foot Doorstop, Beige"/>
    <n v="31.68"/>
    <n v="6"/>
    <n v="9.8208000000000002"/>
    <n v="0.31"/>
    <x v="4"/>
    <x v="0"/>
  </r>
  <r>
    <s v="CA-2016-105746"/>
    <x v="771"/>
    <x v="0"/>
    <d v="2017-01-01T00:00:00"/>
    <x v="2"/>
    <s v="BD-11605"/>
    <s v="Brian Dahlen"/>
    <x v="0"/>
    <s v="United States"/>
    <x v="68"/>
    <x v="3"/>
    <x v="2"/>
    <s v="FUR-CH-10000454"/>
    <s v="Furniture"/>
    <x v="1"/>
    <s v="Hon Deluxe Fabric Upholstered Stacking Chairs, Rounded Back"/>
    <n v="170.786"/>
    <n v="1"/>
    <n v="0"/>
    <n v="0"/>
    <x v="3"/>
    <x v="5"/>
  </r>
  <r>
    <s v="US-2016-104815"/>
    <x v="222"/>
    <x v="0"/>
    <d v="2016-09-07T00:00:00"/>
    <x v="1"/>
    <s v="RB-19570"/>
    <s v="Rob Beeghly"/>
    <x v="0"/>
    <s v="United States"/>
    <x v="9"/>
    <x v="8"/>
    <x v="3"/>
    <s v="FUR-BO-10003894"/>
    <s v="Furniture"/>
    <x v="0"/>
    <s v="Safco Value Mate Steel Bookcase, Baked Enamel Finish on Steel, Black"/>
    <n v="198.744"/>
    <n v="4"/>
    <n v="0"/>
    <n v="0"/>
    <x v="4"/>
    <x v="4"/>
  </r>
  <r>
    <s v="US-2016-166660"/>
    <x v="772"/>
    <x v="0"/>
    <d v="2016-02-01T00:00:00"/>
    <x v="0"/>
    <s v="TB-21250"/>
    <s v="Tim Brockman"/>
    <x v="0"/>
    <s v="United States"/>
    <x v="15"/>
    <x v="13"/>
    <x v="1"/>
    <s v="FUR-CH-10001190"/>
    <s v="Furniture"/>
    <x v="1"/>
    <s v="Global Deluxe High-Back Office Chair in Storm"/>
    <n v="435.16800000000001"/>
    <n v="4"/>
    <n v="-59.835599999999999"/>
    <n v="-0.13749999999999998"/>
    <x v="3"/>
    <x v="8"/>
  </r>
  <r>
    <s v="US-2016-166660"/>
    <x v="772"/>
    <x v="0"/>
    <d v="2016-02-01T00:00:00"/>
    <x v="0"/>
    <s v="TB-21250"/>
    <s v="Tim Brockman"/>
    <x v="0"/>
    <s v="United States"/>
    <x v="15"/>
    <x v="13"/>
    <x v="1"/>
    <s v="FUR-BO-10000468"/>
    <s v="Furniture"/>
    <x v="0"/>
    <s v="O'Sullivan 2-Shelf Heavy-Duty Bookcases"/>
    <n v="48.58"/>
    <n v="1"/>
    <n v="7.7728000000000002"/>
    <n v="0.16"/>
    <x v="3"/>
    <x v="8"/>
  </r>
  <r>
    <s v="CA-2014-100916"/>
    <x v="299"/>
    <x v="2"/>
    <d v="2014-10-26T00:00:00"/>
    <x v="1"/>
    <s v="FH-14275"/>
    <s v="Frank Hawley"/>
    <x v="1"/>
    <s v="United States"/>
    <x v="330"/>
    <x v="25"/>
    <x v="0"/>
    <s v="FUR-TA-10004607"/>
    <s v="Furniture"/>
    <x v="2"/>
    <s v="Hon 2111 Invitation Series Straight Table"/>
    <n v="591.32000000000005"/>
    <n v="4"/>
    <n v="112.35080000000001"/>
    <n v="0.19"/>
    <x v="2"/>
    <x v="1"/>
  </r>
  <r>
    <s v="CA-2016-138597"/>
    <x v="105"/>
    <x v="0"/>
    <d v="2016-12-21T00:00:00"/>
    <x v="2"/>
    <s v="PN-18775"/>
    <s v="Parhena Norris"/>
    <x v="2"/>
    <s v="United States"/>
    <x v="70"/>
    <x v="27"/>
    <x v="3"/>
    <s v="FUR-CH-10004997"/>
    <s v="Furniture"/>
    <x v="1"/>
    <s v="Hon Every-Day Series Multi-Task Chairs"/>
    <n v="563.94000000000005"/>
    <n v="3"/>
    <n v="112.788"/>
    <n v="0.19999999999999998"/>
    <x v="0"/>
    <x v="5"/>
  </r>
  <r>
    <s v="CA-2015-142734"/>
    <x v="763"/>
    <x v="1"/>
    <d v="2015-04-21T00:00:00"/>
    <x v="1"/>
    <s v="DM-13345"/>
    <s v="Denise Monton"/>
    <x v="1"/>
    <s v="United States"/>
    <x v="13"/>
    <x v="7"/>
    <x v="2"/>
    <s v="FUR-CH-10003968"/>
    <s v="Furniture"/>
    <x v="1"/>
    <s v="Novimex Turbo Task Chair"/>
    <n v="127.764"/>
    <n v="2"/>
    <n v="2.8391999999999999"/>
    <n v="2.2222222222222223E-2"/>
    <x v="2"/>
    <x v="6"/>
  </r>
  <r>
    <s v="CA-2017-122945"/>
    <x v="716"/>
    <x v="3"/>
    <d v="2017-11-22T00:00:00"/>
    <x v="1"/>
    <s v="MB-18085"/>
    <s v="Mick Brown"/>
    <x v="0"/>
    <s v="United States"/>
    <x v="18"/>
    <x v="2"/>
    <x v="1"/>
    <s v="FUR-FU-10001196"/>
    <s v="Furniture"/>
    <x v="3"/>
    <s v="DAX Cubicle Frames - 8x10"/>
    <n v="17.309999999999999"/>
    <n v="3"/>
    <n v="5.1929999999999996"/>
    <n v="0.3"/>
    <x v="6"/>
    <x v="0"/>
  </r>
  <r>
    <s v="CA-2016-158778"/>
    <x v="26"/>
    <x v="0"/>
    <d v="2016-09-09T00:00:00"/>
    <x v="1"/>
    <s v="DB-13210"/>
    <s v="Dean Braden"/>
    <x v="0"/>
    <s v="United States"/>
    <x v="3"/>
    <x v="3"/>
    <x v="2"/>
    <s v="FUR-FU-10000260"/>
    <s v="Furniture"/>
    <x v="3"/>
    <s v="6&quot; Cubicle Wall Clock, Black"/>
    <n v="58.247999999999998"/>
    <n v="9"/>
    <n v="11.6496"/>
    <n v="0.2"/>
    <x v="4"/>
    <x v="4"/>
  </r>
  <r>
    <s v="CA-2016-158778"/>
    <x v="26"/>
    <x v="0"/>
    <d v="2016-09-09T00:00:00"/>
    <x v="1"/>
    <s v="DB-13210"/>
    <s v="Dean Braden"/>
    <x v="0"/>
    <s v="United States"/>
    <x v="3"/>
    <x v="3"/>
    <x v="2"/>
    <s v="FUR-CH-10001146"/>
    <s v="Furniture"/>
    <x v="1"/>
    <s v="Global Task Chair, Black"/>
    <n v="71.245999999999995"/>
    <n v="2"/>
    <n v="-19.338200000000001"/>
    <n v="-0.27142857142857146"/>
    <x v="4"/>
    <x v="4"/>
  </r>
  <r>
    <s v="CA-2016-158778"/>
    <x v="26"/>
    <x v="0"/>
    <d v="2016-09-09T00:00:00"/>
    <x v="1"/>
    <s v="DB-13210"/>
    <s v="Dean Braden"/>
    <x v="0"/>
    <s v="United States"/>
    <x v="3"/>
    <x v="3"/>
    <x v="2"/>
    <s v="FUR-CH-10000309"/>
    <s v="Furniture"/>
    <x v="1"/>
    <s v="Global Comet Stacking Arm Chair"/>
    <n v="887.27099999999996"/>
    <n v="3"/>
    <n v="-63.3765"/>
    <n v="-7.1428571428571438E-2"/>
    <x v="4"/>
    <x v="4"/>
  </r>
  <r>
    <s v="CA-2016-101791"/>
    <x v="614"/>
    <x v="0"/>
    <d v="2016-05-31T00:00:00"/>
    <x v="1"/>
    <s v="BS-11665"/>
    <s v="Brian Stugart"/>
    <x v="0"/>
    <s v="United States"/>
    <x v="9"/>
    <x v="8"/>
    <x v="3"/>
    <s v="FUR-FU-10003247"/>
    <s v="Furniture"/>
    <x v="3"/>
    <s v="36X48 HARDFLOOR CHAIRMAT"/>
    <n v="25.175999999999998"/>
    <n v="3"/>
    <n v="-33.358199999999997"/>
    <n v="-1.325"/>
    <x v="4"/>
    <x v="7"/>
  </r>
  <r>
    <s v="CA-2016-101791"/>
    <x v="614"/>
    <x v="0"/>
    <d v="2016-05-31T00:00:00"/>
    <x v="1"/>
    <s v="BS-11665"/>
    <s v="Brian Stugart"/>
    <x v="0"/>
    <s v="United States"/>
    <x v="9"/>
    <x v="8"/>
    <x v="3"/>
    <s v="FUR-FU-10002191"/>
    <s v="Furniture"/>
    <x v="3"/>
    <s v="G.E. Halogen Desk Lamp Bulbs"/>
    <n v="5.5839999999999996"/>
    <n v="2"/>
    <n v="-1.6752"/>
    <n v="-0.30000000000000004"/>
    <x v="4"/>
    <x v="7"/>
  </r>
  <r>
    <s v="CA-2015-113740"/>
    <x v="108"/>
    <x v="1"/>
    <d v="2015-08-28T00:00:00"/>
    <x v="0"/>
    <s v="SC-20380"/>
    <s v="Shahid Collister"/>
    <x v="0"/>
    <s v="United States"/>
    <x v="13"/>
    <x v="7"/>
    <x v="2"/>
    <s v="FUR-FU-10000010"/>
    <s v="Furniture"/>
    <x v="3"/>
    <s v="DAX Value U-Channel Document Frames, Easel Back"/>
    <n v="14.91"/>
    <n v="3"/>
    <n v="4.6220999999999997"/>
    <n v="0.31"/>
    <x v="4"/>
    <x v="10"/>
  </r>
  <r>
    <s v="CA-2017-151225"/>
    <x v="526"/>
    <x v="3"/>
    <d v="2017-10-29T00:00:00"/>
    <x v="2"/>
    <s v="JM-15655"/>
    <s v="Jim Mitchum"/>
    <x v="1"/>
    <s v="United States"/>
    <x v="2"/>
    <x v="2"/>
    <x v="1"/>
    <s v="FUR-TA-10001539"/>
    <s v="Furniture"/>
    <x v="2"/>
    <s v="Chromcraft Rectangular Conference Tables"/>
    <n v="189.57599999999999"/>
    <n v="1"/>
    <n v="9.4787999999999997"/>
    <n v="0.05"/>
    <x v="3"/>
    <x v="1"/>
  </r>
  <r>
    <s v="US-2014-144078"/>
    <x v="306"/>
    <x v="2"/>
    <d v="2014-11-29T00:00:00"/>
    <x v="1"/>
    <s v="RB-19435"/>
    <s v="Richard Bierner"/>
    <x v="0"/>
    <s v="United States"/>
    <x v="2"/>
    <x v="2"/>
    <x v="1"/>
    <s v="FUR-CH-10002335"/>
    <s v="Furniture"/>
    <x v="1"/>
    <s v="Hon GuestStacker Chair"/>
    <n v="725.34400000000005"/>
    <n v="4"/>
    <n v="54.400799999999997"/>
    <n v="7.4999999999999983E-2"/>
    <x v="4"/>
    <x v="0"/>
  </r>
  <r>
    <s v="CA-2015-136805"/>
    <x v="773"/>
    <x v="1"/>
    <d v="2015-05-27T00:00:00"/>
    <x v="0"/>
    <s v="NM-18445"/>
    <s v="Nathan Mautz"/>
    <x v="2"/>
    <s v="United States"/>
    <x v="25"/>
    <x v="17"/>
    <x v="3"/>
    <s v="FUR-FU-10003724"/>
    <s v="Furniture"/>
    <x v="3"/>
    <s v="Westinghouse Clip-On Gooseneck Lamps"/>
    <n v="75.33"/>
    <n v="9"/>
    <n v="19.585799999999999"/>
    <n v="0.26"/>
    <x v="4"/>
    <x v="7"/>
  </r>
  <r>
    <s v="CA-2014-162089"/>
    <x v="693"/>
    <x v="2"/>
    <d v="2014-04-01T00:00:00"/>
    <x v="2"/>
    <s v="MP-17470"/>
    <s v="Mark Packer"/>
    <x v="2"/>
    <s v="United States"/>
    <x v="193"/>
    <x v="5"/>
    <x v="3"/>
    <s v="FUR-CH-10002304"/>
    <s v="Furniture"/>
    <x v="1"/>
    <s v="Global Stack Chair without Arms, Black"/>
    <n v="127.30200000000001"/>
    <n v="7"/>
    <n v="-9.093"/>
    <n v="-7.1428571428571425E-2"/>
    <x v="3"/>
    <x v="9"/>
  </r>
  <r>
    <s v="US-2017-158526"/>
    <x v="297"/>
    <x v="3"/>
    <d v="2018-01-01T00:00:00"/>
    <x v="0"/>
    <s v="KH-16360"/>
    <s v="Katherine Hughes"/>
    <x v="0"/>
    <s v="United States"/>
    <x v="74"/>
    <x v="0"/>
    <x v="0"/>
    <s v="FUR-CH-10002602"/>
    <s v="Furniture"/>
    <x v="1"/>
    <s v="DMI Arturo Collection Mission-style Design Wood Chair"/>
    <n v="1207.8399999999999"/>
    <n v="8"/>
    <n v="314.03840000000002"/>
    <n v="0.26000000000000006"/>
    <x v="0"/>
    <x v="5"/>
  </r>
  <r>
    <s v="US-2017-158526"/>
    <x v="297"/>
    <x v="3"/>
    <d v="2018-01-01T00:00:00"/>
    <x v="0"/>
    <s v="KH-16360"/>
    <s v="Katherine Hughes"/>
    <x v="0"/>
    <s v="United States"/>
    <x v="74"/>
    <x v="0"/>
    <x v="0"/>
    <s v="FUR-CH-10004495"/>
    <s v="Furniture"/>
    <x v="1"/>
    <s v="Global Leather and Oak Executive Chair, Black"/>
    <n v="300.98"/>
    <n v="1"/>
    <n v="87.284199999999998"/>
    <n v="0.28999999999999998"/>
    <x v="0"/>
    <x v="5"/>
  </r>
  <r>
    <s v="US-2017-158526"/>
    <x v="297"/>
    <x v="3"/>
    <d v="2018-01-01T00:00:00"/>
    <x v="0"/>
    <s v="KH-16360"/>
    <s v="Katherine Hughes"/>
    <x v="0"/>
    <s v="United States"/>
    <x v="74"/>
    <x v="0"/>
    <x v="0"/>
    <s v="FUR-CH-10001270"/>
    <s v="Furniture"/>
    <x v="1"/>
    <s v="Harbour Creations Steel Folding Chair"/>
    <n v="258.75"/>
    <n v="3"/>
    <n v="77.625"/>
    <n v="0.3"/>
    <x v="0"/>
    <x v="5"/>
  </r>
  <r>
    <s v="CA-2017-104885"/>
    <x v="774"/>
    <x v="3"/>
    <d v="2017-03-08T00:00:00"/>
    <x v="1"/>
    <s v="DB-13555"/>
    <s v="Dorothy Badders"/>
    <x v="1"/>
    <s v="United States"/>
    <x v="19"/>
    <x v="14"/>
    <x v="2"/>
    <s v="FUR-BO-10003660"/>
    <s v="Furniture"/>
    <x v="0"/>
    <s v="Bush Cubix Collection Bookcases, Fully Assembled"/>
    <n v="441.96"/>
    <n v="2"/>
    <n v="101.6508"/>
    <n v="0.23"/>
    <x v="6"/>
    <x v="9"/>
  </r>
  <r>
    <s v="CA-2015-161452"/>
    <x v="509"/>
    <x v="1"/>
    <d v="2015-04-11T00:00:00"/>
    <x v="1"/>
    <s v="CA-11965"/>
    <s v="Carol Adams"/>
    <x v="1"/>
    <s v="United States"/>
    <x v="2"/>
    <x v="2"/>
    <x v="1"/>
    <s v="FUR-CH-10003973"/>
    <s v="Furniture"/>
    <x v="1"/>
    <s v="GuestStacker Chair with Chrome Finish Legs"/>
    <n v="892.22400000000005"/>
    <n v="3"/>
    <n v="89.222399999999993"/>
    <n v="9.9999999999999992E-2"/>
    <x v="6"/>
    <x v="6"/>
  </r>
  <r>
    <s v="CA-2016-138968"/>
    <x v="775"/>
    <x v="0"/>
    <d v="2016-03-16T00:00:00"/>
    <x v="2"/>
    <s v="FC-14335"/>
    <s v="Fred Chung"/>
    <x v="1"/>
    <s v="United States"/>
    <x v="28"/>
    <x v="2"/>
    <x v="1"/>
    <s v="FUR-CH-10000309"/>
    <s v="Furniture"/>
    <x v="1"/>
    <s v="Global Comet Stacking Arm Chair"/>
    <n v="1352.0319999999999"/>
    <n v="4"/>
    <n v="84.501999999999995"/>
    <n v="6.25E-2"/>
    <x v="5"/>
    <x v="9"/>
  </r>
  <r>
    <s v="CA-2015-101889"/>
    <x v="7"/>
    <x v="1"/>
    <d v="2015-12-31T00:00:00"/>
    <x v="1"/>
    <s v="DB-13120"/>
    <s v="David Bremer"/>
    <x v="1"/>
    <s v="United States"/>
    <x v="149"/>
    <x v="15"/>
    <x v="2"/>
    <s v="FUR-TA-10004154"/>
    <s v="Furniture"/>
    <x v="2"/>
    <s v="Riverside Furniture Oval Coffee Table, Oval End Table, End Table with Drawer"/>
    <n v="1548.99"/>
    <n v="9"/>
    <n v="-464.697"/>
    <n v="-0.3"/>
    <x v="4"/>
    <x v="5"/>
  </r>
  <r>
    <s v="CA-2015-107685"/>
    <x v="737"/>
    <x v="1"/>
    <d v="2015-12-02T00:00:00"/>
    <x v="0"/>
    <s v="JM-15865"/>
    <s v="John Murray"/>
    <x v="0"/>
    <s v="United States"/>
    <x v="205"/>
    <x v="34"/>
    <x v="1"/>
    <s v="FUR-FU-10002813"/>
    <s v="Furniture"/>
    <x v="3"/>
    <s v="DAX Contemporary Wood Frame with Silver Metal Mat, Desktop, 11 x 14 Size"/>
    <n v="80.959999999999994"/>
    <n v="4"/>
    <n v="29.145600000000002"/>
    <n v="0.36000000000000004"/>
    <x v="3"/>
    <x v="0"/>
  </r>
  <r>
    <s v="US-2014-120740"/>
    <x v="776"/>
    <x v="2"/>
    <d v="2014-04-15T00:00:00"/>
    <x v="3"/>
    <s v="PS-18970"/>
    <s v="Paul Stevenson"/>
    <x v="2"/>
    <s v="United States"/>
    <x v="2"/>
    <x v="2"/>
    <x v="1"/>
    <s v="FUR-FU-10004091"/>
    <s v="Furniture"/>
    <x v="3"/>
    <s v="Howard Miller 13&quot; Diameter Goldtone Round Wall Clock"/>
    <n v="187.76"/>
    <n v="4"/>
    <n v="76.9816"/>
    <n v="0.41000000000000003"/>
    <x v="7"/>
    <x v="6"/>
  </r>
  <r>
    <s v="CA-2014-105417"/>
    <x v="777"/>
    <x v="2"/>
    <d v="2014-01-12T00:00:00"/>
    <x v="1"/>
    <s v="VS-21820"/>
    <s v="Vivek Sundaresam"/>
    <x v="0"/>
    <s v="United States"/>
    <x v="156"/>
    <x v="5"/>
    <x v="3"/>
    <s v="FUR-FU-10004864"/>
    <s v="Furniture"/>
    <x v="3"/>
    <s v="Howard Miller 14-1/2&quot; Diameter Chrome Round Wall Clock"/>
    <n v="76.727999999999994"/>
    <n v="3"/>
    <n v="-53.709600000000002"/>
    <n v="-0.70000000000000007"/>
    <x v="2"/>
    <x v="8"/>
  </r>
  <r>
    <s v="CA-2014-151967"/>
    <x v="27"/>
    <x v="2"/>
    <d v="2014-10-26T00:00:00"/>
    <x v="1"/>
    <s v="NB-18580"/>
    <s v="Nicole Brennan"/>
    <x v="1"/>
    <s v="United States"/>
    <x v="331"/>
    <x v="35"/>
    <x v="0"/>
    <s v="FUR-FU-10000193"/>
    <s v="Furniture"/>
    <x v="3"/>
    <s v="Tenex Chairmats For Use with Hard Floors"/>
    <n v="129.91999999999999"/>
    <n v="4"/>
    <n v="10.393599999999999"/>
    <n v="0.08"/>
    <x v="4"/>
    <x v="1"/>
  </r>
  <r>
    <s v="CA-2015-130974"/>
    <x v="61"/>
    <x v="1"/>
    <d v="2015-11-29T00:00:00"/>
    <x v="0"/>
    <s v="MA-17560"/>
    <s v="Matt Abelman"/>
    <x v="2"/>
    <s v="United States"/>
    <x v="114"/>
    <x v="20"/>
    <x v="2"/>
    <s v="FUR-BO-10002916"/>
    <s v="Furniture"/>
    <x v="0"/>
    <s v="Rush Hierlooms Collection 1&quot; Thick Stackable Bookcases"/>
    <n v="170.98"/>
    <n v="1"/>
    <n v="32.486199999999997"/>
    <n v="0.19"/>
    <x v="3"/>
    <x v="0"/>
  </r>
  <r>
    <s v="CA-2015-130974"/>
    <x v="61"/>
    <x v="1"/>
    <d v="2015-11-29T00:00:00"/>
    <x v="0"/>
    <s v="MA-17560"/>
    <s v="Matt Abelman"/>
    <x v="2"/>
    <s v="United States"/>
    <x v="114"/>
    <x v="20"/>
    <x v="2"/>
    <s v="FUR-FU-10002506"/>
    <s v="Furniture"/>
    <x v="3"/>
    <s v="Tensor &quot;Hersey Kiss&quot; Styled Floor Lamp"/>
    <n v="38.97"/>
    <n v="3"/>
    <n v="4.6764000000000001"/>
    <n v="0.12000000000000001"/>
    <x v="3"/>
    <x v="0"/>
  </r>
  <r>
    <s v="CA-2015-130974"/>
    <x v="61"/>
    <x v="1"/>
    <d v="2015-11-29T00:00:00"/>
    <x v="0"/>
    <s v="MA-17560"/>
    <s v="Matt Abelman"/>
    <x v="2"/>
    <s v="United States"/>
    <x v="114"/>
    <x v="20"/>
    <x v="2"/>
    <s v="FUR-TA-10004619"/>
    <s v="Furniture"/>
    <x v="2"/>
    <s v="Hon Non-Folding Utility Tables"/>
    <n v="446.06799999999998"/>
    <n v="4"/>
    <n v="0"/>
    <n v="0"/>
    <x v="3"/>
    <x v="0"/>
  </r>
  <r>
    <s v="CA-2014-133592"/>
    <x v="252"/>
    <x v="2"/>
    <d v="2015-01-07T00:00:00"/>
    <x v="1"/>
    <s v="KM-16375"/>
    <s v="Katherine Murray"/>
    <x v="2"/>
    <s v="United States"/>
    <x v="134"/>
    <x v="38"/>
    <x v="2"/>
    <s v="FUR-BO-10000362"/>
    <s v="Furniture"/>
    <x v="0"/>
    <s v="Sauder Inglewood Library Bookcases"/>
    <n v="341.96"/>
    <n v="2"/>
    <n v="78.650800000000004"/>
    <n v="0.23000000000000004"/>
    <x v="1"/>
    <x v="5"/>
  </r>
  <r>
    <s v="CA-2014-133592"/>
    <x v="252"/>
    <x v="2"/>
    <d v="2015-01-07T00:00:00"/>
    <x v="1"/>
    <s v="KM-16375"/>
    <s v="Katherine Murray"/>
    <x v="2"/>
    <s v="United States"/>
    <x v="134"/>
    <x v="38"/>
    <x v="2"/>
    <s v="FUR-CH-10004218"/>
    <s v="Furniture"/>
    <x v="1"/>
    <s v="Global Fabric Manager's Chair, Dark Gray"/>
    <n v="605.88"/>
    <n v="6"/>
    <n v="151.47"/>
    <n v="0.25"/>
    <x v="1"/>
    <x v="5"/>
  </r>
  <r>
    <s v="CA-2016-169838"/>
    <x v="778"/>
    <x v="0"/>
    <d v="2016-11-29T00:00:00"/>
    <x v="1"/>
    <s v="BB-11545"/>
    <s v="Brenda Bowman"/>
    <x v="1"/>
    <s v="United States"/>
    <x v="38"/>
    <x v="17"/>
    <x v="3"/>
    <s v="FUR-TA-10001095"/>
    <s v="Furniture"/>
    <x v="2"/>
    <s v="Chromcraft Round Conference Tables"/>
    <n v="1568.61"/>
    <n v="9"/>
    <n v="329.40809999999999"/>
    <n v="0.21000000000000002"/>
    <x v="4"/>
    <x v="0"/>
  </r>
  <r>
    <s v="US-2017-128951"/>
    <x v="316"/>
    <x v="3"/>
    <d v="2017-07-17T00:00:00"/>
    <x v="2"/>
    <s v="RS-19420"/>
    <s v="Ricardo Sperren"/>
    <x v="1"/>
    <s v="United States"/>
    <x v="122"/>
    <x v="25"/>
    <x v="0"/>
    <s v="FUR-TA-10004575"/>
    <s v="Furniture"/>
    <x v="2"/>
    <s v="Hon 5100 Series Wood Tables"/>
    <n v="872.94"/>
    <n v="3"/>
    <n v="157.1292"/>
    <n v="0.18"/>
    <x v="3"/>
    <x v="3"/>
  </r>
  <r>
    <s v="CA-2016-118899"/>
    <x v="779"/>
    <x v="0"/>
    <d v="2016-03-22T00:00:00"/>
    <x v="3"/>
    <s v="MC-17275"/>
    <s v="Marc Crier"/>
    <x v="0"/>
    <s v="United States"/>
    <x v="15"/>
    <x v="13"/>
    <x v="1"/>
    <s v="FUR-CH-10004754"/>
    <s v="Furniture"/>
    <x v="1"/>
    <s v="Global Stack Chair with Arms, Black"/>
    <n v="167.88800000000001"/>
    <n v="7"/>
    <n v="14.690200000000001"/>
    <n v="8.7500000000000008E-2"/>
    <x v="7"/>
    <x v="9"/>
  </r>
  <r>
    <s v="CA-2017-151799"/>
    <x v="417"/>
    <x v="3"/>
    <d v="2017-12-18T00:00:00"/>
    <x v="1"/>
    <s v="BF-11170"/>
    <s v="Ben Ferrer"/>
    <x v="2"/>
    <s v="United States"/>
    <x v="37"/>
    <x v="20"/>
    <x v="2"/>
    <s v="FUR-TA-10003473"/>
    <s v="Furniture"/>
    <x v="2"/>
    <s v="Bretford Rectangular Conference Table Tops"/>
    <n v="526.58199999999999"/>
    <n v="2"/>
    <n v="-52.658200000000001"/>
    <n v="-0.1"/>
    <x v="4"/>
    <x v="5"/>
  </r>
  <r>
    <s v="CA-2016-114601"/>
    <x v="238"/>
    <x v="0"/>
    <d v="2016-09-02T00:00:00"/>
    <x v="1"/>
    <s v="AA-10480"/>
    <s v="Andrew Allen"/>
    <x v="0"/>
    <s v="United States"/>
    <x v="25"/>
    <x v="17"/>
    <x v="3"/>
    <s v="FUR-TA-10004147"/>
    <s v="Furniture"/>
    <x v="2"/>
    <s v="Hon 4060 Series Tables"/>
    <n v="447.84"/>
    <n v="4"/>
    <n v="98.524799999999999"/>
    <n v="0.22"/>
    <x v="1"/>
    <x v="10"/>
  </r>
  <r>
    <s v="CA-2017-139353"/>
    <x v="780"/>
    <x v="3"/>
    <d v="2017-10-30T00:00:00"/>
    <x v="0"/>
    <s v="JM-15250"/>
    <s v="Janet Martin"/>
    <x v="0"/>
    <s v="United States"/>
    <x v="160"/>
    <x v="30"/>
    <x v="0"/>
    <s v="FUR-FU-10001876"/>
    <s v="Furniture"/>
    <x v="3"/>
    <s v="Computer Room Manger, 14&quot;"/>
    <n v="77.951999999999998"/>
    <n v="3"/>
    <n v="15.590400000000001"/>
    <n v="0.2"/>
    <x v="3"/>
    <x v="1"/>
  </r>
  <r>
    <s v="CA-2015-139374"/>
    <x v="468"/>
    <x v="1"/>
    <d v="2015-09-14T00:00:00"/>
    <x v="1"/>
    <s v="AR-10345"/>
    <s v="Alex Russell"/>
    <x v="1"/>
    <s v="United States"/>
    <x v="198"/>
    <x v="5"/>
    <x v="3"/>
    <s v="FUR-CH-10003981"/>
    <s v="Furniture"/>
    <x v="1"/>
    <s v="Global Commerce Series Low-Back Swivel/Tilt Chairs"/>
    <n v="179.886"/>
    <n v="1"/>
    <n v="-2.5697999999999999"/>
    <n v="-1.4285714285714285E-2"/>
    <x v="4"/>
    <x v="4"/>
  </r>
  <r>
    <s v="CA-2017-104850"/>
    <x v="234"/>
    <x v="3"/>
    <d v="2017-06-19T00:00:00"/>
    <x v="1"/>
    <s v="TW-21025"/>
    <s v="Tamara Willingham"/>
    <x v="2"/>
    <s v="United States"/>
    <x v="15"/>
    <x v="13"/>
    <x v="1"/>
    <s v="FUR-CH-10003774"/>
    <s v="Furniture"/>
    <x v="1"/>
    <s v="Global Wood Trimmed Manager's Task Chair, Khaki"/>
    <n v="291.13600000000002"/>
    <n v="4"/>
    <n v="-25.474399999999999"/>
    <n v="-8.7499999999999994E-2"/>
    <x v="6"/>
    <x v="2"/>
  </r>
  <r>
    <s v="CA-2015-133242"/>
    <x v="311"/>
    <x v="1"/>
    <d v="2015-06-24T00:00:00"/>
    <x v="1"/>
    <s v="KH-16510"/>
    <s v="Keith Herrera"/>
    <x v="0"/>
    <s v="United States"/>
    <x v="58"/>
    <x v="25"/>
    <x v="0"/>
    <s v="FUR-FU-10003464"/>
    <s v="Furniture"/>
    <x v="3"/>
    <s v="Seth Thomas 8 1/2&quot; Cubicle Clock"/>
    <n v="60.84"/>
    <n v="3"/>
    <n v="19.468800000000002"/>
    <n v="0.32"/>
    <x v="6"/>
    <x v="2"/>
  </r>
  <r>
    <s v="CA-2015-158323"/>
    <x v="737"/>
    <x v="1"/>
    <d v="2015-12-03T00:00:00"/>
    <x v="2"/>
    <s v="AB-10600"/>
    <s v="Ann Blume"/>
    <x v="1"/>
    <s v="United States"/>
    <x v="51"/>
    <x v="30"/>
    <x v="0"/>
    <s v="FUR-FU-10001546"/>
    <s v="Furniture"/>
    <x v="3"/>
    <s v="Dana Swing-Arm Lamps"/>
    <n v="17.088000000000001"/>
    <n v="2"/>
    <n v="1.0680000000000001"/>
    <n v="6.25E-2"/>
    <x v="0"/>
    <x v="0"/>
  </r>
  <r>
    <s v="CA-2017-112844"/>
    <x v="596"/>
    <x v="3"/>
    <d v="2017-11-16T00:00:00"/>
    <x v="0"/>
    <s v="SP-20620"/>
    <s v="Stefania Perrino"/>
    <x v="1"/>
    <s v="United States"/>
    <x v="252"/>
    <x v="7"/>
    <x v="2"/>
    <s v="FUR-FU-10004845"/>
    <s v="Furniture"/>
    <x v="3"/>
    <s v="Deflect-o EconoMat Nonstudded, No Bevel Mat"/>
    <n v="154.94999999999999"/>
    <n v="3"/>
    <n v="30.99"/>
    <n v="0.2"/>
    <x v="0"/>
    <x v="0"/>
  </r>
  <r>
    <s v="US-2017-118941"/>
    <x v="661"/>
    <x v="3"/>
    <d v="2017-08-12T00:00:00"/>
    <x v="3"/>
    <s v="BB-11545"/>
    <s v="Brenda Bowman"/>
    <x v="1"/>
    <s v="United States"/>
    <x v="11"/>
    <x v="32"/>
    <x v="2"/>
    <s v="FUR-CH-10002331"/>
    <s v="Furniture"/>
    <x v="1"/>
    <s v="Hon 4700 Series Mobuis Mid-Back Task Chairs with Adjustable Arms"/>
    <n v="1779.9"/>
    <n v="5"/>
    <n v="373.779"/>
    <n v="0.21"/>
    <x v="7"/>
    <x v="10"/>
  </r>
  <r>
    <s v="CA-2016-162236"/>
    <x v="114"/>
    <x v="0"/>
    <d v="2016-11-06T00:00:00"/>
    <x v="0"/>
    <s v="ER-13855"/>
    <s v="Elpida Rittenbach"/>
    <x v="1"/>
    <s v="United States"/>
    <x v="127"/>
    <x v="30"/>
    <x v="0"/>
    <s v="FUR-TA-10002533"/>
    <s v="Furniture"/>
    <x v="2"/>
    <s v="BPI Conference Tables"/>
    <n v="876.3"/>
    <n v="10"/>
    <n v="-292.10000000000002"/>
    <n v="-0.33333333333333337"/>
    <x v="3"/>
    <x v="0"/>
  </r>
  <r>
    <s v="US-2016-117037"/>
    <x v="586"/>
    <x v="0"/>
    <d v="2016-05-20T00:00:00"/>
    <x v="2"/>
    <s v="LW-17215"/>
    <s v="Luke Weiss"/>
    <x v="0"/>
    <s v="United States"/>
    <x v="9"/>
    <x v="8"/>
    <x v="3"/>
    <s v="FUR-FU-10004973"/>
    <s v="Furniture"/>
    <x v="3"/>
    <s v="Flat Face Poster Frame"/>
    <n v="22.608000000000001"/>
    <n v="3"/>
    <n v="-10.1736"/>
    <n v="-0.45"/>
    <x v="0"/>
    <x v="7"/>
  </r>
  <r>
    <s v="CA-2017-166184"/>
    <x v="781"/>
    <x v="3"/>
    <d v="2017-03-27T00:00:00"/>
    <x v="2"/>
    <s v="HR-14830"/>
    <s v="Harold Ryan"/>
    <x v="1"/>
    <s v="United States"/>
    <x v="13"/>
    <x v="7"/>
    <x v="2"/>
    <s v="FUR-CH-10003396"/>
    <s v="Furniture"/>
    <x v="1"/>
    <s v="Global Deluxe Steno Chair"/>
    <n v="207.846"/>
    <n v="3"/>
    <n v="2.3094000000000001"/>
    <n v="1.1111111111111112E-2"/>
    <x v="0"/>
    <x v="9"/>
  </r>
  <r>
    <s v="CA-2014-143637"/>
    <x v="782"/>
    <x v="2"/>
    <d v="2014-03-29T00:00:00"/>
    <x v="0"/>
    <s v="MS-17710"/>
    <s v="Maurice Satty"/>
    <x v="0"/>
    <s v="United States"/>
    <x v="99"/>
    <x v="2"/>
    <x v="1"/>
    <s v="FUR-FU-10002813"/>
    <s v="Furniture"/>
    <x v="3"/>
    <s v="DAX Contemporary Wood Frame with Silver Metal Mat, Desktop, 11 x 14 Size"/>
    <n v="40.479999999999997"/>
    <n v="2"/>
    <n v="14.572800000000001"/>
    <n v="0.36000000000000004"/>
    <x v="2"/>
    <x v="9"/>
  </r>
  <r>
    <s v="CA-2016-134334"/>
    <x v="783"/>
    <x v="0"/>
    <d v="2016-02-15T00:00:00"/>
    <x v="2"/>
    <s v="DK-13090"/>
    <s v="Dave Kipp"/>
    <x v="0"/>
    <s v="United States"/>
    <x v="218"/>
    <x v="32"/>
    <x v="2"/>
    <s v="FUR-TA-10002356"/>
    <s v="Furniture"/>
    <x v="2"/>
    <s v="Bevis Boat-Shaped Conference Table"/>
    <n v="550.43100000000004"/>
    <n v="3"/>
    <n v="-47.1798"/>
    <n v="-8.5714285714285715E-2"/>
    <x v="5"/>
    <x v="11"/>
  </r>
  <r>
    <s v="CA-2016-134334"/>
    <x v="783"/>
    <x v="0"/>
    <d v="2016-02-15T00:00:00"/>
    <x v="2"/>
    <s v="DK-13090"/>
    <s v="Dave Kipp"/>
    <x v="0"/>
    <s v="United States"/>
    <x v="218"/>
    <x v="32"/>
    <x v="2"/>
    <s v="FUR-FU-10003274"/>
    <s v="Furniture"/>
    <x v="3"/>
    <s v="Regeneration Desk Collection"/>
    <n v="10.56"/>
    <n v="6"/>
    <n v="4.6463999999999999"/>
    <n v="0.43999999999999995"/>
    <x v="5"/>
    <x v="11"/>
  </r>
  <r>
    <s v="US-2017-109316"/>
    <x v="784"/>
    <x v="3"/>
    <d v="2017-06-10T00:00:00"/>
    <x v="2"/>
    <s v="MG-17680"/>
    <s v="Maureen Gastineau"/>
    <x v="2"/>
    <s v="United States"/>
    <x v="2"/>
    <x v="2"/>
    <x v="1"/>
    <s v="FUR-BO-10004834"/>
    <s v="Furniture"/>
    <x v="0"/>
    <s v="Riverside Palais Royal Lawyers Bookcase, Royale Cherry Finish"/>
    <n v="1497.6659999999999"/>
    <n v="2"/>
    <n v="140.95679999999999"/>
    <n v="9.4117647058823528E-2"/>
    <x v="3"/>
    <x v="2"/>
  </r>
  <r>
    <s v="CA-2014-125150"/>
    <x v="785"/>
    <x v="2"/>
    <d v="2014-05-23T00:00:00"/>
    <x v="1"/>
    <s v="PW-19030"/>
    <s v="Pauline Webber"/>
    <x v="1"/>
    <s v="United States"/>
    <x v="2"/>
    <x v="2"/>
    <x v="1"/>
    <s v="FUR-CH-10002439"/>
    <s v="Furniture"/>
    <x v="1"/>
    <s v="Iceberg Nesting Folding Chair, 19w x 6d x 43h"/>
    <n v="232.88"/>
    <n v="5"/>
    <n v="17.466000000000001"/>
    <n v="7.5000000000000011E-2"/>
    <x v="1"/>
    <x v="7"/>
  </r>
  <r>
    <s v="CA-2015-127327"/>
    <x v="136"/>
    <x v="1"/>
    <d v="2015-02-07T00:00:00"/>
    <x v="1"/>
    <s v="PW-19030"/>
    <s v="Pauline Webber"/>
    <x v="1"/>
    <s v="United States"/>
    <x v="248"/>
    <x v="7"/>
    <x v="2"/>
    <s v="FUR-CH-10004218"/>
    <s v="Furniture"/>
    <x v="1"/>
    <s v="Global Fabric Manager's Chair, Dark Gray"/>
    <n v="90.882000000000005"/>
    <n v="1"/>
    <n v="15.147"/>
    <n v="0.16666666666666666"/>
    <x v="4"/>
    <x v="11"/>
  </r>
  <r>
    <s v="CA-2015-137302"/>
    <x v="12"/>
    <x v="1"/>
    <d v="2015-05-01T00:00:00"/>
    <x v="1"/>
    <s v="BW-11110"/>
    <s v="Bart Watters"/>
    <x v="1"/>
    <s v="United States"/>
    <x v="53"/>
    <x v="2"/>
    <x v="1"/>
    <s v="FUR-CH-10002017"/>
    <s v="Furniture"/>
    <x v="1"/>
    <s v="SAFCO Optional Arm Kit for Workspace Cribbage Stacking Chair"/>
    <n v="63.936"/>
    <n v="3"/>
    <n v="6.3936000000000002"/>
    <n v="0.1"/>
    <x v="2"/>
    <x v="6"/>
  </r>
  <r>
    <s v="CA-2015-106257"/>
    <x v="315"/>
    <x v="1"/>
    <d v="2015-04-17T00:00:00"/>
    <x v="0"/>
    <s v="EB-14110"/>
    <s v="Eugene Barchas"/>
    <x v="0"/>
    <s v="United States"/>
    <x v="2"/>
    <x v="2"/>
    <x v="1"/>
    <s v="FUR-TA-10002530"/>
    <s v="Furniture"/>
    <x v="2"/>
    <s v="Iceberg OfficeWorks 42&quot; Round Tables"/>
    <n v="241.56800000000001"/>
    <n v="2"/>
    <n v="-15.098000000000001"/>
    <n v="-6.25E-2"/>
    <x v="4"/>
    <x v="6"/>
  </r>
  <r>
    <s v="CA-2015-149083"/>
    <x v="4"/>
    <x v="1"/>
    <d v="2015-09-30T00:00:00"/>
    <x v="1"/>
    <s v="SH-19975"/>
    <s v="Sally Hughsby"/>
    <x v="1"/>
    <s v="United States"/>
    <x v="15"/>
    <x v="13"/>
    <x v="1"/>
    <s v="FUR-CH-10004289"/>
    <s v="Furniture"/>
    <x v="1"/>
    <s v="Global Super Steno Chair"/>
    <n v="307.13600000000002"/>
    <n v="4"/>
    <n v="-11.5176"/>
    <n v="-3.7499999999999999E-2"/>
    <x v="2"/>
    <x v="4"/>
  </r>
  <r>
    <s v="US-2014-137869"/>
    <x v="786"/>
    <x v="2"/>
    <d v="2014-04-02T00:00:00"/>
    <x v="1"/>
    <s v="CV-12295"/>
    <s v="Christina VanderZanden"/>
    <x v="0"/>
    <s v="United States"/>
    <x v="67"/>
    <x v="26"/>
    <x v="3"/>
    <s v="FUR-TA-10003954"/>
    <s v="Furniture"/>
    <x v="2"/>
    <s v="Hon 94000 Series Round Tables"/>
    <n v="1184.72"/>
    <n v="4"/>
    <n v="106.62479999999999"/>
    <n v="0.09"/>
    <x v="2"/>
    <x v="9"/>
  </r>
  <r>
    <s v="US-2017-123834"/>
    <x v="720"/>
    <x v="3"/>
    <d v="2017-07-25T00:00:00"/>
    <x v="1"/>
    <s v="GM-14500"/>
    <s v="Gene McClure"/>
    <x v="0"/>
    <s v="United States"/>
    <x v="191"/>
    <x v="5"/>
    <x v="3"/>
    <s v="FUR-TA-10001676"/>
    <s v="Furniture"/>
    <x v="2"/>
    <s v="Hon 61000 Series Interactive Training Tables"/>
    <n v="124.404"/>
    <n v="4"/>
    <n v="-21.3264"/>
    <n v="-0.17142857142857143"/>
    <x v="4"/>
    <x v="3"/>
  </r>
  <r>
    <s v="CA-2016-128706"/>
    <x v="787"/>
    <x v="0"/>
    <d v="2016-03-02T00:00:00"/>
    <x v="1"/>
    <s v="DW-13540"/>
    <s v="Don Weiss"/>
    <x v="0"/>
    <s v="United States"/>
    <x v="6"/>
    <x v="5"/>
    <x v="3"/>
    <s v="FUR-FU-10004053"/>
    <s v="Furniture"/>
    <x v="3"/>
    <s v="DAX Two-Tone Silver Metal Document Frame"/>
    <n v="16.192"/>
    <n v="2"/>
    <n v="-6.8815999999999997"/>
    <n v="-0.42499999999999999"/>
    <x v="4"/>
    <x v="11"/>
  </r>
  <r>
    <s v="CA-2015-143364"/>
    <x v="788"/>
    <x v="1"/>
    <d v="2015-07-19T00:00:00"/>
    <x v="0"/>
    <s v="TG-21310"/>
    <s v="Toby Gnade"/>
    <x v="0"/>
    <s v="United States"/>
    <x v="81"/>
    <x v="22"/>
    <x v="1"/>
    <s v="FUR-CH-10004287"/>
    <s v="Furniture"/>
    <x v="1"/>
    <s v="SAFCO Arco Folding Chair"/>
    <n v="441.92"/>
    <n v="2"/>
    <n v="49.716000000000001"/>
    <n v="0.1125"/>
    <x v="2"/>
    <x v="3"/>
  </r>
  <r>
    <s v="CA-2015-143364"/>
    <x v="788"/>
    <x v="1"/>
    <d v="2015-07-19T00:00:00"/>
    <x v="0"/>
    <s v="TG-21310"/>
    <s v="Toby Gnade"/>
    <x v="0"/>
    <s v="United States"/>
    <x v="81"/>
    <x v="22"/>
    <x v="1"/>
    <s v="FUR-BO-10001608"/>
    <s v="Furniture"/>
    <x v="0"/>
    <s v="Hon Metal Bookcases, Black"/>
    <n v="127.764"/>
    <n v="6"/>
    <n v="-191.64599999999999"/>
    <n v="-1.5"/>
    <x v="2"/>
    <x v="3"/>
  </r>
  <r>
    <s v="CA-2016-101672"/>
    <x v="162"/>
    <x v="0"/>
    <d v="2016-10-07T00:00:00"/>
    <x v="1"/>
    <s v="DB-12910"/>
    <s v="Daniel Byrd"/>
    <x v="2"/>
    <s v="United States"/>
    <x v="284"/>
    <x v="2"/>
    <x v="1"/>
    <s v="FUR-CH-10004063"/>
    <s v="Furniture"/>
    <x v="1"/>
    <s v="Global Deluxe High-Back Manager's Chair"/>
    <n v="915.13599999999997"/>
    <n v="4"/>
    <n v="102.9528"/>
    <n v="0.1125"/>
    <x v="4"/>
    <x v="1"/>
  </r>
  <r>
    <s v="CA-2016-160241"/>
    <x v="789"/>
    <x v="0"/>
    <d v="2016-12-04T00:00:00"/>
    <x v="0"/>
    <s v="DR-12940"/>
    <s v="Daniel Raglin"/>
    <x v="2"/>
    <s v="United States"/>
    <x v="14"/>
    <x v="8"/>
    <x v="3"/>
    <s v="FUR-FU-10003806"/>
    <s v="Furniture"/>
    <x v="3"/>
    <s v="Tenex Chairmat w/ Average Lip, 45&quot; x 53&quot;"/>
    <n v="242.17599999999999"/>
    <n v="4"/>
    <n v="-302.72000000000003"/>
    <n v="-1.2500000000000002"/>
    <x v="2"/>
    <x v="0"/>
  </r>
  <r>
    <s v="CA-2016-155747"/>
    <x v="184"/>
    <x v="0"/>
    <d v="2016-06-21T00:00:00"/>
    <x v="1"/>
    <s v="JS-15685"/>
    <s v="Jim Sink"/>
    <x v="1"/>
    <s v="United States"/>
    <x v="3"/>
    <x v="3"/>
    <x v="2"/>
    <s v="FUR-TA-10003392"/>
    <s v="Furniture"/>
    <x v="2"/>
    <s v="Global Adaptabilities Conference Tables"/>
    <n v="337.17599999999999"/>
    <n v="2"/>
    <n v="-118.0116"/>
    <n v="-0.35000000000000003"/>
    <x v="1"/>
    <x v="2"/>
  </r>
  <r>
    <s v="CA-2017-118017"/>
    <x v="587"/>
    <x v="3"/>
    <d v="2017-12-06T00:00:00"/>
    <x v="0"/>
    <s v="LC-16870"/>
    <s v="Lena Cacioppo"/>
    <x v="0"/>
    <s v="United States"/>
    <x v="332"/>
    <x v="12"/>
    <x v="1"/>
    <s v="FUR-FU-10004351"/>
    <s v="Furniture"/>
    <x v="3"/>
    <s v="Staple-based wall hangings"/>
    <n v="23.376000000000001"/>
    <n v="3"/>
    <n v="7.0128000000000004"/>
    <n v="0.3"/>
    <x v="0"/>
    <x v="5"/>
  </r>
  <r>
    <s v="CA-2017-118017"/>
    <x v="587"/>
    <x v="3"/>
    <d v="2017-12-06T00:00:00"/>
    <x v="0"/>
    <s v="LC-16870"/>
    <s v="Lena Cacioppo"/>
    <x v="0"/>
    <s v="United States"/>
    <x v="332"/>
    <x v="12"/>
    <x v="1"/>
    <s v="FUR-FU-10004270"/>
    <s v="Furniture"/>
    <x v="3"/>
    <s v="Eldon Image Series Desk Accessories, Burgundy"/>
    <n v="16.72"/>
    <n v="5"/>
    <n v="3.3439999999999999"/>
    <n v="0.2"/>
    <x v="0"/>
    <x v="5"/>
  </r>
  <r>
    <s v="CA-2017-118017"/>
    <x v="587"/>
    <x v="3"/>
    <d v="2017-12-06T00:00:00"/>
    <x v="0"/>
    <s v="LC-16870"/>
    <s v="Lena Cacioppo"/>
    <x v="0"/>
    <s v="United States"/>
    <x v="332"/>
    <x v="12"/>
    <x v="1"/>
    <s v="FUR-FU-10004053"/>
    <s v="Furniture"/>
    <x v="3"/>
    <s v="DAX Two-Tone Silver Metal Document Frame"/>
    <n v="16.192"/>
    <n v="1"/>
    <n v="4.6551999999999998"/>
    <n v="0.28749999999999998"/>
    <x v="0"/>
    <x v="5"/>
  </r>
  <r>
    <s v="CA-2016-148684"/>
    <x v="683"/>
    <x v="0"/>
    <d v="2016-12-29T00:00:00"/>
    <x v="1"/>
    <s v="TS-21655"/>
    <s v="Trudy Schmidt"/>
    <x v="0"/>
    <s v="United States"/>
    <x v="160"/>
    <x v="31"/>
    <x v="0"/>
    <s v="FUR-FU-10003553"/>
    <s v="Furniture"/>
    <x v="3"/>
    <s v="Howard Miller 13-1/2&quot; Diameter Rosebrook Wall Clock"/>
    <n v="343.85"/>
    <n v="5"/>
    <n v="137.54"/>
    <n v="0.39999999999999997"/>
    <x v="4"/>
    <x v="5"/>
  </r>
  <r>
    <s v="CA-2017-128363"/>
    <x v="790"/>
    <x v="3"/>
    <d v="2017-08-18T00:00:00"/>
    <x v="1"/>
    <s v="DC-12850"/>
    <s v="Dan Campbell"/>
    <x v="0"/>
    <s v="United States"/>
    <x v="10"/>
    <x v="9"/>
    <x v="0"/>
    <s v="FUR-FU-10003268"/>
    <s v="Furniture"/>
    <x v="3"/>
    <s v="Eldon Radial Chair Mat for Low to Medium Pile Carpets"/>
    <n v="31.984000000000002"/>
    <n v="1"/>
    <n v="0"/>
    <n v="0"/>
    <x v="2"/>
    <x v="10"/>
  </r>
  <r>
    <s v="CA-2017-128363"/>
    <x v="790"/>
    <x v="3"/>
    <d v="2017-08-18T00:00:00"/>
    <x v="1"/>
    <s v="DC-12850"/>
    <s v="Dan Campbell"/>
    <x v="0"/>
    <s v="United States"/>
    <x v="10"/>
    <x v="9"/>
    <x v="0"/>
    <s v="FUR-CH-10002073"/>
    <s v="Furniture"/>
    <x v="1"/>
    <s v="Hon Olson Stacker Chairs"/>
    <n v="423.64800000000002"/>
    <n v="2"/>
    <n v="47.660400000000003"/>
    <n v="0.1125"/>
    <x v="2"/>
    <x v="10"/>
  </r>
  <r>
    <s v="CA-2016-149762"/>
    <x v="122"/>
    <x v="0"/>
    <d v="2016-12-07T00:00:00"/>
    <x v="1"/>
    <s v="RD-19720"/>
    <s v="Roger Demir"/>
    <x v="0"/>
    <s v="United States"/>
    <x v="333"/>
    <x v="2"/>
    <x v="1"/>
    <s v="FUR-TA-10004147"/>
    <s v="Furniture"/>
    <x v="2"/>
    <s v="Hon 4060 Series Tables"/>
    <n v="268.70400000000001"/>
    <n v="3"/>
    <n v="6.7176"/>
    <n v="2.4999999999999998E-2"/>
    <x v="4"/>
    <x v="5"/>
  </r>
  <r>
    <s v="CA-2016-149762"/>
    <x v="122"/>
    <x v="0"/>
    <d v="2016-12-07T00:00:00"/>
    <x v="1"/>
    <s v="RD-19720"/>
    <s v="Roger Demir"/>
    <x v="0"/>
    <s v="United States"/>
    <x v="333"/>
    <x v="2"/>
    <x v="1"/>
    <s v="FUR-BO-10001337"/>
    <s v="Furniture"/>
    <x v="0"/>
    <s v="O'Sullivan Living Dimensions 2-Shelf Bookcases"/>
    <n v="205.666"/>
    <n v="2"/>
    <n v="-12.098000000000001"/>
    <n v="-5.8823529411764712E-2"/>
    <x v="4"/>
    <x v="5"/>
  </r>
  <r>
    <s v="CA-2016-167605"/>
    <x v="376"/>
    <x v="0"/>
    <d v="2016-04-30T00:00:00"/>
    <x v="0"/>
    <s v="RB-19570"/>
    <s v="Rob Beeghly"/>
    <x v="0"/>
    <s v="United States"/>
    <x v="317"/>
    <x v="8"/>
    <x v="3"/>
    <s v="FUR-FU-10001602"/>
    <s v="Furniture"/>
    <x v="3"/>
    <s v="Eldon Delta Triangular Chair Mat, 52&quot; x 58&quot;, Clear"/>
    <n v="30.344000000000001"/>
    <n v="2"/>
    <n v="-31.8612"/>
    <n v="-1.05"/>
    <x v="3"/>
    <x v="6"/>
  </r>
  <r>
    <s v="CA-2015-110891"/>
    <x v="141"/>
    <x v="1"/>
    <d v="2015-11-24T00:00:00"/>
    <x v="1"/>
    <s v="PO-19195"/>
    <s v="Phillina Ober"/>
    <x v="2"/>
    <s v="United States"/>
    <x v="3"/>
    <x v="3"/>
    <x v="2"/>
    <s v="FUR-CH-10002880"/>
    <s v="Furniture"/>
    <x v="1"/>
    <s v="Global High-Back Leather Tilter, Burgundy"/>
    <n v="344.37200000000001"/>
    <n v="4"/>
    <n v="-93.472399999999993"/>
    <n v="-0.27142857142857141"/>
    <x v="4"/>
    <x v="0"/>
  </r>
  <r>
    <s v="CA-2017-120404"/>
    <x v="93"/>
    <x v="3"/>
    <d v="2017-11-24T00:00:00"/>
    <x v="0"/>
    <s v="KH-16330"/>
    <s v="Katharine Harms"/>
    <x v="1"/>
    <s v="United States"/>
    <x v="13"/>
    <x v="7"/>
    <x v="2"/>
    <s v="FUR-FU-10000820"/>
    <s v="Furniture"/>
    <x v="3"/>
    <s v="Tensor Brushed Steel Torchiere Floor Lamp"/>
    <n v="50.97"/>
    <n v="3"/>
    <n v="9.1745999999999999"/>
    <n v="0.18"/>
    <x v="4"/>
    <x v="0"/>
  </r>
  <r>
    <s v="CA-2017-167549"/>
    <x v="730"/>
    <x v="3"/>
    <d v="2017-07-27T00:00:00"/>
    <x v="2"/>
    <s v="EM-14200"/>
    <s v="Evan Minnotte"/>
    <x v="2"/>
    <s v="United States"/>
    <x v="144"/>
    <x v="5"/>
    <x v="3"/>
    <s v="FUR-TA-10004767"/>
    <s v="Furniture"/>
    <x v="2"/>
    <s v="Safco Drafting Table"/>
    <n v="298.11599999999999"/>
    <n v="6"/>
    <n v="-4.2587999999999999"/>
    <n v="-1.4285714285714287E-2"/>
    <x v="3"/>
    <x v="3"/>
  </r>
  <r>
    <s v="US-2016-168095"/>
    <x v="791"/>
    <x v="0"/>
    <d v="2016-07-20T00:00:00"/>
    <x v="1"/>
    <s v="MC-17425"/>
    <s v="Mark Cousins"/>
    <x v="1"/>
    <s v="United States"/>
    <x v="295"/>
    <x v="36"/>
    <x v="1"/>
    <s v="FUR-CH-10004886"/>
    <s v="Furniture"/>
    <x v="1"/>
    <s v="Bevis Steel Folding Chairs"/>
    <n v="230.28"/>
    <n v="3"/>
    <n v="23.027999999999999"/>
    <n v="9.9999999999999992E-2"/>
    <x v="2"/>
    <x v="3"/>
  </r>
  <r>
    <s v="CA-2016-146325"/>
    <x v="469"/>
    <x v="0"/>
    <d v="2016-12-17T00:00:00"/>
    <x v="2"/>
    <s v="DS-13180"/>
    <s v="David Smith"/>
    <x v="1"/>
    <s v="United States"/>
    <x v="53"/>
    <x v="2"/>
    <x v="1"/>
    <s v="FUR-CH-10001146"/>
    <s v="Furniture"/>
    <x v="1"/>
    <s v="Global Task Chair, Black"/>
    <n v="81.424000000000007"/>
    <n v="2"/>
    <n v="-9.1601999999999997"/>
    <n v="-0.11249999999999999"/>
    <x v="0"/>
    <x v="5"/>
  </r>
  <r>
    <s v="CA-2014-131009"/>
    <x v="29"/>
    <x v="2"/>
    <d v="2014-03-05T00:00:00"/>
    <x v="1"/>
    <s v="SC-20380"/>
    <s v="Shahid Collister"/>
    <x v="0"/>
    <s v="United States"/>
    <x v="116"/>
    <x v="5"/>
    <x v="3"/>
    <s v="FUR-CH-10001270"/>
    <s v="Furniture"/>
    <x v="1"/>
    <s v="Harbour Creations Steel Folding Chair"/>
    <n v="362.25"/>
    <n v="6"/>
    <n v="0"/>
    <n v="0"/>
    <x v="4"/>
    <x v="9"/>
  </r>
  <r>
    <s v="CA-2014-131009"/>
    <x v="29"/>
    <x v="2"/>
    <d v="2014-03-05T00:00:00"/>
    <x v="1"/>
    <s v="SC-20380"/>
    <s v="Shahid Collister"/>
    <x v="0"/>
    <s v="United States"/>
    <x v="116"/>
    <x v="5"/>
    <x v="3"/>
    <s v="FUR-FU-10001095"/>
    <s v="Furniture"/>
    <x v="3"/>
    <s v="DAX Black Cherry Wood-Tone Poster Frame"/>
    <n v="63.552"/>
    <n v="6"/>
    <n v="-34.953600000000002"/>
    <n v="-0.55000000000000004"/>
    <x v="4"/>
    <x v="9"/>
  </r>
  <r>
    <s v="CA-2017-131807"/>
    <x v="702"/>
    <x v="3"/>
    <d v="2017-10-10T00:00:00"/>
    <x v="1"/>
    <s v="GG-14650"/>
    <s v="Greg Guthrie"/>
    <x v="1"/>
    <s v="United States"/>
    <x v="297"/>
    <x v="2"/>
    <x v="1"/>
    <s v="FUR-CH-10001190"/>
    <s v="Furniture"/>
    <x v="1"/>
    <s v="Global Deluxe High-Back Office Chair in Storm"/>
    <n v="435.16800000000001"/>
    <n v="4"/>
    <n v="-59.835599999999999"/>
    <n v="-0.13749999999999998"/>
    <x v="2"/>
    <x v="1"/>
  </r>
  <r>
    <s v="CA-2017-131807"/>
    <x v="702"/>
    <x v="3"/>
    <d v="2017-10-10T00:00:00"/>
    <x v="1"/>
    <s v="GG-14650"/>
    <s v="Greg Guthrie"/>
    <x v="1"/>
    <s v="United States"/>
    <x v="297"/>
    <x v="2"/>
    <x v="1"/>
    <s v="FUR-FU-10004666"/>
    <s v="Furniture"/>
    <x v="3"/>
    <s v="DAX Clear Channel Poster Frame"/>
    <n v="72.900000000000006"/>
    <n v="5"/>
    <n v="26.972999999999999"/>
    <n v="0.36999999999999994"/>
    <x v="2"/>
    <x v="1"/>
  </r>
  <r>
    <s v="CA-2017-131807"/>
    <x v="702"/>
    <x v="3"/>
    <d v="2017-10-10T00:00:00"/>
    <x v="1"/>
    <s v="GG-14650"/>
    <s v="Greg Guthrie"/>
    <x v="1"/>
    <s v="United States"/>
    <x v="297"/>
    <x v="2"/>
    <x v="1"/>
    <s v="FUR-TA-10004086"/>
    <s v="Furniture"/>
    <x v="2"/>
    <s v="KI Adjustable-Height Table"/>
    <n v="206.352"/>
    <n v="3"/>
    <n v="5.1588000000000003"/>
    <n v="2.5000000000000001E-2"/>
    <x v="2"/>
    <x v="1"/>
  </r>
  <r>
    <s v="CA-2016-157707"/>
    <x v="792"/>
    <x v="0"/>
    <d v="2016-10-12T00:00:00"/>
    <x v="2"/>
    <s v="CC-12610"/>
    <s v="Corey Catlett"/>
    <x v="1"/>
    <s v="United States"/>
    <x v="22"/>
    <x v="12"/>
    <x v="1"/>
    <s v="FUR-BO-10001567"/>
    <s v="Furniture"/>
    <x v="0"/>
    <s v="Bush Westfield Collection Bookcases, Dark Cherry Finish, Fully Assembled"/>
    <n v="90.882000000000005"/>
    <n v="3"/>
    <n v="-190.85220000000001"/>
    <n v="-2.1"/>
    <x v="3"/>
    <x v="1"/>
  </r>
  <r>
    <s v="CA-2016-157707"/>
    <x v="792"/>
    <x v="0"/>
    <d v="2016-10-12T00:00:00"/>
    <x v="2"/>
    <s v="CC-12610"/>
    <s v="Corey Catlett"/>
    <x v="1"/>
    <s v="United States"/>
    <x v="22"/>
    <x v="12"/>
    <x v="1"/>
    <s v="FUR-CH-10004853"/>
    <s v="Furniture"/>
    <x v="1"/>
    <s v="Global Manager's Adjustable Task Chair, Storm"/>
    <n v="120.78400000000001"/>
    <n v="1"/>
    <n v="13.588200000000001"/>
    <n v="0.1125"/>
    <x v="3"/>
    <x v="1"/>
  </r>
  <r>
    <s v="US-2015-126753"/>
    <x v="793"/>
    <x v="1"/>
    <d v="2015-08-20T00:00:00"/>
    <x v="1"/>
    <s v="SP-20860"/>
    <s v="Sung Pak"/>
    <x v="1"/>
    <s v="United States"/>
    <x v="3"/>
    <x v="3"/>
    <x v="2"/>
    <s v="FUR-FU-10001488"/>
    <s v="Furniture"/>
    <x v="3"/>
    <s v="Tenex 46&quot; x 60&quot; Computer Anti-Static Chairmat, Rectangular Shaped"/>
    <n v="254.352"/>
    <n v="3"/>
    <n v="0"/>
    <n v="0"/>
    <x v="4"/>
    <x v="10"/>
  </r>
  <r>
    <s v="CA-2014-113383"/>
    <x v="767"/>
    <x v="2"/>
    <d v="2014-09-13T00:00:00"/>
    <x v="2"/>
    <s v="SF-20065"/>
    <s v="Sandra Flanagan"/>
    <x v="0"/>
    <s v="United States"/>
    <x v="334"/>
    <x v="18"/>
    <x v="2"/>
    <s v="FUR-FU-10001986"/>
    <s v="Furniture"/>
    <x v="3"/>
    <s v="Dana Fluorescent Magnifying Lamp, White, 36&quot;"/>
    <n v="254.9"/>
    <n v="5"/>
    <n v="76.47"/>
    <n v="0.3"/>
    <x v="0"/>
    <x v="4"/>
  </r>
  <r>
    <s v="US-2015-165743"/>
    <x v="141"/>
    <x v="1"/>
    <d v="2015-11-23T00:00:00"/>
    <x v="0"/>
    <s v="MM-18055"/>
    <s v="Michelle Moray"/>
    <x v="0"/>
    <s v="United States"/>
    <x v="14"/>
    <x v="12"/>
    <x v="1"/>
    <s v="FUR-BO-10002268"/>
    <s v="Furniture"/>
    <x v="0"/>
    <s v="Sauder Barrister Bookcases"/>
    <n v="145.76400000000001"/>
    <n v="6"/>
    <n v="-247.7988"/>
    <n v="-1.7"/>
    <x v="0"/>
    <x v="0"/>
  </r>
  <r>
    <s v="US-2017-105998"/>
    <x v="54"/>
    <x v="3"/>
    <d v="2017-11-05T00:00:00"/>
    <x v="2"/>
    <s v="CR-12580"/>
    <s v="Clay Rozendal"/>
    <x v="2"/>
    <s v="United States"/>
    <x v="53"/>
    <x v="2"/>
    <x v="1"/>
    <s v="FUR-TA-10001095"/>
    <s v="Furniture"/>
    <x v="2"/>
    <s v="Chromcraft Round Conference Tables"/>
    <n v="1673.184"/>
    <n v="12"/>
    <n v="20.9148"/>
    <n v="1.2500000000000001E-2"/>
    <x v="3"/>
    <x v="0"/>
  </r>
  <r>
    <s v="US-2014-148194"/>
    <x v="236"/>
    <x v="2"/>
    <d v="2014-05-07T00:00:00"/>
    <x v="2"/>
    <s v="BS-11365"/>
    <s v="Bill Shonely"/>
    <x v="1"/>
    <s v="United States"/>
    <x v="15"/>
    <x v="13"/>
    <x v="1"/>
    <s v="FUR-FU-10001852"/>
    <s v="Furniture"/>
    <x v="3"/>
    <s v="Eldon Regeneration Recycled Desk Accessories, Smoke"/>
    <n v="12.18"/>
    <n v="7"/>
    <n v="3.8976000000000002"/>
    <n v="0.32"/>
    <x v="0"/>
    <x v="7"/>
  </r>
  <r>
    <s v="CA-2014-143210"/>
    <x v="280"/>
    <x v="2"/>
    <d v="2014-12-03T00:00:00"/>
    <x v="2"/>
    <s v="AA-10645"/>
    <s v="Anna Andreadi"/>
    <x v="0"/>
    <s v="United States"/>
    <x v="172"/>
    <x v="20"/>
    <x v="2"/>
    <s v="FUR-FU-10003878"/>
    <s v="Furniture"/>
    <x v="3"/>
    <s v="Linden 10&quot; Round Wall Clock, Black"/>
    <n v="45.84"/>
    <n v="3"/>
    <n v="15.585599999999999"/>
    <n v="0.33999999999999997"/>
    <x v="3"/>
    <x v="5"/>
  </r>
  <r>
    <s v="CA-2014-143210"/>
    <x v="280"/>
    <x v="2"/>
    <d v="2014-12-03T00:00:00"/>
    <x v="2"/>
    <s v="AA-10645"/>
    <s v="Anna Andreadi"/>
    <x v="0"/>
    <s v="United States"/>
    <x v="172"/>
    <x v="20"/>
    <x v="2"/>
    <s v="FUR-FU-10002268"/>
    <s v="Furniture"/>
    <x v="3"/>
    <s v="Ultra Door Push Plate"/>
    <n v="9.82"/>
    <n v="2"/>
    <n v="3.2406000000000001"/>
    <n v="0.33"/>
    <x v="3"/>
    <x v="5"/>
  </r>
  <r>
    <s v="CA-2015-110863"/>
    <x v="669"/>
    <x v="1"/>
    <d v="2015-11-24T00:00:00"/>
    <x v="1"/>
    <s v="AA-10645"/>
    <s v="Anna Andreadi"/>
    <x v="0"/>
    <s v="United States"/>
    <x v="258"/>
    <x v="37"/>
    <x v="3"/>
    <s v="FUR-CH-10002073"/>
    <s v="Furniture"/>
    <x v="1"/>
    <s v="Hon Olson Stacker Chairs"/>
    <n v="1323.9"/>
    <n v="5"/>
    <n v="383.93099999999998"/>
    <n v="0.28999999999999998"/>
    <x v="1"/>
    <x v="0"/>
  </r>
  <r>
    <s v="CA-2017-120168"/>
    <x v="794"/>
    <x v="3"/>
    <d v="2017-05-25T00:00:00"/>
    <x v="3"/>
    <s v="TB-21625"/>
    <s v="Trudy Brown"/>
    <x v="0"/>
    <s v="United States"/>
    <x v="13"/>
    <x v="7"/>
    <x v="2"/>
    <s v="FUR-FU-10000732"/>
    <s v="Furniture"/>
    <x v="3"/>
    <s v="Eldon 200 Class Desk Accessories"/>
    <n v="18.84"/>
    <n v="3"/>
    <n v="6.0288000000000004"/>
    <n v="0.32"/>
    <x v="7"/>
    <x v="7"/>
  </r>
  <r>
    <s v="US-2014-131870"/>
    <x v="383"/>
    <x v="2"/>
    <d v="2014-09-11T00:00:00"/>
    <x v="2"/>
    <s v="NF-18595"/>
    <s v="Nicole Fjeld"/>
    <x v="2"/>
    <s v="United States"/>
    <x v="68"/>
    <x v="15"/>
    <x v="2"/>
    <s v="FUR-FU-10002501"/>
    <s v="Furniture"/>
    <x v="3"/>
    <s v="Nu-Dell Executive Frame"/>
    <n v="60.671999999999997"/>
    <n v="6"/>
    <n v="12.892799999999999"/>
    <n v="0.21249999999999999"/>
    <x v="3"/>
    <x v="4"/>
  </r>
  <r>
    <s v="CA-2014-129189"/>
    <x v="294"/>
    <x v="2"/>
    <d v="2014-07-25T00:00:00"/>
    <x v="1"/>
    <s v="HM-14860"/>
    <s v="Harry Marie"/>
    <x v="1"/>
    <s v="United States"/>
    <x v="144"/>
    <x v="5"/>
    <x v="3"/>
    <s v="FUR-CH-10004997"/>
    <s v="Furniture"/>
    <x v="1"/>
    <s v="Hon Every-Day Series Multi-Task Chairs"/>
    <n v="657.93"/>
    <n v="5"/>
    <n v="-93.99"/>
    <n v="-0.14285714285714285"/>
    <x v="4"/>
    <x v="3"/>
  </r>
  <r>
    <s v="CA-2015-132465"/>
    <x v="795"/>
    <x v="1"/>
    <d v="2015-09-15T00:00:00"/>
    <x v="0"/>
    <s v="DM-13525"/>
    <s v="Don Miller"/>
    <x v="1"/>
    <s v="United States"/>
    <x v="13"/>
    <x v="7"/>
    <x v="2"/>
    <s v="FUR-FU-10000277"/>
    <s v="Furniture"/>
    <x v="3"/>
    <s v="Deflect-o DuraMat Antistatic Studded Beveled Mat for Medium Pile Carpeting"/>
    <n v="210.68"/>
    <n v="2"/>
    <n v="50.563200000000002"/>
    <n v="0.24"/>
    <x v="4"/>
    <x v="4"/>
  </r>
  <r>
    <s v="CA-2016-158806"/>
    <x v="796"/>
    <x v="0"/>
    <d v="2016-01-11T00:00:00"/>
    <x v="1"/>
    <s v="NM-18520"/>
    <s v="Neoma Murray"/>
    <x v="0"/>
    <s v="United States"/>
    <x v="45"/>
    <x v="5"/>
    <x v="3"/>
    <s v="FUR-FU-10004270"/>
    <s v="Furniture"/>
    <x v="3"/>
    <s v="Executive Impressions 13&quot; Clairmont Wall Clock"/>
    <n v="23.076000000000001"/>
    <n v="3"/>
    <n v="-10.9611"/>
    <n v="-0.47499999999999998"/>
    <x v="4"/>
    <x v="8"/>
  </r>
  <r>
    <s v="CA-2015-119690"/>
    <x v="528"/>
    <x v="1"/>
    <d v="2015-06-28T00:00:00"/>
    <x v="2"/>
    <s v="MV-17485"/>
    <s v="Mark Van Huff"/>
    <x v="0"/>
    <s v="United States"/>
    <x v="6"/>
    <x v="5"/>
    <x v="3"/>
    <s v="FUR-FU-10004587"/>
    <s v="Furniture"/>
    <x v="3"/>
    <s v="GE General Use Halogen Bulbs, 100 Watts, 1 Bulb per Pack"/>
    <n v="75.384"/>
    <n v="9"/>
    <n v="-20.730599999999999"/>
    <n v="-0.27499999999999997"/>
    <x v="0"/>
    <x v="2"/>
  </r>
  <r>
    <s v="CA-2017-109393"/>
    <x v="254"/>
    <x v="3"/>
    <d v="2017-07-02T00:00:00"/>
    <x v="0"/>
    <s v="JC-15775"/>
    <s v="John Castell"/>
    <x v="0"/>
    <s v="United States"/>
    <x v="2"/>
    <x v="2"/>
    <x v="1"/>
    <s v="FUR-BO-10003966"/>
    <s v="Furniture"/>
    <x v="0"/>
    <s v="Sauder Facets Collection Library, Sky Alder Finish"/>
    <n v="435.99900000000002"/>
    <n v="3"/>
    <n v="5.1294000000000004"/>
    <n v="1.1764705882352941E-2"/>
    <x v="3"/>
    <x v="2"/>
  </r>
  <r>
    <s v="CA-2017-121489"/>
    <x v="67"/>
    <x v="3"/>
    <d v="2017-08-25T00:00:00"/>
    <x v="0"/>
    <s v="CM-11815"/>
    <s v="Candace McMahon"/>
    <x v="1"/>
    <s v="United States"/>
    <x v="15"/>
    <x v="13"/>
    <x v="1"/>
    <s v="FUR-CH-10004698"/>
    <s v="Furniture"/>
    <x v="1"/>
    <s v="Padded Folding Chairs, Black, 4/Carton"/>
    <n v="388.70400000000001"/>
    <n v="6"/>
    <n v="38.870399999999997"/>
    <n v="9.9999999999999992E-2"/>
    <x v="4"/>
    <x v="10"/>
  </r>
  <r>
    <s v="US-2017-133081"/>
    <x v="745"/>
    <x v="3"/>
    <d v="2017-03-15T00:00:00"/>
    <x v="1"/>
    <s v="PV-18985"/>
    <s v="Paul Van Hugh"/>
    <x v="2"/>
    <s v="United States"/>
    <x v="335"/>
    <x v="20"/>
    <x v="2"/>
    <s v="FUR-FU-10001379"/>
    <s v="Furniture"/>
    <x v="3"/>
    <s v="Executive Impressions 16-1/2&quot; Circular Wall Clock"/>
    <n v="26.72"/>
    <n v="1"/>
    <n v="11.7568"/>
    <n v="0.44"/>
    <x v="4"/>
    <x v="9"/>
  </r>
  <r>
    <s v="CA-2014-144974"/>
    <x v="218"/>
    <x v="2"/>
    <d v="2014-09-30T00:00:00"/>
    <x v="1"/>
    <s v="CM-12715"/>
    <s v="Craig Molinari"/>
    <x v="1"/>
    <s v="United States"/>
    <x v="3"/>
    <x v="3"/>
    <x v="2"/>
    <s v="FUR-FU-10001095"/>
    <s v="Furniture"/>
    <x v="3"/>
    <s v="DAX Black Cherry Wood-Tone Poster Frame"/>
    <n v="21.184000000000001"/>
    <n v="1"/>
    <n v="4.7664"/>
    <n v="0.22499999999999998"/>
    <x v="4"/>
    <x v="4"/>
  </r>
  <r>
    <s v="CA-2015-121188"/>
    <x v="797"/>
    <x v="1"/>
    <d v="2015-09-04T00:00:00"/>
    <x v="1"/>
    <s v="CB-12025"/>
    <s v="Cassandra Brandow"/>
    <x v="0"/>
    <s v="United States"/>
    <x v="2"/>
    <x v="2"/>
    <x v="1"/>
    <s v="FUR-BO-10004695"/>
    <s v="Furniture"/>
    <x v="0"/>
    <s v="O'Sullivan 2-Door Barrister Bookcase in Odessa Pine"/>
    <n v="307.666"/>
    <n v="2"/>
    <n v="28.956800000000001"/>
    <n v="9.4117647058823528E-2"/>
    <x v="1"/>
    <x v="10"/>
  </r>
  <r>
    <s v="CA-2015-121188"/>
    <x v="797"/>
    <x v="1"/>
    <d v="2015-09-04T00:00:00"/>
    <x v="1"/>
    <s v="CB-12025"/>
    <s v="Cassandra Brandow"/>
    <x v="0"/>
    <s v="United States"/>
    <x v="2"/>
    <x v="2"/>
    <x v="1"/>
    <s v="FUR-FU-10003981"/>
    <s v="Furniture"/>
    <x v="3"/>
    <s v="Eldon Wave Desk Accessories"/>
    <n v="4.16"/>
    <n v="2"/>
    <n v="1.7472000000000001"/>
    <n v="0.42"/>
    <x v="1"/>
    <x v="10"/>
  </r>
  <r>
    <s v="US-2015-160563"/>
    <x v="798"/>
    <x v="1"/>
    <d v="2015-10-24T00:00:00"/>
    <x v="1"/>
    <s v="NS-18640"/>
    <s v="Noel Staavos"/>
    <x v="1"/>
    <s v="United States"/>
    <x v="28"/>
    <x v="2"/>
    <x v="1"/>
    <s v="FUR-FU-10001731"/>
    <s v="Furniture"/>
    <x v="3"/>
    <s v="Acrylic Self-Standing Desk Frames"/>
    <n v="16.02"/>
    <n v="6"/>
    <n v="6.0876000000000001"/>
    <n v="0.38"/>
    <x v="4"/>
    <x v="1"/>
  </r>
  <r>
    <s v="CA-2017-151750"/>
    <x v="143"/>
    <x v="3"/>
    <d v="2017-01-05T00:00:00"/>
    <x v="1"/>
    <s v="JM-15250"/>
    <s v="Janet Martin"/>
    <x v="0"/>
    <s v="United States"/>
    <x v="156"/>
    <x v="5"/>
    <x v="3"/>
    <s v="FUR-FU-10002116"/>
    <s v="Furniture"/>
    <x v="3"/>
    <s v="Tenex Carpeted, Granite-Look or Clear Contemporary Contour Shape Chair Mats"/>
    <n v="141.41999999999999"/>
    <n v="5"/>
    <n v="-187.38149999999999"/>
    <n v="-1.325"/>
    <x v="4"/>
    <x v="8"/>
  </r>
  <r>
    <s v="CA-2017-151750"/>
    <x v="143"/>
    <x v="3"/>
    <d v="2017-01-05T00:00:00"/>
    <x v="1"/>
    <s v="JM-15250"/>
    <s v="Janet Martin"/>
    <x v="0"/>
    <s v="United States"/>
    <x v="156"/>
    <x v="5"/>
    <x v="3"/>
    <s v="FUR-CH-10003199"/>
    <s v="Furniture"/>
    <x v="1"/>
    <s v="Office Star - Contemporary Task Swivel Chair"/>
    <n v="310.74400000000003"/>
    <n v="4"/>
    <n v="-26.635200000000001"/>
    <n v="-8.5714285714285715E-2"/>
    <x v="4"/>
    <x v="8"/>
  </r>
  <r>
    <s v="CA-2015-106187"/>
    <x v="799"/>
    <x v="1"/>
    <d v="2015-06-29T00:00:00"/>
    <x v="1"/>
    <s v="RF-19345"/>
    <s v="Randy Ferguson"/>
    <x v="1"/>
    <s v="United States"/>
    <x v="336"/>
    <x v="24"/>
    <x v="0"/>
    <s v="FUR-FU-10000794"/>
    <s v="Furniture"/>
    <x v="3"/>
    <s v="Eldon Stackable Tray, Side-Load, Legal, Smoke"/>
    <n v="27.42"/>
    <n v="3"/>
    <n v="9.3228000000000009"/>
    <n v="0.34"/>
    <x v="6"/>
    <x v="2"/>
  </r>
  <r>
    <s v="CA-2016-105753"/>
    <x v="697"/>
    <x v="0"/>
    <d v="2016-10-26T00:00:00"/>
    <x v="1"/>
    <s v="LC-16960"/>
    <s v="Lindsay Castell"/>
    <x v="2"/>
    <s v="United States"/>
    <x v="58"/>
    <x v="25"/>
    <x v="0"/>
    <s v="FUR-FU-10000246"/>
    <s v="Furniture"/>
    <x v="3"/>
    <s v="Aluminum Document Frame"/>
    <n v="61.1"/>
    <n v="5"/>
    <n v="18.329999999999998"/>
    <n v="0.3"/>
    <x v="6"/>
    <x v="1"/>
  </r>
  <r>
    <s v="CA-2017-133046"/>
    <x v="534"/>
    <x v="3"/>
    <d v="2017-08-01T00:00:00"/>
    <x v="0"/>
    <s v="DK-13375"/>
    <s v="Dennis Kane"/>
    <x v="0"/>
    <s v="United States"/>
    <x v="15"/>
    <x v="13"/>
    <x v="1"/>
    <s v="FUR-FU-10001940"/>
    <s v="Furniture"/>
    <x v="3"/>
    <s v="Staple-based wall hangings"/>
    <n v="23.88"/>
    <n v="3"/>
    <n v="10.507199999999999"/>
    <n v="0.44"/>
    <x v="2"/>
    <x v="3"/>
  </r>
  <r>
    <s v="CA-2017-159149"/>
    <x v="506"/>
    <x v="3"/>
    <d v="2017-02-19T00:00:00"/>
    <x v="2"/>
    <s v="CR-12820"/>
    <s v="Cyra Reiten"/>
    <x v="2"/>
    <s v="United States"/>
    <x v="6"/>
    <x v="5"/>
    <x v="3"/>
    <s v="FUR-BO-10001601"/>
    <s v="Furniture"/>
    <x v="0"/>
    <s v="Sauder Mission Library with Doors, Fruitwood Finish"/>
    <n v="89.066400000000002"/>
    <n v="1"/>
    <n v="-17.0274"/>
    <n v="-0.19117647058823528"/>
    <x v="3"/>
    <x v="11"/>
  </r>
  <r>
    <s v="US-2017-167570"/>
    <x v="64"/>
    <x v="3"/>
    <d v="2017-12-15T00:00:00"/>
    <x v="1"/>
    <s v="EG-13900"/>
    <s v="Emily Grady"/>
    <x v="0"/>
    <s v="United States"/>
    <x v="3"/>
    <x v="3"/>
    <x v="2"/>
    <s v="FUR-CH-10003396"/>
    <s v="Furniture"/>
    <x v="1"/>
    <s v="Global Deluxe Steno Chair"/>
    <n v="215.54400000000001"/>
    <n v="4"/>
    <n v="-58.504800000000003"/>
    <n v="-0.27142857142857141"/>
    <x v="1"/>
    <x v="5"/>
  </r>
  <r>
    <s v="CA-2017-160122"/>
    <x v="414"/>
    <x v="3"/>
    <d v="2017-11-23T00:00:00"/>
    <x v="1"/>
    <s v="RD-19930"/>
    <s v="Russell D'Ascenzo"/>
    <x v="0"/>
    <s v="United States"/>
    <x v="9"/>
    <x v="8"/>
    <x v="3"/>
    <s v="FUR-CH-10000422"/>
    <s v="Furniture"/>
    <x v="1"/>
    <s v="Global Highback Leather Tilter in Burgundy"/>
    <n v="127.386"/>
    <n v="2"/>
    <n v="-25.4772"/>
    <n v="-0.2"/>
    <x v="2"/>
    <x v="0"/>
  </r>
  <r>
    <s v="CA-2016-130393"/>
    <x v="193"/>
    <x v="0"/>
    <d v="2016-12-03T00:00:00"/>
    <x v="0"/>
    <s v="JM-15865"/>
    <s v="John Murray"/>
    <x v="0"/>
    <s v="United States"/>
    <x v="147"/>
    <x v="5"/>
    <x v="3"/>
    <s v="FUR-CH-10002647"/>
    <s v="Furniture"/>
    <x v="1"/>
    <s v="Situations Contoured Folding Chairs, 4/Set"/>
    <n v="248.43"/>
    <n v="5"/>
    <n v="-17.745000000000001"/>
    <n v="-7.1428571428571425E-2"/>
    <x v="3"/>
    <x v="5"/>
  </r>
  <r>
    <s v="CA-2016-130393"/>
    <x v="193"/>
    <x v="0"/>
    <d v="2016-12-03T00:00:00"/>
    <x v="0"/>
    <s v="JM-15865"/>
    <s v="John Murray"/>
    <x v="0"/>
    <s v="United States"/>
    <x v="147"/>
    <x v="5"/>
    <x v="3"/>
    <s v="FUR-CH-10004477"/>
    <s v="Furniture"/>
    <x v="1"/>
    <s v="Global Push Button Manager's Chair, Indigo"/>
    <n v="85.245999999999995"/>
    <n v="2"/>
    <n v="-1.2178"/>
    <n v="-1.4285714285714287E-2"/>
    <x v="3"/>
    <x v="5"/>
  </r>
  <r>
    <s v="CA-2017-101014"/>
    <x v="800"/>
    <x v="3"/>
    <d v="2017-09-04T00:00:00"/>
    <x v="1"/>
    <s v="RW-19540"/>
    <s v="Rick Wilson"/>
    <x v="1"/>
    <s v="United States"/>
    <x v="2"/>
    <x v="2"/>
    <x v="1"/>
    <s v="FUR-FU-10003374"/>
    <s v="Furniture"/>
    <x v="3"/>
    <s v="Electrix Fluorescent Magnifier Lamps &amp; Weighted Base"/>
    <n v="148.02000000000001"/>
    <n v="3"/>
    <n v="41.445599999999999"/>
    <n v="0.27999999999999997"/>
    <x v="6"/>
    <x v="10"/>
  </r>
  <r>
    <s v="US-2017-106551"/>
    <x v="801"/>
    <x v="3"/>
    <d v="2017-07-27T00:00:00"/>
    <x v="1"/>
    <s v="EB-13930"/>
    <s v="Eric Barreto"/>
    <x v="0"/>
    <s v="United States"/>
    <x v="9"/>
    <x v="8"/>
    <x v="3"/>
    <s v="FUR-CH-10004997"/>
    <s v="Furniture"/>
    <x v="1"/>
    <s v="Hon Every-Day Series Multi-Task Chairs"/>
    <n v="526.34400000000005"/>
    <n v="4"/>
    <n v="-75.191999999999993"/>
    <n v="-0.14285714285714282"/>
    <x v="2"/>
    <x v="3"/>
  </r>
  <r>
    <s v="CA-2016-116722"/>
    <x v="367"/>
    <x v="0"/>
    <d v="2016-11-16T00:00:00"/>
    <x v="1"/>
    <s v="LP-17080"/>
    <s v="Liz Pelletier"/>
    <x v="0"/>
    <s v="United States"/>
    <x v="28"/>
    <x v="2"/>
    <x v="1"/>
    <s v="FUR-FU-10001934"/>
    <s v="Furniture"/>
    <x v="3"/>
    <s v="Magnifier Swing Arm Lamp"/>
    <n v="41.96"/>
    <n v="2"/>
    <n v="10.909599999999999"/>
    <n v="0.25999999999999995"/>
    <x v="2"/>
    <x v="0"/>
  </r>
  <r>
    <s v="CA-2016-116722"/>
    <x v="367"/>
    <x v="0"/>
    <d v="2016-11-16T00:00:00"/>
    <x v="1"/>
    <s v="LP-17080"/>
    <s v="Liz Pelletier"/>
    <x v="0"/>
    <s v="United States"/>
    <x v="28"/>
    <x v="2"/>
    <x v="1"/>
    <s v="FUR-CH-10004997"/>
    <s v="Furniture"/>
    <x v="1"/>
    <s v="Hon Every-Day Series Multi-Task Chairs"/>
    <n v="451.15199999999999"/>
    <n v="3"/>
    <n v="0"/>
    <n v="0"/>
    <x v="2"/>
    <x v="0"/>
  </r>
  <r>
    <s v="US-2017-150070"/>
    <x v="87"/>
    <x v="3"/>
    <d v="2017-09-12T00:00:00"/>
    <x v="1"/>
    <s v="JA-15970"/>
    <s v="Joseph Airdo"/>
    <x v="0"/>
    <s v="United States"/>
    <x v="337"/>
    <x v="2"/>
    <x v="1"/>
    <s v="FUR-CH-10004860"/>
    <s v="Furniture"/>
    <x v="1"/>
    <s v="Global Low Back Tilter Chair"/>
    <n v="161.56800000000001"/>
    <n v="2"/>
    <n v="-28.2744"/>
    <n v="-0.17499999999999999"/>
    <x v="2"/>
    <x v="4"/>
  </r>
  <r>
    <s v="CA-2017-157350"/>
    <x v="802"/>
    <x v="3"/>
    <d v="2017-09-01T00:00:00"/>
    <x v="1"/>
    <s v="DP-13000"/>
    <s v="Darren Powers"/>
    <x v="0"/>
    <s v="United States"/>
    <x v="9"/>
    <x v="8"/>
    <x v="3"/>
    <s v="FUR-FU-10000222"/>
    <s v="Furniture"/>
    <x v="3"/>
    <s v="Seth Thomas 16&quot; Steel Case Clock"/>
    <n v="64.959999999999994"/>
    <n v="5"/>
    <n v="-43.847999999999999"/>
    <n v="-0.67500000000000004"/>
    <x v="6"/>
    <x v="10"/>
  </r>
  <r>
    <s v="CA-2015-131352"/>
    <x v="643"/>
    <x v="1"/>
    <d v="2015-10-13T00:00:00"/>
    <x v="1"/>
    <s v="GH-14485"/>
    <s v="Gene Hale"/>
    <x v="1"/>
    <s v="United States"/>
    <x v="144"/>
    <x v="5"/>
    <x v="3"/>
    <s v="FUR-FU-10003708"/>
    <s v="Furniture"/>
    <x v="3"/>
    <s v="Tenex Traditional Chairmats for Medium Pile Carpet, Standard Lip, 36&quot; x 48&quot;"/>
    <n v="72.78"/>
    <n v="3"/>
    <n v="-70.960499999999996"/>
    <n v="-0.97499999999999998"/>
    <x v="2"/>
    <x v="1"/>
  </r>
  <r>
    <s v="CA-2016-118073"/>
    <x v="577"/>
    <x v="0"/>
    <d v="2016-08-16T00:00:00"/>
    <x v="1"/>
    <s v="CS-12490"/>
    <s v="Cindy Schnelling"/>
    <x v="1"/>
    <s v="United States"/>
    <x v="49"/>
    <x v="1"/>
    <x v="0"/>
    <s v="FUR-TA-10002533"/>
    <s v="Furniture"/>
    <x v="2"/>
    <s v="BPI Conference Tables"/>
    <n v="562.29250000000002"/>
    <n v="7"/>
    <n v="-255.58750000000001"/>
    <n v="-0.45454545454545453"/>
    <x v="4"/>
    <x v="10"/>
  </r>
  <r>
    <s v="CA-2014-103219"/>
    <x v="77"/>
    <x v="2"/>
    <d v="2014-11-13T00:00:00"/>
    <x v="1"/>
    <s v="BF-11215"/>
    <s v="Benjamin Farhat"/>
    <x v="2"/>
    <s v="United States"/>
    <x v="13"/>
    <x v="7"/>
    <x v="2"/>
    <s v="FUR-FU-10004091"/>
    <s v="Furniture"/>
    <x v="3"/>
    <s v="Eldon 200 Class Desk Accessories, Black"/>
    <n v="56.52"/>
    <n v="9"/>
    <n v="21.477599999999999"/>
    <n v="0.37999999999999995"/>
    <x v="4"/>
    <x v="0"/>
  </r>
  <r>
    <s v="CA-2016-100993"/>
    <x v="223"/>
    <x v="0"/>
    <d v="2016-02-10T00:00:00"/>
    <x v="1"/>
    <s v="AZ-10750"/>
    <s v="Annie Zypern"/>
    <x v="0"/>
    <s v="United States"/>
    <x v="53"/>
    <x v="2"/>
    <x v="1"/>
    <s v="FUR-TA-10001095"/>
    <s v="Furniture"/>
    <x v="2"/>
    <s v="Chromcraft Round Conference Tables"/>
    <n v="557.72799999999995"/>
    <n v="4"/>
    <n v="6.9715999999999996"/>
    <n v="1.2500000000000001E-2"/>
    <x v="2"/>
    <x v="11"/>
  </r>
  <r>
    <s v="CA-2014-167997"/>
    <x v="375"/>
    <x v="2"/>
    <d v="2014-01-29T00:00:00"/>
    <x v="2"/>
    <s v="CA-11965"/>
    <s v="Carol Adams"/>
    <x v="1"/>
    <s v="United States"/>
    <x v="338"/>
    <x v="40"/>
    <x v="3"/>
    <s v="FUR-BO-10004409"/>
    <s v="Furniture"/>
    <x v="0"/>
    <s v="Safco Value Mate Series Steel Bookcases, Baked Enamel Finish on Steel, Gray"/>
    <n v="141.96"/>
    <n v="2"/>
    <n v="39.748800000000003"/>
    <n v="0.28000000000000003"/>
    <x v="0"/>
    <x v="8"/>
  </r>
  <r>
    <s v="CA-2016-131296"/>
    <x v="803"/>
    <x v="0"/>
    <d v="2016-10-09T00:00:00"/>
    <x v="1"/>
    <s v="MS-17830"/>
    <s v="Melanie Seite"/>
    <x v="0"/>
    <s v="United States"/>
    <x v="237"/>
    <x v="32"/>
    <x v="2"/>
    <s v="FUR-TA-10002622"/>
    <s v="Furniture"/>
    <x v="2"/>
    <s v="Bush Andora Conference Table, Maple/Graphite Gray Finish"/>
    <n v="239.37200000000001"/>
    <n v="2"/>
    <n v="-23.937200000000001"/>
    <n v="-9.9999999999999992E-2"/>
    <x v="2"/>
    <x v="1"/>
  </r>
  <r>
    <s v="CA-2016-134138"/>
    <x v="285"/>
    <x v="0"/>
    <d v="2016-02-20T00:00:00"/>
    <x v="1"/>
    <s v="JD-15790"/>
    <s v="John Dryer"/>
    <x v="0"/>
    <s v="United States"/>
    <x v="31"/>
    <x v="18"/>
    <x v="2"/>
    <s v="FUR-CH-10001545"/>
    <s v="Furniture"/>
    <x v="1"/>
    <s v="Hon Comfortask Task/Swivel Chairs"/>
    <n v="227.96"/>
    <n v="2"/>
    <n v="36.473599999999998"/>
    <n v="0.15999999999999998"/>
    <x v="4"/>
    <x v="11"/>
  </r>
  <r>
    <s v="CA-2015-168207"/>
    <x v="46"/>
    <x v="1"/>
    <d v="2015-11-06T00:00:00"/>
    <x v="1"/>
    <s v="LT-17110"/>
    <s v="Liz Thompson"/>
    <x v="0"/>
    <s v="United States"/>
    <x v="53"/>
    <x v="2"/>
    <x v="1"/>
    <s v="FUR-FU-10004909"/>
    <s v="Furniture"/>
    <x v="3"/>
    <s v="Contemporary Wood/Metal Frame"/>
    <n v="96.96"/>
    <n v="6"/>
    <n v="33.936"/>
    <n v="0.35000000000000003"/>
    <x v="4"/>
    <x v="0"/>
  </r>
  <r>
    <s v="CA-2015-168207"/>
    <x v="46"/>
    <x v="1"/>
    <d v="2015-11-06T00:00:00"/>
    <x v="1"/>
    <s v="LT-17110"/>
    <s v="Liz Thompson"/>
    <x v="0"/>
    <s v="United States"/>
    <x v="53"/>
    <x v="2"/>
    <x v="1"/>
    <s v="FUR-BO-10004357"/>
    <s v="Furniture"/>
    <x v="0"/>
    <s v="O'Sullivan Living Dimensions 3-Shelf Bookcases"/>
    <n v="512.49900000000002"/>
    <n v="3"/>
    <n v="-30.146999999999998"/>
    <n v="-5.8823529411764698E-2"/>
    <x v="4"/>
    <x v="0"/>
  </r>
  <r>
    <s v="CA-2016-144148"/>
    <x v="581"/>
    <x v="0"/>
    <d v="2016-08-05T00:00:00"/>
    <x v="1"/>
    <s v="AH-10690"/>
    <s v="Anna HŠberlin"/>
    <x v="1"/>
    <s v="United States"/>
    <x v="28"/>
    <x v="2"/>
    <x v="1"/>
    <s v="FUR-TA-10002774"/>
    <s v="Furniture"/>
    <x v="2"/>
    <s v="Laminate Occasional Tables"/>
    <n v="863.12800000000004"/>
    <n v="7"/>
    <n v="-32.3673"/>
    <n v="-3.7499999999999999E-2"/>
    <x v="2"/>
    <x v="3"/>
  </r>
  <r>
    <s v="CA-2017-107174"/>
    <x v="200"/>
    <x v="3"/>
    <d v="2017-11-13T00:00:00"/>
    <x v="1"/>
    <s v="AB-10060"/>
    <s v="Adam Bellavance"/>
    <x v="2"/>
    <s v="United States"/>
    <x v="15"/>
    <x v="13"/>
    <x v="1"/>
    <s v="FUR-TA-10004575"/>
    <s v="Furniture"/>
    <x v="2"/>
    <s v="Hon 5100 Series Wood Tables"/>
    <n v="2036.86"/>
    <n v="7"/>
    <n v="366.63479999999998"/>
    <n v="0.18"/>
    <x v="1"/>
    <x v="0"/>
  </r>
  <r>
    <s v="CA-2017-107174"/>
    <x v="200"/>
    <x v="3"/>
    <d v="2017-11-13T00:00:00"/>
    <x v="1"/>
    <s v="AB-10060"/>
    <s v="Adam Bellavance"/>
    <x v="2"/>
    <s v="United States"/>
    <x v="15"/>
    <x v="13"/>
    <x v="1"/>
    <s v="FUR-CH-10003312"/>
    <s v="Furniture"/>
    <x v="1"/>
    <s v="Hon 2090 ÒPillow SoftÓ Series Mid Back Swivel/Tilt Chairs"/>
    <n v="449.56799999999998"/>
    <n v="2"/>
    <n v="-73.0548"/>
    <n v="-0.16250000000000001"/>
    <x v="1"/>
    <x v="0"/>
  </r>
  <r>
    <s v="CA-2015-112767"/>
    <x v="601"/>
    <x v="1"/>
    <d v="2015-08-06T00:00:00"/>
    <x v="1"/>
    <s v="DK-12985"/>
    <s v="Darren Koutras"/>
    <x v="0"/>
    <s v="United States"/>
    <x v="76"/>
    <x v="36"/>
    <x v="1"/>
    <s v="FUR-TA-10003469"/>
    <s v="Furniture"/>
    <x v="2"/>
    <s v="Balt Split Level Computer Training Table"/>
    <n v="277.5"/>
    <n v="4"/>
    <n v="-188.7"/>
    <n v="-0.67999999999999994"/>
    <x v="4"/>
    <x v="10"/>
  </r>
  <r>
    <s v="CA-2015-119879"/>
    <x v="32"/>
    <x v="1"/>
    <d v="2015-11-25T00:00:00"/>
    <x v="1"/>
    <s v="SS-20410"/>
    <s v="Shahid Shariari"/>
    <x v="0"/>
    <s v="United States"/>
    <x v="3"/>
    <x v="3"/>
    <x v="2"/>
    <s v="FUR-TA-10002958"/>
    <s v="Furniture"/>
    <x v="2"/>
    <s v="Bevis Oval Conference Table, Walnut"/>
    <n v="1252.704"/>
    <n v="8"/>
    <n v="-480.20319999999998"/>
    <n v="-0.38333333333333336"/>
    <x v="4"/>
    <x v="0"/>
  </r>
  <r>
    <s v="CA-2017-155642"/>
    <x v="514"/>
    <x v="3"/>
    <d v="2017-05-22T00:00:00"/>
    <x v="1"/>
    <s v="BM-11575"/>
    <s v="Brendan Murry"/>
    <x v="1"/>
    <s v="United States"/>
    <x v="9"/>
    <x v="8"/>
    <x v="3"/>
    <s v="FUR-FU-10004973"/>
    <s v="Furniture"/>
    <x v="3"/>
    <s v="Flat Face Poster Frame"/>
    <n v="22.608000000000001"/>
    <n v="3"/>
    <n v="-10.1736"/>
    <n v="-0.45"/>
    <x v="4"/>
    <x v="7"/>
  </r>
  <r>
    <s v="CA-2017-155642"/>
    <x v="514"/>
    <x v="3"/>
    <d v="2017-05-22T00:00:00"/>
    <x v="1"/>
    <s v="BM-11575"/>
    <s v="Brendan Murry"/>
    <x v="1"/>
    <s v="United States"/>
    <x v="9"/>
    <x v="8"/>
    <x v="3"/>
    <s v="FUR-FU-10001918"/>
    <s v="Furniture"/>
    <x v="3"/>
    <s v="C-Line Cubicle Keepers Polyproplyene Holder With Velcro Backings"/>
    <n v="1.8919999999999999"/>
    <n v="1"/>
    <n v="-0.99329999999999996"/>
    <n v="-0.52500000000000002"/>
    <x v="4"/>
    <x v="7"/>
  </r>
  <r>
    <s v="CA-2015-136728"/>
    <x v="615"/>
    <x v="1"/>
    <d v="2015-09-17T00:00:00"/>
    <x v="0"/>
    <s v="AG-10900"/>
    <s v="Arthur Gainer"/>
    <x v="0"/>
    <s v="United States"/>
    <x v="9"/>
    <x v="8"/>
    <x v="3"/>
    <s v="FUR-CH-10003817"/>
    <s v="Furniture"/>
    <x v="1"/>
    <s v="Global Value Steno Chair, Gray"/>
    <n v="170.072"/>
    <n v="4"/>
    <n v="-12.148"/>
    <n v="-7.1428571428571425E-2"/>
    <x v="4"/>
    <x v="4"/>
  </r>
  <r>
    <s v="US-2017-155866"/>
    <x v="429"/>
    <x v="3"/>
    <d v="2017-11-21T00:00:00"/>
    <x v="1"/>
    <s v="CC-12370"/>
    <s v="Christopher Conant"/>
    <x v="0"/>
    <s v="United States"/>
    <x v="13"/>
    <x v="7"/>
    <x v="2"/>
    <s v="FUR-FU-10004091"/>
    <s v="Furniture"/>
    <x v="3"/>
    <s v="Howard Miller 13&quot; Diameter Goldtone Round Wall Clock"/>
    <n v="187.76"/>
    <n v="4"/>
    <n v="76.9816"/>
    <n v="0.41000000000000003"/>
    <x v="4"/>
    <x v="0"/>
  </r>
  <r>
    <s v="CA-2015-141327"/>
    <x v="737"/>
    <x v="1"/>
    <d v="2015-12-03T00:00:00"/>
    <x v="2"/>
    <s v="LR-16915"/>
    <s v="Lena Radford"/>
    <x v="0"/>
    <s v="United States"/>
    <x v="339"/>
    <x v="30"/>
    <x v="0"/>
    <s v="FUR-FU-10000576"/>
    <s v="Furniture"/>
    <x v="3"/>
    <s v="Luxo Professional Fluorescent Magnifier Lamp with Clamp-Mount Base"/>
    <n v="335.74400000000003"/>
    <n v="2"/>
    <n v="25.180800000000001"/>
    <n v="7.4999999999999997E-2"/>
    <x v="0"/>
    <x v="0"/>
  </r>
  <r>
    <s v="CA-2015-114811"/>
    <x v="428"/>
    <x v="1"/>
    <d v="2015-11-08T00:00:00"/>
    <x v="3"/>
    <s v="KD-16495"/>
    <s v="Keith Dawkins"/>
    <x v="1"/>
    <s v="United States"/>
    <x v="13"/>
    <x v="7"/>
    <x v="2"/>
    <s v="FUR-FU-10002240"/>
    <s v="Furniture"/>
    <x v="3"/>
    <s v="Nu-Dell EZ-Mount Plastic Wall Frames"/>
    <n v="11.82"/>
    <n v="3"/>
    <n v="4.7279999999999998"/>
    <n v="0.39999999999999997"/>
    <x v="7"/>
    <x v="0"/>
  </r>
  <r>
    <s v="CA-2015-114811"/>
    <x v="428"/>
    <x v="1"/>
    <d v="2015-11-08T00:00:00"/>
    <x v="3"/>
    <s v="KD-16495"/>
    <s v="Keith Dawkins"/>
    <x v="1"/>
    <s v="United States"/>
    <x v="13"/>
    <x v="7"/>
    <x v="2"/>
    <s v="FUR-CH-10003746"/>
    <s v="Furniture"/>
    <x v="1"/>
    <s v="Hon 4070 Series Pagoda Round Back Stacking Chairs"/>
    <n v="577.76400000000001"/>
    <n v="2"/>
    <n v="115.5528"/>
    <n v="0.2"/>
    <x v="7"/>
    <x v="0"/>
  </r>
  <r>
    <s v="CA-2015-122266"/>
    <x v="12"/>
    <x v="1"/>
    <d v="2015-04-30T00:00:00"/>
    <x v="1"/>
    <s v="SA-20830"/>
    <s v="Sue Ann Reed"/>
    <x v="0"/>
    <s v="United States"/>
    <x v="340"/>
    <x v="1"/>
    <x v="0"/>
    <s v="FUR-TA-10000577"/>
    <s v="Furniture"/>
    <x v="2"/>
    <s v="Bretford CR4500 Series Slim Rectangular Table"/>
    <n v="191.5155"/>
    <n v="1"/>
    <n v="-76.606200000000001"/>
    <n v="-0.4"/>
    <x v="4"/>
    <x v="6"/>
  </r>
  <r>
    <s v="CA-2016-116337"/>
    <x v="267"/>
    <x v="0"/>
    <d v="2016-11-12T00:00:00"/>
    <x v="1"/>
    <s v="MC-17845"/>
    <s v="Michael Chen"/>
    <x v="0"/>
    <s v="United States"/>
    <x v="144"/>
    <x v="5"/>
    <x v="3"/>
    <s v="FUR-FU-10002030"/>
    <s v="Furniture"/>
    <x v="3"/>
    <s v="Executive Impressions 14&quot; Contract Wall Clock with Quartz Movement"/>
    <n v="44.46"/>
    <n v="5"/>
    <n v="-17.783999999999999"/>
    <n v="-0.39999999999999997"/>
    <x v="2"/>
    <x v="0"/>
  </r>
  <r>
    <s v="CA-2014-120775"/>
    <x v="215"/>
    <x v="2"/>
    <d v="2014-10-07T00:00:00"/>
    <x v="1"/>
    <s v="RD-19930"/>
    <s v="Russell D'Ascenzo"/>
    <x v="0"/>
    <s v="United States"/>
    <x v="144"/>
    <x v="5"/>
    <x v="3"/>
    <s v="FUR-FU-10000758"/>
    <s v="Furniture"/>
    <x v="3"/>
    <s v="DAX Natural Wood-Tone Poster Frame"/>
    <n v="31.776"/>
    <n v="3"/>
    <n v="-19.0656"/>
    <n v="-0.6"/>
    <x v="4"/>
    <x v="1"/>
  </r>
  <r>
    <s v="CA-2016-123050"/>
    <x v="804"/>
    <x v="0"/>
    <d v="2016-04-08T00:00:00"/>
    <x v="0"/>
    <s v="BC-11125"/>
    <s v="Becky Castell"/>
    <x v="2"/>
    <s v="United States"/>
    <x v="8"/>
    <x v="7"/>
    <x v="2"/>
    <s v="FUR-FU-10000723"/>
    <s v="Furniture"/>
    <x v="3"/>
    <s v="Deflect-o EconoMat Studded, No Bevel Mat for Low Pile Carpeting"/>
    <n v="82.64"/>
    <n v="2"/>
    <n v="7.4375999999999998"/>
    <n v="0.09"/>
    <x v="4"/>
    <x v="6"/>
  </r>
  <r>
    <s v="CA-2016-162355"/>
    <x v="805"/>
    <x v="0"/>
    <d v="2016-07-02T00:00:00"/>
    <x v="0"/>
    <s v="PF-19165"/>
    <s v="Philip Fox"/>
    <x v="0"/>
    <s v="United States"/>
    <x v="244"/>
    <x v="24"/>
    <x v="0"/>
    <s v="FUR-BO-10004695"/>
    <s v="Furniture"/>
    <x v="0"/>
    <s v="O'Sullivan 2-Door Barrister Bookcase in Odessa Pine"/>
    <n v="1266.8599999999999"/>
    <n v="7"/>
    <n v="291.37779999999998"/>
    <n v="0.23"/>
    <x v="3"/>
    <x v="2"/>
  </r>
  <r>
    <s v="CA-2017-102204"/>
    <x v="806"/>
    <x v="3"/>
    <d v="2017-05-06T00:00:00"/>
    <x v="1"/>
    <s v="CJ-12010"/>
    <s v="Caroline Jumper"/>
    <x v="0"/>
    <s v="United States"/>
    <x v="51"/>
    <x v="1"/>
    <x v="0"/>
    <s v="FUR-TA-10001889"/>
    <s v="Furniture"/>
    <x v="2"/>
    <s v="Bush Advantage Collection Racetrack Conference Table"/>
    <n v="933.26199999999994"/>
    <n v="4"/>
    <n v="-458.14679999999998"/>
    <n v="-0.49090909090909091"/>
    <x v="2"/>
    <x v="7"/>
  </r>
  <r>
    <s v="CA-2017-102204"/>
    <x v="806"/>
    <x v="3"/>
    <d v="2017-05-06T00:00:00"/>
    <x v="1"/>
    <s v="CJ-12010"/>
    <s v="Caroline Jumper"/>
    <x v="0"/>
    <s v="United States"/>
    <x v="51"/>
    <x v="1"/>
    <x v="0"/>
    <s v="FUR-CH-10002024"/>
    <s v="Furniture"/>
    <x v="1"/>
    <s v="HON 5400 Series Task Chairs for Big and Tall"/>
    <n v="2803.92"/>
    <n v="5"/>
    <n v="0"/>
    <n v="0"/>
    <x v="2"/>
    <x v="7"/>
  </r>
  <r>
    <s v="CA-2017-103065"/>
    <x v="71"/>
    <x v="3"/>
    <d v="2017-10-20T00:00:00"/>
    <x v="3"/>
    <s v="PT-19090"/>
    <s v="Pete Takahito"/>
    <x v="0"/>
    <s v="United States"/>
    <x v="51"/>
    <x v="1"/>
    <x v="0"/>
    <s v="FUR-FU-10000175"/>
    <s v="Furniture"/>
    <x v="3"/>
    <s v="DAX Wood Document Frame."/>
    <n v="43.936"/>
    <n v="4"/>
    <n v="6.0411999999999999"/>
    <n v="0.13750000000000001"/>
    <x v="7"/>
    <x v="1"/>
  </r>
  <r>
    <s v="CA-2014-109897"/>
    <x v="807"/>
    <x v="2"/>
    <d v="2014-08-16T00:00:00"/>
    <x v="1"/>
    <s v="BW-11200"/>
    <s v="Ben Wallace"/>
    <x v="0"/>
    <s v="United States"/>
    <x v="28"/>
    <x v="2"/>
    <x v="1"/>
    <s v="FUR-FU-10002878"/>
    <s v="Furniture"/>
    <x v="3"/>
    <s v="Seth Thomas 14&quot; Day/Date Wall Clock"/>
    <n v="85.44"/>
    <n v="3"/>
    <n v="31.6128"/>
    <n v="0.37"/>
    <x v="4"/>
    <x v="10"/>
  </r>
  <r>
    <s v="CA-2015-140221"/>
    <x v="298"/>
    <x v="1"/>
    <d v="2015-03-09T00:00:00"/>
    <x v="0"/>
    <s v="MS-17365"/>
    <s v="Maribeth Schnelling"/>
    <x v="0"/>
    <s v="United States"/>
    <x v="9"/>
    <x v="8"/>
    <x v="3"/>
    <s v="FUR-FU-10000023"/>
    <s v="Furniture"/>
    <x v="3"/>
    <s v="Eldon Wave Desk Accessories"/>
    <n v="4.7119999999999997"/>
    <n v="2"/>
    <n v="-1.8848"/>
    <n v="-0.4"/>
    <x v="4"/>
    <x v="9"/>
  </r>
  <r>
    <s v="CA-2017-121790"/>
    <x v="129"/>
    <x v="3"/>
    <d v="2017-02-06T00:00:00"/>
    <x v="1"/>
    <s v="LP-17095"/>
    <s v="Liz Preis"/>
    <x v="0"/>
    <s v="United States"/>
    <x v="14"/>
    <x v="8"/>
    <x v="3"/>
    <s v="FUR-TA-10003469"/>
    <s v="Furniture"/>
    <x v="2"/>
    <s v="Balt Split Level Computer Training Table"/>
    <n v="69.375"/>
    <n v="1"/>
    <n v="-47.174999999999997"/>
    <n v="-0.67999999999999994"/>
    <x v="1"/>
    <x v="8"/>
  </r>
  <r>
    <s v="CA-2016-169670"/>
    <x v="683"/>
    <x v="0"/>
    <d v="2016-12-31T00:00:00"/>
    <x v="1"/>
    <s v="JE-15715"/>
    <s v="Joe Elijah"/>
    <x v="0"/>
    <s v="United States"/>
    <x v="13"/>
    <x v="7"/>
    <x v="2"/>
    <s v="FUR-CH-10002331"/>
    <s v="Furniture"/>
    <x v="1"/>
    <s v="Hon 4700 Series Mobuis Mid-Back Task Chairs with Adjustable Arms"/>
    <n v="2563.056"/>
    <n v="8"/>
    <n v="313.26240000000001"/>
    <n v="0.12222222222222223"/>
    <x v="6"/>
    <x v="5"/>
  </r>
  <r>
    <s v="CA-2016-139549"/>
    <x v="697"/>
    <x v="0"/>
    <d v="2016-10-25T00:00:00"/>
    <x v="1"/>
    <s v="MY-18295"/>
    <s v="Muhammed Yedwab"/>
    <x v="1"/>
    <s v="United States"/>
    <x v="311"/>
    <x v="2"/>
    <x v="1"/>
    <s v="FUR-CH-10001802"/>
    <s v="Furniture"/>
    <x v="1"/>
    <s v="Hon Every-Day Chair Series Swivel Task Chairs"/>
    <n v="387.13600000000002"/>
    <n v="4"/>
    <n v="4.8391999999999999"/>
    <n v="1.2499999999999999E-2"/>
    <x v="2"/>
    <x v="1"/>
  </r>
  <r>
    <s v="CA-2017-134810"/>
    <x v="808"/>
    <x v="3"/>
    <d v="2017-05-10T00:00:00"/>
    <x v="2"/>
    <s v="MC-17605"/>
    <s v="Matt Connell"/>
    <x v="1"/>
    <s v="United States"/>
    <x v="51"/>
    <x v="30"/>
    <x v="0"/>
    <s v="FUR-CH-10001270"/>
    <s v="Furniture"/>
    <x v="1"/>
    <s v="Harbour Creations Steel Folding Chair"/>
    <n v="207"/>
    <n v="3"/>
    <n v="25.875"/>
    <n v="0.125"/>
    <x v="5"/>
    <x v="7"/>
  </r>
  <r>
    <s v="CA-2015-154284"/>
    <x v="170"/>
    <x v="1"/>
    <d v="2015-12-26T00:00:00"/>
    <x v="0"/>
    <s v="SZ-20035"/>
    <s v="Sam Zeldin"/>
    <x v="2"/>
    <s v="United States"/>
    <x v="317"/>
    <x v="8"/>
    <x v="3"/>
    <s v="FUR-FU-10003039"/>
    <s v="Furniture"/>
    <x v="3"/>
    <s v="Howard Miller 11-1/2&quot; Diameter Grantwood Wall Clock"/>
    <n v="51.756"/>
    <n v="3"/>
    <n v="-33.641399999999997"/>
    <n v="-0.64999999999999991"/>
    <x v="2"/>
    <x v="5"/>
  </r>
  <r>
    <s v="US-2015-158911"/>
    <x v="379"/>
    <x v="1"/>
    <d v="2015-07-11T00:00:00"/>
    <x v="1"/>
    <s v="RS-19765"/>
    <s v="Roland Schwarz"/>
    <x v="1"/>
    <s v="United States"/>
    <x v="127"/>
    <x v="30"/>
    <x v="0"/>
    <s v="FUR-FU-10003829"/>
    <s v="Furniture"/>
    <x v="3"/>
    <s v="Stackable Trays"/>
    <n v="4.9279999999999999"/>
    <n v="2"/>
    <n v="0.73919999999999997"/>
    <n v="0.15"/>
    <x v="6"/>
    <x v="3"/>
  </r>
  <r>
    <s v="US-2017-167318"/>
    <x v="809"/>
    <x v="3"/>
    <d v="2017-08-01T00:00:00"/>
    <x v="1"/>
    <s v="GZ-14545"/>
    <s v="George Zrebassa"/>
    <x v="1"/>
    <s v="United States"/>
    <x v="2"/>
    <x v="2"/>
    <x v="1"/>
    <s v="FUR-CH-10000665"/>
    <s v="Furniture"/>
    <x v="1"/>
    <s v="Global Airflow Leather Mesh Back Chair, Black"/>
    <n v="362.35199999999998"/>
    <n v="3"/>
    <n v="45.293999999999997"/>
    <n v="0.125"/>
    <x v="6"/>
    <x v="3"/>
  </r>
  <r>
    <s v="CA-2017-135419"/>
    <x v="54"/>
    <x v="3"/>
    <d v="2017-11-09T00:00:00"/>
    <x v="1"/>
    <s v="BG-11740"/>
    <s v="Bruce Geld"/>
    <x v="0"/>
    <s v="United States"/>
    <x v="175"/>
    <x v="2"/>
    <x v="1"/>
    <s v="FUR-TA-10001086"/>
    <s v="Furniture"/>
    <x v="2"/>
    <s v="SAFCO PlanMaster Boards, 60w x 37-1/2d, White Melamine"/>
    <n v="486.36799999999999"/>
    <n v="4"/>
    <n v="36.477600000000002"/>
    <n v="7.5000000000000011E-2"/>
    <x v="6"/>
    <x v="0"/>
  </r>
  <r>
    <s v="CA-2014-168312"/>
    <x v="29"/>
    <x v="2"/>
    <d v="2014-03-07T00:00:00"/>
    <x v="1"/>
    <s v="GW-14605"/>
    <s v="Giulietta Weimer"/>
    <x v="0"/>
    <s v="United States"/>
    <x v="6"/>
    <x v="5"/>
    <x v="3"/>
    <s v="FUR-TA-10001866"/>
    <s v="Furniture"/>
    <x v="2"/>
    <s v="Bevis Round Conference Room Tables and Bases"/>
    <n v="376.50900000000001"/>
    <n v="3"/>
    <n v="-43.029600000000002"/>
    <n v="-0.11428571428571428"/>
    <x v="6"/>
    <x v="9"/>
  </r>
  <r>
    <s v="US-2017-105935"/>
    <x v="810"/>
    <x v="3"/>
    <d v="2017-01-31T00:00:00"/>
    <x v="1"/>
    <s v="BD-11500"/>
    <s v="Bradley Drucker"/>
    <x v="0"/>
    <s v="United States"/>
    <x v="29"/>
    <x v="24"/>
    <x v="0"/>
    <s v="FUR-FU-10002157"/>
    <s v="Furniture"/>
    <x v="3"/>
    <s v="Artistic Insta-Plaque"/>
    <n v="62.72"/>
    <n v="4"/>
    <n v="24.460799999999999"/>
    <n v="0.39"/>
    <x v="2"/>
    <x v="8"/>
  </r>
  <r>
    <s v="CA-2014-161508"/>
    <x v="56"/>
    <x v="2"/>
    <d v="2014-07-16T00:00:00"/>
    <x v="1"/>
    <s v="PV-18985"/>
    <s v="Paul Van Hugh"/>
    <x v="2"/>
    <s v="United States"/>
    <x v="256"/>
    <x v="5"/>
    <x v="3"/>
    <s v="FUR-CH-10002126"/>
    <s v="Furniture"/>
    <x v="1"/>
    <s v="Hon Deluxe Fabric Upholstered Stacking Chairs"/>
    <n v="512.35799999999995"/>
    <n v="3"/>
    <n v="-14.6388"/>
    <n v="-2.8571428571428574E-2"/>
    <x v="4"/>
    <x v="3"/>
  </r>
  <r>
    <s v="CA-2016-153269"/>
    <x v="811"/>
    <x v="0"/>
    <d v="2016-03-12T00:00:00"/>
    <x v="2"/>
    <s v="PS-18760"/>
    <s v="Pamela Stobb"/>
    <x v="0"/>
    <s v="United States"/>
    <x v="341"/>
    <x v="20"/>
    <x v="2"/>
    <s v="FUR-CH-10002647"/>
    <s v="Furniture"/>
    <x v="1"/>
    <s v="Situations Contoured Folding Chairs, 4/Set"/>
    <n v="354.9"/>
    <n v="5"/>
    <n v="88.724999999999994"/>
    <n v="0.25"/>
    <x v="0"/>
    <x v="9"/>
  </r>
  <r>
    <s v="CA-2017-135076"/>
    <x v="812"/>
    <x v="3"/>
    <d v="2017-04-17T00:00:00"/>
    <x v="1"/>
    <s v="YS-21880"/>
    <s v="Yana Sorensen"/>
    <x v="1"/>
    <s v="United States"/>
    <x v="170"/>
    <x v="2"/>
    <x v="1"/>
    <s v="FUR-CH-10003774"/>
    <s v="Furniture"/>
    <x v="1"/>
    <s v="Global Wood Trimmed Manager's Task Chair, Khaki"/>
    <n v="436.70400000000001"/>
    <n v="6"/>
    <n v="-38.211599999999997"/>
    <n v="-8.7499999999999994E-2"/>
    <x v="4"/>
    <x v="6"/>
  </r>
  <r>
    <s v="US-2014-155544"/>
    <x v="813"/>
    <x v="2"/>
    <d v="2014-03-25T00:00:00"/>
    <x v="1"/>
    <s v="GM-14440"/>
    <s v="Gary McGarr"/>
    <x v="0"/>
    <s v="United States"/>
    <x v="270"/>
    <x v="9"/>
    <x v="0"/>
    <s v="FUR-FU-10001473"/>
    <s v="Furniture"/>
    <x v="3"/>
    <s v="DAX Wood Document Frame"/>
    <n v="32.951999999999998"/>
    <n v="3"/>
    <n v="6.5903999999999998"/>
    <n v="0.2"/>
    <x v="4"/>
    <x v="9"/>
  </r>
  <r>
    <s v="US-2014-155544"/>
    <x v="813"/>
    <x v="2"/>
    <d v="2014-03-25T00:00:00"/>
    <x v="1"/>
    <s v="GM-14440"/>
    <s v="Gary McGarr"/>
    <x v="0"/>
    <s v="United States"/>
    <x v="270"/>
    <x v="9"/>
    <x v="0"/>
    <s v="FUR-CH-10000422"/>
    <s v="Furniture"/>
    <x v="1"/>
    <s v="Global Highback Leather Tilter in Burgundy"/>
    <n v="218.376"/>
    <n v="3"/>
    <n v="-10.918799999999999"/>
    <n v="-4.9999999999999996E-2"/>
    <x v="4"/>
    <x v="9"/>
  </r>
  <r>
    <s v="US-2015-115238"/>
    <x v="11"/>
    <x v="1"/>
    <d v="2015-05-04T00:00:00"/>
    <x v="1"/>
    <s v="JW-15220"/>
    <s v="Jane Waco"/>
    <x v="1"/>
    <s v="United States"/>
    <x v="37"/>
    <x v="20"/>
    <x v="2"/>
    <s v="FUR-FU-10002960"/>
    <s v="Furniture"/>
    <x v="3"/>
    <s v="Eldon 200 Class Desk Accessories, Burgundy"/>
    <n v="31.4"/>
    <n v="5"/>
    <n v="13.188000000000001"/>
    <n v="0.42000000000000004"/>
    <x v="4"/>
    <x v="6"/>
  </r>
  <r>
    <s v="US-2015-115238"/>
    <x v="11"/>
    <x v="1"/>
    <d v="2015-05-04T00:00:00"/>
    <x v="1"/>
    <s v="JW-15220"/>
    <s v="Jane Waco"/>
    <x v="1"/>
    <s v="United States"/>
    <x v="37"/>
    <x v="20"/>
    <x v="2"/>
    <s v="FUR-FU-10002445"/>
    <s v="Furniture"/>
    <x v="3"/>
    <s v="DAX Two-Tone Rosewood/Black Document Frame, Desktop, 5 x 7"/>
    <n v="9.48"/>
    <n v="1"/>
    <n v="3.7919999999999998"/>
    <n v="0.39999999999999997"/>
    <x v="4"/>
    <x v="6"/>
  </r>
  <r>
    <s v="US-2015-115238"/>
    <x v="11"/>
    <x v="1"/>
    <d v="2015-05-04T00:00:00"/>
    <x v="1"/>
    <s v="JW-15220"/>
    <s v="Jane Waco"/>
    <x v="1"/>
    <s v="United States"/>
    <x v="37"/>
    <x v="20"/>
    <x v="2"/>
    <s v="FUR-FU-10001025"/>
    <s v="Furniture"/>
    <x v="3"/>
    <s v="Eldon Imˆge Series Desk Accessories, Clear"/>
    <n v="24.3"/>
    <n v="5"/>
    <n v="10.449"/>
    <n v="0.43"/>
    <x v="4"/>
    <x v="6"/>
  </r>
  <r>
    <s v="CA-2017-132199"/>
    <x v="814"/>
    <x v="3"/>
    <d v="2017-05-08T00:00:00"/>
    <x v="1"/>
    <s v="BO-11350"/>
    <s v="Bill Overfelt"/>
    <x v="1"/>
    <s v="United States"/>
    <x v="3"/>
    <x v="3"/>
    <x v="2"/>
    <s v="FUR-FU-10004245"/>
    <s v="Furniture"/>
    <x v="3"/>
    <s v="Career Cubicle Clock, 8 1/4&quot;, Black"/>
    <n v="32.448"/>
    <n v="2"/>
    <n v="7.3007999999999997"/>
    <n v="0.22499999999999998"/>
    <x v="2"/>
    <x v="7"/>
  </r>
  <r>
    <s v="CA-2017-132199"/>
    <x v="814"/>
    <x v="3"/>
    <d v="2017-05-08T00:00:00"/>
    <x v="1"/>
    <s v="BO-11350"/>
    <s v="Bill Overfelt"/>
    <x v="1"/>
    <s v="United States"/>
    <x v="3"/>
    <x v="3"/>
    <x v="2"/>
    <s v="FUR-TA-10003748"/>
    <s v="Furniture"/>
    <x v="2"/>
    <s v="Bevis 36 x 72 Conference Tables"/>
    <n v="373.47"/>
    <n v="5"/>
    <n v="-112.041"/>
    <n v="-0.3"/>
    <x v="2"/>
    <x v="7"/>
  </r>
  <r>
    <s v="CA-2016-163174"/>
    <x v="238"/>
    <x v="0"/>
    <d v="2016-08-30T00:00:00"/>
    <x v="1"/>
    <s v="XP-21865"/>
    <s v="Xylona Preis"/>
    <x v="0"/>
    <s v="United States"/>
    <x v="342"/>
    <x v="24"/>
    <x v="0"/>
    <s v="FUR-FU-10000308"/>
    <s v="Furniture"/>
    <x v="3"/>
    <s v="Deflect-o Glass Clear Studded Chair Mats"/>
    <n v="186.54"/>
    <n v="3"/>
    <n v="41.038800000000002"/>
    <n v="0.22000000000000003"/>
    <x v="4"/>
    <x v="10"/>
  </r>
  <r>
    <s v="CA-2017-147207"/>
    <x v="815"/>
    <x v="3"/>
    <d v="2017-01-04T00:00:00"/>
    <x v="0"/>
    <s v="TS-21655"/>
    <s v="Trudy Schmidt"/>
    <x v="0"/>
    <s v="United States"/>
    <x v="116"/>
    <x v="5"/>
    <x v="3"/>
    <s v="FUR-TA-10002958"/>
    <s v="Furniture"/>
    <x v="2"/>
    <s v="Bevis Oval Conference Table, Walnut"/>
    <n v="913.43"/>
    <n v="5"/>
    <n v="-169.637"/>
    <n v="-0.18571428571428572"/>
    <x v="3"/>
    <x v="8"/>
  </r>
  <r>
    <s v="CA-2016-118745"/>
    <x v="354"/>
    <x v="0"/>
    <d v="2016-06-16T00:00:00"/>
    <x v="1"/>
    <s v="SV-20365"/>
    <s v="Seth Vernon"/>
    <x v="0"/>
    <s v="United States"/>
    <x v="2"/>
    <x v="2"/>
    <x v="1"/>
    <s v="FUR-TA-10003473"/>
    <s v="Furniture"/>
    <x v="2"/>
    <s v="Bretford Rectangular Conference Table Tops"/>
    <n v="902.71199999999999"/>
    <n v="3"/>
    <n v="33.851700000000001"/>
    <n v="3.7499999999999999E-2"/>
    <x v="2"/>
    <x v="2"/>
  </r>
  <r>
    <s v="CA-2016-163972"/>
    <x v="816"/>
    <x v="0"/>
    <d v="2016-10-21T00:00:00"/>
    <x v="1"/>
    <s v="MG-17890"/>
    <s v="Michael Granlund"/>
    <x v="2"/>
    <s v="United States"/>
    <x v="99"/>
    <x v="2"/>
    <x v="1"/>
    <s v="FUR-BO-10003894"/>
    <s v="Furniture"/>
    <x v="0"/>
    <s v="Safco Value Mate Steel Bookcase, Baked Enamel Finish on Steel, Black"/>
    <n v="120.666"/>
    <n v="2"/>
    <n v="21.294"/>
    <n v="0.17647058823529413"/>
    <x v="4"/>
    <x v="1"/>
  </r>
  <r>
    <s v="CA-2016-113726"/>
    <x v="243"/>
    <x v="0"/>
    <d v="2016-12-01T00:00:00"/>
    <x v="1"/>
    <s v="SC-20680"/>
    <s v="Steve Carroll"/>
    <x v="2"/>
    <s v="United States"/>
    <x v="15"/>
    <x v="13"/>
    <x v="1"/>
    <s v="FUR-FU-10003535"/>
    <s v="Furniture"/>
    <x v="3"/>
    <s v="Howard Miller Distant Time Traveler Alarm Clock"/>
    <n v="82.26"/>
    <n v="3"/>
    <n v="33.726599999999998"/>
    <n v="0.40999999999999992"/>
    <x v="1"/>
    <x v="0"/>
  </r>
  <r>
    <s v="CA-2016-163048"/>
    <x v="817"/>
    <x v="0"/>
    <d v="2016-02-15T00:00:00"/>
    <x v="1"/>
    <s v="MH-17440"/>
    <s v="Mark Haberlin"/>
    <x v="1"/>
    <s v="United States"/>
    <x v="6"/>
    <x v="5"/>
    <x v="3"/>
    <s v="FUR-CH-10001270"/>
    <s v="Furniture"/>
    <x v="1"/>
    <s v="Harbour Creations Steel Folding Chair"/>
    <n v="241.5"/>
    <n v="4"/>
    <n v="0"/>
    <n v="0"/>
    <x v="1"/>
    <x v="11"/>
  </r>
  <r>
    <s v="CA-2017-110625"/>
    <x v="340"/>
    <x v="3"/>
    <d v="2017-12-30T00:00:00"/>
    <x v="1"/>
    <s v="JB-16045"/>
    <s v="Julia Barnett"/>
    <x v="2"/>
    <s v="United States"/>
    <x v="343"/>
    <x v="19"/>
    <x v="2"/>
    <s v="FUR-FU-10001473"/>
    <s v="Furniture"/>
    <x v="3"/>
    <s v="DAX Wood Document Frame"/>
    <n v="27.46"/>
    <n v="2"/>
    <n v="9.8856000000000002"/>
    <n v="0.36"/>
    <x v="1"/>
    <x v="5"/>
  </r>
  <r>
    <s v="CA-2016-142594"/>
    <x v="193"/>
    <x v="0"/>
    <d v="2016-12-06T00:00:00"/>
    <x v="0"/>
    <s v="EJ-14155"/>
    <s v="Eva Jacobs"/>
    <x v="0"/>
    <s v="United States"/>
    <x v="20"/>
    <x v="20"/>
    <x v="2"/>
    <s v="FUR-FU-10002045"/>
    <s v="Furniture"/>
    <x v="3"/>
    <s v="Executive Impressions 14&quot;"/>
    <n v="111.15"/>
    <n v="5"/>
    <n v="48.905999999999999"/>
    <n v="0.43999999999999995"/>
    <x v="2"/>
    <x v="5"/>
  </r>
  <r>
    <s v="CA-2016-142594"/>
    <x v="193"/>
    <x v="0"/>
    <d v="2016-12-06T00:00:00"/>
    <x v="0"/>
    <s v="EJ-14155"/>
    <s v="Eva Jacobs"/>
    <x v="0"/>
    <s v="United States"/>
    <x v="20"/>
    <x v="20"/>
    <x v="2"/>
    <s v="FUR-TA-10001095"/>
    <s v="Furniture"/>
    <x v="2"/>
    <s v="Chromcraft Round Conference Tables"/>
    <n v="366.00900000000001"/>
    <n v="3"/>
    <n v="-47.058300000000003"/>
    <n v="-0.12857142857142859"/>
    <x v="2"/>
    <x v="5"/>
  </r>
  <r>
    <s v="CA-2017-120061"/>
    <x v="575"/>
    <x v="3"/>
    <d v="2017-11-07T00:00:00"/>
    <x v="0"/>
    <s v="SR-20425"/>
    <s v="Sharelle Roach"/>
    <x v="2"/>
    <s v="United States"/>
    <x v="76"/>
    <x v="15"/>
    <x v="2"/>
    <s v="FUR-CH-10001973"/>
    <s v="Furniture"/>
    <x v="1"/>
    <s v="Office Star Flex Back Scooter Chair with White Frame"/>
    <n v="155.37200000000001"/>
    <n v="2"/>
    <n v="-35.513599999999997"/>
    <n v="-0.22857142857142854"/>
    <x v="2"/>
    <x v="0"/>
  </r>
  <r>
    <s v="CA-2015-110814"/>
    <x v="482"/>
    <x v="1"/>
    <d v="2015-12-09T00:00:00"/>
    <x v="0"/>
    <s v="BD-11635"/>
    <s v="Brian Derr"/>
    <x v="0"/>
    <s v="United States"/>
    <x v="13"/>
    <x v="7"/>
    <x v="2"/>
    <s v="FUR-CH-10003535"/>
    <s v="Furniture"/>
    <x v="1"/>
    <s v="Global Armless Task Chair, Royal Blue"/>
    <n v="164.64599999999999"/>
    <n v="3"/>
    <n v="12.8058"/>
    <n v="7.7777777777777779E-2"/>
    <x v="4"/>
    <x v="5"/>
  </r>
  <r>
    <s v="CA-2017-140480"/>
    <x v="220"/>
    <x v="3"/>
    <d v="2017-07-12T00:00:00"/>
    <x v="1"/>
    <s v="HE-14800"/>
    <s v="Harold Engle"/>
    <x v="1"/>
    <s v="United States"/>
    <x v="19"/>
    <x v="14"/>
    <x v="2"/>
    <s v="FUR-FU-10003247"/>
    <s v="Furniture"/>
    <x v="3"/>
    <s v="36X48 HARDFLOOR CHAIRMAT"/>
    <n v="83.92"/>
    <n v="4"/>
    <n v="5.8743999999999996"/>
    <n v="6.9999999999999993E-2"/>
    <x v="4"/>
    <x v="3"/>
  </r>
  <r>
    <s v="CA-2017-140480"/>
    <x v="220"/>
    <x v="3"/>
    <d v="2017-07-12T00:00:00"/>
    <x v="1"/>
    <s v="HE-14800"/>
    <s v="Harold Engle"/>
    <x v="1"/>
    <s v="United States"/>
    <x v="19"/>
    <x v="14"/>
    <x v="2"/>
    <s v="FUR-FU-10001057"/>
    <s v="Furniture"/>
    <x v="3"/>
    <s v="Tensor Track Tree Floor Lamp"/>
    <n v="39.979999999999997"/>
    <n v="2"/>
    <n v="9.1953999999999994"/>
    <n v="0.23"/>
    <x v="4"/>
    <x v="3"/>
  </r>
  <r>
    <s v="CA-2016-130820"/>
    <x v="818"/>
    <x v="0"/>
    <d v="2016-11-15T00:00:00"/>
    <x v="3"/>
    <s v="ON-18715"/>
    <s v="Odella Nelson"/>
    <x v="1"/>
    <s v="United States"/>
    <x v="259"/>
    <x v="30"/>
    <x v="0"/>
    <s v="FUR-TA-10001768"/>
    <s v="Furniture"/>
    <x v="2"/>
    <s v="Hon Racetrack Conference Tables"/>
    <n v="630.024"/>
    <n v="4"/>
    <n v="-199.5076"/>
    <n v="-0.31666666666666665"/>
    <x v="7"/>
    <x v="0"/>
  </r>
  <r>
    <s v="CA-2017-132290"/>
    <x v="203"/>
    <x v="3"/>
    <d v="2017-03-14T00:00:00"/>
    <x v="1"/>
    <s v="MD-17350"/>
    <s v="Maribeth Dona"/>
    <x v="0"/>
    <s v="United States"/>
    <x v="144"/>
    <x v="5"/>
    <x v="3"/>
    <s v="FUR-TA-10002228"/>
    <s v="Furniture"/>
    <x v="2"/>
    <s v="Bevis Traditional Conference Table Top, Plinth Base"/>
    <n v="933.40800000000002"/>
    <n v="4"/>
    <n v="-173.34719999999999"/>
    <n v="-0.18571428571428569"/>
    <x v="4"/>
    <x v="9"/>
  </r>
  <r>
    <s v="CA-2017-118199"/>
    <x v="808"/>
    <x v="3"/>
    <d v="2017-05-11T00:00:00"/>
    <x v="2"/>
    <s v="LB-16795"/>
    <s v="Laurel Beltran"/>
    <x v="2"/>
    <s v="United States"/>
    <x v="15"/>
    <x v="13"/>
    <x v="1"/>
    <s v="FUR-TA-10004154"/>
    <s v="Furniture"/>
    <x v="2"/>
    <s v="Riverside Furniture Oval Coffee Table, Oval End Table, End Table with Drawer"/>
    <n v="286.85000000000002"/>
    <n v="1"/>
    <n v="63.106999999999999"/>
    <n v="0.21999999999999997"/>
    <x v="3"/>
    <x v="7"/>
  </r>
  <r>
    <s v="CA-2017-150091"/>
    <x v="176"/>
    <x v="3"/>
    <d v="2017-10-16T00:00:00"/>
    <x v="1"/>
    <s v="NP-18670"/>
    <s v="Nora Paige"/>
    <x v="0"/>
    <s v="United States"/>
    <x v="174"/>
    <x v="18"/>
    <x v="2"/>
    <s v="FUR-FU-10004053"/>
    <s v="Furniture"/>
    <x v="3"/>
    <s v="DAX Two-Tone Silver Metal Document Frame"/>
    <n v="40.479999999999997"/>
    <n v="2"/>
    <n v="17.406400000000001"/>
    <n v="0.43000000000000005"/>
    <x v="4"/>
    <x v="1"/>
  </r>
  <r>
    <s v="CA-2017-150091"/>
    <x v="176"/>
    <x v="3"/>
    <d v="2017-10-16T00:00:00"/>
    <x v="1"/>
    <s v="NP-18670"/>
    <s v="Nora Paige"/>
    <x v="0"/>
    <s v="United States"/>
    <x v="174"/>
    <x v="18"/>
    <x v="2"/>
    <s v="FUR-BO-10003404"/>
    <s v="Furniture"/>
    <x v="0"/>
    <s v="Global Adaptabilites Bookcase, Cherry/Storm Gray Finish"/>
    <n v="2154.9"/>
    <n v="5"/>
    <n v="129.29400000000001"/>
    <n v="6.0000000000000005E-2"/>
    <x v="4"/>
    <x v="1"/>
  </r>
  <r>
    <s v="CA-2016-118129"/>
    <x v="645"/>
    <x v="0"/>
    <d v="2016-12-21T00:00:00"/>
    <x v="0"/>
    <s v="CL-12565"/>
    <s v="Clay Ludtke"/>
    <x v="0"/>
    <s v="United States"/>
    <x v="288"/>
    <x v="3"/>
    <x v="2"/>
    <s v="FUR-FU-10004904"/>
    <s v="Furniture"/>
    <x v="3"/>
    <s v="Eldon &quot;L&quot; Workstation Diamond Chairmat"/>
    <n v="303.92"/>
    <n v="5"/>
    <n v="-30.391999999999999"/>
    <n v="-9.9999999999999992E-2"/>
    <x v="3"/>
    <x v="5"/>
  </r>
  <r>
    <s v="CA-2017-155621"/>
    <x v="819"/>
    <x v="3"/>
    <d v="2017-11-13T00:00:00"/>
    <x v="1"/>
    <s v="KN-16450"/>
    <s v="Kean Nguyen"/>
    <x v="1"/>
    <s v="United States"/>
    <x v="237"/>
    <x v="32"/>
    <x v="2"/>
    <s v="FUR-FU-10003535"/>
    <s v="Furniture"/>
    <x v="3"/>
    <s v="Howard Miller Distant Time Traveler Alarm Clock"/>
    <n v="274.2"/>
    <n v="10"/>
    <n v="112.422"/>
    <n v="0.41000000000000003"/>
    <x v="2"/>
    <x v="0"/>
  </r>
  <r>
    <s v="US-2014-127635"/>
    <x v="94"/>
    <x v="2"/>
    <d v="2014-09-18T00:00:00"/>
    <x v="0"/>
    <s v="SC-20260"/>
    <s v="Scott Cohen"/>
    <x v="1"/>
    <s v="United States"/>
    <x v="177"/>
    <x v="5"/>
    <x v="3"/>
    <s v="FUR-FU-10000550"/>
    <s v="Furniture"/>
    <x v="3"/>
    <s v="Stacking Trays by OIC"/>
    <n v="9.9600000000000009"/>
    <n v="5"/>
    <n v="-6.7229999999999999"/>
    <n v="-0.67499999999999993"/>
    <x v="4"/>
    <x v="4"/>
  </r>
  <r>
    <s v="CA-2017-125451"/>
    <x v="409"/>
    <x v="3"/>
    <d v="2017-10-24T00:00:00"/>
    <x v="2"/>
    <s v="AH-10075"/>
    <s v="Adam Hart"/>
    <x v="1"/>
    <s v="United States"/>
    <x v="236"/>
    <x v="38"/>
    <x v="2"/>
    <s v="FUR-TA-10001039"/>
    <s v="Furniture"/>
    <x v="2"/>
    <s v="KI Adjustable-Height Table"/>
    <n v="240.744"/>
    <n v="4"/>
    <n v="-13.7568"/>
    <n v="-5.7142857142857141E-2"/>
    <x v="5"/>
    <x v="1"/>
  </r>
  <r>
    <s v="CA-2017-125451"/>
    <x v="409"/>
    <x v="3"/>
    <d v="2017-10-24T00:00:00"/>
    <x v="2"/>
    <s v="AH-10075"/>
    <s v="Adam Hart"/>
    <x v="1"/>
    <s v="United States"/>
    <x v="236"/>
    <x v="38"/>
    <x v="2"/>
    <s v="FUR-FU-10004963"/>
    <s v="Furniture"/>
    <x v="3"/>
    <s v="Eldon 400 Class Desk Accessories, Black Carbon"/>
    <n v="35"/>
    <n v="4"/>
    <n v="14.7"/>
    <n v="0.42"/>
    <x v="5"/>
    <x v="1"/>
  </r>
  <r>
    <s v="CA-2017-125451"/>
    <x v="409"/>
    <x v="3"/>
    <d v="2017-10-24T00:00:00"/>
    <x v="2"/>
    <s v="AH-10075"/>
    <s v="Adam Hart"/>
    <x v="1"/>
    <s v="United States"/>
    <x v="236"/>
    <x v="38"/>
    <x v="2"/>
    <s v="FUR-FU-10000277"/>
    <s v="Furniture"/>
    <x v="3"/>
    <s v="Deflect-o DuraMat Antistatic Studded Beveled Mat for Medium Pile Carpeting"/>
    <n v="210.68"/>
    <n v="2"/>
    <n v="50.563200000000002"/>
    <n v="0.24"/>
    <x v="5"/>
    <x v="1"/>
  </r>
  <r>
    <s v="CA-2017-125451"/>
    <x v="409"/>
    <x v="3"/>
    <d v="2017-10-24T00:00:00"/>
    <x v="2"/>
    <s v="AH-10075"/>
    <s v="Adam Hart"/>
    <x v="1"/>
    <s v="United States"/>
    <x v="236"/>
    <x v="38"/>
    <x v="2"/>
    <s v="FUR-TA-10004915"/>
    <s v="Furniture"/>
    <x v="2"/>
    <s v="Office Impressions End Table, 20-1/2&quot;H x 24&quot;W x 20&quot;D"/>
    <n v="637.89599999999996"/>
    <n v="3"/>
    <n v="-127.5792"/>
    <n v="-0.2"/>
    <x v="5"/>
    <x v="1"/>
  </r>
  <r>
    <s v="CA-2016-125087"/>
    <x v="820"/>
    <x v="0"/>
    <d v="2016-04-23T00:00:00"/>
    <x v="1"/>
    <s v="TH-21115"/>
    <s v="Thea Hudgings"/>
    <x v="1"/>
    <s v="United States"/>
    <x v="6"/>
    <x v="5"/>
    <x v="3"/>
    <s v="FUR-CH-10002880"/>
    <s v="Furniture"/>
    <x v="1"/>
    <s v="Global High-Back Leather Tilter, Burgundy"/>
    <n v="344.37200000000001"/>
    <n v="4"/>
    <n v="-93.472399999999993"/>
    <n v="-0.27142857142857141"/>
    <x v="2"/>
    <x v="6"/>
  </r>
  <r>
    <s v="CA-2016-125087"/>
    <x v="820"/>
    <x v="0"/>
    <d v="2016-04-23T00:00:00"/>
    <x v="1"/>
    <s v="TH-21115"/>
    <s v="Thea Hudgings"/>
    <x v="1"/>
    <s v="United States"/>
    <x v="6"/>
    <x v="5"/>
    <x v="3"/>
    <s v="FUR-FU-10004748"/>
    <s v="Furniture"/>
    <x v="3"/>
    <s v="Howard Miller 16&quot; Diameter Gallery Wall Clock"/>
    <n v="127.88"/>
    <n v="5"/>
    <n v="-67.137"/>
    <n v="-0.52500000000000002"/>
    <x v="2"/>
    <x v="6"/>
  </r>
  <r>
    <s v="US-2017-118556"/>
    <x v="15"/>
    <x v="3"/>
    <d v="2017-06-02T00:00:00"/>
    <x v="0"/>
    <s v="TH-21235"/>
    <s v="Tiffany House"/>
    <x v="1"/>
    <s v="United States"/>
    <x v="9"/>
    <x v="8"/>
    <x v="3"/>
    <s v="FUR-CH-10001146"/>
    <s v="Furniture"/>
    <x v="1"/>
    <s v="Global Task Chair, Black"/>
    <n v="106.869"/>
    <n v="3"/>
    <n v="-29.007300000000001"/>
    <n v="-0.27142857142857146"/>
    <x v="2"/>
    <x v="7"/>
  </r>
  <r>
    <s v="US-2016-164196"/>
    <x v="367"/>
    <x v="0"/>
    <d v="2016-11-17T00:00:00"/>
    <x v="1"/>
    <s v="AS-10285"/>
    <s v="Alejandro Savely"/>
    <x v="1"/>
    <s v="United States"/>
    <x v="344"/>
    <x v="6"/>
    <x v="3"/>
    <s v="FUR-TA-10001950"/>
    <s v="Furniture"/>
    <x v="2"/>
    <s v="Balt Solid Wood Round Tables"/>
    <n v="2678.94"/>
    <n v="6"/>
    <n v="241.1046"/>
    <n v="0.09"/>
    <x v="6"/>
    <x v="0"/>
  </r>
  <r>
    <s v="US-2017-132031"/>
    <x v="748"/>
    <x v="3"/>
    <d v="2017-04-27T00:00:00"/>
    <x v="1"/>
    <s v="PN-18775"/>
    <s v="Parhena Norris"/>
    <x v="2"/>
    <s v="United States"/>
    <x v="345"/>
    <x v="9"/>
    <x v="0"/>
    <s v="FUR-BO-10001972"/>
    <s v="Furniture"/>
    <x v="0"/>
    <s v="O'Sullivan 4-Shelf Bookcase in Odessa Pine"/>
    <n v="387.13600000000002"/>
    <n v="4"/>
    <n v="-14.5176"/>
    <n v="-3.7499999999999999E-2"/>
    <x v="4"/>
    <x v="6"/>
  </r>
  <r>
    <s v="US-2017-132031"/>
    <x v="748"/>
    <x v="3"/>
    <d v="2017-04-27T00:00:00"/>
    <x v="1"/>
    <s v="PN-18775"/>
    <s v="Parhena Norris"/>
    <x v="2"/>
    <s v="United States"/>
    <x v="345"/>
    <x v="9"/>
    <x v="0"/>
    <s v="FUR-FU-10000193"/>
    <s v="Furniture"/>
    <x v="3"/>
    <s v="Tenex Chairmats For Use with Hard Floors"/>
    <n v="77.951999999999998"/>
    <n v="3"/>
    <n v="-11.6928"/>
    <n v="-0.15"/>
    <x v="4"/>
    <x v="6"/>
  </r>
  <r>
    <s v="CA-2017-142391"/>
    <x v="118"/>
    <x v="3"/>
    <d v="2017-09-24T00:00:00"/>
    <x v="3"/>
    <s v="PB-19150"/>
    <s v="Philip Brown"/>
    <x v="0"/>
    <s v="United States"/>
    <x v="15"/>
    <x v="13"/>
    <x v="1"/>
    <s v="FUR-FU-10002759"/>
    <s v="Furniture"/>
    <x v="3"/>
    <s v="12-1/2 Diameter Round Wall Clock"/>
    <n v="199.8"/>
    <n v="10"/>
    <n v="71.927999999999997"/>
    <n v="0.36"/>
    <x v="7"/>
    <x v="4"/>
  </r>
  <r>
    <s v="CA-2016-158841"/>
    <x v="821"/>
    <x v="0"/>
    <d v="2016-02-04T00:00:00"/>
    <x v="0"/>
    <s v="SE-20110"/>
    <s v="Sanjit Engle"/>
    <x v="0"/>
    <s v="United States"/>
    <x v="58"/>
    <x v="25"/>
    <x v="0"/>
    <s v="FUR-FU-10001731"/>
    <s v="Furniture"/>
    <x v="3"/>
    <s v="Acrylic Self-Standing Desk Frames"/>
    <n v="18.690000000000001"/>
    <n v="7"/>
    <n v="7.1021999999999998"/>
    <n v="0.37999999999999995"/>
    <x v="3"/>
    <x v="11"/>
  </r>
  <r>
    <s v="CA-2015-102316"/>
    <x v="822"/>
    <x v="1"/>
    <d v="2015-03-03T00:00:00"/>
    <x v="0"/>
    <s v="DH-13075"/>
    <s v="Dave Hallsten"/>
    <x v="1"/>
    <s v="United States"/>
    <x v="2"/>
    <x v="2"/>
    <x v="1"/>
    <s v="FUR-CH-10003396"/>
    <s v="Furniture"/>
    <x v="1"/>
    <s v="Global Deluxe Steno Chair"/>
    <n v="184.75200000000001"/>
    <n v="3"/>
    <n v="-20.784600000000001"/>
    <n v="-0.1125"/>
    <x v="3"/>
    <x v="9"/>
  </r>
  <r>
    <s v="CA-2016-109400"/>
    <x v="630"/>
    <x v="0"/>
    <d v="2016-05-06T00:00:00"/>
    <x v="1"/>
    <s v="NR-18550"/>
    <s v="Nick Radford"/>
    <x v="0"/>
    <s v="United States"/>
    <x v="45"/>
    <x v="5"/>
    <x v="3"/>
    <s v="FUR-CH-10003298"/>
    <s v="Furniture"/>
    <x v="1"/>
    <s v="Office Star - Contemporary Task Swivel chair with Loop Arms, Charcoal"/>
    <n v="366.74400000000003"/>
    <n v="4"/>
    <n v="-110.0232"/>
    <n v="-0.3"/>
    <x v="4"/>
    <x v="7"/>
  </r>
  <r>
    <s v="CA-2016-144645"/>
    <x v="821"/>
    <x v="0"/>
    <d v="2016-02-08T00:00:00"/>
    <x v="1"/>
    <s v="NS-18640"/>
    <s v="Noel Staavos"/>
    <x v="1"/>
    <s v="United States"/>
    <x v="6"/>
    <x v="5"/>
    <x v="3"/>
    <s v="FUR-FU-10003601"/>
    <s v="Furniture"/>
    <x v="3"/>
    <s v="Deflect-o RollaMat Studded, Beveled Mat for Medium Pile Carpeting"/>
    <n v="73.784000000000006"/>
    <n v="2"/>
    <n v="-77.473200000000006"/>
    <n v="-1.05"/>
    <x v="6"/>
    <x v="11"/>
  </r>
  <r>
    <s v="CA-2017-149720"/>
    <x v="182"/>
    <x v="3"/>
    <d v="2017-06-07T00:00:00"/>
    <x v="0"/>
    <s v="EM-14065"/>
    <s v="Erin Mull"/>
    <x v="0"/>
    <s v="United States"/>
    <x v="346"/>
    <x v="5"/>
    <x v="3"/>
    <s v="FUR-FU-10002501"/>
    <s v="Furniture"/>
    <x v="3"/>
    <s v="Nu-Dell Executive Frame"/>
    <n v="30.335999999999999"/>
    <n v="6"/>
    <n v="-17.443200000000001"/>
    <n v="-0.57500000000000007"/>
    <x v="0"/>
    <x v="2"/>
  </r>
  <r>
    <s v="CA-2017-118003"/>
    <x v="423"/>
    <x v="3"/>
    <d v="2017-12-10T00:00:00"/>
    <x v="1"/>
    <s v="DO-13645"/>
    <s v="Doug O'Connell"/>
    <x v="0"/>
    <s v="United States"/>
    <x v="309"/>
    <x v="18"/>
    <x v="2"/>
    <s v="FUR-FU-10002506"/>
    <s v="Furniture"/>
    <x v="3"/>
    <s v="Tensor &quot;Hersey Kiss&quot; Styled Floor Lamp"/>
    <n v="12.99"/>
    <n v="1"/>
    <n v="1.5588"/>
    <n v="0.12"/>
    <x v="6"/>
    <x v="5"/>
  </r>
  <r>
    <s v="CA-2017-118003"/>
    <x v="423"/>
    <x v="3"/>
    <d v="2017-12-10T00:00:00"/>
    <x v="1"/>
    <s v="DO-13645"/>
    <s v="Doug O'Connell"/>
    <x v="0"/>
    <s v="United States"/>
    <x v="309"/>
    <x v="18"/>
    <x v="2"/>
    <s v="FUR-CH-10003817"/>
    <s v="Furniture"/>
    <x v="1"/>
    <s v="Global Value Steno Chair, Gray"/>
    <n v="182.22"/>
    <n v="3"/>
    <n v="45.555"/>
    <n v="0.25"/>
    <x v="6"/>
    <x v="5"/>
  </r>
  <r>
    <s v="CA-2017-118003"/>
    <x v="423"/>
    <x v="3"/>
    <d v="2017-12-10T00:00:00"/>
    <x v="1"/>
    <s v="DO-13645"/>
    <s v="Doug O'Connell"/>
    <x v="0"/>
    <s v="United States"/>
    <x v="309"/>
    <x v="18"/>
    <x v="2"/>
    <s v="FUR-CH-10004860"/>
    <s v="Furniture"/>
    <x v="1"/>
    <s v="Global Low Back Tilter Chair"/>
    <n v="302.94"/>
    <n v="3"/>
    <n v="18.176400000000001"/>
    <n v="6.0000000000000005E-2"/>
    <x v="6"/>
    <x v="5"/>
  </r>
  <r>
    <s v="CA-2016-141887"/>
    <x v="823"/>
    <x v="0"/>
    <d v="2016-01-15T00:00:00"/>
    <x v="1"/>
    <s v="MP-17470"/>
    <s v="Mark Packer"/>
    <x v="2"/>
    <s v="United States"/>
    <x v="29"/>
    <x v="15"/>
    <x v="2"/>
    <s v="FUR-FU-10002268"/>
    <s v="Furniture"/>
    <x v="3"/>
    <s v="Ultra Door Push Plate"/>
    <n v="54.991999999999997"/>
    <n v="14"/>
    <n v="8.9361999999999995"/>
    <n v="0.16250000000000001"/>
    <x v="4"/>
    <x v="8"/>
  </r>
  <r>
    <s v="CA-2017-161172"/>
    <x v="824"/>
    <x v="3"/>
    <d v="2017-03-16T00:00:00"/>
    <x v="3"/>
    <s v="SP-20920"/>
    <s v="Susan Pistek"/>
    <x v="0"/>
    <s v="United States"/>
    <x v="29"/>
    <x v="15"/>
    <x v="2"/>
    <s v="FUR-FU-10003424"/>
    <s v="Furniture"/>
    <x v="3"/>
    <s v="Nu-Dell Oak Frame"/>
    <n v="51.264000000000003"/>
    <n v="6"/>
    <n v="7.6896000000000004"/>
    <n v="0.15"/>
    <x v="7"/>
    <x v="9"/>
  </r>
  <r>
    <s v="CA-2017-137624"/>
    <x v="219"/>
    <x v="3"/>
    <d v="2017-11-17T00:00:00"/>
    <x v="1"/>
    <s v="ME-17320"/>
    <s v="Maria Etezadi"/>
    <x v="2"/>
    <s v="United States"/>
    <x v="2"/>
    <x v="2"/>
    <x v="1"/>
    <s v="FUR-CH-10001714"/>
    <s v="Furniture"/>
    <x v="1"/>
    <s v="Global Leather &amp; Oak Executive Chair, Burgundy"/>
    <n v="241.42400000000001"/>
    <n v="2"/>
    <n v="-36.2136"/>
    <n v="-0.15"/>
    <x v="1"/>
    <x v="0"/>
  </r>
  <r>
    <s v="CA-2016-156748"/>
    <x v="825"/>
    <x v="0"/>
    <d v="2016-12-06T00:00:00"/>
    <x v="1"/>
    <s v="BS-11755"/>
    <s v="Bruce Stewart"/>
    <x v="0"/>
    <s v="United States"/>
    <x v="25"/>
    <x v="17"/>
    <x v="3"/>
    <s v="FUR-CH-10000513"/>
    <s v="Furniture"/>
    <x v="1"/>
    <s v="High-Back Leather Manager's Chair"/>
    <n v="389.97"/>
    <n v="3"/>
    <n v="35.097299999999997"/>
    <n v="8.9999999999999983E-2"/>
    <x v="6"/>
    <x v="0"/>
  </r>
  <r>
    <s v="CA-2015-157287"/>
    <x v="826"/>
    <x v="1"/>
    <d v="2015-12-23T00:00:00"/>
    <x v="2"/>
    <s v="HR-14830"/>
    <s v="Harold Ryan"/>
    <x v="1"/>
    <s v="United States"/>
    <x v="3"/>
    <x v="3"/>
    <x v="2"/>
    <s v="FUR-CH-10001270"/>
    <s v="Furniture"/>
    <x v="1"/>
    <s v="Harbour Creations Steel Folding Chair"/>
    <n v="422.625"/>
    <n v="7"/>
    <n v="0"/>
    <n v="0"/>
    <x v="5"/>
    <x v="5"/>
  </r>
  <r>
    <s v="CA-2016-119074"/>
    <x v="827"/>
    <x v="0"/>
    <d v="2016-03-31T00:00:00"/>
    <x v="1"/>
    <s v="DS-13180"/>
    <s v="David Smith"/>
    <x v="1"/>
    <s v="United States"/>
    <x v="29"/>
    <x v="24"/>
    <x v="0"/>
    <s v="FUR-FU-10004053"/>
    <s v="Furniture"/>
    <x v="3"/>
    <s v="DAX Two-Tone Silver Metal Document Frame"/>
    <n v="20.239999999999998"/>
    <n v="1"/>
    <n v="8.7032000000000007"/>
    <n v="0.43000000000000005"/>
    <x v="4"/>
    <x v="9"/>
  </r>
  <r>
    <s v="CA-2016-119074"/>
    <x v="827"/>
    <x v="0"/>
    <d v="2016-03-31T00:00:00"/>
    <x v="1"/>
    <s v="DS-13180"/>
    <s v="David Smith"/>
    <x v="1"/>
    <s v="United States"/>
    <x v="29"/>
    <x v="24"/>
    <x v="0"/>
    <s v="FUR-FU-10003731"/>
    <s v="Furniture"/>
    <x v="3"/>
    <s v="Eldon Expressions Wood and Plastic Desk Accessories, Oak"/>
    <n v="39.92"/>
    <n v="4"/>
    <n v="11.1776"/>
    <n v="0.27999999999999997"/>
    <x v="4"/>
    <x v="9"/>
  </r>
  <r>
    <s v="CA-2015-126186"/>
    <x v="795"/>
    <x v="1"/>
    <d v="2015-09-12T00:00:00"/>
    <x v="2"/>
    <s v="GB-14530"/>
    <s v="George Bell"/>
    <x v="1"/>
    <s v="United States"/>
    <x v="14"/>
    <x v="12"/>
    <x v="1"/>
    <s v="FUR-FU-10000073"/>
    <s v="Furniture"/>
    <x v="3"/>
    <s v="Deflect-O Glasstique Clear Desk Accessories"/>
    <n v="24.64"/>
    <n v="4"/>
    <n v="4.0039999999999996"/>
    <n v="0.16249999999999998"/>
    <x v="5"/>
    <x v="4"/>
  </r>
  <r>
    <s v="CA-2016-102092"/>
    <x v="453"/>
    <x v="0"/>
    <d v="2016-12-11T00:00:00"/>
    <x v="2"/>
    <s v="PM-18940"/>
    <s v="Paul MacIntyre"/>
    <x v="0"/>
    <s v="United States"/>
    <x v="76"/>
    <x v="25"/>
    <x v="0"/>
    <s v="FUR-TA-10002530"/>
    <s v="Furniture"/>
    <x v="2"/>
    <s v="Iceberg OfficeWorks 42&quot; Round Tables"/>
    <n v="1056.8599999999999"/>
    <n v="7"/>
    <n v="158.529"/>
    <n v="0.15000000000000002"/>
    <x v="3"/>
    <x v="5"/>
  </r>
  <r>
    <s v="CA-2016-132829"/>
    <x v="207"/>
    <x v="0"/>
    <d v="2016-12-26T00:00:00"/>
    <x v="0"/>
    <s v="LA-16780"/>
    <s v="Laura Armstrong"/>
    <x v="1"/>
    <s v="United States"/>
    <x v="6"/>
    <x v="5"/>
    <x v="3"/>
    <s v="FUR-FU-10000206"/>
    <s v="Furniture"/>
    <x v="3"/>
    <s v="GE General Purpose, Extra Long Life, Showcase &amp; Floodlight Incandescent Bulbs"/>
    <n v="2.3279999999999998"/>
    <n v="2"/>
    <n v="-0.75660000000000005"/>
    <n v="-0.32500000000000007"/>
    <x v="0"/>
    <x v="5"/>
  </r>
  <r>
    <s v="CA-2016-123540"/>
    <x v="828"/>
    <x v="0"/>
    <d v="2016-04-06T00:00:00"/>
    <x v="0"/>
    <s v="DJ-13420"/>
    <s v="Denny Joy"/>
    <x v="1"/>
    <s v="United States"/>
    <x v="79"/>
    <x v="16"/>
    <x v="3"/>
    <s v="FUR-CH-10000847"/>
    <s v="Furniture"/>
    <x v="1"/>
    <s v="Global Executive Mid-Back Manager's Chair"/>
    <n v="1454.9"/>
    <n v="5"/>
    <n v="378.274"/>
    <n v="0.26"/>
    <x v="4"/>
    <x v="6"/>
  </r>
  <r>
    <s v="US-2017-108315"/>
    <x v="393"/>
    <x v="3"/>
    <d v="2017-05-04T00:00:00"/>
    <x v="1"/>
    <s v="MH-18115"/>
    <s v="Mick Hernandez"/>
    <x v="2"/>
    <s v="United States"/>
    <x v="347"/>
    <x v="1"/>
    <x v="0"/>
    <s v="FUR-FU-10000747"/>
    <s v="Furniture"/>
    <x v="3"/>
    <s v="Tenex B1-RE Series Chair Mats for Low Pile Carpets"/>
    <n v="220.70400000000001"/>
    <n v="6"/>
    <n v="-8.2764000000000006"/>
    <n v="-3.7499999999999999E-2"/>
    <x v="4"/>
    <x v="6"/>
  </r>
  <r>
    <s v="CA-2017-106747"/>
    <x v="209"/>
    <x v="3"/>
    <d v="2017-07-04T00:00:00"/>
    <x v="2"/>
    <s v="TS-21505"/>
    <s v="Tony Sayre"/>
    <x v="0"/>
    <s v="United States"/>
    <x v="41"/>
    <x v="28"/>
    <x v="2"/>
    <s v="FUR-FU-10004188"/>
    <s v="Furniture"/>
    <x v="3"/>
    <s v="Luxo Professional Combination Clamp-On Lamps"/>
    <n v="102.3"/>
    <n v="1"/>
    <n v="26.597999999999999"/>
    <n v="0.26"/>
    <x v="5"/>
    <x v="3"/>
  </r>
  <r>
    <s v="CA-2017-146164"/>
    <x v="313"/>
    <x v="3"/>
    <d v="2017-12-26T00:00:00"/>
    <x v="1"/>
    <s v="CM-12190"/>
    <s v="Charlotte Melton"/>
    <x v="0"/>
    <s v="United States"/>
    <x v="77"/>
    <x v="11"/>
    <x v="3"/>
    <s v="FUR-TA-10004915"/>
    <s v="Furniture"/>
    <x v="2"/>
    <s v="Office Impressions End Table, 20-1/2&quot;H x 24&quot;W x 20&quot;D"/>
    <n v="607.52"/>
    <n v="2"/>
    <n v="97.203199999999995"/>
    <n v="0.16"/>
    <x v="4"/>
    <x v="5"/>
  </r>
  <r>
    <s v="CA-2014-130673"/>
    <x v="321"/>
    <x v="2"/>
    <d v="2014-05-22T00:00:00"/>
    <x v="0"/>
    <s v="MC-17590"/>
    <s v="Matt Collister"/>
    <x v="1"/>
    <s v="United States"/>
    <x v="348"/>
    <x v="5"/>
    <x v="3"/>
    <s v="FUR-FU-10003489"/>
    <s v="Furniture"/>
    <x v="3"/>
    <s v="Contemporary Borderless Frame"/>
    <n v="10.332000000000001"/>
    <n v="3"/>
    <n v="-5.9409000000000001"/>
    <n v="-0.57499999999999996"/>
    <x v="3"/>
    <x v="7"/>
  </r>
  <r>
    <s v="CA-2017-101700"/>
    <x v="748"/>
    <x v="3"/>
    <d v="2017-04-26T00:00:00"/>
    <x v="2"/>
    <s v="SO-20335"/>
    <s v="Sean O'Donnell"/>
    <x v="0"/>
    <s v="United States"/>
    <x v="349"/>
    <x v="12"/>
    <x v="1"/>
    <s v="FUR-FU-10001025"/>
    <s v="Furniture"/>
    <x v="3"/>
    <s v="Eldon Imˆge Series Desk Accessories, Clear"/>
    <n v="11.664"/>
    <n v="3"/>
    <n v="3.3534000000000002"/>
    <n v="0.28750000000000003"/>
    <x v="0"/>
    <x v="6"/>
  </r>
  <r>
    <s v="CA-2014-151946"/>
    <x v="829"/>
    <x v="2"/>
    <d v="2014-06-09T00:00:00"/>
    <x v="1"/>
    <s v="BT-11440"/>
    <s v="Bobby Trafton"/>
    <x v="0"/>
    <s v="United States"/>
    <x v="13"/>
    <x v="7"/>
    <x v="2"/>
    <s v="FUR-FU-10002878"/>
    <s v="Furniture"/>
    <x v="3"/>
    <s v="Seth Thomas 14&quot; Day/Date Wall Clock"/>
    <n v="56.96"/>
    <n v="2"/>
    <n v="21.075199999999999"/>
    <n v="0.37"/>
    <x v="2"/>
    <x v="2"/>
  </r>
  <r>
    <s v="CA-2014-151946"/>
    <x v="829"/>
    <x v="2"/>
    <d v="2014-06-09T00:00:00"/>
    <x v="1"/>
    <s v="BT-11440"/>
    <s v="Bobby Trafton"/>
    <x v="0"/>
    <s v="United States"/>
    <x v="13"/>
    <x v="7"/>
    <x v="2"/>
    <s v="FUR-BO-10003272"/>
    <s v="Furniture"/>
    <x v="0"/>
    <s v="O'Sullivan Living Dimensions 5-Shelf Bookcases"/>
    <n v="353.56799999999998"/>
    <n v="2"/>
    <n v="-44.195999999999998"/>
    <n v="-0.125"/>
    <x v="2"/>
    <x v="2"/>
  </r>
  <r>
    <s v="CA-2014-151946"/>
    <x v="829"/>
    <x v="2"/>
    <d v="2014-06-09T00:00:00"/>
    <x v="1"/>
    <s v="BT-11440"/>
    <s v="Bobby Trafton"/>
    <x v="0"/>
    <s v="United States"/>
    <x v="13"/>
    <x v="7"/>
    <x v="2"/>
    <s v="FUR-FU-10002191"/>
    <s v="Furniture"/>
    <x v="3"/>
    <s v="G.E. Halogen Desk Lamp Bulbs"/>
    <n v="13.96"/>
    <n v="2"/>
    <n v="6.7008000000000001"/>
    <n v="0.48"/>
    <x v="2"/>
    <x v="2"/>
  </r>
  <r>
    <s v="CA-2017-117513"/>
    <x v="470"/>
    <x v="3"/>
    <d v="2017-03-08T00:00:00"/>
    <x v="1"/>
    <s v="BT-11395"/>
    <s v="Bill Tyler"/>
    <x v="1"/>
    <s v="United States"/>
    <x v="2"/>
    <x v="2"/>
    <x v="1"/>
    <s v="FUR-TA-10001520"/>
    <s v="Furniture"/>
    <x v="2"/>
    <s v="Lesro Sheffield Collection Coffee Table, End Table, Center Table, Corner Table"/>
    <n v="399.67200000000003"/>
    <n v="7"/>
    <n v="-14.9877"/>
    <n v="-3.7499999999999999E-2"/>
    <x v="2"/>
    <x v="9"/>
  </r>
  <r>
    <s v="US-2017-119319"/>
    <x v="200"/>
    <x v="3"/>
    <d v="2017-11-09T00:00:00"/>
    <x v="0"/>
    <s v="LC-17050"/>
    <s v="Liz Carlisle"/>
    <x v="0"/>
    <s v="United States"/>
    <x v="144"/>
    <x v="5"/>
    <x v="3"/>
    <s v="FUR-FU-10003878"/>
    <s v="Furniture"/>
    <x v="3"/>
    <s v="Linden 10&quot; Round Wall Clock, Black"/>
    <n v="30.56"/>
    <n v="5"/>
    <n v="-19.864000000000001"/>
    <n v="-0.65"/>
    <x v="0"/>
    <x v="0"/>
  </r>
  <r>
    <s v="CA-2015-164084"/>
    <x v="395"/>
    <x v="1"/>
    <d v="2015-09-12T00:00:00"/>
    <x v="1"/>
    <s v="AG-10525"/>
    <s v="Andy Gerbode"/>
    <x v="1"/>
    <s v="United States"/>
    <x v="13"/>
    <x v="7"/>
    <x v="2"/>
    <s v="FUR-TA-10003569"/>
    <s v="Furniture"/>
    <x v="2"/>
    <s v="Bretford CR8500 Series Meeting Room Furniture"/>
    <n v="481.17599999999999"/>
    <n v="2"/>
    <n v="-120.294"/>
    <n v="-0.25"/>
    <x v="2"/>
    <x v="4"/>
  </r>
  <r>
    <s v="CA-2016-107783"/>
    <x v="830"/>
    <x v="0"/>
    <d v="2016-07-29T00:00:00"/>
    <x v="2"/>
    <s v="OT-18730"/>
    <s v="Olvera Toch"/>
    <x v="0"/>
    <s v="United States"/>
    <x v="268"/>
    <x v="3"/>
    <x v="2"/>
    <s v="FUR-BO-10004409"/>
    <s v="Furniture"/>
    <x v="0"/>
    <s v="Safco Value Mate Series Steel Bookcases, Baked Enamel Finish on Steel, Gray"/>
    <n v="177.45"/>
    <n v="5"/>
    <n v="-78.078000000000003"/>
    <n v="-0.44000000000000006"/>
    <x v="5"/>
    <x v="3"/>
  </r>
  <r>
    <s v="CA-2017-159793"/>
    <x v="831"/>
    <x v="3"/>
    <d v="2017-08-29T00:00:00"/>
    <x v="1"/>
    <s v="SV-20365"/>
    <s v="Seth Vernon"/>
    <x v="0"/>
    <s v="United States"/>
    <x v="3"/>
    <x v="3"/>
    <x v="2"/>
    <s v="FUR-BO-10001798"/>
    <s v="Furniture"/>
    <x v="0"/>
    <s v="Bush Somerset Collection Bookcase"/>
    <n v="130.97999999999999"/>
    <n v="2"/>
    <n v="-89.066400000000002"/>
    <n v="-0.68"/>
    <x v="4"/>
    <x v="10"/>
  </r>
  <r>
    <s v="CA-2017-151281"/>
    <x v="437"/>
    <x v="3"/>
    <d v="2017-05-02T00:00:00"/>
    <x v="1"/>
    <s v="HM-14980"/>
    <s v="Henry MacAllister"/>
    <x v="0"/>
    <s v="United States"/>
    <x v="15"/>
    <x v="13"/>
    <x v="1"/>
    <s v="FUR-FU-10000397"/>
    <s v="Furniture"/>
    <x v="3"/>
    <s v="Luxo Economy Swing Arm Lamp"/>
    <n v="139.58000000000001"/>
    <n v="7"/>
    <n v="39.0824"/>
    <n v="0.27999999999999997"/>
    <x v="2"/>
    <x v="6"/>
  </r>
  <r>
    <s v="CA-2015-108259"/>
    <x v="428"/>
    <x v="1"/>
    <d v="2015-11-15T00:00:00"/>
    <x v="1"/>
    <s v="NS-18640"/>
    <s v="Noel Staavos"/>
    <x v="1"/>
    <s v="United States"/>
    <x v="51"/>
    <x v="30"/>
    <x v="0"/>
    <s v="FUR-FU-10000023"/>
    <s v="Furniture"/>
    <x v="3"/>
    <s v="Eldon Wave Desk Accessories"/>
    <n v="4.7119999999999997"/>
    <n v="1"/>
    <n v="1.4136"/>
    <n v="0.3"/>
    <x v="1"/>
    <x v="0"/>
  </r>
  <r>
    <s v="CA-2016-113341"/>
    <x v="778"/>
    <x v="0"/>
    <d v="2016-11-29T00:00:00"/>
    <x v="1"/>
    <s v="MH-17455"/>
    <s v="Mark Hamilton"/>
    <x v="0"/>
    <s v="United States"/>
    <x v="2"/>
    <x v="2"/>
    <x v="1"/>
    <s v="FUR-CH-10004698"/>
    <s v="Furniture"/>
    <x v="1"/>
    <s v="Padded Folding Chairs, Black, 4/Carton"/>
    <n v="194.352"/>
    <n v="3"/>
    <n v="19.435199999999998"/>
    <n v="9.9999999999999992E-2"/>
    <x v="4"/>
    <x v="0"/>
  </r>
  <r>
    <s v="US-2015-131842"/>
    <x v="482"/>
    <x v="1"/>
    <d v="2015-12-08T00:00:00"/>
    <x v="2"/>
    <s v="RR-19525"/>
    <s v="Rick Reed"/>
    <x v="1"/>
    <s v="United States"/>
    <x v="228"/>
    <x v="9"/>
    <x v="0"/>
    <s v="FUR-CH-10004477"/>
    <s v="Furniture"/>
    <x v="1"/>
    <s v="Global Push Button Manager's Chair, Indigo"/>
    <n v="97.424000000000007"/>
    <n v="2"/>
    <n v="10.9602"/>
    <n v="0.1125"/>
    <x v="0"/>
    <x v="5"/>
  </r>
  <r>
    <s v="CA-2014-142769"/>
    <x v="624"/>
    <x v="2"/>
    <d v="2014-09-13T00:00:00"/>
    <x v="3"/>
    <s v="RP-19390"/>
    <s v="Resi Pšlking"/>
    <x v="0"/>
    <s v="United States"/>
    <x v="15"/>
    <x v="13"/>
    <x v="1"/>
    <s v="FUR-FU-10001918"/>
    <s v="Furniture"/>
    <x v="3"/>
    <s v="C-Line Cubicle Keepers Polyproplyene Holder With Velcro Backings"/>
    <n v="14.19"/>
    <n v="3"/>
    <n v="5.5340999999999996"/>
    <n v="0.38999999999999996"/>
    <x v="7"/>
    <x v="4"/>
  </r>
  <r>
    <s v="CA-2017-124765"/>
    <x v="608"/>
    <x v="3"/>
    <d v="2017-11-30T00:00:00"/>
    <x v="1"/>
    <s v="HZ-14950"/>
    <s v="Henia Zydlo"/>
    <x v="0"/>
    <s v="United States"/>
    <x v="1"/>
    <x v="1"/>
    <x v="0"/>
    <s v="FUR-BO-10003965"/>
    <s v="Furniture"/>
    <x v="0"/>
    <s v="O'Sullivan Manor Hill 2-Door Library in Brianna Oak"/>
    <n v="723.92"/>
    <n v="5"/>
    <n v="-81.441000000000003"/>
    <n v="-0.11250000000000002"/>
    <x v="2"/>
    <x v="0"/>
  </r>
  <r>
    <s v="CA-2015-131856"/>
    <x v="832"/>
    <x v="1"/>
    <d v="2015-05-17T00:00:00"/>
    <x v="1"/>
    <s v="JG-15160"/>
    <s v="James Galang"/>
    <x v="0"/>
    <s v="United States"/>
    <x v="6"/>
    <x v="5"/>
    <x v="3"/>
    <s v="FUR-FU-10000175"/>
    <s v="Furniture"/>
    <x v="3"/>
    <s v="DAX Wood Document Frame."/>
    <n v="21.968"/>
    <n v="4"/>
    <n v="-15.9268"/>
    <n v="-0.72499999999999998"/>
    <x v="2"/>
    <x v="7"/>
  </r>
  <r>
    <s v="CA-2017-126634"/>
    <x v="833"/>
    <x v="3"/>
    <d v="2017-04-01T00:00:00"/>
    <x v="0"/>
    <s v="AB-10165"/>
    <s v="Alan Barnes"/>
    <x v="0"/>
    <s v="United States"/>
    <x v="174"/>
    <x v="2"/>
    <x v="1"/>
    <s v="FUR-FU-10004973"/>
    <s v="Furniture"/>
    <x v="3"/>
    <s v="Flat Face Poster Frame"/>
    <n v="94.2"/>
    <n v="5"/>
    <n v="39.564"/>
    <n v="0.42"/>
    <x v="3"/>
    <x v="9"/>
  </r>
  <r>
    <s v="US-2014-159611"/>
    <x v="421"/>
    <x v="2"/>
    <d v="2015-01-01T00:00:00"/>
    <x v="0"/>
    <s v="KB-16315"/>
    <s v="Karl Braun"/>
    <x v="0"/>
    <s v="United States"/>
    <x v="59"/>
    <x v="15"/>
    <x v="2"/>
    <s v="FUR-FU-10004904"/>
    <s v="Furniture"/>
    <x v="3"/>
    <s v="Eldon &quot;L&quot; Workstation Diamond Chairmat"/>
    <n v="182.352"/>
    <n v="3"/>
    <n v="-18.235199999999999"/>
    <n v="-9.9999999999999992E-2"/>
    <x v="2"/>
    <x v="5"/>
  </r>
  <r>
    <s v="CA-2017-163265"/>
    <x v="834"/>
    <x v="3"/>
    <d v="2017-02-21T00:00:00"/>
    <x v="1"/>
    <s v="JS-16030"/>
    <s v="Joy Smith"/>
    <x v="0"/>
    <s v="United States"/>
    <x v="42"/>
    <x v="8"/>
    <x v="3"/>
    <s v="FUR-CH-10004063"/>
    <s v="Furniture"/>
    <x v="1"/>
    <s v="Global Deluxe High-Back Manager's Chair"/>
    <n v="600.55799999999999"/>
    <n v="3"/>
    <n v="-8.5793999999999997"/>
    <n v="-1.4285714285714285E-2"/>
    <x v="2"/>
    <x v="11"/>
  </r>
  <r>
    <s v="CA-2017-163265"/>
    <x v="834"/>
    <x v="3"/>
    <d v="2017-02-21T00:00:00"/>
    <x v="1"/>
    <s v="JS-16030"/>
    <s v="Joy Smith"/>
    <x v="0"/>
    <s v="United States"/>
    <x v="42"/>
    <x v="8"/>
    <x v="3"/>
    <s v="FUR-FU-10004270"/>
    <s v="Furniture"/>
    <x v="3"/>
    <s v="Executive Impressions 13&quot; Clairmont Wall Clock"/>
    <n v="7.6920000000000002"/>
    <n v="1"/>
    <n v="-3.6537000000000002"/>
    <n v="-0.47500000000000003"/>
    <x v="2"/>
    <x v="11"/>
  </r>
  <r>
    <s v="CA-2017-141705"/>
    <x v="835"/>
    <x v="3"/>
    <d v="2017-10-26T00:00:00"/>
    <x v="2"/>
    <s v="PO-18850"/>
    <s v="Patrick O'Brill"/>
    <x v="0"/>
    <s v="United States"/>
    <x v="350"/>
    <x v="5"/>
    <x v="3"/>
    <s v="FUR-TA-10004607"/>
    <s v="Furniture"/>
    <x v="2"/>
    <s v="Hon 2111 Invitation Series Straight Table"/>
    <n v="517.40499999999997"/>
    <n v="5"/>
    <n v="-81.3065"/>
    <n v="-0.15714285714285714"/>
    <x v="3"/>
    <x v="1"/>
  </r>
  <r>
    <s v="CA-2017-127096"/>
    <x v="102"/>
    <x v="3"/>
    <d v="2017-09-17T00:00:00"/>
    <x v="0"/>
    <s v="CS-12400"/>
    <s v="Christopher Schild"/>
    <x v="2"/>
    <s v="United States"/>
    <x v="28"/>
    <x v="2"/>
    <x v="1"/>
    <s v="FUR-TA-10003473"/>
    <s v="Furniture"/>
    <x v="2"/>
    <s v="Bretford Rectangular Conference Table Tops"/>
    <n v="300.904"/>
    <n v="1"/>
    <n v="11.283899999999999"/>
    <n v="3.7499999999999999E-2"/>
    <x v="3"/>
    <x v="4"/>
  </r>
  <r>
    <s v="CA-2017-119284"/>
    <x v="836"/>
    <x v="3"/>
    <d v="2017-06-20T00:00:00"/>
    <x v="1"/>
    <s v="TS-21205"/>
    <s v="Thomas Seio"/>
    <x v="1"/>
    <s v="United States"/>
    <x v="228"/>
    <x v="9"/>
    <x v="0"/>
    <s v="FUR-FU-10004351"/>
    <s v="Furniture"/>
    <x v="3"/>
    <s v="Staple-based wall hangings"/>
    <n v="31.167999999999999"/>
    <n v="4"/>
    <n v="9.3504000000000005"/>
    <n v="0.30000000000000004"/>
    <x v="2"/>
    <x v="2"/>
  </r>
  <r>
    <s v="CA-2017-119284"/>
    <x v="836"/>
    <x v="3"/>
    <d v="2017-06-20T00:00:00"/>
    <x v="1"/>
    <s v="TS-21205"/>
    <s v="Thomas Seio"/>
    <x v="1"/>
    <s v="United States"/>
    <x v="228"/>
    <x v="9"/>
    <x v="0"/>
    <s v="FUR-TA-10004152"/>
    <s v="Furniture"/>
    <x v="2"/>
    <s v="Barricks 18&quot; x 48&quot; Non-Folding Utility Table with Bottom Storage Shelf"/>
    <n v="120.96"/>
    <n v="2"/>
    <n v="-28.224"/>
    <n v="-0.23333333333333334"/>
    <x v="2"/>
    <x v="2"/>
  </r>
  <r>
    <s v="CA-2014-146815"/>
    <x v="30"/>
    <x v="2"/>
    <d v="2014-09-13T00:00:00"/>
    <x v="1"/>
    <s v="PP-18955"/>
    <s v="Paul Prost"/>
    <x v="2"/>
    <s v="United States"/>
    <x v="13"/>
    <x v="7"/>
    <x v="2"/>
    <s v="FUR-CH-10004289"/>
    <s v="Furniture"/>
    <x v="1"/>
    <s v="Global Super Steno Chair"/>
    <n v="172.76400000000001"/>
    <n v="2"/>
    <n v="13.437200000000001"/>
    <n v="7.7777777777777779E-2"/>
    <x v="2"/>
    <x v="4"/>
  </r>
  <r>
    <s v="CA-2014-119144"/>
    <x v="627"/>
    <x v="2"/>
    <d v="2014-11-18T00:00:00"/>
    <x v="2"/>
    <s v="JD-16150"/>
    <s v="Justin Deggeller"/>
    <x v="1"/>
    <s v="United States"/>
    <x v="2"/>
    <x v="2"/>
    <x v="1"/>
    <s v="FUR-BO-10004015"/>
    <s v="Furniture"/>
    <x v="0"/>
    <s v="Bush Andora Bookcase, Maple/Graphite Gray Finish"/>
    <n v="305.97449999999998"/>
    <n v="3"/>
    <n v="25.197900000000001"/>
    <n v="8.2352941176470601E-2"/>
    <x v="3"/>
    <x v="0"/>
  </r>
  <r>
    <s v="CA-2014-105648"/>
    <x v="749"/>
    <x v="2"/>
    <d v="2014-03-07T00:00:00"/>
    <x v="1"/>
    <s v="EJ-14155"/>
    <s v="Eva Jacobs"/>
    <x v="0"/>
    <s v="United States"/>
    <x v="53"/>
    <x v="2"/>
    <x v="1"/>
    <s v="FUR-TA-10002958"/>
    <s v="Furniture"/>
    <x v="2"/>
    <s v="Bevis Oval Conference Table, Walnut"/>
    <n v="626.35199999999998"/>
    <n v="3"/>
    <n v="-23.488199999999999"/>
    <n v="-3.7499999999999999E-2"/>
    <x v="4"/>
    <x v="9"/>
  </r>
  <r>
    <s v="US-2015-145422"/>
    <x v="62"/>
    <x v="1"/>
    <d v="2015-12-07T00:00:00"/>
    <x v="1"/>
    <s v="PW-19240"/>
    <s v="Pierre Wener"/>
    <x v="0"/>
    <s v="United States"/>
    <x v="28"/>
    <x v="2"/>
    <x v="1"/>
    <s v="FUR-BO-10002213"/>
    <s v="Furniture"/>
    <x v="0"/>
    <s v="Sauder Forest Hills Library, Woodland Oak Finish"/>
    <n v="359.49900000000002"/>
    <n v="3"/>
    <n v="-29.605799999999999"/>
    <n v="-8.2352941176470573E-2"/>
    <x v="4"/>
    <x v="5"/>
  </r>
  <r>
    <s v="CA-2016-120824"/>
    <x v="21"/>
    <x v="0"/>
    <d v="2016-06-16T00:00:00"/>
    <x v="0"/>
    <s v="AW-10930"/>
    <s v="Arthur Wiediger"/>
    <x v="2"/>
    <s v="United States"/>
    <x v="6"/>
    <x v="5"/>
    <x v="3"/>
    <s v="FUR-FU-10001424"/>
    <s v="Furniture"/>
    <x v="3"/>
    <s v="Dax Clear Box Frame"/>
    <n v="6.984"/>
    <n v="2"/>
    <n v="-4.5396000000000001"/>
    <n v="-0.65"/>
    <x v="4"/>
    <x v="2"/>
  </r>
  <r>
    <s v="CA-2016-120824"/>
    <x v="21"/>
    <x v="0"/>
    <d v="2016-06-16T00:00:00"/>
    <x v="0"/>
    <s v="AW-10930"/>
    <s v="Arthur Wiediger"/>
    <x v="2"/>
    <s v="United States"/>
    <x v="6"/>
    <x v="5"/>
    <x v="3"/>
    <s v="FUR-CH-10000229"/>
    <s v="Furniture"/>
    <x v="1"/>
    <s v="Global Enterprise Series Seating High-Back Swivel/Tilt Chairs"/>
    <n v="379.37200000000001"/>
    <n v="2"/>
    <n v="-119.2312"/>
    <n v="-0.31428571428571428"/>
    <x v="4"/>
    <x v="2"/>
  </r>
  <r>
    <s v="CA-2015-103870"/>
    <x v="7"/>
    <x v="1"/>
    <d v="2015-12-31T00:00:00"/>
    <x v="1"/>
    <s v="SP-20860"/>
    <s v="Sung Pak"/>
    <x v="1"/>
    <s v="United States"/>
    <x v="34"/>
    <x v="9"/>
    <x v="0"/>
    <s v="FUR-FU-10002030"/>
    <s v="Furniture"/>
    <x v="3"/>
    <s v="Executive Impressions 14&quot; Contract Wall Clock with Quartz Movement"/>
    <n v="53.351999999999997"/>
    <n v="3"/>
    <n v="16.005600000000001"/>
    <n v="0.30000000000000004"/>
    <x v="4"/>
    <x v="5"/>
  </r>
  <r>
    <s v="CA-2015-103870"/>
    <x v="7"/>
    <x v="1"/>
    <d v="2015-12-31T00:00:00"/>
    <x v="1"/>
    <s v="SP-20860"/>
    <s v="Sung Pak"/>
    <x v="1"/>
    <s v="United States"/>
    <x v="34"/>
    <x v="9"/>
    <x v="0"/>
    <s v="FUR-BO-10002853"/>
    <s v="Furniture"/>
    <x v="0"/>
    <s v="O'Sullivan 5-Shelf Heavy-Duty Bookcases"/>
    <n v="131.10400000000001"/>
    <n v="2"/>
    <n v="8.1940000000000008"/>
    <n v="6.25E-2"/>
    <x v="4"/>
    <x v="5"/>
  </r>
  <r>
    <s v="CA-2017-116988"/>
    <x v="419"/>
    <x v="3"/>
    <d v="2017-06-29T00:00:00"/>
    <x v="0"/>
    <s v="PW-19030"/>
    <s v="Pauline Webber"/>
    <x v="1"/>
    <s v="United States"/>
    <x v="15"/>
    <x v="13"/>
    <x v="1"/>
    <s v="FUR-FU-10001290"/>
    <s v="Furniture"/>
    <x v="3"/>
    <s v="Executive Impressions Supervisor Wall Clock"/>
    <n v="126.3"/>
    <n v="3"/>
    <n v="40.415999999999997"/>
    <n v="0.32"/>
    <x v="3"/>
    <x v="2"/>
  </r>
  <r>
    <s v="US-2015-144771"/>
    <x v="837"/>
    <x v="1"/>
    <d v="2015-10-04T00:00:00"/>
    <x v="2"/>
    <s v="CK-12205"/>
    <s v="Chloris Kastensmidt"/>
    <x v="0"/>
    <s v="United States"/>
    <x v="351"/>
    <x v="36"/>
    <x v="1"/>
    <s v="FUR-FU-10000629"/>
    <s v="Furniture"/>
    <x v="3"/>
    <s v="9-3/4 Diameter Round Wall Clock"/>
    <n v="11.032"/>
    <n v="1"/>
    <n v="3.0337999999999998"/>
    <n v="0.27499999999999997"/>
    <x v="3"/>
    <x v="1"/>
  </r>
  <r>
    <s v="CA-2017-128076"/>
    <x v="611"/>
    <x v="3"/>
    <d v="2017-02-07T00:00:00"/>
    <x v="1"/>
    <s v="BO-11350"/>
    <s v="Bill Overfelt"/>
    <x v="1"/>
    <s v="United States"/>
    <x v="53"/>
    <x v="2"/>
    <x v="1"/>
    <s v="FUR-FU-10000293"/>
    <s v="Furniture"/>
    <x v="3"/>
    <s v="Eldon Antistatic Chair Mats for Low to Medium Pile Carpets"/>
    <n v="210.58"/>
    <n v="2"/>
    <n v="12.6348"/>
    <n v="0.06"/>
    <x v="2"/>
    <x v="11"/>
  </r>
  <r>
    <s v="CA-2016-114307"/>
    <x v="249"/>
    <x v="0"/>
    <d v="2016-07-26T00:00:00"/>
    <x v="1"/>
    <s v="MF-17665"/>
    <s v="Maureen Fritzler"/>
    <x v="1"/>
    <s v="United States"/>
    <x v="11"/>
    <x v="32"/>
    <x v="2"/>
    <s v="FUR-FU-10000794"/>
    <s v="Furniture"/>
    <x v="3"/>
    <s v="Eldon Stackable Tray, Side-Load, Legal, Smoke"/>
    <n v="27.42"/>
    <n v="3"/>
    <n v="9.3228000000000009"/>
    <n v="0.34"/>
    <x v="4"/>
    <x v="3"/>
  </r>
  <r>
    <s v="CA-2016-151148"/>
    <x v="51"/>
    <x v="0"/>
    <d v="2016-09-13T00:00:00"/>
    <x v="3"/>
    <s v="PO-19180"/>
    <s v="Philisse Overcash"/>
    <x v="2"/>
    <s v="United States"/>
    <x v="74"/>
    <x v="12"/>
    <x v="1"/>
    <s v="FUR-CH-10002304"/>
    <s v="Furniture"/>
    <x v="1"/>
    <s v="Global Stack Chair without Arms, Black"/>
    <n v="83.135999999999996"/>
    <n v="4"/>
    <n v="5.1959999999999997"/>
    <n v="6.25E-2"/>
    <x v="5"/>
    <x v="4"/>
  </r>
  <r>
    <s v="CA-2016-102813"/>
    <x v="192"/>
    <x v="0"/>
    <d v="2016-07-03T00:00:00"/>
    <x v="2"/>
    <s v="EA-14035"/>
    <s v="Erin Ashbrook"/>
    <x v="1"/>
    <s v="United States"/>
    <x v="156"/>
    <x v="5"/>
    <x v="3"/>
    <s v="FUR-CH-10000665"/>
    <s v="Furniture"/>
    <x v="1"/>
    <s v="Global Airflow Leather Mesh Back Chair, Black"/>
    <n v="528.42999999999995"/>
    <n v="5"/>
    <n v="0"/>
    <n v="0"/>
    <x v="5"/>
    <x v="3"/>
  </r>
  <r>
    <s v="CA-2017-135377"/>
    <x v="838"/>
    <x v="3"/>
    <d v="2017-12-18T00:00:00"/>
    <x v="1"/>
    <s v="BP-11095"/>
    <s v="Bart Pistole"/>
    <x v="1"/>
    <s v="United States"/>
    <x v="13"/>
    <x v="7"/>
    <x v="2"/>
    <s v="FUR-BO-10004015"/>
    <s v="Furniture"/>
    <x v="0"/>
    <s v="Bush Andora Bookcase, Maple/Graphite Gray Finish"/>
    <n v="287.976"/>
    <n v="3"/>
    <n v="7.1993999999999998"/>
    <n v="2.4999999999999998E-2"/>
    <x v="2"/>
    <x v="5"/>
  </r>
  <r>
    <s v="CA-2015-133585"/>
    <x v="822"/>
    <x v="1"/>
    <d v="2015-03-04T00:00:00"/>
    <x v="2"/>
    <s v="CM-12715"/>
    <s v="Craig Molinari"/>
    <x v="1"/>
    <s v="United States"/>
    <x v="6"/>
    <x v="5"/>
    <x v="3"/>
    <s v="FUR-BO-10001811"/>
    <s v="Furniture"/>
    <x v="0"/>
    <s v="Atlantic Metals Mobile 5-Shelf Bookcases, Custom Colors"/>
    <n v="1227.9983999999999"/>
    <n v="6"/>
    <n v="-36.117600000000003"/>
    <n v="-2.9411764705882356E-2"/>
    <x v="0"/>
    <x v="9"/>
  </r>
  <r>
    <s v="CA-2016-116911"/>
    <x v="839"/>
    <x v="0"/>
    <d v="2016-09-20T00:00:00"/>
    <x v="1"/>
    <s v="JD-16150"/>
    <s v="Justin Deggeller"/>
    <x v="1"/>
    <s v="United States"/>
    <x v="352"/>
    <x v="42"/>
    <x v="1"/>
    <s v="FUR-TA-10003473"/>
    <s v="Furniture"/>
    <x v="2"/>
    <s v="Bretford Rectangular Conference Table Tops"/>
    <n v="1128.3900000000001"/>
    <n v="3"/>
    <n v="259.52969999999999"/>
    <n v="0.22999999999999998"/>
    <x v="2"/>
    <x v="4"/>
  </r>
  <r>
    <s v="CA-2017-126914"/>
    <x v="836"/>
    <x v="3"/>
    <d v="2017-06-19T00:00:00"/>
    <x v="1"/>
    <s v="JE-15715"/>
    <s v="Joe Elijah"/>
    <x v="0"/>
    <s v="United States"/>
    <x v="91"/>
    <x v="30"/>
    <x v="0"/>
    <s v="FUR-CH-10000847"/>
    <s v="Furniture"/>
    <x v="1"/>
    <s v="Global Executive Mid-Back Manager's Chair"/>
    <n v="698.35199999999998"/>
    <n v="3"/>
    <n v="52.376399999999997"/>
    <n v="7.4999999999999997E-2"/>
    <x v="4"/>
    <x v="2"/>
  </r>
  <r>
    <s v="CA-2017-126914"/>
    <x v="836"/>
    <x v="3"/>
    <d v="2017-06-19T00:00:00"/>
    <x v="1"/>
    <s v="JE-15715"/>
    <s v="Joe Elijah"/>
    <x v="0"/>
    <s v="United States"/>
    <x v="91"/>
    <x v="30"/>
    <x v="0"/>
    <s v="FUR-BO-10000468"/>
    <s v="Furniture"/>
    <x v="0"/>
    <s v="O'Sullivan 2-Shelf Heavy-Duty Bookcases"/>
    <n v="77.727999999999994"/>
    <n v="2"/>
    <n v="-3.8864000000000001"/>
    <n v="-0.05"/>
    <x v="4"/>
    <x v="2"/>
  </r>
  <r>
    <s v="CA-2016-140935"/>
    <x v="480"/>
    <x v="0"/>
    <d v="2016-11-12T00:00:00"/>
    <x v="2"/>
    <s v="AB-10015"/>
    <s v="Aaron Bergman"/>
    <x v="0"/>
    <s v="United States"/>
    <x v="258"/>
    <x v="37"/>
    <x v="3"/>
    <s v="FUR-BO-10003966"/>
    <s v="Furniture"/>
    <x v="0"/>
    <s v="Sauder Facets Collection Library, Sky Alder Finish"/>
    <n v="341.96"/>
    <n v="2"/>
    <n v="54.7136"/>
    <n v="0.16"/>
    <x v="3"/>
    <x v="0"/>
  </r>
  <r>
    <s v="CA-2016-113082"/>
    <x v="51"/>
    <x v="0"/>
    <d v="2016-09-16T00:00:00"/>
    <x v="1"/>
    <s v="MC-17590"/>
    <s v="Matt Collister"/>
    <x v="1"/>
    <s v="United States"/>
    <x v="353"/>
    <x v="7"/>
    <x v="2"/>
    <s v="FUR-FU-10002813"/>
    <s v="Furniture"/>
    <x v="3"/>
    <s v="DAX Contemporary Wood Frame with Silver Metal Mat, Desktop, 11 x 14 Size"/>
    <n v="40.479999999999997"/>
    <n v="2"/>
    <n v="14.572800000000001"/>
    <n v="0.36000000000000004"/>
    <x v="4"/>
    <x v="4"/>
  </r>
  <r>
    <s v="CA-2015-127754"/>
    <x v="155"/>
    <x v="1"/>
    <d v="2015-07-31T00:00:00"/>
    <x v="1"/>
    <s v="CK-12760"/>
    <s v="Cyma Kinney"/>
    <x v="1"/>
    <s v="United States"/>
    <x v="110"/>
    <x v="22"/>
    <x v="1"/>
    <s v="FUR-CH-10003199"/>
    <s v="Furniture"/>
    <x v="1"/>
    <s v="Office Star - Contemporary Task Swivel Chair"/>
    <n v="266.35199999999998"/>
    <n v="3"/>
    <n v="13.317600000000001"/>
    <n v="5.000000000000001E-2"/>
    <x v="2"/>
    <x v="3"/>
  </r>
  <r>
    <s v="CA-2015-145324"/>
    <x v="840"/>
    <x v="1"/>
    <d v="2015-11-19T00:00:00"/>
    <x v="1"/>
    <s v="DH-13675"/>
    <s v="Duane Huffman"/>
    <x v="2"/>
    <s v="United States"/>
    <x v="95"/>
    <x v="25"/>
    <x v="0"/>
    <s v="FUR-FU-10002759"/>
    <s v="Furniture"/>
    <x v="3"/>
    <s v="12-1/2 Diameter Round Wall Clock"/>
    <n v="39.96"/>
    <n v="2"/>
    <n v="14.3856"/>
    <n v="0.36"/>
    <x v="4"/>
    <x v="0"/>
  </r>
  <r>
    <s v="CA-2015-140718"/>
    <x v="473"/>
    <x v="1"/>
    <d v="2015-07-04T00:00:00"/>
    <x v="2"/>
    <s v="FA-14230"/>
    <s v="Frank Atkinson"/>
    <x v="1"/>
    <s v="United States"/>
    <x v="168"/>
    <x v="30"/>
    <x v="0"/>
    <s v="FUR-FU-10000076"/>
    <s v="Furniture"/>
    <x v="3"/>
    <s v="24-Hour Round Wall Clock"/>
    <n v="159.84"/>
    <n v="10"/>
    <n v="45.954000000000001"/>
    <n v="0.28749999999999998"/>
    <x v="3"/>
    <x v="3"/>
  </r>
  <r>
    <s v="CA-2015-125934"/>
    <x v="795"/>
    <x v="1"/>
    <d v="2015-09-18T00:00:00"/>
    <x v="1"/>
    <s v="SN-20560"/>
    <s v="Skye Norling"/>
    <x v="2"/>
    <s v="United States"/>
    <x v="309"/>
    <x v="18"/>
    <x v="2"/>
    <s v="FUR-FU-10002107"/>
    <s v="Furniture"/>
    <x v="3"/>
    <s v="Eldon Pizzaz Desk Accessories"/>
    <n v="8.92"/>
    <n v="4"/>
    <n v="3.9247999999999998"/>
    <n v="0.44"/>
    <x v="1"/>
    <x v="4"/>
  </r>
  <r>
    <s v="CA-2014-120411"/>
    <x v="23"/>
    <x v="2"/>
    <d v="2014-09-23T00:00:00"/>
    <x v="2"/>
    <s v="SB-20185"/>
    <s v="Sarah Brown"/>
    <x v="0"/>
    <s v="United States"/>
    <x v="9"/>
    <x v="8"/>
    <x v="3"/>
    <s v="FUR-BO-10004218"/>
    <s v="Furniture"/>
    <x v="0"/>
    <s v="Bush Heritage Pine Collection 5-Shelf Bookcase, Albany Pine Finish, *Special Order"/>
    <n v="493.43"/>
    <n v="5"/>
    <n v="-70.489999999999995"/>
    <n v="-0.14285714285714285"/>
    <x v="0"/>
    <x v="4"/>
  </r>
  <r>
    <s v="CA-2017-101805"/>
    <x v="451"/>
    <x v="3"/>
    <d v="2017-12-06T00:00:00"/>
    <x v="1"/>
    <s v="SH-19975"/>
    <s v="Sally Hughsby"/>
    <x v="1"/>
    <s v="United States"/>
    <x v="15"/>
    <x v="13"/>
    <x v="1"/>
    <s v="FUR-FU-10000023"/>
    <s v="Furniture"/>
    <x v="3"/>
    <s v="Eldon Wave Desk Accessories"/>
    <n v="70.680000000000007"/>
    <n v="12"/>
    <n v="31.0992"/>
    <n v="0.43999999999999995"/>
    <x v="2"/>
    <x v="5"/>
  </r>
  <r>
    <s v="CA-2017-103968"/>
    <x v="451"/>
    <x v="3"/>
    <d v="2017-12-07T00:00:00"/>
    <x v="1"/>
    <s v="ML-17755"/>
    <s v="Max Ludwig"/>
    <x v="2"/>
    <s v="United States"/>
    <x v="354"/>
    <x v="2"/>
    <x v="1"/>
    <s v="FUR-FU-10003394"/>
    <s v="Furniture"/>
    <x v="3"/>
    <s v="Tenex &quot;The Solids&quot; Textured Chair Mats"/>
    <n v="629.64"/>
    <n v="9"/>
    <n v="107.03879999999999"/>
    <n v="0.16999999999999998"/>
    <x v="6"/>
    <x v="5"/>
  </r>
  <r>
    <s v="CA-2016-162159"/>
    <x v="751"/>
    <x v="0"/>
    <d v="2016-09-18T00:00:00"/>
    <x v="2"/>
    <s v="CR-12625"/>
    <s v="Corey Roper"/>
    <x v="2"/>
    <s v="United States"/>
    <x v="29"/>
    <x v="24"/>
    <x v="0"/>
    <s v="FUR-CH-10001146"/>
    <s v="Furniture"/>
    <x v="1"/>
    <s v="Global Value Mid-Back Manager's Chair, Gray"/>
    <n v="121.78"/>
    <n v="2"/>
    <n v="30.445"/>
    <n v="0.25"/>
    <x v="3"/>
    <x v="4"/>
  </r>
  <r>
    <s v="CA-2015-111038"/>
    <x v="239"/>
    <x v="1"/>
    <d v="2015-12-06T00:00:00"/>
    <x v="1"/>
    <s v="LC-16960"/>
    <s v="Lindsay Castell"/>
    <x v="2"/>
    <s v="United States"/>
    <x v="53"/>
    <x v="2"/>
    <x v="1"/>
    <s v="FUR-CH-10003973"/>
    <s v="Furniture"/>
    <x v="1"/>
    <s v="GuestStacker Chair with Chrome Finish Legs"/>
    <n v="2676.672"/>
    <n v="9"/>
    <n v="267.66719999999998"/>
    <n v="9.9999999999999992E-2"/>
    <x v="2"/>
    <x v="5"/>
  </r>
  <r>
    <s v="CA-2014-124723"/>
    <x v="31"/>
    <x v="2"/>
    <d v="2014-08-12T00:00:00"/>
    <x v="1"/>
    <s v="GZ-14470"/>
    <s v="Gary Zandusky"/>
    <x v="0"/>
    <s v="United States"/>
    <x v="303"/>
    <x v="5"/>
    <x v="3"/>
    <s v="FUR-TA-10001307"/>
    <s v="Furniture"/>
    <x v="2"/>
    <s v="SAFCO PlanMaster Heigh-Adjustable Drafting Table Base, 43w x 30d x 30-37h, Black"/>
    <n v="489.23"/>
    <n v="2"/>
    <n v="41.933999999999997"/>
    <n v="8.5714285714285701E-2"/>
    <x v="1"/>
    <x v="10"/>
  </r>
  <r>
    <s v="CA-2016-167241"/>
    <x v="404"/>
    <x v="0"/>
    <d v="2016-08-22T00:00:00"/>
    <x v="1"/>
    <s v="BD-11320"/>
    <s v="Bill Donatelli"/>
    <x v="0"/>
    <s v="United States"/>
    <x v="2"/>
    <x v="2"/>
    <x v="1"/>
    <s v="FUR-FU-10004071"/>
    <s v="Furniture"/>
    <x v="3"/>
    <s v="Luxo Professional Magnifying Clamp-On Fluorescent Lamps"/>
    <n v="312.02999999999997"/>
    <n v="3"/>
    <n v="43.684199999999997"/>
    <n v="0.14000000000000001"/>
    <x v="1"/>
    <x v="10"/>
  </r>
  <r>
    <s v="CA-2016-150483"/>
    <x v="841"/>
    <x v="0"/>
    <d v="2016-06-04T00:00:00"/>
    <x v="1"/>
    <s v="BP-11290"/>
    <s v="Beth Paige"/>
    <x v="0"/>
    <s v="United States"/>
    <x v="42"/>
    <x v="8"/>
    <x v="3"/>
    <s v="FUR-FU-10001379"/>
    <s v="Furniture"/>
    <x v="3"/>
    <s v="Executive Impressions 16-1/2&quot; Circular Wall Clock"/>
    <n v="32.064"/>
    <n v="3"/>
    <n v="-12.8256"/>
    <n v="-0.39999999999999997"/>
    <x v="4"/>
    <x v="7"/>
  </r>
  <r>
    <s v="CA-2016-150483"/>
    <x v="841"/>
    <x v="0"/>
    <d v="2016-06-04T00:00:00"/>
    <x v="1"/>
    <s v="BP-11290"/>
    <s v="Beth Paige"/>
    <x v="0"/>
    <s v="United States"/>
    <x v="42"/>
    <x v="8"/>
    <x v="3"/>
    <s v="FUR-CH-10000422"/>
    <s v="Furniture"/>
    <x v="1"/>
    <s v="Global Highback Leather Tilter in Burgundy"/>
    <n v="191.07900000000001"/>
    <n v="3"/>
    <n v="-38.215800000000002"/>
    <n v="-0.2"/>
    <x v="4"/>
    <x v="7"/>
  </r>
  <r>
    <s v="CA-2014-160276"/>
    <x v="842"/>
    <x v="2"/>
    <d v="2014-04-08T00:00:00"/>
    <x v="1"/>
    <s v="AH-10690"/>
    <s v="Anna HŠberlin"/>
    <x v="1"/>
    <s v="United States"/>
    <x v="304"/>
    <x v="25"/>
    <x v="0"/>
    <s v="FUR-FU-10003192"/>
    <s v="Furniture"/>
    <x v="3"/>
    <s v="Luxo Adjustable Task Clamp Lamp"/>
    <n v="177.68"/>
    <n v="2"/>
    <n v="46.196800000000003"/>
    <n v="0.26"/>
    <x v="6"/>
    <x v="6"/>
  </r>
  <r>
    <s v="CA-2016-145709"/>
    <x v="803"/>
    <x v="0"/>
    <d v="2016-10-08T00:00:00"/>
    <x v="1"/>
    <s v="AH-10690"/>
    <s v="Anna HŠberlin"/>
    <x v="1"/>
    <s v="United States"/>
    <x v="355"/>
    <x v="1"/>
    <x v="0"/>
    <s v="FUR-FU-10002885"/>
    <s v="Furniture"/>
    <x v="3"/>
    <s v="Magna Visual Magnetic Picture Hangers"/>
    <n v="11.568"/>
    <n v="3"/>
    <n v="2.6027999999999998"/>
    <n v="0.22499999999999998"/>
    <x v="4"/>
    <x v="1"/>
  </r>
  <r>
    <s v="CA-2016-168032"/>
    <x v="772"/>
    <x v="0"/>
    <d v="2016-02-03T00:00:00"/>
    <x v="1"/>
    <s v="DF-13135"/>
    <s v="David Flashing"/>
    <x v="0"/>
    <s v="United States"/>
    <x v="88"/>
    <x v="8"/>
    <x v="3"/>
    <s v="FUR-TA-10004256"/>
    <s v="Furniture"/>
    <x v="2"/>
    <s v="Bretford ÒJust In TimeÓ Height-Adjustable Multi-Task Work Tables"/>
    <n v="626.1"/>
    <n v="3"/>
    <n v="-538.44600000000003"/>
    <n v="-0.86"/>
    <x v="4"/>
    <x v="8"/>
  </r>
  <r>
    <s v="US-2015-168704"/>
    <x v="315"/>
    <x v="1"/>
    <d v="2015-04-17T00:00:00"/>
    <x v="1"/>
    <s v="FP-14320"/>
    <s v="Frank Preis"/>
    <x v="0"/>
    <s v="United States"/>
    <x v="156"/>
    <x v="5"/>
    <x v="3"/>
    <s v="FUR-TA-10000688"/>
    <s v="Furniture"/>
    <x v="2"/>
    <s v="Chromcraft Bull-Nose Wood Round Conference Table Top, Wood Base"/>
    <n v="609.98"/>
    <n v="4"/>
    <n v="-113.282"/>
    <n v="-0.18571428571428569"/>
    <x v="4"/>
    <x v="6"/>
  </r>
  <r>
    <s v="US-2015-168704"/>
    <x v="315"/>
    <x v="1"/>
    <d v="2015-04-17T00:00:00"/>
    <x v="1"/>
    <s v="FP-14320"/>
    <s v="Frank Preis"/>
    <x v="0"/>
    <s v="United States"/>
    <x v="156"/>
    <x v="5"/>
    <x v="3"/>
    <s v="FUR-TA-10002530"/>
    <s v="Furniture"/>
    <x v="2"/>
    <s v="Iceberg OfficeWorks 42&quot; Round Tables"/>
    <n v="211.37200000000001"/>
    <n v="2"/>
    <n v="-45.293999999999997"/>
    <n v="-0.21428571428571425"/>
    <x v="4"/>
    <x v="6"/>
  </r>
  <r>
    <s v="CA-2017-143252"/>
    <x v="186"/>
    <x v="3"/>
    <d v="2017-12-24T00:00:00"/>
    <x v="1"/>
    <s v="HE-14800"/>
    <s v="Harold Engle"/>
    <x v="1"/>
    <s v="United States"/>
    <x v="79"/>
    <x v="16"/>
    <x v="3"/>
    <s v="FUR-FU-10001057"/>
    <s v="Furniture"/>
    <x v="3"/>
    <s v="Tensor Track Tree Floor Lamp"/>
    <n v="99.95"/>
    <n v="5"/>
    <n v="22.988499999999998"/>
    <n v="0.22999999999999998"/>
    <x v="6"/>
    <x v="5"/>
  </r>
  <r>
    <s v="CA-2016-102134"/>
    <x v="269"/>
    <x v="0"/>
    <d v="2016-03-19T00:00:00"/>
    <x v="1"/>
    <s v="SP-20545"/>
    <s v="Sibella Parks"/>
    <x v="1"/>
    <s v="United States"/>
    <x v="356"/>
    <x v="16"/>
    <x v="3"/>
    <s v="FUR-FU-10003724"/>
    <s v="Furniture"/>
    <x v="3"/>
    <s v="Westinghouse Clip-On Gooseneck Lamps"/>
    <n v="16.739999999999998"/>
    <n v="2"/>
    <n v="4.3524000000000003"/>
    <n v="0.26000000000000006"/>
    <x v="2"/>
    <x v="9"/>
  </r>
  <r>
    <s v="CA-2017-111717"/>
    <x v="843"/>
    <x v="3"/>
    <d v="2017-10-16T00:00:00"/>
    <x v="1"/>
    <s v="SW-20245"/>
    <s v="Scot Wooten"/>
    <x v="0"/>
    <s v="United States"/>
    <x v="14"/>
    <x v="8"/>
    <x v="3"/>
    <s v="FUR-CH-10001545"/>
    <s v="Furniture"/>
    <x v="1"/>
    <s v="Hon Comfortask Task/Swivel Chairs"/>
    <n v="239.358"/>
    <n v="3"/>
    <n v="-47.871600000000001"/>
    <n v="-0.2"/>
    <x v="6"/>
    <x v="1"/>
  </r>
  <r>
    <s v="CA-2017-150910"/>
    <x v="313"/>
    <x v="3"/>
    <d v="2017-12-28T00:00:00"/>
    <x v="1"/>
    <s v="JL-15130"/>
    <s v="Jack Lebron"/>
    <x v="0"/>
    <s v="United States"/>
    <x v="38"/>
    <x v="9"/>
    <x v="0"/>
    <s v="FUR-TA-10002903"/>
    <s v="Furniture"/>
    <x v="2"/>
    <s v="Bevis Round Bullnose 29&quot; High Table Top"/>
    <n v="934.95600000000002"/>
    <n v="6"/>
    <n v="-249.32159999999999"/>
    <n v="-0.26666666666666666"/>
    <x v="6"/>
    <x v="5"/>
  </r>
  <r>
    <s v="CA-2014-156790"/>
    <x v="98"/>
    <x v="2"/>
    <d v="2014-08-10T00:00:00"/>
    <x v="0"/>
    <s v="VG-21790"/>
    <s v="Vivek Gonzalez"/>
    <x v="0"/>
    <s v="United States"/>
    <x v="51"/>
    <x v="1"/>
    <x v="0"/>
    <s v="FUR-BO-10000468"/>
    <s v="Furniture"/>
    <x v="0"/>
    <s v="O'Sullivan 2-Shelf Heavy-Duty Bookcases"/>
    <n v="155.45599999999999"/>
    <n v="4"/>
    <n v="-7.7728000000000002"/>
    <n v="-0.05"/>
    <x v="3"/>
    <x v="10"/>
  </r>
  <r>
    <s v="CA-2017-105620"/>
    <x v="19"/>
    <x v="3"/>
    <d v="2017-12-28T00:00:00"/>
    <x v="2"/>
    <s v="JH-15430"/>
    <s v="Jennifer Halladay"/>
    <x v="0"/>
    <s v="United States"/>
    <x v="173"/>
    <x v="1"/>
    <x v="0"/>
    <s v="FUR-FU-10004963"/>
    <s v="Furniture"/>
    <x v="3"/>
    <s v="Eldon 400 Class Desk Accessories, Black Carbon"/>
    <n v="21"/>
    <n v="3"/>
    <n v="5.7750000000000004"/>
    <n v="0.27500000000000002"/>
    <x v="0"/>
    <x v="5"/>
  </r>
  <r>
    <s v="CA-2017-150266"/>
    <x v="608"/>
    <x v="3"/>
    <d v="2017-11-30T00:00:00"/>
    <x v="1"/>
    <s v="RO-19780"/>
    <s v="Rose O'Brian"/>
    <x v="0"/>
    <s v="United States"/>
    <x v="6"/>
    <x v="5"/>
    <x v="3"/>
    <s v="FUR-CH-10002126"/>
    <s v="Furniture"/>
    <x v="1"/>
    <s v="Hon Deluxe Fabric Upholstered Stacking Chairs"/>
    <n v="853.93"/>
    <n v="5"/>
    <n v="-24.398"/>
    <n v="-2.8571428571428574E-2"/>
    <x v="2"/>
    <x v="0"/>
  </r>
  <r>
    <s v="CA-2016-157280"/>
    <x v="541"/>
    <x v="0"/>
    <d v="2016-11-07T00:00:00"/>
    <x v="2"/>
    <s v="LW-17125"/>
    <s v="Liz Willingham"/>
    <x v="0"/>
    <s v="United States"/>
    <x v="304"/>
    <x v="25"/>
    <x v="0"/>
    <s v="FUR-FU-10004665"/>
    <s v="Furniture"/>
    <x v="3"/>
    <s v="3M Polarizing Task Lamp with Clamp Arm, Light Gray"/>
    <n v="273.95999999999998"/>
    <n v="2"/>
    <n v="71.229600000000005"/>
    <n v="0.26000000000000006"/>
    <x v="3"/>
    <x v="0"/>
  </r>
  <r>
    <s v="CA-2016-157280"/>
    <x v="541"/>
    <x v="0"/>
    <d v="2016-11-07T00:00:00"/>
    <x v="2"/>
    <s v="LW-17125"/>
    <s v="Liz Willingham"/>
    <x v="0"/>
    <s v="United States"/>
    <x v="304"/>
    <x v="25"/>
    <x v="0"/>
    <s v="FUR-FU-10003806"/>
    <s v="Furniture"/>
    <x v="3"/>
    <s v="Tenex Chairmat w/ Average Lip, 45&quot; x 53&quot;"/>
    <n v="756.8"/>
    <n v="5"/>
    <n v="75.680000000000007"/>
    <n v="0.10000000000000002"/>
    <x v="3"/>
    <x v="0"/>
  </r>
  <r>
    <s v="CA-2016-134180"/>
    <x v="361"/>
    <x v="0"/>
    <d v="2016-11-07T00:00:00"/>
    <x v="1"/>
    <s v="JP-16135"/>
    <s v="Julie Prescott"/>
    <x v="2"/>
    <s v="United States"/>
    <x v="3"/>
    <x v="3"/>
    <x v="2"/>
    <s v="FUR-CH-10004886"/>
    <s v="Furniture"/>
    <x v="1"/>
    <s v="Bevis Steel Folding Chairs"/>
    <n v="470.15499999999997"/>
    <n v="7"/>
    <n v="-13.433"/>
    <n v="-2.8571428571428574E-2"/>
    <x v="4"/>
    <x v="0"/>
  </r>
  <r>
    <s v="CA-2017-122308"/>
    <x v="781"/>
    <x v="3"/>
    <d v="2017-03-28T00:00:00"/>
    <x v="1"/>
    <s v="MV-17485"/>
    <s v="Mark Van Huff"/>
    <x v="0"/>
    <s v="United States"/>
    <x v="13"/>
    <x v="7"/>
    <x v="2"/>
    <s v="FUR-CH-10000665"/>
    <s v="Furniture"/>
    <x v="1"/>
    <s v="Global Airflow Leather Mesh Back Chair, Black"/>
    <n v="271.76400000000001"/>
    <n v="2"/>
    <n v="60.392000000000003"/>
    <n v="0.22222222222222224"/>
    <x v="4"/>
    <x v="9"/>
  </r>
  <r>
    <s v="CA-2017-159226"/>
    <x v="844"/>
    <x v="3"/>
    <d v="2017-04-27T00:00:00"/>
    <x v="0"/>
    <s v="RL-19615"/>
    <s v="Rob Lucas"/>
    <x v="0"/>
    <s v="United States"/>
    <x v="2"/>
    <x v="2"/>
    <x v="1"/>
    <s v="FUR-BO-10004709"/>
    <s v="Furniture"/>
    <x v="0"/>
    <s v="Bush Westfield Collection Bookcases, Medium Cherry Finish"/>
    <n v="344.98099999999999"/>
    <n v="7"/>
    <n v="28.4102"/>
    <n v="8.2352941176470587E-2"/>
    <x v="3"/>
    <x v="6"/>
  </r>
  <r>
    <s v="CA-2017-156622"/>
    <x v="68"/>
    <x v="3"/>
    <d v="2017-11-26T00:00:00"/>
    <x v="2"/>
    <s v="JP-15460"/>
    <s v="Jennifer Patt"/>
    <x v="1"/>
    <s v="United States"/>
    <x v="144"/>
    <x v="5"/>
    <x v="3"/>
    <s v="FUR-TA-10003008"/>
    <s v="Furniture"/>
    <x v="2"/>
    <s v="Lesro Round Back Collection Coffee Table, End Table"/>
    <n v="127.785"/>
    <n v="1"/>
    <n v="-31.0335"/>
    <n v="-0.24285714285714285"/>
    <x v="0"/>
    <x v="0"/>
  </r>
  <r>
    <s v="CA-2016-110898"/>
    <x v="845"/>
    <x v="0"/>
    <d v="2016-03-12T00:00:00"/>
    <x v="1"/>
    <s v="LC-16870"/>
    <s v="Lena Cacioppo"/>
    <x v="0"/>
    <s v="United States"/>
    <x v="9"/>
    <x v="8"/>
    <x v="3"/>
    <s v="FUR-FU-10003773"/>
    <s v="Furniture"/>
    <x v="3"/>
    <s v="Eldon Cleatmat Plus Chair Mats for High Pile Carpets"/>
    <n v="159.04"/>
    <n v="5"/>
    <n v="-194.82400000000001"/>
    <n v="-1.2250000000000001"/>
    <x v="6"/>
    <x v="9"/>
  </r>
  <r>
    <s v="CA-2016-110898"/>
    <x v="845"/>
    <x v="0"/>
    <d v="2016-03-12T00:00:00"/>
    <x v="1"/>
    <s v="LC-16870"/>
    <s v="Lena Cacioppo"/>
    <x v="0"/>
    <s v="United States"/>
    <x v="9"/>
    <x v="8"/>
    <x v="3"/>
    <s v="FUR-TA-10000849"/>
    <s v="Furniture"/>
    <x v="2"/>
    <s v="Bevis Rectangular Conference Tables"/>
    <n v="145.97999999999999"/>
    <n v="2"/>
    <n v="-99.266400000000004"/>
    <n v="-0.68"/>
    <x v="6"/>
    <x v="9"/>
  </r>
  <r>
    <s v="CA-2015-123092"/>
    <x v="62"/>
    <x v="1"/>
    <d v="2015-12-07T00:00:00"/>
    <x v="1"/>
    <s v="JG-15115"/>
    <s v="Jack Garza"/>
    <x v="0"/>
    <s v="United States"/>
    <x v="51"/>
    <x v="30"/>
    <x v="0"/>
    <s v="FUR-FU-10000222"/>
    <s v="Furniture"/>
    <x v="3"/>
    <s v="Seth Thomas 16&quot; Steel Case Clock"/>
    <n v="77.951999999999998"/>
    <n v="3"/>
    <n v="12.667199999999999"/>
    <n v="0.16250000000000001"/>
    <x v="4"/>
    <x v="5"/>
  </r>
  <r>
    <s v="US-2015-128587"/>
    <x v="37"/>
    <x v="1"/>
    <d v="2015-12-30T00:00:00"/>
    <x v="1"/>
    <s v="HM-14860"/>
    <s v="Harry Marie"/>
    <x v="1"/>
    <s v="United States"/>
    <x v="76"/>
    <x v="23"/>
    <x v="3"/>
    <s v="FUR-FU-10003026"/>
    <s v="Furniture"/>
    <x v="3"/>
    <s v="Eldon Regeneration Recycled Desk Accessories, Black"/>
    <n v="9.68"/>
    <n v="2"/>
    <n v="3.7751999999999999"/>
    <n v="0.39"/>
    <x v="6"/>
    <x v="5"/>
  </r>
  <r>
    <s v="CA-2017-159100"/>
    <x v="259"/>
    <x v="3"/>
    <d v="2017-10-21T00:00:00"/>
    <x v="1"/>
    <s v="VP-21760"/>
    <s v="Victoria Pisteka"/>
    <x v="1"/>
    <s v="United States"/>
    <x v="11"/>
    <x v="9"/>
    <x v="0"/>
    <s v="FUR-TA-10001950"/>
    <s v="Furniture"/>
    <x v="2"/>
    <s v="Balt Solid Wood Round Tables"/>
    <n v="1875.258"/>
    <n v="7"/>
    <n v="-968.88329999999996"/>
    <n v="-0.51666666666666661"/>
    <x v="2"/>
    <x v="1"/>
  </r>
  <r>
    <s v="CA-2017-137785"/>
    <x v="846"/>
    <x v="3"/>
    <d v="2017-05-17T00:00:00"/>
    <x v="1"/>
    <s v="MH-18115"/>
    <s v="Mick Hernandez"/>
    <x v="2"/>
    <s v="United States"/>
    <x v="3"/>
    <x v="3"/>
    <x v="2"/>
    <s v="FUR-CH-10001482"/>
    <s v="Furniture"/>
    <x v="1"/>
    <s v="Office Star - Mesh Screen back chair with Vinyl seat"/>
    <n v="458.43"/>
    <n v="5"/>
    <n v="-124.431"/>
    <n v="-0.27142857142857141"/>
    <x v="4"/>
    <x v="7"/>
  </r>
  <r>
    <s v="CA-2017-107825"/>
    <x v="414"/>
    <x v="3"/>
    <d v="2017-11-18T00:00:00"/>
    <x v="3"/>
    <s v="NB-18655"/>
    <s v="Nona Balk"/>
    <x v="1"/>
    <s v="United States"/>
    <x v="79"/>
    <x v="16"/>
    <x v="3"/>
    <s v="FUR-FU-10000206"/>
    <s v="Furniture"/>
    <x v="3"/>
    <s v="GE General Purpose, Extra Long Life, Showcase &amp; Floodlight Incandescent Bulbs"/>
    <n v="5.82"/>
    <n v="2"/>
    <n v="2.7353999999999998"/>
    <n v="0.47"/>
    <x v="7"/>
    <x v="0"/>
  </r>
  <r>
    <s v="CA-2016-121447"/>
    <x v="629"/>
    <x v="0"/>
    <d v="2016-02-22T00:00:00"/>
    <x v="2"/>
    <s v="EA-14035"/>
    <s v="Erin Ashbrook"/>
    <x v="1"/>
    <s v="United States"/>
    <x v="13"/>
    <x v="7"/>
    <x v="2"/>
    <s v="FUR-FU-10001861"/>
    <s v="Furniture"/>
    <x v="3"/>
    <s v="Floodlight Indoor Halogen Bulbs, 1 Bulb per Pack, 60 Watts"/>
    <n v="135.80000000000001"/>
    <n v="7"/>
    <n v="66.542000000000002"/>
    <n v="0.49"/>
    <x v="5"/>
    <x v="11"/>
  </r>
  <r>
    <s v="CA-2014-100706"/>
    <x v="439"/>
    <x v="2"/>
    <d v="2014-12-18T00:00:00"/>
    <x v="0"/>
    <s v="LE-16810"/>
    <s v="Laurel Elliston"/>
    <x v="0"/>
    <s v="United States"/>
    <x v="76"/>
    <x v="25"/>
    <x v="0"/>
    <s v="FUR-FU-10002268"/>
    <s v="Furniture"/>
    <x v="3"/>
    <s v="Ultra Door Push Plate"/>
    <n v="29.46"/>
    <n v="6"/>
    <n v="9.7218"/>
    <n v="0.33"/>
    <x v="3"/>
    <x v="5"/>
  </r>
  <r>
    <s v="US-2016-141880"/>
    <x v="847"/>
    <x v="0"/>
    <d v="2016-08-23T00:00:00"/>
    <x v="2"/>
    <s v="TC-21475"/>
    <s v="Tony Chapman"/>
    <x v="2"/>
    <s v="United States"/>
    <x v="200"/>
    <x v="12"/>
    <x v="1"/>
    <s v="FUR-FU-10001979"/>
    <s v="Furniture"/>
    <x v="3"/>
    <s v="Dana Halogen Swing-Arm Architect Lamp"/>
    <n v="98.328000000000003"/>
    <n v="3"/>
    <n v="9.8328000000000007"/>
    <n v="0.1"/>
    <x v="5"/>
    <x v="10"/>
  </r>
  <r>
    <s v="CA-2015-165799"/>
    <x v="330"/>
    <x v="1"/>
    <d v="2015-07-02T00:00:00"/>
    <x v="2"/>
    <s v="SG-20470"/>
    <s v="Sheri Gordon"/>
    <x v="0"/>
    <s v="United States"/>
    <x v="13"/>
    <x v="7"/>
    <x v="2"/>
    <s v="FUR-CH-10001482"/>
    <s v="Furniture"/>
    <x v="1"/>
    <s v="Office Star - Mesh Screen back chair with Vinyl seat"/>
    <n v="117.88200000000001"/>
    <n v="1"/>
    <n v="1.3098000000000001"/>
    <n v="1.1111111111111112E-2"/>
    <x v="0"/>
    <x v="2"/>
  </r>
  <r>
    <s v="CA-2016-102127"/>
    <x v="517"/>
    <x v="0"/>
    <d v="2016-07-02T00:00:00"/>
    <x v="1"/>
    <s v="VP-21760"/>
    <s v="Victoria Pisteka"/>
    <x v="1"/>
    <s v="United States"/>
    <x v="13"/>
    <x v="7"/>
    <x v="2"/>
    <s v="FUR-FU-10003976"/>
    <s v="Furniture"/>
    <x v="3"/>
    <s v="DAX Executive Solid Wood Document Frame, Desktop or Hang, Mahogany, 5 x 7"/>
    <n v="37.74"/>
    <n v="3"/>
    <n v="12.8316"/>
    <n v="0.33999999999999997"/>
    <x v="6"/>
    <x v="2"/>
  </r>
  <r>
    <s v="US-2016-152415"/>
    <x v="334"/>
    <x v="0"/>
    <d v="2016-09-22T00:00:00"/>
    <x v="1"/>
    <s v="PO-18865"/>
    <s v="Patrick O'Donnell"/>
    <x v="0"/>
    <s v="United States"/>
    <x v="357"/>
    <x v="20"/>
    <x v="2"/>
    <s v="FUR-FU-10002597"/>
    <s v="Furniture"/>
    <x v="3"/>
    <s v="C-Line Magnetic Cubicle Keepers, Clear Polypropylene"/>
    <n v="14.82"/>
    <n v="3"/>
    <n v="6.2244000000000002"/>
    <n v="0.42"/>
    <x v="2"/>
    <x v="4"/>
  </r>
  <r>
    <s v="US-2016-152415"/>
    <x v="334"/>
    <x v="0"/>
    <d v="2016-09-22T00:00:00"/>
    <x v="1"/>
    <s v="PO-18865"/>
    <s v="Patrick O'Donnell"/>
    <x v="0"/>
    <s v="United States"/>
    <x v="357"/>
    <x v="20"/>
    <x v="2"/>
    <s v="FUR-FU-10004864"/>
    <s v="Furniture"/>
    <x v="3"/>
    <s v="Howard Miller 14-1/2&quot; Diameter Chrome Round Wall Clock"/>
    <n v="191.82"/>
    <n v="3"/>
    <n v="61.382399999999997"/>
    <n v="0.32"/>
    <x v="2"/>
    <x v="4"/>
  </r>
  <r>
    <s v="CA-2017-128041"/>
    <x v="449"/>
    <x v="3"/>
    <d v="2017-09-01T00:00:00"/>
    <x v="3"/>
    <s v="RW-19540"/>
    <s v="Rick Wilson"/>
    <x v="1"/>
    <s v="United States"/>
    <x v="15"/>
    <x v="13"/>
    <x v="1"/>
    <s v="FUR-TA-10002607"/>
    <s v="Furniture"/>
    <x v="2"/>
    <s v="KI Conference Tables"/>
    <n v="283.56"/>
    <n v="4"/>
    <n v="45.369599999999998"/>
    <n v="0.16"/>
    <x v="7"/>
    <x v="4"/>
  </r>
  <r>
    <s v="CA-2017-105823"/>
    <x v="848"/>
    <x v="3"/>
    <d v="2017-06-26T00:00:00"/>
    <x v="1"/>
    <s v="RB-19465"/>
    <s v="Rick Bensley"/>
    <x v="2"/>
    <s v="United States"/>
    <x v="25"/>
    <x v="17"/>
    <x v="3"/>
    <s v="FUR-CH-10000454"/>
    <s v="Furniture"/>
    <x v="1"/>
    <s v="Hon Deluxe Fabric Upholstered Stacking Chairs, Rounded Back"/>
    <n v="487.96"/>
    <n v="2"/>
    <n v="146.38800000000001"/>
    <n v="0.30000000000000004"/>
    <x v="4"/>
    <x v="2"/>
  </r>
  <r>
    <s v="CA-2014-138177"/>
    <x v="539"/>
    <x v="2"/>
    <d v="2014-09-24T00:00:00"/>
    <x v="1"/>
    <s v="ND-18460"/>
    <s v="Neil Ducich"/>
    <x v="1"/>
    <s v="United States"/>
    <x v="262"/>
    <x v="22"/>
    <x v="1"/>
    <s v="FUR-TA-10004607"/>
    <s v="Furniture"/>
    <x v="2"/>
    <s v="Hon 2111 Invitation Series Straight Table"/>
    <n v="73.915000000000006"/>
    <n v="1"/>
    <n v="-45.827300000000001"/>
    <n v="-0.62"/>
    <x v="2"/>
    <x v="4"/>
  </r>
  <r>
    <s v="CA-2014-114335"/>
    <x v="849"/>
    <x v="2"/>
    <d v="2014-10-03T00:00:00"/>
    <x v="1"/>
    <s v="XP-21865"/>
    <s v="Xylona Preis"/>
    <x v="0"/>
    <s v="United States"/>
    <x v="358"/>
    <x v="1"/>
    <x v="0"/>
    <s v="FUR-FU-10000277"/>
    <s v="Furniture"/>
    <x v="3"/>
    <s v="Deflect-o DuraMat Antistatic Studded Beveled Mat for Medium Pile Carpeting"/>
    <n v="337.08800000000002"/>
    <n v="4"/>
    <n v="16.854399999999998"/>
    <n v="4.9999999999999989E-2"/>
    <x v="2"/>
    <x v="4"/>
  </r>
  <r>
    <s v="CA-2015-160227"/>
    <x v="46"/>
    <x v="1"/>
    <d v="2015-11-04T00:00:00"/>
    <x v="2"/>
    <s v="ED-13885"/>
    <s v="Emily Ducich"/>
    <x v="2"/>
    <s v="United States"/>
    <x v="13"/>
    <x v="7"/>
    <x v="2"/>
    <s v="FUR-CH-10002073"/>
    <s v="Furniture"/>
    <x v="1"/>
    <s v="Hon Olson Stacker Chairs"/>
    <n v="2621.3220000000001"/>
    <n v="11"/>
    <n v="553.39020000000005"/>
    <n v="0.21111111111111111"/>
    <x v="3"/>
    <x v="0"/>
  </r>
  <r>
    <s v="CA-2015-149097"/>
    <x v="798"/>
    <x v="1"/>
    <d v="2015-10-24T00:00:00"/>
    <x v="1"/>
    <s v="SV-20785"/>
    <s v="Stewart Visinsky"/>
    <x v="0"/>
    <s v="United States"/>
    <x v="2"/>
    <x v="2"/>
    <x v="1"/>
    <s v="FUR-FU-10003424"/>
    <s v="Furniture"/>
    <x v="3"/>
    <s v="Nu-Dell Oak Frame"/>
    <n v="74.760000000000005"/>
    <n v="7"/>
    <n v="23.923200000000001"/>
    <n v="0.32"/>
    <x v="4"/>
    <x v="1"/>
  </r>
  <r>
    <s v="CA-2015-149097"/>
    <x v="798"/>
    <x v="1"/>
    <d v="2015-10-24T00:00:00"/>
    <x v="1"/>
    <s v="SV-20785"/>
    <s v="Stewart Visinsky"/>
    <x v="0"/>
    <s v="United States"/>
    <x v="2"/>
    <x v="2"/>
    <x v="1"/>
    <s v="FUR-TA-10001086"/>
    <s v="Furniture"/>
    <x v="2"/>
    <s v="SAFCO PlanMaster Boards, 60w x 37-1/2d, White Melamine"/>
    <n v="364.77600000000001"/>
    <n v="3"/>
    <n v="27.3582"/>
    <n v="7.4999999999999997E-2"/>
    <x v="4"/>
    <x v="1"/>
  </r>
  <r>
    <s v="CA-2016-132304"/>
    <x v="184"/>
    <x v="0"/>
    <d v="2016-06-18T00:00:00"/>
    <x v="1"/>
    <s v="AR-10825"/>
    <s v="Anthony Rawles"/>
    <x v="1"/>
    <s v="United States"/>
    <x v="15"/>
    <x v="13"/>
    <x v="1"/>
    <s v="FUR-TA-10004619"/>
    <s v="Furniture"/>
    <x v="2"/>
    <s v="Hon Non-Folding Utility Tables"/>
    <n v="1115.17"/>
    <n v="7"/>
    <n v="334.55099999999999"/>
    <n v="0.3"/>
    <x v="4"/>
    <x v="2"/>
  </r>
  <r>
    <s v="CA-2016-106278"/>
    <x v="227"/>
    <x v="0"/>
    <d v="2016-09-05T00:00:00"/>
    <x v="0"/>
    <s v="BM-11140"/>
    <s v="Becky Martin"/>
    <x v="0"/>
    <s v="United States"/>
    <x v="67"/>
    <x v="13"/>
    <x v="1"/>
    <s v="FUR-CH-10003061"/>
    <s v="Furniture"/>
    <x v="1"/>
    <s v="Global Leather Task Chair, Black"/>
    <n v="215.976"/>
    <n v="3"/>
    <n v="-2.6997"/>
    <n v="-1.2500000000000001E-2"/>
    <x v="0"/>
    <x v="4"/>
  </r>
  <r>
    <s v="CA-2017-147550"/>
    <x v="423"/>
    <x v="3"/>
    <d v="2017-12-05T00:00:00"/>
    <x v="2"/>
    <s v="KE-16420"/>
    <s v="Katrina Edelman"/>
    <x v="1"/>
    <s v="United States"/>
    <x v="3"/>
    <x v="3"/>
    <x v="2"/>
    <s v="FUR-FU-10001918"/>
    <s v="Furniture"/>
    <x v="3"/>
    <s v="C-Line Cubicle Keepers Polyproplyene Holder With Velcro Backings"/>
    <n v="11.352"/>
    <n v="3"/>
    <n v="2.6960999999999999"/>
    <n v="0.23749999999999999"/>
    <x v="5"/>
    <x v="5"/>
  </r>
  <r>
    <s v="CA-2016-108105"/>
    <x v="285"/>
    <x v="0"/>
    <d v="2016-02-23T00:00:00"/>
    <x v="1"/>
    <s v="GW-14605"/>
    <s v="Giulietta Weimer"/>
    <x v="0"/>
    <s v="United States"/>
    <x v="0"/>
    <x v="0"/>
    <x v="0"/>
    <s v="FUR-FU-10003773"/>
    <s v="Furniture"/>
    <x v="3"/>
    <s v="Eldon Cleatmat Plus Chair Mats for High Pile Carpets"/>
    <n v="318.08"/>
    <n v="4"/>
    <n v="34.988799999999998"/>
    <n v="0.11"/>
    <x v="1"/>
    <x v="11"/>
  </r>
  <r>
    <s v="CA-2016-143406"/>
    <x v="73"/>
    <x v="0"/>
    <d v="2016-09-30T00:00:00"/>
    <x v="1"/>
    <s v="LR-17035"/>
    <s v="Lisa Ryan"/>
    <x v="1"/>
    <s v="United States"/>
    <x v="6"/>
    <x v="5"/>
    <x v="3"/>
    <s v="FUR-CH-10000513"/>
    <s v="Furniture"/>
    <x v="1"/>
    <s v="High-Back Leather Manager's Chair"/>
    <n v="454.96499999999997"/>
    <n v="5"/>
    <n v="-136.48949999999999"/>
    <n v="-0.3"/>
    <x v="4"/>
    <x v="4"/>
  </r>
  <r>
    <s v="CA-2015-162950"/>
    <x v="741"/>
    <x v="1"/>
    <d v="2015-07-03T00:00:00"/>
    <x v="0"/>
    <s v="DW-13585"/>
    <s v="Dorothy Wardle"/>
    <x v="1"/>
    <s v="United States"/>
    <x v="8"/>
    <x v="15"/>
    <x v="2"/>
    <s v="FUR-BO-10001918"/>
    <s v="Furniture"/>
    <x v="0"/>
    <s v="Sauder Forest Hills Library with Doors, Woodland Oak Finish"/>
    <n v="482.94"/>
    <n v="6"/>
    <n v="-376.69319999999999"/>
    <n v="-0.78"/>
    <x v="2"/>
    <x v="2"/>
  </r>
  <r>
    <s v="CA-2015-163181"/>
    <x v="86"/>
    <x v="1"/>
    <d v="2015-11-12T00:00:00"/>
    <x v="1"/>
    <s v="AB-10105"/>
    <s v="Adrian Barton"/>
    <x v="0"/>
    <s v="United States"/>
    <x v="6"/>
    <x v="5"/>
    <x v="3"/>
    <s v="FUR-FU-10000193"/>
    <s v="Furniture"/>
    <x v="3"/>
    <s v="Tenex Chairmats For Use with Hard Floors"/>
    <n v="64.959999999999994"/>
    <n v="5"/>
    <n v="-84.447999999999993"/>
    <n v="-1.3"/>
    <x v="2"/>
    <x v="0"/>
  </r>
  <r>
    <s v="CA-2017-153045"/>
    <x v="850"/>
    <x v="3"/>
    <d v="2017-01-24T00:00:00"/>
    <x v="0"/>
    <s v="NS-18505"/>
    <s v="Neola Schneider"/>
    <x v="0"/>
    <s v="United States"/>
    <x v="3"/>
    <x v="3"/>
    <x v="2"/>
    <s v="FUR-FU-10002759"/>
    <s v="Furniture"/>
    <x v="3"/>
    <s v="12-1/2 Diameter Round Wall Clock"/>
    <n v="31.968"/>
    <n v="2"/>
    <n v="6.3936000000000002"/>
    <n v="0.2"/>
    <x v="2"/>
    <x v="8"/>
  </r>
  <r>
    <s v="CA-2017-153045"/>
    <x v="850"/>
    <x v="3"/>
    <d v="2017-01-24T00:00:00"/>
    <x v="0"/>
    <s v="NS-18505"/>
    <s v="Neola Schneider"/>
    <x v="0"/>
    <s v="United States"/>
    <x v="3"/>
    <x v="3"/>
    <x v="2"/>
    <s v="FUR-CH-10000309"/>
    <s v="Furniture"/>
    <x v="1"/>
    <s v="Global Comet Stacking Arm Chair"/>
    <n v="887.27099999999996"/>
    <n v="3"/>
    <n v="-63.3765"/>
    <n v="-7.1428571428571438E-2"/>
    <x v="2"/>
    <x v="8"/>
  </r>
  <r>
    <s v="CA-2016-128916"/>
    <x v="851"/>
    <x v="0"/>
    <d v="2016-08-20T00:00:00"/>
    <x v="0"/>
    <s v="MA-17560"/>
    <s v="Matt Abelman"/>
    <x v="2"/>
    <s v="United States"/>
    <x v="6"/>
    <x v="5"/>
    <x v="3"/>
    <s v="FUR-FU-10001940"/>
    <s v="Furniture"/>
    <x v="3"/>
    <s v="Staple-based wall hangings"/>
    <n v="9.5519999999999996"/>
    <n v="3"/>
    <n v="-3.8208000000000002"/>
    <n v="-0.4"/>
    <x v="3"/>
    <x v="10"/>
  </r>
  <r>
    <s v="CA-2016-128916"/>
    <x v="851"/>
    <x v="0"/>
    <d v="2016-08-20T00:00:00"/>
    <x v="0"/>
    <s v="MA-17560"/>
    <s v="Matt Abelman"/>
    <x v="2"/>
    <s v="United States"/>
    <x v="6"/>
    <x v="5"/>
    <x v="3"/>
    <s v="FUR-FU-10000320"/>
    <s v="Furniture"/>
    <x v="3"/>
    <s v="OIC Stacking Trays"/>
    <n v="5.3440000000000003"/>
    <n v="4"/>
    <n v="-2.1375999999999999"/>
    <n v="-0.39999999999999997"/>
    <x v="3"/>
    <x v="10"/>
  </r>
  <r>
    <s v="CA-2016-130911"/>
    <x v="852"/>
    <x v="0"/>
    <d v="2016-03-26T00:00:00"/>
    <x v="0"/>
    <s v="DC-12850"/>
    <s v="Dan Campbell"/>
    <x v="0"/>
    <s v="United States"/>
    <x v="59"/>
    <x v="15"/>
    <x v="2"/>
    <s v="FUR-BO-10004357"/>
    <s v="Furniture"/>
    <x v="0"/>
    <s v="O'Sullivan Living Dimensions 3-Shelf Bookcases"/>
    <n v="301.47000000000003"/>
    <n v="3"/>
    <n v="-241.17599999999999"/>
    <n v="-0.79999999999999993"/>
    <x v="3"/>
    <x v="9"/>
  </r>
  <r>
    <s v="CA-2017-100055"/>
    <x v="15"/>
    <x v="3"/>
    <d v="2017-06-01T00:00:00"/>
    <x v="1"/>
    <s v="MD-17860"/>
    <s v="Michael Dominguez"/>
    <x v="1"/>
    <s v="United States"/>
    <x v="359"/>
    <x v="32"/>
    <x v="2"/>
    <s v="FUR-FU-10001473"/>
    <s v="Furniture"/>
    <x v="3"/>
    <s v="DAX Wood Document Frame"/>
    <n v="27.46"/>
    <n v="2"/>
    <n v="9.8856000000000002"/>
    <n v="0.36"/>
    <x v="4"/>
    <x v="7"/>
  </r>
  <r>
    <s v="CA-2016-132990"/>
    <x v="853"/>
    <x v="0"/>
    <d v="2016-08-03T00:00:00"/>
    <x v="0"/>
    <s v="KM-16660"/>
    <s v="Khloe Miller"/>
    <x v="0"/>
    <s v="United States"/>
    <x v="3"/>
    <x v="3"/>
    <x v="2"/>
    <s v="FUR-FU-10004864"/>
    <s v="Furniture"/>
    <x v="3"/>
    <s v="Eldon 500 Class Desk Accessories"/>
    <n v="19.312000000000001"/>
    <n v="2"/>
    <n v="3.1381999999999999"/>
    <n v="0.16249999999999998"/>
    <x v="3"/>
    <x v="10"/>
  </r>
  <r>
    <s v="CA-2016-160108"/>
    <x v="6"/>
    <x v="0"/>
    <d v="2016-12-12T00:00:00"/>
    <x v="1"/>
    <s v="AG-10900"/>
    <s v="Arthur Gainer"/>
    <x v="0"/>
    <s v="United States"/>
    <x v="360"/>
    <x v="16"/>
    <x v="3"/>
    <s v="FUR-BO-10003450"/>
    <s v="Furniture"/>
    <x v="0"/>
    <s v="Bush Westfield Collection Bookcases, Dark Cherry Finish"/>
    <n v="405.86"/>
    <n v="7"/>
    <n v="32.468800000000002"/>
    <n v="0.08"/>
    <x v="4"/>
    <x v="5"/>
  </r>
  <r>
    <s v="CA-2016-160108"/>
    <x v="6"/>
    <x v="0"/>
    <d v="2016-12-12T00:00:00"/>
    <x v="1"/>
    <s v="AG-10900"/>
    <s v="Arthur Gainer"/>
    <x v="0"/>
    <s v="United States"/>
    <x v="360"/>
    <x v="16"/>
    <x v="3"/>
    <s v="FUR-CH-10002335"/>
    <s v="Furniture"/>
    <x v="1"/>
    <s v="Hon GuestStacker Chair"/>
    <n v="680.01"/>
    <n v="3"/>
    <n v="176.80260000000001"/>
    <n v="0.26"/>
    <x v="4"/>
    <x v="5"/>
  </r>
  <r>
    <s v="US-2016-155768"/>
    <x v="193"/>
    <x v="0"/>
    <d v="2016-12-01T00:00:00"/>
    <x v="3"/>
    <s v="LB-16795"/>
    <s v="Laurel Beltran"/>
    <x v="2"/>
    <s v="United States"/>
    <x v="299"/>
    <x v="2"/>
    <x v="1"/>
    <s v="FUR-FU-10000448"/>
    <s v="Furniture"/>
    <x v="3"/>
    <s v="Tenex Chairmats For Use With Carpeted Floors"/>
    <n v="31.96"/>
    <n v="2"/>
    <n v="1.5980000000000001"/>
    <n v="0.05"/>
    <x v="7"/>
    <x v="5"/>
  </r>
  <r>
    <s v="CA-2017-156776"/>
    <x v="854"/>
    <x v="3"/>
    <d v="2017-08-11T00:00:00"/>
    <x v="1"/>
    <s v="JL-15505"/>
    <s v="Jeremy Lonsdale"/>
    <x v="0"/>
    <s v="United States"/>
    <x v="327"/>
    <x v="2"/>
    <x v="1"/>
    <s v="FUR-FU-10004848"/>
    <s v="Furniture"/>
    <x v="3"/>
    <s v="Howard Miller 13-3/4&quot; Diameter Brushed Chrome Round Wall Clock"/>
    <n v="51.75"/>
    <n v="1"/>
    <n v="15.525"/>
    <n v="0.3"/>
    <x v="4"/>
    <x v="10"/>
  </r>
  <r>
    <s v="CA-2017-156776"/>
    <x v="854"/>
    <x v="3"/>
    <d v="2017-08-11T00:00:00"/>
    <x v="1"/>
    <s v="JL-15505"/>
    <s v="Jeremy Lonsdale"/>
    <x v="0"/>
    <s v="United States"/>
    <x v="327"/>
    <x v="2"/>
    <x v="1"/>
    <s v="FUR-CH-10002317"/>
    <s v="Furniture"/>
    <x v="1"/>
    <s v="Global Enterprise Series Seating Low-Back Swivel/Tilt Chairs"/>
    <n v="207.184"/>
    <n v="1"/>
    <n v="25.898"/>
    <n v="0.125"/>
    <x v="4"/>
    <x v="10"/>
  </r>
  <r>
    <s v="CA-2014-103310"/>
    <x v="769"/>
    <x v="2"/>
    <d v="2014-05-15T00:00:00"/>
    <x v="1"/>
    <s v="GM-14680"/>
    <s v="Greg Matthias"/>
    <x v="0"/>
    <s v="United States"/>
    <x v="124"/>
    <x v="2"/>
    <x v="1"/>
    <s v="FUR-CH-10002320"/>
    <s v="Furniture"/>
    <x v="1"/>
    <s v="Hon Pagoda Stacking Chairs"/>
    <n v="256.78399999999999"/>
    <n v="1"/>
    <n v="32.097999999999999"/>
    <n v="0.125"/>
    <x v="2"/>
    <x v="7"/>
  </r>
  <r>
    <s v="CA-2016-152688"/>
    <x v="816"/>
    <x v="0"/>
    <d v="2016-10-20T00:00:00"/>
    <x v="2"/>
    <s v="NR-18550"/>
    <s v="Nick Radford"/>
    <x v="0"/>
    <s v="United States"/>
    <x v="361"/>
    <x v="18"/>
    <x v="2"/>
    <s v="FUR-BO-10001337"/>
    <s v="Furniture"/>
    <x v="0"/>
    <s v="O'Sullivan Living Dimensions 2-Shelf Bookcases"/>
    <n v="120.98"/>
    <n v="1"/>
    <n v="12.098000000000001"/>
    <n v="0.1"/>
    <x v="0"/>
    <x v="1"/>
  </r>
  <r>
    <s v="CA-2014-144071"/>
    <x v="489"/>
    <x v="2"/>
    <d v="2014-12-15T00:00:00"/>
    <x v="1"/>
    <s v="DJ-13420"/>
    <s v="Denny Joy"/>
    <x v="1"/>
    <s v="United States"/>
    <x v="28"/>
    <x v="2"/>
    <x v="1"/>
    <s v="FUR-FU-10000397"/>
    <s v="Furniture"/>
    <x v="3"/>
    <s v="Luxo Economy Swing Arm Lamp"/>
    <n v="39.880000000000003"/>
    <n v="2"/>
    <n v="11.166399999999999"/>
    <n v="0.27999999999999997"/>
    <x v="1"/>
    <x v="5"/>
  </r>
  <r>
    <s v="CA-2014-144071"/>
    <x v="489"/>
    <x v="2"/>
    <d v="2014-12-15T00:00:00"/>
    <x v="1"/>
    <s v="DJ-13420"/>
    <s v="Denny Joy"/>
    <x v="1"/>
    <s v="United States"/>
    <x v="28"/>
    <x v="2"/>
    <x v="1"/>
    <s v="FUR-FU-10000758"/>
    <s v="Furniture"/>
    <x v="3"/>
    <s v="DAX Natural Wood-Tone Poster Frame"/>
    <n v="79.44"/>
    <n v="3"/>
    <n v="28.598400000000002"/>
    <n v="0.36000000000000004"/>
    <x v="1"/>
    <x v="5"/>
  </r>
  <r>
    <s v="US-2015-164238"/>
    <x v="793"/>
    <x v="1"/>
    <d v="2015-08-20T00:00:00"/>
    <x v="1"/>
    <s v="JW-15955"/>
    <s v="Joni Wasserman"/>
    <x v="0"/>
    <s v="United States"/>
    <x v="3"/>
    <x v="3"/>
    <x v="2"/>
    <s v="FUR-BO-10000780"/>
    <s v="Furniture"/>
    <x v="0"/>
    <s v="O'Sullivan Plantations 2-Door Library in Landvery Oak"/>
    <n v="301.47000000000003"/>
    <n v="3"/>
    <n v="-204.99959999999999"/>
    <n v="-0.67999999999999994"/>
    <x v="4"/>
    <x v="10"/>
  </r>
  <r>
    <s v="CA-2017-103212"/>
    <x v="540"/>
    <x v="3"/>
    <d v="2017-10-14T00:00:00"/>
    <x v="2"/>
    <s v="MH-18025"/>
    <s v="Michelle Huthwaite"/>
    <x v="0"/>
    <s v="United States"/>
    <x v="120"/>
    <x v="35"/>
    <x v="0"/>
    <s v="FUR-TA-10003473"/>
    <s v="Furniture"/>
    <x v="2"/>
    <s v="Bretford Rectangular Conference Table Tops"/>
    <n v="1504.52"/>
    <n v="4"/>
    <n v="346.03960000000001"/>
    <n v="0.23"/>
    <x v="5"/>
    <x v="1"/>
  </r>
  <r>
    <s v="CA-2016-126732"/>
    <x v="227"/>
    <x v="0"/>
    <d v="2016-09-06T00:00:00"/>
    <x v="1"/>
    <s v="LR-16915"/>
    <s v="Lena Radford"/>
    <x v="0"/>
    <s v="United States"/>
    <x v="2"/>
    <x v="2"/>
    <x v="1"/>
    <s v="FUR-FU-10001889"/>
    <s v="Furniture"/>
    <x v="3"/>
    <s v="Ultra Door Pull Handle"/>
    <n v="94.68"/>
    <n v="9"/>
    <n v="31.244399999999999"/>
    <n v="0.32999999999999996"/>
    <x v="4"/>
    <x v="4"/>
  </r>
  <r>
    <s v="CA-2016-126732"/>
    <x v="227"/>
    <x v="0"/>
    <d v="2016-09-06T00:00:00"/>
    <x v="1"/>
    <s v="LR-16915"/>
    <s v="Lena Radford"/>
    <x v="0"/>
    <s v="United States"/>
    <x v="2"/>
    <x v="2"/>
    <x v="1"/>
    <s v="FUR-TA-10001539"/>
    <s v="Furniture"/>
    <x v="2"/>
    <s v="Chromcraft Rectangular Conference Tables"/>
    <n v="568.72799999999995"/>
    <n v="3"/>
    <n v="28.436399999999999"/>
    <n v="0.05"/>
    <x v="4"/>
    <x v="4"/>
  </r>
  <r>
    <s v="CA-2017-138156"/>
    <x v="441"/>
    <x v="3"/>
    <d v="2017-02-14T00:00:00"/>
    <x v="2"/>
    <s v="MM-17260"/>
    <s v="Magdelene Morse"/>
    <x v="0"/>
    <s v="United States"/>
    <x v="29"/>
    <x v="15"/>
    <x v="2"/>
    <s v="FUR-FU-10003601"/>
    <s v="Furniture"/>
    <x v="3"/>
    <s v="Deflect-o RollaMat Studded, Beveled Mat for Medium Pile Carpeting"/>
    <n v="147.56800000000001"/>
    <n v="2"/>
    <n v="-3.6892"/>
    <n v="-2.4999999999999998E-2"/>
    <x v="0"/>
    <x v="11"/>
  </r>
  <r>
    <s v="CA-2014-113271"/>
    <x v="855"/>
    <x v="2"/>
    <d v="2014-07-14T00:00:00"/>
    <x v="1"/>
    <s v="DS-13030"/>
    <s v="Darrin Sayre"/>
    <x v="2"/>
    <s v="United States"/>
    <x v="28"/>
    <x v="2"/>
    <x v="1"/>
    <s v="FUR-BO-10004218"/>
    <s v="Furniture"/>
    <x v="0"/>
    <s v="Bush Heritage Pine Collection 5-Shelf Bookcase, Albany Pine Finish, *Special Order"/>
    <n v="119.833"/>
    <n v="1"/>
    <n v="7.0490000000000004"/>
    <n v="5.8823529411764712E-2"/>
    <x v="2"/>
    <x v="3"/>
  </r>
  <r>
    <s v="CA-2014-168368"/>
    <x v="651"/>
    <x v="2"/>
    <d v="2014-02-15T00:00:00"/>
    <x v="0"/>
    <s v="GA-14725"/>
    <s v="Guy Armstrong"/>
    <x v="0"/>
    <s v="United States"/>
    <x v="11"/>
    <x v="23"/>
    <x v="3"/>
    <s v="FUR-CH-10001146"/>
    <s v="Furniture"/>
    <x v="1"/>
    <s v="Global Value Mid-Back Manager's Chair, Gray"/>
    <n v="60.89"/>
    <n v="1"/>
    <n v="15.2225"/>
    <n v="0.25"/>
    <x v="4"/>
    <x v="11"/>
  </r>
  <r>
    <s v="CA-2014-168368"/>
    <x v="651"/>
    <x v="2"/>
    <d v="2014-02-15T00:00:00"/>
    <x v="0"/>
    <s v="GA-14725"/>
    <s v="Guy Armstrong"/>
    <x v="0"/>
    <s v="United States"/>
    <x v="11"/>
    <x v="23"/>
    <x v="3"/>
    <s v="FUR-FU-10002298"/>
    <s v="Furniture"/>
    <x v="3"/>
    <s v="Rubbermaid ClusterMat Chairmats, Mat Size- 66&quot; x 60&quot;, Lip 20&quot; x 11&quot; -90 Degree Angle"/>
    <n v="332.94"/>
    <n v="3"/>
    <n v="53.270400000000002"/>
    <n v="0.16"/>
    <x v="4"/>
    <x v="11"/>
  </r>
  <r>
    <s v="CA-2017-111388"/>
    <x v="113"/>
    <x v="3"/>
    <d v="2017-09-02T00:00:00"/>
    <x v="3"/>
    <s v="SU-20665"/>
    <s v="Stephanie Ulpright"/>
    <x v="2"/>
    <s v="United States"/>
    <x v="15"/>
    <x v="13"/>
    <x v="1"/>
    <s v="FUR-CH-10003061"/>
    <s v="Furniture"/>
    <x v="1"/>
    <s v="Global Leather Task Chair, Black"/>
    <n v="215.976"/>
    <n v="3"/>
    <n v="-2.6997"/>
    <n v="-1.2500000000000001E-2"/>
    <x v="7"/>
    <x v="4"/>
  </r>
  <r>
    <s v="CA-2015-124499"/>
    <x v="856"/>
    <x v="1"/>
    <d v="2015-10-13T00:00:00"/>
    <x v="1"/>
    <s v="FM-14380"/>
    <s v="Fred McMath"/>
    <x v="0"/>
    <s v="United States"/>
    <x v="25"/>
    <x v="17"/>
    <x v="3"/>
    <s v="FUR-CH-10000513"/>
    <s v="Furniture"/>
    <x v="1"/>
    <s v="High-Back Leather Manager's Chair"/>
    <n v="389.97"/>
    <n v="3"/>
    <n v="35.097299999999997"/>
    <n v="8.9999999999999983E-2"/>
    <x v="4"/>
    <x v="1"/>
  </r>
  <r>
    <s v="CA-2014-125759"/>
    <x v="857"/>
    <x v="2"/>
    <d v="2014-02-09T00:00:00"/>
    <x v="2"/>
    <s v="NM-18445"/>
    <s v="Nathan Mautz"/>
    <x v="2"/>
    <s v="United States"/>
    <x v="111"/>
    <x v="34"/>
    <x v="1"/>
    <s v="FUR-FU-10002111"/>
    <s v="Furniture"/>
    <x v="3"/>
    <s v="Master Caster Door Stop, Large Brown"/>
    <n v="14.56"/>
    <n v="2"/>
    <n v="5.5327999999999999"/>
    <n v="0.38"/>
    <x v="5"/>
    <x v="11"/>
  </r>
  <r>
    <s v="CA-2015-151869"/>
    <x v="4"/>
    <x v="1"/>
    <d v="2015-09-25T00:00:00"/>
    <x v="3"/>
    <s v="CS-11950"/>
    <s v="Carlos Soltero"/>
    <x v="0"/>
    <s v="United States"/>
    <x v="234"/>
    <x v="7"/>
    <x v="2"/>
    <s v="FUR-CH-10001545"/>
    <s v="Furniture"/>
    <x v="1"/>
    <s v="Hon Comfortask Task/Swivel Chairs"/>
    <n v="102.58199999999999"/>
    <n v="1"/>
    <n v="6.8388"/>
    <n v="6.6666666666666666E-2"/>
    <x v="7"/>
    <x v="4"/>
  </r>
  <r>
    <s v="CA-2016-100510"/>
    <x v="858"/>
    <x v="0"/>
    <d v="2016-05-17T00:00:00"/>
    <x v="1"/>
    <s v="HM-14860"/>
    <s v="Harry Marie"/>
    <x v="1"/>
    <s v="United States"/>
    <x v="13"/>
    <x v="7"/>
    <x v="2"/>
    <s v="FUR-FU-10000320"/>
    <s v="Furniture"/>
    <x v="3"/>
    <s v="OIC Stacking Trays"/>
    <n v="10.02"/>
    <n v="3"/>
    <n v="4.4088000000000003"/>
    <n v="0.44000000000000006"/>
    <x v="2"/>
    <x v="7"/>
  </r>
  <r>
    <s v="CA-2017-122539"/>
    <x v="451"/>
    <x v="3"/>
    <d v="2017-12-05T00:00:00"/>
    <x v="1"/>
    <s v="SC-20305"/>
    <s v="Sean Christensen"/>
    <x v="0"/>
    <s v="United States"/>
    <x v="3"/>
    <x v="3"/>
    <x v="2"/>
    <s v="FUR-CH-10003379"/>
    <s v="Furniture"/>
    <x v="1"/>
    <s v="Global Commerce Series High-Back Swivel/Tilt Chairs"/>
    <n v="398.97199999999998"/>
    <n v="2"/>
    <n v="-28.498000000000001"/>
    <n v="-7.1428571428571438E-2"/>
    <x v="4"/>
    <x v="5"/>
  </r>
  <r>
    <s v="CA-2016-166772"/>
    <x v="649"/>
    <x v="0"/>
    <d v="2016-09-24T00:00:00"/>
    <x v="1"/>
    <s v="HJ-14875"/>
    <s v="Heather Jas"/>
    <x v="2"/>
    <s v="United States"/>
    <x v="15"/>
    <x v="13"/>
    <x v="1"/>
    <s v="FUR-BO-10002853"/>
    <s v="Furniture"/>
    <x v="0"/>
    <s v="O'Sullivan 5-Shelf Heavy-Duty Bookcases"/>
    <n v="163.88"/>
    <n v="2"/>
    <n v="40.97"/>
    <n v="0.25"/>
    <x v="4"/>
    <x v="4"/>
  </r>
  <r>
    <s v="CA-2014-161032"/>
    <x v="356"/>
    <x v="2"/>
    <d v="2014-11-23T00:00:00"/>
    <x v="1"/>
    <s v="MK-17905"/>
    <s v="Michael Kennedy"/>
    <x v="1"/>
    <s v="United States"/>
    <x v="20"/>
    <x v="16"/>
    <x v="3"/>
    <s v="FUR-CH-10001482"/>
    <s v="Furniture"/>
    <x v="1"/>
    <s v="Office Star - Mesh Screen back chair with Vinyl seat"/>
    <n v="392.94"/>
    <n v="3"/>
    <n v="43.223399999999998"/>
    <n v="0.11"/>
    <x v="2"/>
    <x v="0"/>
  </r>
  <r>
    <s v="CA-2015-102778"/>
    <x v="32"/>
    <x v="1"/>
    <d v="2015-11-24T00:00:00"/>
    <x v="2"/>
    <s v="JH-15820"/>
    <s v="John Huston"/>
    <x v="0"/>
    <s v="United States"/>
    <x v="91"/>
    <x v="30"/>
    <x v="0"/>
    <s v="FUR-FU-10000087"/>
    <s v="Furniture"/>
    <x v="3"/>
    <s v="Executive Impressions 14&quot; Two-Color Numerals Wall Clock"/>
    <n v="18.175999999999998"/>
    <n v="1"/>
    <n v="4.7712000000000003"/>
    <n v="0.26250000000000007"/>
    <x v="0"/>
    <x v="0"/>
  </r>
  <r>
    <s v="CA-2017-154011"/>
    <x v="744"/>
    <x v="3"/>
    <d v="2017-06-26T00:00:00"/>
    <x v="1"/>
    <s v="DB-13270"/>
    <s v="Deborah Brumfield"/>
    <x v="2"/>
    <s v="United States"/>
    <x v="144"/>
    <x v="5"/>
    <x v="3"/>
    <s v="FUR-TA-10000688"/>
    <s v="Furniture"/>
    <x v="2"/>
    <s v="Chromcraft Bull-Nose Wood Round Conference Table Top, Wood Base"/>
    <n v="457.48500000000001"/>
    <n v="3"/>
    <n v="-84.961500000000001"/>
    <n v="-0.18571428571428572"/>
    <x v="1"/>
    <x v="2"/>
  </r>
  <r>
    <s v="US-2017-165456"/>
    <x v="147"/>
    <x v="3"/>
    <d v="2017-12-03T00:00:00"/>
    <x v="2"/>
    <s v="TB-21625"/>
    <s v="Trudy Brown"/>
    <x v="0"/>
    <s v="United States"/>
    <x v="3"/>
    <x v="3"/>
    <x v="2"/>
    <s v="FUR-CH-10003981"/>
    <s v="Furniture"/>
    <x v="1"/>
    <s v="Global Commerce Series Low-Back Swivel/Tilt Chairs"/>
    <n v="1079.316"/>
    <n v="6"/>
    <n v="-15.418799999999999"/>
    <n v="-1.4285714285714285E-2"/>
    <x v="0"/>
    <x v="0"/>
  </r>
  <r>
    <s v="CA-2017-161340"/>
    <x v="15"/>
    <x v="3"/>
    <d v="2017-06-01T00:00:00"/>
    <x v="1"/>
    <s v="AM-10360"/>
    <s v="Alice McCarthy"/>
    <x v="1"/>
    <s v="United States"/>
    <x v="59"/>
    <x v="15"/>
    <x v="2"/>
    <s v="FUR-BO-10004709"/>
    <s v="Furniture"/>
    <x v="0"/>
    <s v="Bush Westfield Collection Bookcases, Medium Cherry Finish"/>
    <n v="115.96"/>
    <n v="4"/>
    <n v="-64.937600000000003"/>
    <n v="-0.56000000000000005"/>
    <x v="4"/>
    <x v="7"/>
  </r>
  <r>
    <s v="US-2015-163433"/>
    <x v="8"/>
    <x v="1"/>
    <d v="2015-04-22T00:00:00"/>
    <x v="0"/>
    <s v="MP-17965"/>
    <s v="Michael Paige"/>
    <x v="1"/>
    <s v="United States"/>
    <x v="362"/>
    <x v="5"/>
    <x v="3"/>
    <s v="FUR-CH-10000225"/>
    <s v="Furniture"/>
    <x v="1"/>
    <s v="Global Geo Office Task Chair, Gray"/>
    <n v="56.686"/>
    <n v="1"/>
    <n v="-20.245000000000001"/>
    <n v="-0.35714285714285715"/>
    <x v="4"/>
    <x v="6"/>
  </r>
  <r>
    <s v="US-2017-108343"/>
    <x v="96"/>
    <x v="3"/>
    <d v="2017-07-25T00:00:00"/>
    <x v="1"/>
    <s v="AR-10825"/>
    <s v="Anthony Rawles"/>
    <x v="1"/>
    <s v="United States"/>
    <x v="13"/>
    <x v="7"/>
    <x v="2"/>
    <s v="FUR-CH-10002780"/>
    <s v="Furniture"/>
    <x v="1"/>
    <s v="Office Star - Task Chair with Contemporary Loop Arms"/>
    <n v="163.76400000000001"/>
    <n v="2"/>
    <n v="25.474399999999999"/>
    <n v="0.15555555555555553"/>
    <x v="2"/>
    <x v="3"/>
  </r>
  <r>
    <s v="US-2017-108343"/>
    <x v="96"/>
    <x v="3"/>
    <d v="2017-07-25T00:00:00"/>
    <x v="1"/>
    <s v="AR-10825"/>
    <s v="Anthony Rawles"/>
    <x v="1"/>
    <s v="United States"/>
    <x v="13"/>
    <x v="7"/>
    <x v="2"/>
    <s v="FUR-FU-10000747"/>
    <s v="Furniture"/>
    <x v="3"/>
    <s v="Tenex B1-RE Series Chair Mats for Low Pile Carpets"/>
    <n v="183.92"/>
    <n v="4"/>
    <n v="31.266400000000001"/>
    <n v="0.17"/>
    <x v="2"/>
    <x v="3"/>
  </r>
  <r>
    <s v="US-2016-111563"/>
    <x v="114"/>
    <x v="0"/>
    <d v="2016-11-08T00:00:00"/>
    <x v="1"/>
    <s v="SM-20005"/>
    <s v="Sally Matthias"/>
    <x v="0"/>
    <s v="United States"/>
    <x v="6"/>
    <x v="5"/>
    <x v="3"/>
    <s v="FUR-FU-10002445"/>
    <s v="Furniture"/>
    <x v="3"/>
    <s v="DAX Two-Tone Rosewood/Black Document Frame, Desktop, 5 x 7"/>
    <n v="11.375999999999999"/>
    <n v="3"/>
    <n v="-5.6879999999999997"/>
    <n v="-0.5"/>
    <x v="4"/>
    <x v="0"/>
  </r>
  <r>
    <s v="US-2016-111563"/>
    <x v="114"/>
    <x v="0"/>
    <d v="2016-11-08T00:00:00"/>
    <x v="1"/>
    <s v="SM-20005"/>
    <s v="Sally Matthias"/>
    <x v="0"/>
    <s v="United States"/>
    <x v="6"/>
    <x v="5"/>
    <x v="3"/>
    <s v="FUR-FU-10000723"/>
    <s v="Furniture"/>
    <x v="3"/>
    <s v="Deflect-o EconoMat Studded, No Bevel Mat for Low Pile Carpeting"/>
    <n v="66.111999999999995"/>
    <n v="4"/>
    <n v="-84.2928"/>
    <n v="-1.2750000000000001"/>
    <x v="4"/>
    <x v="0"/>
  </r>
  <r>
    <s v="CA-2017-121853"/>
    <x v="204"/>
    <x v="3"/>
    <d v="2017-09-29T00:00:00"/>
    <x v="1"/>
    <s v="DB-13660"/>
    <s v="Duane Benoit"/>
    <x v="0"/>
    <s v="United States"/>
    <x v="2"/>
    <x v="2"/>
    <x v="1"/>
    <s v="FUR-CH-10003973"/>
    <s v="Furniture"/>
    <x v="1"/>
    <s v="GuestStacker Chair with Chrome Finish Legs"/>
    <n v="594.81600000000003"/>
    <n v="2"/>
    <n v="59.4816"/>
    <n v="9.9999999999999992E-2"/>
    <x v="6"/>
    <x v="4"/>
  </r>
  <r>
    <s v="US-2017-130687"/>
    <x v="87"/>
    <x v="3"/>
    <d v="2017-09-10T00:00:00"/>
    <x v="2"/>
    <s v="PF-19225"/>
    <s v="Phillip Flathmann"/>
    <x v="0"/>
    <s v="United States"/>
    <x v="71"/>
    <x v="13"/>
    <x v="1"/>
    <s v="FUR-FU-10004053"/>
    <s v="Furniture"/>
    <x v="3"/>
    <s v="DAX Two-Tone Silver Metal Document Frame"/>
    <n v="80.959999999999994"/>
    <n v="4"/>
    <n v="34.812800000000003"/>
    <n v="0.43000000000000005"/>
    <x v="0"/>
    <x v="4"/>
  </r>
  <r>
    <s v="CA-2017-110198"/>
    <x v="806"/>
    <x v="3"/>
    <d v="2017-05-02T00:00:00"/>
    <x v="2"/>
    <s v="AG-10900"/>
    <s v="Arthur Gainer"/>
    <x v="0"/>
    <s v="United States"/>
    <x v="97"/>
    <x v="1"/>
    <x v="0"/>
    <s v="FUR-BO-10001798"/>
    <s v="Furniture"/>
    <x v="0"/>
    <s v="Bush Somerset Collection Bookcase"/>
    <n v="314.35199999999998"/>
    <n v="3"/>
    <n v="-15.717599999999999"/>
    <n v="-0.05"/>
    <x v="5"/>
    <x v="7"/>
  </r>
  <r>
    <s v="CA-2017-109085"/>
    <x v="506"/>
    <x v="3"/>
    <d v="2017-02-20T00:00:00"/>
    <x v="2"/>
    <s v="CK-12325"/>
    <s v="Christine Kargatis"/>
    <x v="2"/>
    <s v="United States"/>
    <x v="8"/>
    <x v="15"/>
    <x v="2"/>
    <s v="FUR-TA-10001086"/>
    <s v="Furniture"/>
    <x v="2"/>
    <s v="SAFCO PlanMaster Boards, 60w x 37-1/2d, White Melamine"/>
    <n v="455.97"/>
    <n v="5"/>
    <n v="-106.393"/>
    <n v="-0.23333333333333331"/>
    <x v="0"/>
    <x v="11"/>
  </r>
  <r>
    <s v="CA-2017-109085"/>
    <x v="506"/>
    <x v="3"/>
    <d v="2017-02-20T00:00:00"/>
    <x v="2"/>
    <s v="CK-12325"/>
    <s v="Christine Kargatis"/>
    <x v="2"/>
    <s v="United States"/>
    <x v="8"/>
    <x v="15"/>
    <x v="2"/>
    <s v="FUR-FU-10004973"/>
    <s v="Furniture"/>
    <x v="3"/>
    <s v="Flat Face Poster Frame"/>
    <n v="30.143999999999998"/>
    <n v="2"/>
    <n v="8.2896000000000001"/>
    <n v="0.27500000000000002"/>
    <x v="0"/>
    <x v="11"/>
  </r>
  <r>
    <s v="CA-2017-109085"/>
    <x v="506"/>
    <x v="3"/>
    <d v="2017-02-20T00:00:00"/>
    <x v="2"/>
    <s v="CK-12325"/>
    <s v="Christine Kargatis"/>
    <x v="2"/>
    <s v="United States"/>
    <x v="8"/>
    <x v="15"/>
    <x v="2"/>
    <s v="FUR-CH-10003981"/>
    <s v="Furniture"/>
    <x v="1"/>
    <s v="Global Commerce Series Low-Back Swivel/Tilt Chairs"/>
    <n v="899.43"/>
    <n v="5"/>
    <n v="-12.849"/>
    <n v="-1.4285714285714287E-2"/>
    <x v="0"/>
    <x v="11"/>
  </r>
  <r>
    <s v="CA-2016-114860"/>
    <x v="286"/>
    <x v="0"/>
    <d v="2016-12-28T00:00:00"/>
    <x v="1"/>
    <s v="DN-13690"/>
    <s v="Duane Noonan"/>
    <x v="0"/>
    <s v="United States"/>
    <x v="363"/>
    <x v="2"/>
    <x v="1"/>
    <s v="FUR-FU-10000277"/>
    <s v="Furniture"/>
    <x v="3"/>
    <s v="Deflect-o DuraMat Antistatic Studded Beveled Mat for Medium Pile Carpeting"/>
    <n v="842.72"/>
    <n v="8"/>
    <n v="202.25280000000001"/>
    <n v="0.24"/>
    <x v="6"/>
    <x v="5"/>
  </r>
  <r>
    <s v="CA-2016-114860"/>
    <x v="286"/>
    <x v="0"/>
    <d v="2016-12-28T00:00:00"/>
    <x v="1"/>
    <s v="DN-13690"/>
    <s v="Duane Noonan"/>
    <x v="0"/>
    <s v="United States"/>
    <x v="363"/>
    <x v="2"/>
    <x v="1"/>
    <s v="FUR-FU-10001934"/>
    <s v="Furniture"/>
    <x v="3"/>
    <s v="Magnifier Swing Arm Lamp"/>
    <n v="41.96"/>
    <n v="2"/>
    <n v="10.909599999999999"/>
    <n v="0.25999999999999995"/>
    <x v="6"/>
    <x v="5"/>
  </r>
  <r>
    <s v="CA-2016-159009"/>
    <x v="348"/>
    <x v="0"/>
    <d v="2016-09-27T00:00:00"/>
    <x v="1"/>
    <s v="DP-13105"/>
    <s v="Dave Poirier"/>
    <x v="1"/>
    <s v="United States"/>
    <x v="15"/>
    <x v="13"/>
    <x v="1"/>
    <s v="FUR-CH-10003396"/>
    <s v="Furniture"/>
    <x v="1"/>
    <s v="Global Deluxe Steno Chair"/>
    <n v="184.75200000000001"/>
    <n v="3"/>
    <n v="-20.784600000000001"/>
    <n v="-0.1125"/>
    <x v="4"/>
    <x v="4"/>
  </r>
  <r>
    <s v="CA-2017-148411"/>
    <x v="118"/>
    <x v="3"/>
    <d v="2017-09-26T00:00:00"/>
    <x v="2"/>
    <s v="RO-19780"/>
    <s v="Rose O'Brian"/>
    <x v="0"/>
    <s v="United States"/>
    <x v="9"/>
    <x v="8"/>
    <x v="3"/>
    <s v="FUR-CH-10003973"/>
    <s v="Furniture"/>
    <x v="1"/>
    <s v="GuestStacker Chair with Chrome Finish Legs"/>
    <n v="520.46400000000006"/>
    <n v="2"/>
    <n v="-14.8704"/>
    <n v="-2.8571428571428567E-2"/>
    <x v="3"/>
    <x v="4"/>
  </r>
  <r>
    <s v="CA-2016-168046"/>
    <x v="859"/>
    <x v="0"/>
    <d v="2016-01-28T00:00:00"/>
    <x v="0"/>
    <s v="JD-15895"/>
    <s v="Jonathan Doherty"/>
    <x v="1"/>
    <s v="United States"/>
    <x v="13"/>
    <x v="7"/>
    <x v="2"/>
    <s v="FUR-TA-10001095"/>
    <s v="Furniture"/>
    <x v="2"/>
    <s v="Chromcraft Round Conference Tables"/>
    <n v="313.72199999999998"/>
    <n v="3"/>
    <n v="-99.345299999999995"/>
    <n v="-0.31666666666666665"/>
    <x v="0"/>
    <x v="8"/>
  </r>
  <r>
    <s v="CA-2016-168046"/>
    <x v="859"/>
    <x v="0"/>
    <d v="2016-01-28T00:00:00"/>
    <x v="0"/>
    <s v="JD-15895"/>
    <s v="Jonathan Doherty"/>
    <x v="1"/>
    <s v="United States"/>
    <x v="13"/>
    <x v="7"/>
    <x v="2"/>
    <s v="FUR-FU-10000747"/>
    <s v="Furniture"/>
    <x v="3"/>
    <s v="Tenex B1-RE Series Chair Mats for Low Pile Carpets"/>
    <n v="45.98"/>
    <n v="1"/>
    <n v="7.8166000000000002"/>
    <n v="0.17"/>
    <x v="0"/>
    <x v="8"/>
  </r>
  <r>
    <s v="CA-2017-111591"/>
    <x v="555"/>
    <x v="3"/>
    <d v="2017-03-25T00:00:00"/>
    <x v="1"/>
    <s v="PS-18970"/>
    <s v="Paul Stevenson"/>
    <x v="2"/>
    <s v="United States"/>
    <x v="15"/>
    <x v="13"/>
    <x v="1"/>
    <s v="FUR-FU-10002364"/>
    <s v="Furniture"/>
    <x v="3"/>
    <s v="Eldon Expressions Wood Desk Accessories, Oak"/>
    <n v="22.14"/>
    <n v="3"/>
    <n v="6.4206000000000003"/>
    <n v="0.28999999999999998"/>
    <x v="4"/>
    <x v="9"/>
  </r>
  <r>
    <s v="CA-2017-113460"/>
    <x v="388"/>
    <x v="3"/>
    <d v="2017-11-09T00:00:00"/>
    <x v="0"/>
    <s v="KN-16390"/>
    <s v="Katherine Nockton"/>
    <x v="1"/>
    <s v="United States"/>
    <x v="218"/>
    <x v="32"/>
    <x v="2"/>
    <s v="FUR-CH-10000422"/>
    <s v="Furniture"/>
    <x v="1"/>
    <s v="Global Highback Leather Tilter in Burgundy"/>
    <n v="272.97000000000003"/>
    <n v="3"/>
    <n v="43.675199999999997"/>
    <n v="0.15999999999999998"/>
    <x v="3"/>
    <x v="0"/>
  </r>
  <r>
    <s v="CA-2015-111339"/>
    <x v="860"/>
    <x v="1"/>
    <d v="2015-05-31T00:00:00"/>
    <x v="2"/>
    <s v="VP-21760"/>
    <s v="Victoria Pisteka"/>
    <x v="1"/>
    <s v="United States"/>
    <x v="29"/>
    <x v="15"/>
    <x v="2"/>
    <s v="FUR-FU-10002506"/>
    <s v="Furniture"/>
    <x v="3"/>
    <s v="Tensor &quot;Hersey Kiss&quot; Styled Floor Lamp"/>
    <n v="41.567999999999998"/>
    <n v="4"/>
    <n v="-4.1567999999999996"/>
    <n v="-9.9999999999999992E-2"/>
    <x v="3"/>
    <x v="7"/>
  </r>
  <r>
    <s v="CA-2015-111339"/>
    <x v="860"/>
    <x v="1"/>
    <d v="2015-05-31T00:00:00"/>
    <x v="2"/>
    <s v="VP-21760"/>
    <s v="Victoria Pisteka"/>
    <x v="1"/>
    <s v="United States"/>
    <x v="29"/>
    <x v="15"/>
    <x v="2"/>
    <s v="FUR-CH-10000863"/>
    <s v="Furniture"/>
    <x v="1"/>
    <s v="Novimex Swivel Fabric Task Chair"/>
    <n v="317.05799999999999"/>
    <n v="3"/>
    <n v="-86.058599999999998"/>
    <n v="-0.27142857142857141"/>
    <x v="3"/>
    <x v="7"/>
  </r>
  <r>
    <s v="CA-2014-154158"/>
    <x v="520"/>
    <x v="2"/>
    <d v="2014-12-27T00:00:00"/>
    <x v="0"/>
    <s v="CC-12670"/>
    <s v="Craig Carreira"/>
    <x v="0"/>
    <s v="United States"/>
    <x v="26"/>
    <x v="1"/>
    <x v="0"/>
    <s v="FUR-CH-10004698"/>
    <s v="Furniture"/>
    <x v="1"/>
    <s v="Padded Folding Chairs, Black, 4/Carton"/>
    <n v="64.784000000000006"/>
    <n v="1"/>
    <n v="6.4783999999999997"/>
    <n v="9.9999999999999992E-2"/>
    <x v="4"/>
    <x v="5"/>
  </r>
  <r>
    <s v="CA-2017-163097"/>
    <x v="60"/>
    <x v="3"/>
    <d v="2017-08-31T00:00:00"/>
    <x v="1"/>
    <s v="SF-20200"/>
    <s v="Sarah Foster"/>
    <x v="0"/>
    <s v="United States"/>
    <x v="81"/>
    <x v="22"/>
    <x v="1"/>
    <s v="FUR-FU-10004973"/>
    <s v="Furniture"/>
    <x v="3"/>
    <s v="Flat Face Poster Frame"/>
    <n v="120.57599999999999"/>
    <n v="8"/>
    <n v="33.1584"/>
    <n v="0.27500000000000002"/>
    <x v="4"/>
    <x v="10"/>
  </r>
  <r>
    <s v="CA-2015-130848"/>
    <x v="551"/>
    <x v="1"/>
    <d v="2015-10-25T00:00:00"/>
    <x v="3"/>
    <s v="DG-13300"/>
    <s v="Deirdre Greer"/>
    <x v="1"/>
    <s v="United States"/>
    <x v="22"/>
    <x v="12"/>
    <x v="1"/>
    <s v="FUR-CH-10000422"/>
    <s v="Furniture"/>
    <x v="1"/>
    <s v="Global Highback Leather Tilter in Burgundy"/>
    <n v="582.33600000000001"/>
    <n v="8"/>
    <n v="-29.116800000000001"/>
    <n v="-0.05"/>
    <x v="7"/>
    <x v="1"/>
  </r>
  <r>
    <s v="CA-2014-125997"/>
    <x v="23"/>
    <x v="2"/>
    <d v="2014-09-23T00:00:00"/>
    <x v="2"/>
    <s v="MW-18220"/>
    <s v="Mitch Webber"/>
    <x v="0"/>
    <s v="United States"/>
    <x v="13"/>
    <x v="7"/>
    <x v="2"/>
    <s v="FUR-CH-10001394"/>
    <s v="Furniture"/>
    <x v="1"/>
    <s v="Global Leather Executive Chair"/>
    <n v="631.78200000000004"/>
    <n v="2"/>
    <n v="140.39599999999999"/>
    <n v="0.22222222222222218"/>
    <x v="0"/>
    <x v="4"/>
  </r>
  <r>
    <s v="CA-2014-125997"/>
    <x v="23"/>
    <x v="2"/>
    <d v="2014-09-23T00:00:00"/>
    <x v="2"/>
    <s v="MW-18220"/>
    <s v="Mitch Webber"/>
    <x v="0"/>
    <s v="United States"/>
    <x v="13"/>
    <x v="7"/>
    <x v="2"/>
    <s v="FUR-BO-10002213"/>
    <s v="Furniture"/>
    <x v="0"/>
    <s v="DMI Eclipse Executive Suite Bookcases"/>
    <n v="801.56799999999998"/>
    <n v="2"/>
    <n v="-10.019600000000001"/>
    <n v="-1.2500000000000001E-2"/>
    <x v="0"/>
    <x v="4"/>
  </r>
  <r>
    <s v="CA-2014-159814"/>
    <x v="861"/>
    <x v="2"/>
    <d v="2014-06-28T00:00:00"/>
    <x v="1"/>
    <s v="LP-17080"/>
    <s v="Liz Pelletier"/>
    <x v="0"/>
    <s v="United States"/>
    <x v="104"/>
    <x v="22"/>
    <x v="1"/>
    <s v="FUR-FU-10001731"/>
    <s v="Furniture"/>
    <x v="3"/>
    <s v="Acrylic Self-Standing Desk Frames"/>
    <n v="4.2720000000000002"/>
    <n v="2"/>
    <n v="0.96120000000000005"/>
    <n v="0.22500000000000001"/>
    <x v="4"/>
    <x v="2"/>
  </r>
  <r>
    <s v="CA-2016-105459"/>
    <x v="577"/>
    <x v="0"/>
    <d v="2016-08-17T00:00:00"/>
    <x v="0"/>
    <s v="NP-18700"/>
    <s v="Nora Preis"/>
    <x v="0"/>
    <s v="United States"/>
    <x v="13"/>
    <x v="7"/>
    <x v="2"/>
    <s v="FUR-TA-10001095"/>
    <s v="Furniture"/>
    <x v="2"/>
    <s v="Chromcraft Round Conference Tables"/>
    <n v="209.148"/>
    <n v="2"/>
    <n v="-66.230199999999996"/>
    <n v="-0.31666666666666665"/>
    <x v="2"/>
    <x v="10"/>
  </r>
  <r>
    <s v="CA-2017-162789"/>
    <x v="320"/>
    <x v="3"/>
    <d v="2017-09-24T00:00:00"/>
    <x v="0"/>
    <s v="LC-17140"/>
    <s v="Logan Currie"/>
    <x v="0"/>
    <s v="United States"/>
    <x v="13"/>
    <x v="7"/>
    <x v="2"/>
    <s v="FUR-FU-10004864"/>
    <s v="Furniture"/>
    <x v="3"/>
    <s v="Eldon 500 Class Desk Accessories"/>
    <n v="12.07"/>
    <n v="1"/>
    <n v="3.9830999999999999"/>
    <n v="0.32999999999999996"/>
    <x v="3"/>
    <x v="4"/>
  </r>
  <r>
    <s v="US-2017-110149"/>
    <x v="247"/>
    <x v="3"/>
    <d v="2017-12-13T00:00:00"/>
    <x v="2"/>
    <s v="WB-21850"/>
    <s v="William Brown"/>
    <x v="0"/>
    <s v="United States"/>
    <x v="3"/>
    <x v="3"/>
    <x v="2"/>
    <s v="FUR-FU-10001475"/>
    <s v="Furniture"/>
    <x v="3"/>
    <s v="Contract Clock, 14&quot;, Brown"/>
    <n v="87.92"/>
    <n v="5"/>
    <n v="15.385999999999999"/>
    <n v="0.17499999999999999"/>
    <x v="0"/>
    <x v="5"/>
  </r>
  <r>
    <s v="CA-2015-164777"/>
    <x v="369"/>
    <x v="1"/>
    <d v="2015-01-29T00:00:00"/>
    <x v="2"/>
    <s v="SC-20305"/>
    <s v="Sean Christensen"/>
    <x v="0"/>
    <s v="United States"/>
    <x v="2"/>
    <x v="2"/>
    <x v="1"/>
    <s v="FUR-CH-10002024"/>
    <s v="Furniture"/>
    <x v="1"/>
    <s v="HON 5400 Series Task Chairs for Big and Tall"/>
    <n v="2803.92"/>
    <n v="5"/>
    <n v="0"/>
    <n v="0"/>
    <x v="3"/>
    <x v="8"/>
  </r>
  <r>
    <s v="CA-2015-127824"/>
    <x v="862"/>
    <x v="1"/>
    <d v="2015-10-22T00:00:00"/>
    <x v="1"/>
    <s v="JC-15775"/>
    <s v="John Castell"/>
    <x v="0"/>
    <s v="United States"/>
    <x v="15"/>
    <x v="13"/>
    <x v="1"/>
    <s v="FUR-FU-10002505"/>
    <s v="Furniture"/>
    <x v="3"/>
    <s v="Eldon 100 Class Desk Accessories"/>
    <n v="10.11"/>
    <n v="3"/>
    <n v="3.2351999999999999"/>
    <n v="0.32"/>
    <x v="4"/>
    <x v="1"/>
  </r>
  <r>
    <s v="CA-2014-116246"/>
    <x v="639"/>
    <x v="2"/>
    <d v="2014-09-17T00:00:00"/>
    <x v="0"/>
    <s v="LW-17215"/>
    <s v="Luke Weiss"/>
    <x v="0"/>
    <s v="United States"/>
    <x v="13"/>
    <x v="7"/>
    <x v="2"/>
    <s v="FUR-CH-10002024"/>
    <s v="Furniture"/>
    <x v="1"/>
    <s v="HON 5400 Series Task Chairs for Big and Tall"/>
    <n v="3785.2919999999999"/>
    <n v="6"/>
    <n v="420.58800000000002"/>
    <n v="0.11111111111111112"/>
    <x v="2"/>
    <x v="4"/>
  </r>
  <r>
    <s v="CA-2014-167486"/>
    <x v="863"/>
    <x v="2"/>
    <d v="2014-12-01T00:00:00"/>
    <x v="1"/>
    <s v="JO-15145"/>
    <s v="Jack O'Briant"/>
    <x v="1"/>
    <s v="United States"/>
    <x v="252"/>
    <x v="7"/>
    <x v="2"/>
    <s v="FUR-FU-10003268"/>
    <s v="Furniture"/>
    <x v="3"/>
    <s v="Eldon Radial Chair Mat for Low to Medium Pile Carpets"/>
    <n v="199.9"/>
    <n v="5"/>
    <n v="39.979999999999997"/>
    <n v="0.19999999999999998"/>
    <x v="4"/>
    <x v="0"/>
  </r>
  <r>
    <s v="CA-2014-152100"/>
    <x v="89"/>
    <x v="2"/>
    <d v="2014-05-16T00:00:00"/>
    <x v="1"/>
    <s v="VW-21775"/>
    <s v="Victoria Wilson"/>
    <x v="1"/>
    <s v="United States"/>
    <x v="156"/>
    <x v="5"/>
    <x v="3"/>
    <s v="FUR-CH-10000015"/>
    <s v="Furniture"/>
    <x v="1"/>
    <s v="Hon Multipurpose Stacking Arm Chairs"/>
    <n v="1212.96"/>
    <n v="8"/>
    <n v="-69.311999999999998"/>
    <n v="-5.7142857142857141E-2"/>
    <x v="2"/>
    <x v="7"/>
  </r>
  <r>
    <s v="CA-2015-166219"/>
    <x v="797"/>
    <x v="1"/>
    <d v="2015-09-01T00:00:00"/>
    <x v="1"/>
    <s v="BP-11185"/>
    <s v="Ben Peterman"/>
    <x v="1"/>
    <s v="United States"/>
    <x v="144"/>
    <x v="5"/>
    <x v="3"/>
    <s v="FUR-TA-10004607"/>
    <s v="Furniture"/>
    <x v="2"/>
    <s v="Hon 2111 Invitation Series Straight Table"/>
    <n v="103.48099999999999"/>
    <n v="1"/>
    <n v="-16.261299999999999"/>
    <n v="-0.15714285714285714"/>
    <x v="4"/>
    <x v="10"/>
  </r>
  <r>
    <s v="CA-2017-136882"/>
    <x v="706"/>
    <x v="3"/>
    <d v="2017-06-03T00:00:00"/>
    <x v="1"/>
    <s v="DN-13690"/>
    <s v="Duane Noonan"/>
    <x v="0"/>
    <s v="United States"/>
    <x v="169"/>
    <x v="37"/>
    <x v="3"/>
    <s v="FUR-FU-10003664"/>
    <s v="Furniture"/>
    <x v="3"/>
    <s v="Electrix Architect's Clamp-On Swing Arm Lamp, Black"/>
    <n v="477.3"/>
    <n v="5"/>
    <n v="138.417"/>
    <n v="0.28999999999999998"/>
    <x v="1"/>
    <x v="7"/>
  </r>
  <r>
    <s v="US-2017-109610"/>
    <x v="608"/>
    <x v="3"/>
    <d v="2017-11-30T00:00:00"/>
    <x v="0"/>
    <s v="BS-11590"/>
    <s v="Brendan Sweed"/>
    <x v="1"/>
    <s v="United States"/>
    <x v="74"/>
    <x v="0"/>
    <x v="0"/>
    <s v="FUR-CH-10001854"/>
    <s v="Furniture"/>
    <x v="1"/>
    <s v="Office Star - Professional Matrix Back Chair with 2-to-1 Synchro Tilt and Mesh Fabric Seat"/>
    <n v="701.96"/>
    <n v="2"/>
    <n v="168.47040000000001"/>
    <n v="0.24"/>
    <x v="2"/>
    <x v="0"/>
  </r>
  <r>
    <s v="CA-2016-126858"/>
    <x v="185"/>
    <x v="0"/>
    <d v="2016-11-23T00:00:00"/>
    <x v="1"/>
    <s v="JM-15265"/>
    <s v="Janet Molinari"/>
    <x v="1"/>
    <s v="United States"/>
    <x v="15"/>
    <x v="13"/>
    <x v="1"/>
    <s v="FUR-FU-10000448"/>
    <s v="Furniture"/>
    <x v="3"/>
    <s v="Tenex Chairmats For Use With Carpeted Floors"/>
    <n v="31.96"/>
    <n v="2"/>
    <n v="1.5980000000000001"/>
    <n v="0.05"/>
    <x v="4"/>
    <x v="0"/>
  </r>
  <r>
    <s v="CA-2017-102925"/>
    <x v="864"/>
    <x v="3"/>
    <d v="2017-11-10T00:00:00"/>
    <x v="0"/>
    <s v="CD-12280"/>
    <s v="Christina DeMoss"/>
    <x v="0"/>
    <s v="United States"/>
    <x v="13"/>
    <x v="7"/>
    <x v="2"/>
    <s v="FUR-TA-10003469"/>
    <s v="Furniture"/>
    <x v="2"/>
    <s v="Balt Split Level Computer Training Table"/>
    <n v="166.5"/>
    <n v="2"/>
    <n v="-66.599999999999994"/>
    <n v="-0.39999999999999997"/>
    <x v="2"/>
    <x v="0"/>
  </r>
  <r>
    <s v="CA-2017-102925"/>
    <x v="864"/>
    <x v="3"/>
    <d v="2017-11-10T00:00:00"/>
    <x v="0"/>
    <s v="CD-12280"/>
    <s v="Christina DeMoss"/>
    <x v="0"/>
    <s v="United States"/>
    <x v="13"/>
    <x v="7"/>
    <x v="2"/>
    <s v="FUR-CH-10004875"/>
    <s v="Furniture"/>
    <x v="1"/>
    <s v="Harbour Creations 67200 Series Stacking Chairs"/>
    <n v="128.124"/>
    <n v="2"/>
    <n v="24.2012"/>
    <n v="0.18888888888888888"/>
    <x v="2"/>
    <x v="0"/>
  </r>
  <r>
    <s v="CA-2017-102925"/>
    <x v="864"/>
    <x v="3"/>
    <d v="2017-11-10T00:00:00"/>
    <x v="0"/>
    <s v="CD-12280"/>
    <s v="Christina DeMoss"/>
    <x v="0"/>
    <s v="United States"/>
    <x v="13"/>
    <x v="7"/>
    <x v="2"/>
    <s v="FUR-FU-10004245"/>
    <s v="Furniture"/>
    <x v="3"/>
    <s v="Career Cubicle Clock, 8 1/4&quot;, Black"/>
    <n v="101.4"/>
    <n v="5"/>
    <n v="38.531999999999996"/>
    <n v="0.37999999999999995"/>
    <x v="2"/>
    <x v="0"/>
  </r>
  <r>
    <s v="CA-2015-100818"/>
    <x v="151"/>
    <x v="1"/>
    <d v="2015-06-05T00:00:00"/>
    <x v="0"/>
    <s v="JM-15265"/>
    <s v="Janet Molinari"/>
    <x v="1"/>
    <s v="United States"/>
    <x v="9"/>
    <x v="8"/>
    <x v="3"/>
    <s v="FUR-FU-10002703"/>
    <s v="Furniture"/>
    <x v="3"/>
    <s v="Tenex Traditional Chairmats for Hard Floors, Average Lip, 36&quot; x 48&quot;"/>
    <n v="51.56"/>
    <n v="2"/>
    <n v="-61.872"/>
    <n v="-1.2"/>
    <x v="2"/>
    <x v="7"/>
  </r>
  <r>
    <s v="CA-2016-164770"/>
    <x v="674"/>
    <x v="0"/>
    <d v="2016-12-04T00:00:00"/>
    <x v="0"/>
    <s v="MY-18295"/>
    <s v="Muhammed Yedwab"/>
    <x v="1"/>
    <s v="United States"/>
    <x v="6"/>
    <x v="5"/>
    <x v="3"/>
    <s v="FUR-BO-10003893"/>
    <s v="Furniture"/>
    <x v="0"/>
    <s v="Sauder Camden County Collection Library"/>
    <n v="781.86400000000003"/>
    <n v="10"/>
    <n v="-137.976"/>
    <n v="-0.1764705882352941"/>
    <x v="3"/>
    <x v="5"/>
  </r>
  <r>
    <s v="CA-2017-130505"/>
    <x v="176"/>
    <x v="3"/>
    <d v="2017-10-12T00:00:00"/>
    <x v="3"/>
    <s v="NF-18385"/>
    <s v="Natalie Fritzler"/>
    <x v="0"/>
    <s v="United States"/>
    <x v="167"/>
    <x v="47"/>
    <x v="2"/>
    <s v="FUR-TA-10001932"/>
    <s v="Furniture"/>
    <x v="2"/>
    <s v="Chromcraft 48&quot; x 96&quot; Racetrack Double Pedestal Table"/>
    <n v="673.34400000000005"/>
    <n v="3"/>
    <n v="-76.953599999999994"/>
    <n v="-0.11428571428571427"/>
    <x v="7"/>
    <x v="1"/>
  </r>
  <r>
    <s v="CA-2016-105207"/>
    <x v="865"/>
    <x v="0"/>
    <d v="2016-01-08T00:00:00"/>
    <x v="1"/>
    <s v="BO-11350"/>
    <s v="Bill Overfelt"/>
    <x v="1"/>
    <s v="United States"/>
    <x v="364"/>
    <x v="37"/>
    <x v="3"/>
    <s v="FUR-TA-10000617"/>
    <s v="Furniture"/>
    <x v="2"/>
    <s v="Hon Practical Foundations 30 x 60 Training Table, Light Gray/Charcoal"/>
    <n v="1592.85"/>
    <n v="7"/>
    <n v="350.42700000000002"/>
    <n v="0.22000000000000003"/>
    <x v="2"/>
    <x v="8"/>
  </r>
  <r>
    <s v="CA-2016-149237"/>
    <x v="205"/>
    <x v="0"/>
    <d v="2016-05-30T00:00:00"/>
    <x v="1"/>
    <s v="CM-12235"/>
    <s v="Chris McAfee"/>
    <x v="0"/>
    <s v="United States"/>
    <x v="79"/>
    <x v="16"/>
    <x v="3"/>
    <s v="FUR-FU-10002088"/>
    <s v="Furniture"/>
    <x v="3"/>
    <s v="Nu-Dell Float Frame 11 x 14 1/2"/>
    <n v="26.94"/>
    <n v="3"/>
    <n v="11.3148"/>
    <n v="0.42"/>
    <x v="4"/>
    <x v="7"/>
  </r>
  <r>
    <s v="US-2015-158589"/>
    <x v="141"/>
    <x v="1"/>
    <d v="2015-11-24T00:00:00"/>
    <x v="1"/>
    <s v="KW-16570"/>
    <s v="Kelly Williams"/>
    <x v="0"/>
    <s v="United States"/>
    <x v="28"/>
    <x v="2"/>
    <x v="1"/>
    <s v="FUR-FU-10001546"/>
    <s v="Furniture"/>
    <x v="3"/>
    <s v="Dana Swing-Arm Lamps"/>
    <n v="32.04"/>
    <n v="3"/>
    <n v="8.01"/>
    <n v="0.25"/>
    <x v="4"/>
    <x v="0"/>
  </r>
  <r>
    <s v="CA-2017-142461"/>
    <x v="703"/>
    <x v="3"/>
    <d v="2017-06-03T00:00:00"/>
    <x v="0"/>
    <s v="KT-16480"/>
    <s v="Kean Thornton"/>
    <x v="0"/>
    <s v="United States"/>
    <x v="144"/>
    <x v="5"/>
    <x v="3"/>
    <s v="FUR-BO-10001811"/>
    <s v="Furniture"/>
    <x v="0"/>
    <s v="Atlantic Metals Mobile 5-Shelf Bookcases, Custom Colors"/>
    <n v="204.66640000000001"/>
    <n v="1"/>
    <n v="-6.0195999999999996"/>
    <n v="-2.9411764705882349E-2"/>
    <x v="4"/>
    <x v="7"/>
  </r>
  <r>
    <s v="CA-2017-156958"/>
    <x v="446"/>
    <x v="3"/>
    <d v="2017-12-06T00:00:00"/>
    <x v="2"/>
    <s v="PB-18805"/>
    <s v="Patrick Bzostek"/>
    <x v="2"/>
    <s v="United States"/>
    <x v="15"/>
    <x v="13"/>
    <x v="1"/>
    <s v="FUR-FU-10003268"/>
    <s v="Furniture"/>
    <x v="3"/>
    <s v="Eldon Radial Chair Mat for Low to Medium Pile Carpets"/>
    <n v="199.9"/>
    <n v="5"/>
    <n v="39.979999999999997"/>
    <n v="0.19999999999999998"/>
    <x v="5"/>
    <x v="5"/>
  </r>
  <r>
    <s v="CA-2016-116596"/>
    <x v="78"/>
    <x v="0"/>
    <d v="2016-10-31T00:00:00"/>
    <x v="1"/>
    <s v="BW-11200"/>
    <s v="Ben Wallace"/>
    <x v="0"/>
    <s v="United States"/>
    <x v="13"/>
    <x v="7"/>
    <x v="2"/>
    <s v="FUR-CH-10000553"/>
    <s v="Furniture"/>
    <x v="1"/>
    <s v="Metal Folding Chairs, Beige, 4/Carton"/>
    <n v="427.64400000000001"/>
    <n v="14"/>
    <n v="80.777199999999993"/>
    <n v="0.18888888888888888"/>
    <x v="4"/>
    <x v="1"/>
  </r>
  <r>
    <s v="CA-2017-124191"/>
    <x v="235"/>
    <x v="3"/>
    <d v="2017-06-14T00:00:00"/>
    <x v="0"/>
    <s v="TS-21610"/>
    <s v="Troy Staebel"/>
    <x v="0"/>
    <s v="United States"/>
    <x v="9"/>
    <x v="8"/>
    <x v="3"/>
    <s v="FUR-FU-10002364"/>
    <s v="Furniture"/>
    <x v="3"/>
    <s v="Eldon Expressions Wood Desk Accessories, Oak"/>
    <n v="8.8559999999999999"/>
    <n v="3"/>
    <n v="-6.8634000000000004"/>
    <n v="-0.77500000000000002"/>
    <x v="3"/>
    <x v="2"/>
  </r>
  <r>
    <s v="CA-2016-148747"/>
    <x v="228"/>
    <x v="0"/>
    <d v="2016-09-27T00:00:00"/>
    <x v="2"/>
    <s v="AS-10045"/>
    <s v="Aaron Smayling"/>
    <x v="1"/>
    <s v="United States"/>
    <x v="28"/>
    <x v="2"/>
    <x v="1"/>
    <s v="FUR-BO-10002613"/>
    <s v="Furniture"/>
    <x v="0"/>
    <s v="Atlantic Metals Mobile 4-Shelf Bookcases, Custom Colors"/>
    <n v="477.666"/>
    <n v="2"/>
    <n v="84.293999999999997"/>
    <n v="0.1764705882352941"/>
    <x v="3"/>
    <x v="4"/>
  </r>
  <r>
    <s v="CA-2015-135727"/>
    <x v="866"/>
    <x v="1"/>
    <d v="2015-05-16T00:00:00"/>
    <x v="0"/>
    <s v="PS-18970"/>
    <s v="Paul Stevenson"/>
    <x v="2"/>
    <s v="United States"/>
    <x v="43"/>
    <x v="22"/>
    <x v="1"/>
    <s v="FUR-CH-10004540"/>
    <s v="Furniture"/>
    <x v="1"/>
    <s v="Global Chrome Stack Chair"/>
    <n v="191.96799999999999"/>
    <n v="7"/>
    <n v="16.7972"/>
    <n v="8.7500000000000008E-2"/>
    <x v="2"/>
    <x v="7"/>
  </r>
  <r>
    <s v="CA-2015-135251"/>
    <x v="867"/>
    <x v="1"/>
    <d v="2015-08-10T00:00:00"/>
    <x v="1"/>
    <s v="RP-19270"/>
    <s v="Rachel Payne"/>
    <x v="1"/>
    <s v="United States"/>
    <x v="6"/>
    <x v="5"/>
    <x v="3"/>
    <s v="FUR-BO-10003965"/>
    <s v="Furniture"/>
    <x v="0"/>
    <s v="O'Sullivan Manor Hill 2-Door Library in Brianna Oak"/>
    <n v="369.19920000000002"/>
    <n v="3"/>
    <n v="-114.01739999999999"/>
    <n v="-0.30882352941176466"/>
    <x v="4"/>
    <x v="10"/>
  </r>
  <r>
    <s v="CA-2016-125724"/>
    <x v="710"/>
    <x v="0"/>
    <d v="2016-09-27T00:00:00"/>
    <x v="1"/>
    <s v="SM-20950"/>
    <s v="Suzanne McNair"/>
    <x v="1"/>
    <s v="United States"/>
    <x v="131"/>
    <x v="12"/>
    <x v="1"/>
    <s v="FUR-FU-10000246"/>
    <s v="Furniture"/>
    <x v="3"/>
    <s v="Aluminum Document Frame"/>
    <n v="68.432000000000002"/>
    <n v="7"/>
    <n v="8.5540000000000003"/>
    <n v="0.125"/>
    <x v="2"/>
    <x v="4"/>
  </r>
  <r>
    <s v="CA-2015-111612"/>
    <x v="44"/>
    <x v="1"/>
    <d v="2015-12-02T00:00:00"/>
    <x v="1"/>
    <s v="EB-14110"/>
    <s v="Eugene Barchas"/>
    <x v="0"/>
    <s v="United States"/>
    <x v="29"/>
    <x v="15"/>
    <x v="2"/>
    <s v="FUR-FU-10003799"/>
    <s v="Furniture"/>
    <x v="3"/>
    <s v="Seth Thomas 13 1/2&quot; Wall Clock"/>
    <n v="71.12"/>
    <n v="5"/>
    <n v="9.7789999999999999"/>
    <n v="0.13749999999999998"/>
    <x v="4"/>
    <x v="0"/>
  </r>
  <r>
    <s v="CA-2014-103086"/>
    <x v="868"/>
    <x v="2"/>
    <d v="2014-10-19T00:00:00"/>
    <x v="0"/>
    <s v="EB-14170"/>
    <s v="Evan Bailliet"/>
    <x v="0"/>
    <s v="United States"/>
    <x v="6"/>
    <x v="5"/>
    <x v="3"/>
    <s v="FUR-FU-10004586"/>
    <s v="Furniture"/>
    <x v="3"/>
    <s v="G.E. Longer-Life Indoor Recessed Floodlight Bulbs"/>
    <n v="5.3120000000000003"/>
    <n v="2"/>
    <n v="-1.5935999999999999"/>
    <n v="-0.3"/>
    <x v="3"/>
    <x v="1"/>
  </r>
  <r>
    <s v="CA-2016-129280"/>
    <x v="869"/>
    <x v="0"/>
    <d v="2016-05-05T00:00:00"/>
    <x v="2"/>
    <s v="SM-20905"/>
    <s v="Susan MacKendrick"/>
    <x v="0"/>
    <s v="United States"/>
    <x v="19"/>
    <x v="15"/>
    <x v="2"/>
    <s v="FUR-FU-10001876"/>
    <s v="Furniture"/>
    <x v="3"/>
    <s v="Computer Room Manger, 14&quot;"/>
    <n v="51.968000000000004"/>
    <n v="2"/>
    <n v="10.393599999999999"/>
    <n v="0.19999999999999998"/>
    <x v="3"/>
    <x v="7"/>
  </r>
  <r>
    <s v="CA-2014-130428"/>
    <x v="870"/>
    <x v="2"/>
    <d v="2014-03-31T00:00:00"/>
    <x v="3"/>
    <s v="TG-21640"/>
    <s v="Trudy Glocke"/>
    <x v="0"/>
    <s v="United States"/>
    <x v="26"/>
    <x v="1"/>
    <x v="0"/>
    <s v="FUR-CH-10002965"/>
    <s v="Furniture"/>
    <x v="1"/>
    <s v="Global Leather Highback Executive Chair with Pneumatic Height Adjustment, Black"/>
    <n v="1125.4880000000001"/>
    <n v="7"/>
    <n v="98.480199999999996"/>
    <n v="8.7499999999999994E-2"/>
    <x v="7"/>
    <x v="9"/>
  </r>
  <r>
    <s v="CA-2015-148495"/>
    <x v="871"/>
    <x v="1"/>
    <d v="2015-08-13T00:00:00"/>
    <x v="3"/>
    <s v="SF-20065"/>
    <s v="Sandra Flanagan"/>
    <x v="0"/>
    <s v="United States"/>
    <x v="135"/>
    <x v="2"/>
    <x v="1"/>
    <s v="FUR-FU-10001889"/>
    <s v="Furniture"/>
    <x v="3"/>
    <s v="Ultra Door Pull Handle"/>
    <n v="31.56"/>
    <n v="3"/>
    <n v="10.4148"/>
    <n v="0.33"/>
    <x v="7"/>
    <x v="10"/>
  </r>
  <r>
    <s v="CA-2015-143147"/>
    <x v="753"/>
    <x v="1"/>
    <d v="2015-05-28T00:00:00"/>
    <x v="0"/>
    <s v="PS-18760"/>
    <s v="Pamela Stobb"/>
    <x v="0"/>
    <s v="United States"/>
    <x v="21"/>
    <x v="5"/>
    <x v="3"/>
    <s v="FUR-CH-10000863"/>
    <s v="Furniture"/>
    <x v="1"/>
    <s v="Novimex Swivel Fabric Task Chair"/>
    <n v="105.68600000000001"/>
    <n v="1"/>
    <n v="-28.686199999999999"/>
    <n v="-0.27142857142857141"/>
    <x v="3"/>
    <x v="7"/>
  </r>
  <r>
    <s v="CA-2015-143147"/>
    <x v="753"/>
    <x v="1"/>
    <d v="2015-05-28T00:00:00"/>
    <x v="0"/>
    <s v="PS-18760"/>
    <s v="Pamela Stobb"/>
    <x v="0"/>
    <s v="United States"/>
    <x v="21"/>
    <x v="5"/>
    <x v="3"/>
    <s v="FUR-CH-10004754"/>
    <s v="Furniture"/>
    <x v="1"/>
    <s v="Global Stack Chair with Arms, Black"/>
    <n v="104.93"/>
    <n v="5"/>
    <n v="-4.4969999999999999"/>
    <n v="-4.2857142857142851E-2"/>
    <x v="3"/>
    <x v="7"/>
  </r>
  <r>
    <s v="CA-2017-152975"/>
    <x v="732"/>
    <x v="3"/>
    <d v="2017-09-16T00:00:00"/>
    <x v="2"/>
    <s v="RB-19705"/>
    <s v="Roger Barcio"/>
    <x v="2"/>
    <s v="United States"/>
    <x v="13"/>
    <x v="7"/>
    <x v="2"/>
    <s v="FUR-CH-10003298"/>
    <s v="Furniture"/>
    <x v="1"/>
    <s v="Office Star - Contemporary Task Swivel chair with Loop Arms, Charcoal"/>
    <n v="589.41"/>
    <n v="5"/>
    <n v="-6.5490000000000004"/>
    <n v="-1.1111111111111112E-2"/>
    <x v="3"/>
    <x v="4"/>
  </r>
  <r>
    <s v="CA-2017-116127"/>
    <x v="542"/>
    <x v="3"/>
    <d v="2017-06-27T00:00:00"/>
    <x v="0"/>
    <s v="SB-20185"/>
    <s v="Sarah Brown"/>
    <x v="0"/>
    <s v="United States"/>
    <x v="13"/>
    <x v="7"/>
    <x v="2"/>
    <s v="FUR-BO-10002213"/>
    <s v="Furniture"/>
    <x v="0"/>
    <s v="DMI Eclipse Executive Suite Bookcases"/>
    <n v="400.78399999999999"/>
    <n v="1"/>
    <n v="-5.0098000000000003"/>
    <n v="-1.2500000000000001E-2"/>
    <x v="3"/>
    <x v="2"/>
  </r>
  <r>
    <s v="US-2016-105452"/>
    <x v="830"/>
    <x v="0"/>
    <d v="2016-08-01T00:00:00"/>
    <x v="1"/>
    <s v="BF-11005"/>
    <s v="Barry Franz"/>
    <x v="2"/>
    <s v="United States"/>
    <x v="102"/>
    <x v="5"/>
    <x v="3"/>
    <s v="FUR-FU-10003691"/>
    <s v="Furniture"/>
    <x v="3"/>
    <s v="Eldon Image Series Desk Accessories, Ebony"/>
    <n v="24.7"/>
    <n v="5"/>
    <n v="-9.8800000000000008"/>
    <n v="-0.4"/>
    <x v="4"/>
    <x v="3"/>
  </r>
  <r>
    <s v="US-2016-105452"/>
    <x v="830"/>
    <x v="0"/>
    <d v="2016-08-01T00:00:00"/>
    <x v="1"/>
    <s v="BF-11005"/>
    <s v="Barry Franz"/>
    <x v="2"/>
    <s v="United States"/>
    <x v="102"/>
    <x v="5"/>
    <x v="3"/>
    <s v="FUR-FU-10003806"/>
    <s v="Furniture"/>
    <x v="3"/>
    <s v="Tenex Chairmat w/ Average Lip, 45&quot; x 53&quot;"/>
    <n v="302.72000000000003"/>
    <n v="5"/>
    <n v="-378.4"/>
    <n v="-1.2499999999999998"/>
    <x v="4"/>
    <x v="3"/>
  </r>
  <r>
    <s v="CA-2015-149517"/>
    <x v="208"/>
    <x v="1"/>
    <d v="2015-09-23T00:00:00"/>
    <x v="1"/>
    <s v="FC-14245"/>
    <s v="Frank Carlisle"/>
    <x v="2"/>
    <s v="United States"/>
    <x v="155"/>
    <x v="2"/>
    <x v="1"/>
    <s v="FUR-FU-10003464"/>
    <s v="Furniture"/>
    <x v="3"/>
    <s v="Seth Thomas 8 1/2&quot; Cubicle Clock"/>
    <n v="60.84"/>
    <n v="3"/>
    <n v="19.468800000000002"/>
    <n v="0.32"/>
    <x v="4"/>
    <x v="4"/>
  </r>
  <r>
    <s v="CA-2016-129861"/>
    <x v="9"/>
    <x v="0"/>
    <d v="2016-06-23T00:00:00"/>
    <x v="1"/>
    <s v="DM-13345"/>
    <s v="Denise Monton"/>
    <x v="1"/>
    <s v="United States"/>
    <x v="77"/>
    <x v="7"/>
    <x v="2"/>
    <s v="FUR-TA-10003715"/>
    <s v="Furniture"/>
    <x v="2"/>
    <s v="Hon 2111 Invitation Series Corner Table"/>
    <n v="376.86599999999999"/>
    <n v="3"/>
    <n v="-213.5574"/>
    <n v="-0.56666666666666665"/>
    <x v="6"/>
    <x v="2"/>
  </r>
  <r>
    <s v="CA-2016-130638"/>
    <x v="872"/>
    <x v="0"/>
    <d v="2016-05-19T00:00:00"/>
    <x v="0"/>
    <s v="SC-20095"/>
    <s v="Sanjit Chand"/>
    <x v="0"/>
    <s v="United States"/>
    <x v="2"/>
    <x v="2"/>
    <x v="1"/>
    <s v="FUR-FU-10002116"/>
    <s v="Furniture"/>
    <x v="3"/>
    <s v="Tenex Carpeted, Granite-Look or Clear Contemporary Contour Shape Chair Mats"/>
    <n v="282.83999999999997"/>
    <n v="4"/>
    <n v="19.7988"/>
    <n v="7.0000000000000007E-2"/>
    <x v="0"/>
    <x v="7"/>
  </r>
  <r>
    <s v="CA-2017-137449"/>
    <x v="656"/>
    <x v="3"/>
    <d v="2017-06-30T00:00:00"/>
    <x v="2"/>
    <s v="ME-17725"/>
    <s v="Max Engle"/>
    <x v="0"/>
    <s v="United States"/>
    <x v="144"/>
    <x v="5"/>
    <x v="3"/>
    <s v="FUR-TA-10002855"/>
    <s v="Furniture"/>
    <x v="2"/>
    <s v="Bevis Round Conference Table Top &amp; Single Column Base"/>
    <n v="307.31400000000002"/>
    <n v="3"/>
    <n v="-39.511800000000001"/>
    <n v="-0.12857142857142856"/>
    <x v="5"/>
    <x v="2"/>
  </r>
  <r>
    <s v="CA-2017-137449"/>
    <x v="656"/>
    <x v="3"/>
    <d v="2017-06-30T00:00:00"/>
    <x v="2"/>
    <s v="ME-17725"/>
    <s v="Max Engle"/>
    <x v="0"/>
    <s v="United States"/>
    <x v="144"/>
    <x v="5"/>
    <x v="3"/>
    <s v="FUR-BO-10000780"/>
    <s v="Furniture"/>
    <x v="0"/>
    <s v="O'Sullivan Plantations 2-Door Library in Landvery Oak"/>
    <n v="409.99919999999997"/>
    <n v="3"/>
    <n v="-96.470399999999998"/>
    <n v="-0.23529411764705882"/>
    <x v="5"/>
    <x v="2"/>
  </r>
  <r>
    <s v="CA-2014-151330"/>
    <x v="873"/>
    <x v="2"/>
    <d v="2014-10-17T00:00:00"/>
    <x v="2"/>
    <s v="TC-21295"/>
    <s v="Toby Carlisle"/>
    <x v="0"/>
    <s v="United States"/>
    <x v="114"/>
    <x v="20"/>
    <x v="2"/>
    <s v="FUR-CH-10000749"/>
    <s v="Furniture"/>
    <x v="1"/>
    <s v="Office Star - Ergonomic Mid Back Chair with 2-Way Adjustable Arms"/>
    <n v="1628.82"/>
    <n v="9"/>
    <n v="260.6112"/>
    <n v="0.16"/>
    <x v="0"/>
    <x v="1"/>
  </r>
  <r>
    <s v="CA-2014-124702"/>
    <x v="356"/>
    <x v="2"/>
    <d v="2014-11-25T00:00:00"/>
    <x v="1"/>
    <s v="MH-17785"/>
    <s v="Maya Herman"/>
    <x v="1"/>
    <s v="United States"/>
    <x v="15"/>
    <x v="13"/>
    <x v="1"/>
    <s v="FUR-FU-10003553"/>
    <s v="Furniture"/>
    <x v="3"/>
    <s v="Howard Miller 13-1/2&quot; Diameter Rosebrook Wall Clock"/>
    <n v="137.54"/>
    <n v="2"/>
    <n v="55.015999999999998"/>
    <n v="0.4"/>
    <x v="1"/>
    <x v="0"/>
  </r>
  <r>
    <s v="CA-2014-124702"/>
    <x v="356"/>
    <x v="2"/>
    <d v="2014-11-25T00:00:00"/>
    <x v="1"/>
    <s v="MH-17785"/>
    <s v="Maya Herman"/>
    <x v="1"/>
    <s v="United States"/>
    <x v="15"/>
    <x v="13"/>
    <x v="1"/>
    <s v="FUR-TA-10003008"/>
    <s v="Furniture"/>
    <x v="2"/>
    <s v="Lesro Round Back Collection Coffee Table, End Table"/>
    <n v="730.2"/>
    <n v="4"/>
    <n v="94.926000000000002"/>
    <n v="0.13"/>
    <x v="1"/>
    <x v="0"/>
  </r>
  <r>
    <s v="CA-2015-116638"/>
    <x v="874"/>
    <x v="1"/>
    <d v="2015-01-31T00:00:00"/>
    <x v="0"/>
    <s v="JH-15985"/>
    <s v="Joseph Holt"/>
    <x v="0"/>
    <s v="United States"/>
    <x v="41"/>
    <x v="30"/>
    <x v="0"/>
    <s v="FUR-TA-10000198"/>
    <s v="Furniture"/>
    <x v="2"/>
    <s v="Chromcraft Bull-Nose Wood Oval Conference Tables &amp; Bases"/>
    <n v="4297.6440000000002"/>
    <n v="13"/>
    <n v="-1862.3124"/>
    <n v="-0.43333333333333329"/>
    <x v="0"/>
    <x v="8"/>
  </r>
  <r>
    <s v="CA-2014-104563"/>
    <x v="600"/>
    <x v="2"/>
    <d v="2014-03-12T00:00:00"/>
    <x v="1"/>
    <s v="CM-12715"/>
    <s v="Craig Molinari"/>
    <x v="1"/>
    <s v="United States"/>
    <x v="15"/>
    <x v="13"/>
    <x v="1"/>
    <s v="FUR-CH-10002780"/>
    <s v="Furniture"/>
    <x v="1"/>
    <s v="Office Star - Task Chair with Contemporary Loop Arms"/>
    <n v="436.70400000000001"/>
    <n v="6"/>
    <n v="21.8352"/>
    <n v="0.05"/>
    <x v="2"/>
    <x v="9"/>
  </r>
  <r>
    <s v="CA-2014-104563"/>
    <x v="600"/>
    <x v="2"/>
    <d v="2014-03-12T00:00:00"/>
    <x v="1"/>
    <s v="CM-12715"/>
    <s v="Craig Molinari"/>
    <x v="1"/>
    <s v="United States"/>
    <x v="15"/>
    <x v="13"/>
    <x v="1"/>
    <s v="FUR-CH-10004495"/>
    <s v="Furniture"/>
    <x v="1"/>
    <s v="Global Leather and Oak Executive Chair, Black"/>
    <n v="481.56799999999998"/>
    <n v="2"/>
    <n v="54.176400000000001"/>
    <n v="0.1125"/>
    <x v="2"/>
    <x v="9"/>
  </r>
  <r>
    <s v="CA-2016-107104"/>
    <x v="675"/>
    <x v="0"/>
    <d v="2016-11-30T00:00:00"/>
    <x v="1"/>
    <s v="MS-17365"/>
    <s v="Maribeth Schnelling"/>
    <x v="0"/>
    <s v="United States"/>
    <x v="2"/>
    <x v="2"/>
    <x v="1"/>
    <s v="FUR-BO-10002213"/>
    <s v="Furniture"/>
    <x v="0"/>
    <s v="DMI Eclipse Executive Suite Bookcases"/>
    <n v="3406.6640000000002"/>
    <n v="8"/>
    <n v="160.31360000000001"/>
    <n v="4.7058823529411764E-2"/>
    <x v="4"/>
    <x v="0"/>
  </r>
  <r>
    <s v="CA-2016-107104"/>
    <x v="675"/>
    <x v="0"/>
    <d v="2016-11-30T00:00:00"/>
    <x v="1"/>
    <s v="MS-17365"/>
    <s v="Maribeth Schnelling"/>
    <x v="0"/>
    <s v="United States"/>
    <x v="2"/>
    <x v="2"/>
    <x v="1"/>
    <s v="FUR-FU-10002937"/>
    <s v="Furniture"/>
    <x v="3"/>
    <s v="GE 48&quot; Fluorescent Tube, Cool White Energy Saver, 34 Watts, 30/Box"/>
    <n v="595.38"/>
    <n v="6"/>
    <n v="297.69"/>
    <n v="0.5"/>
    <x v="4"/>
    <x v="0"/>
  </r>
  <r>
    <s v="CA-2014-156160"/>
    <x v="875"/>
    <x v="2"/>
    <d v="2014-09-29T00:00:00"/>
    <x v="1"/>
    <s v="AS-10090"/>
    <s v="Adam Shillingsburg"/>
    <x v="0"/>
    <s v="United States"/>
    <x v="13"/>
    <x v="7"/>
    <x v="2"/>
    <s v="FUR-FU-10001876"/>
    <s v="Furniture"/>
    <x v="3"/>
    <s v="Computer Room Manger, 14&quot;"/>
    <n v="97.44"/>
    <n v="3"/>
    <n v="35.078400000000002"/>
    <n v="0.36000000000000004"/>
    <x v="1"/>
    <x v="4"/>
  </r>
  <r>
    <s v="CA-2014-156160"/>
    <x v="875"/>
    <x v="2"/>
    <d v="2014-09-29T00:00:00"/>
    <x v="1"/>
    <s v="AS-10090"/>
    <s v="Adam Shillingsburg"/>
    <x v="0"/>
    <s v="United States"/>
    <x v="13"/>
    <x v="7"/>
    <x v="2"/>
    <s v="FUR-CH-10004983"/>
    <s v="Furniture"/>
    <x v="1"/>
    <s v="Office Star - Mid Back Dual function Ergonomic High Back Chair with 2-Way Adjustable Arms"/>
    <n v="579.52800000000002"/>
    <n v="4"/>
    <n v="83.709599999999995"/>
    <n v="0.14444444444444443"/>
    <x v="1"/>
    <x v="4"/>
  </r>
  <r>
    <s v="CA-2017-157448"/>
    <x v="716"/>
    <x v="3"/>
    <d v="2017-11-20T00:00:00"/>
    <x v="1"/>
    <s v="LC-16885"/>
    <s v="Lena Creighton"/>
    <x v="0"/>
    <s v="United States"/>
    <x v="2"/>
    <x v="2"/>
    <x v="1"/>
    <s v="FUR-FU-10003268"/>
    <s v="Furniture"/>
    <x v="3"/>
    <s v="Eldon Radial Chair Mat for Low to Medium Pile Carpets"/>
    <n v="119.94"/>
    <n v="3"/>
    <n v="23.988"/>
    <n v="0.2"/>
    <x v="4"/>
    <x v="0"/>
  </r>
  <r>
    <s v="CA-2017-157448"/>
    <x v="716"/>
    <x v="3"/>
    <d v="2017-11-20T00:00:00"/>
    <x v="1"/>
    <s v="LC-16885"/>
    <s v="Lena Creighton"/>
    <x v="0"/>
    <s v="United States"/>
    <x v="2"/>
    <x v="2"/>
    <x v="1"/>
    <s v="FUR-FU-10001847"/>
    <s v="Furniture"/>
    <x v="3"/>
    <s v="Eldon Image Series Black Desk Accessories"/>
    <n v="12.42"/>
    <n v="3"/>
    <n v="4.4711999999999996"/>
    <n v="0.36"/>
    <x v="4"/>
    <x v="0"/>
  </r>
  <r>
    <s v="CA-2016-137393"/>
    <x v="349"/>
    <x v="0"/>
    <d v="2016-05-10T00:00:00"/>
    <x v="1"/>
    <s v="GM-14500"/>
    <s v="Gene McClure"/>
    <x v="0"/>
    <s v="United States"/>
    <x v="175"/>
    <x v="2"/>
    <x v="1"/>
    <s v="FUR-FU-10001617"/>
    <s v="Furniture"/>
    <x v="3"/>
    <s v="Executive Impressions 8-1/2&quot; Career Panel/Partition Cubicle Clock"/>
    <n v="41.6"/>
    <n v="4"/>
    <n v="14.144"/>
    <n v="0.33999999999999997"/>
    <x v="4"/>
    <x v="7"/>
  </r>
  <r>
    <s v="CA-2017-122770"/>
    <x v="838"/>
    <x v="3"/>
    <d v="2017-12-18T00:00:00"/>
    <x v="1"/>
    <s v="EP-13915"/>
    <s v="Emily Phan"/>
    <x v="0"/>
    <s v="United States"/>
    <x v="28"/>
    <x v="2"/>
    <x v="1"/>
    <s v="FUR-FU-10001473"/>
    <s v="Furniture"/>
    <x v="3"/>
    <s v="Eldon Executive Woodline II Desk Accessories, Mahogany"/>
    <n v="201.04"/>
    <n v="8"/>
    <n v="54.280799999999999"/>
    <n v="0.27"/>
    <x v="2"/>
    <x v="5"/>
  </r>
  <r>
    <s v="CA-2015-130183"/>
    <x v="18"/>
    <x v="1"/>
    <d v="2015-11-17T00:00:00"/>
    <x v="1"/>
    <s v="PO-18850"/>
    <s v="Patrick O'Brill"/>
    <x v="0"/>
    <s v="United States"/>
    <x v="6"/>
    <x v="5"/>
    <x v="3"/>
    <s v="FUR-BO-10001811"/>
    <s v="Furniture"/>
    <x v="0"/>
    <s v="Atlantic Metals Mobile 5-Shelf Bookcases, Custom Colors"/>
    <n v="613.99919999999997"/>
    <n v="3"/>
    <n v="-18.058800000000002"/>
    <n v="-2.9411764705882356E-2"/>
    <x v="4"/>
    <x v="0"/>
  </r>
  <r>
    <s v="CA-2016-122511"/>
    <x v="237"/>
    <x v="0"/>
    <d v="2016-03-11T00:00:00"/>
    <x v="3"/>
    <s v="BT-11485"/>
    <s v="Brad Thomas"/>
    <x v="2"/>
    <s v="United States"/>
    <x v="3"/>
    <x v="3"/>
    <x v="2"/>
    <s v="FUR-FU-10001037"/>
    <s v="Furniture"/>
    <x v="3"/>
    <s v="DAX Charcoal/Nickel-Tone Document Frame, 5 x 7"/>
    <n v="30.335999999999999"/>
    <n v="4"/>
    <n v="9.48"/>
    <n v="0.31250000000000006"/>
    <x v="7"/>
    <x v="9"/>
  </r>
  <r>
    <s v="CA-2016-161746"/>
    <x v="59"/>
    <x v="0"/>
    <d v="2016-10-27T00:00:00"/>
    <x v="1"/>
    <s v="CS-11950"/>
    <s v="Carlos Soltero"/>
    <x v="0"/>
    <s v="United States"/>
    <x v="2"/>
    <x v="2"/>
    <x v="1"/>
    <s v="FUR-CH-10004626"/>
    <s v="Furniture"/>
    <x v="1"/>
    <s v="Office Star Flex Back Scooter Chair with Aluminum Finish Frame"/>
    <n v="242.136"/>
    <n v="3"/>
    <n v="12.1068"/>
    <n v="0.05"/>
    <x v="6"/>
    <x v="1"/>
  </r>
  <r>
    <s v="CA-2016-161746"/>
    <x v="59"/>
    <x v="0"/>
    <d v="2016-10-27T00:00:00"/>
    <x v="1"/>
    <s v="CS-11950"/>
    <s v="Carlos Soltero"/>
    <x v="0"/>
    <s v="United States"/>
    <x v="2"/>
    <x v="2"/>
    <x v="1"/>
    <s v="FUR-FU-10003731"/>
    <s v="Furniture"/>
    <x v="3"/>
    <s v="Eldon Expressions Wood and Plastic Desk Accessories, Oak"/>
    <n v="19.96"/>
    <n v="2"/>
    <n v="5.5888"/>
    <n v="0.27999999999999997"/>
    <x v="6"/>
    <x v="1"/>
  </r>
  <r>
    <s v="CA-2014-114251"/>
    <x v="726"/>
    <x v="2"/>
    <d v="2014-11-10T00:00:00"/>
    <x v="1"/>
    <s v="MD-17350"/>
    <s v="Maribeth Dona"/>
    <x v="0"/>
    <s v="United States"/>
    <x v="3"/>
    <x v="3"/>
    <x v="2"/>
    <s v="FUR-FU-10001468"/>
    <s v="Furniture"/>
    <x v="3"/>
    <s v="Tenex Antistatic Computer Chair Mats"/>
    <n v="273.56799999999998"/>
    <n v="2"/>
    <n v="-34.195999999999998"/>
    <n v="-0.125"/>
    <x v="2"/>
    <x v="0"/>
  </r>
  <r>
    <s v="CA-2016-119641"/>
    <x v="710"/>
    <x v="0"/>
    <d v="2016-09-26T00:00:00"/>
    <x v="1"/>
    <s v="CS-12250"/>
    <s v="Chris Selesnick"/>
    <x v="1"/>
    <s v="United States"/>
    <x v="356"/>
    <x v="16"/>
    <x v="3"/>
    <s v="FUR-FU-10002445"/>
    <s v="Furniture"/>
    <x v="3"/>
    <s v="DAX Two-Tone Rosewood/Black Document Frame, Desktop, 5 x 7"/>
    <n v="18.96"/>
    <n v="2"/>
    <n v="7.5839999999999996"/>
    <n v="0.39999999999999997"/>
    <x v="4"/>
    <x v="4"/>
  </r>
  <r>
    <s v="CA-2016-105781"/>
    <x v="285"/>
    <x v="0"/>
    <d v="2016-02-20T00:00:00"/>
    <x v="1"/>
    <s v="JF-15565"/>
    <s v="Jill Fjeld"/>
    <x v="0"/>
    <s v="United States"/>
    <x v="13"/>
    <x v="7"/>
    <x v="2"/>
    <s v="FUR-CH-10001802"/>
    <s v="Furniture"/>
    <x v="1"/>
    <s v="Hon Every-Day Chair Series Swivel Task Chairs"/>
    <n v="326.64600000000002"/>
    <n v="3"/>
    <n v="39.923400000000001"/>
    <n v="0.12222222222222222"/>
    <x v="4"/>
    <x v="11"/>
  </r>
  <r>
    <s v="CA-2014-114321"/>
    <x v="663"/>
    <x v="2"/>
    <d v="2014-08-25T00:00:00"/>
    <x v="1"/>
    <s v="NC-18535"/>
    <s v="Nick Crebassa"/>
    <x v="1"/>
    <s v="United States"/>
    <x v="247"/>
    <x v="25"/>
    <x v="0"/>
    <s v="FUR-CH-10001797"/>
    <s v="Furniture"/>
    <x v="1"/>
    <s v="Safco Chair Connectors, 6/Carton"/>
    <n v="500.24"/>
    <n v="13"/>
    <n v="145.06960000000001"/>
    <n v="0.29000000000000004"/>
    <x v="2"/>
    <x v="10"/>
  </r>
  <r>
    <s v="CA-2015-117086"/>
    <x v="428"/>
    <x v="1"/>
    <d v="2015-11-12T00:00:00"/>
    <x v="1"/>
    <s v="QJ-19255"/>
    <s v="Quincy Jones"/>
    <x v="1"/>
    <s v="United States"/>
    <x v="259"/>
    <x v="43"/>
    <x v="2"/>
    <s v="FUR-BO-10004834"/>
    <s v="Furniture"/>
    <x v="0"/>
    <s v="Riverside Palais Royal Lawyers Bookcase, Royale Cherry Finish"/>
    <n v="4404.8999999999996"/>
    <n v="5"/>
    <n v="1013.127"/>
    <n v="0.23"/>
    <x v="4"/>
    <x v="0"/>
  </r>
  <r>
    <s v="CA-2017-137505"/>
    <x v="241"/>
    <x v="3"/>
    <d v="2017-11-24T00:00:00"/>
    <x v="3"/>
    <s v="BP-11290"/>
    <s v="Beth Paige"/>
    <x v="0"/>
    <s v="United States"/>
    <x v="2"/>
    <x v="2"/>
    <x v="1"/>
    <s v="FUR-TA-10000617"/>
    <s v="Furniture"/>
    <x v="2"/>
    <s v="Hon Practical Foundations 30 x 60 Training Table, Light Gray/Charcoal"/>
    <n v="364.08"/>
    <n v="2"/>
    <n v="9.1020000000000003"/>
    <n v="2.5000000000000001E-2"/>
    <x v="7"/>
    <x v="0"/>
  </r>
  <r>
    <s v="CA-2017-137505"/>
    <x v="241"/>
    <x v="3"/>
    <d v="2017-11-24T00:00:00"/>
    <x v="3"/>
    <s v="BP-11290"/>
    <s v="Beth Paige"/>
    <x v="0"/>
    <s v="United States"/>
    <x v="2"/>
    <x v="2"/>
    <x v="1"/>
    <s v="FUR-TA-10001676"/>
    <s v="Furniture"/>
    <x v="2"/>
    <s v="Hon 61000 Series Interactive Training Tables"/>
    <n v="71.087999999999994"/>
    <n v="2"/>
    <n v="-1.7771999999999999"/>
    <n v="-2.5000000000000001E-2"/>
    <x v="7"/>
    <x v="0"/>
  </r>
  <r>
    <s v="US-2014-140914"/>
    <x v="163"/>
    <x v="2"/>
    <d v="2014-11-15T00:00:00"/>
    <x v="1"/>
    <s v="BH-11710"/>
    <s v="Brosina Hoffman"/>
    <x v="0"/>
    <s v="United States"/>
    <x v="9"/>
    <x v="8"/>
    <x v="3"/>
    <s v="FUR-FU-10000175"/>
    <s v="Furniture"/>
    <x v="3"/>
    <s v="DAX Wood Document Frame."/>
    <n v="10.984"/>
    <n v="2"/>
    <n v="-7.9634"/>
    <n v="-0.72499999999999998"/>
    <x v="4"/>
    <x v="0"/>
  </r>
  <r>
    <s v="US-2014-140914"/>
    <x v="163"/>
    <x v="2"/>
    <d v="2014-11-15T00:00:00"/>
    <x v="1"/>
    <s v="BH-11710"/>
    <s v="Brosina Hoffman"/>
    <x v="0"/>
    <s v="United States"/>
    <x v="9"/>
    <x v="8"/>
    <x v="3"/>
    <s v="FUR-CH-10003379"/>
    <s v="Furniture"/>
    <x v="1"/>
    <s v="Global Commerce Series High-Back Swivel/Tilt Chairs"/>
    <n v="797.94399999999996"/>
    <n v="4"/>
    <n v="-56.996000000000002"/>
    <n v="-7.1428571428571438E-2"/>
    <x v="4"/>
    <x v="0"/>
  </r>
  <r>
    <s v="CA-2017-113705"/>
    <x v="582"/>
    <x v="3"/>
    <d v="2017-03-29T00:00:00"/>
    <x v="0"/>
    <s v="LC-16870"/>
    <s v="Lena Cacioppo"/>
    <x v="0"/>
    <s v="United States"/>
    <x v="52"/>
    <x v="25"/>
    <x v="0"/>
    <s v="FUR-TA-10002533"/>
    <s v="Furniture"/>
    <x v="2"/>
    <s v="BPI Conference Tables"/>
    <n v="292.10000000000002"/>
    <n v="2"/>
    <n v="58.42"/>
    <n v="0.19999999999999998"/>
    <x v="3"/>
    <x v="9"/>
  </r>
  <r>
    <s v="CA-2016-146913"/>
    <x v="359"/>
    <x v="0"/>
    <d v="2016-11-05T00:00:00"/>
    <x v="1"/>
    <s v="SF-20965"/>
    <s v="Sylvia Foulston"/>
    <x v="1"/>
    <s v="United States"/>
    <x v="28"/>
    <x v="2"/>
    <x v="1"/>
    <s v="FUR-CH-10001854"/>
    <s v="Furniture"/>
    <x v="1"/>
    <s v="Office Star - Professional Matrix Back Chair with 2-to-1 Synchro Tilt and Mesh Fabric Seat"/>
    <n v="1403.92"/>
    <n v="5"/>
    <n v="70.195999999999998"/>
    <n v="4.9999999999999996E-2"/>
    <x v="2"/>
    <x v="1"/>
  </r>
  <r>
    <s v="CA-2016-123533"/>
    <x v="243"/>
    <x v="0"/>
    <d v="2016-11-30T00:00:00"/>
    <x v="1"/>
    <s v="SC-20050"/>
    <s v="Sample Company A"/>
    <x v="2"/>
    <s v="United States"/>
    <x v="173"/>
    <x v="1"/>
    <x v="0"/>
    <s v="FUR-BO-10001619"/>
    <s v="Furniture"/>
    <x v="0"/>
    <s v="O'Sullivan Cherrywood Estates Traditional Bookcase"/>
    <n v="339.92"/>
    <n v="5"/>
    <n v="8.4979999999999993"/>
    <n v="2.4999999999999998E-2"/>
    <x v="6"/>
    <x v="0"/>
  </r>
  <r>
    <s v="CA-2014-169019"/>
    <x v="503"/>
    <x v="2"/>
    <d v="2014-07-30T00:00:00"/>
    <x v="1"/>
    <s v="LF-17185"/>
    <s v="Luke Foster"/>
    <x v="0"/>
    <s v="United States"/>
    <x v="21"/>
    <x v="5"/>
    <x v="3"/>
    <s v="FUR-FU-10004666"/>
    <s v="Furniture"/>
    <x v="3"/>
    <s v="DAX Clear Channel Poster Frame"/>
    <n v="17.495999999999999"/>
    <n v="3"/>
    <n v="-10.0602"/>
    <n v="-0.57500000000000007"/>
    <x v="4"/>
    <x v="3"/>
  </r>
  <r>
    <s v="CA-2015-149748"/>
    <x v="151"/>
    <x v="1"/>
    <d v="2015-06-02T00:00:00"/>
    <x v="0"/>
    <s v="EM-13825"/>
    <s v="Elizabeth Moffitt"/>
    <x v="1"/>
    <s v="United States"/>
    <x v="309"/>
    <x v="18"/>
    <x v="2"/>
    <s v="FUR-FU-10001847"/>
    <s v="Furniture"/>
    <x v="3"/>
    <s v="Eldon Image Series Black Desk Accessories"/>
    <n v="8.2799999999999994"/>
    <n v="2"/>
    <n v="2.9807999999999999"/>
    <n v="0.36000000000000004"/>
    <x v="3"/>
    <x v="7"/>
  </r>
  <r>
    <s v="US-2014-114377"/>
    <x v="726"/>
    <x v="2"/>
    <d v="2014-11-05T00:00:00"/>
    <x v="3"/>
    <s v="BG-11035"/>
    <s v="Barry Gonzalez"/>
    <x v="0"/>
    <s v="United States"/>
    <x v="247"/>
    <x v="25"/>
    <x v="0"/>
    <s v="FUR-CH-10004754"/>
    <s v="Furniture"/>
    <x v="1"/>
    <s v="Global Stack Chair with Arms, Black"/>
    <n v="149.9"/>
    <n v="5"/>
    <n v="40.472999999999999"/>
    <n v="0.26999999999999996"/>
    <x v="7"/>
    <x v="0"/>
  </r>
  <r>
    <s v="CA-2017-144491"/>
    <x v="582"/>
    <x v="3"/>
    <d v="2017-04-01T00:00:00"/>
    <x v="1"/>
    <s v="CJ-12010"/>
    <s v="Caroline Jumper"/>
    <x v="0"/>
    <s v="United States"/>
    <x v="6"/>
    <x v="5"/>
    <x v="3"/>
    <s v="FUR-BO-10001811"/>
    <s v="Furniture"/>
    <x v="0"/>
    <s v="Atlantic Metals Mobile 5-Shelf Bookcases, Custom Colors"/>
    <n v="1023.332"/>
    <n v="5"/>
    <n v="-30.097999999999999"/>
    <n v="-2.9411764705882353E-2"/>
    <x v="2"/>
    <x v="9"/>
  </r>
  <r>
    <s v="CA-2017-144491"/>
    <x v="582"/>
    <x v="3"/>
    <d v="2017-04-01T00:00:00"/>
    <x v="1"/>
    <s v="CJ-12010"/>
    <s v="Caroline Jumper"/>
    <x v="0"/>
    <s v="United States"/>
    <x v="6"/>
    <x v="5"/>
    <x v="3"/>
    <s v="FUR-CH-10004063"/>
    <s v="Furniture"/>
    <x v="1"/>
    <s v="Global Deluxe High-Back Manager's Chair"/>
    <n v="600.55799999999999"/>
    <n v="3"/>
    <n v="-8.5793999999999997"/>
    <n v="-1.4285714285714285E-2"/>
    <x v="2"/>
    <x v="9"/>
  </r>
  <r>
    <s v="CA-2017-144491"/>
    <x v="582"/>
    <x v="3"/>
    <d v="2017-04-01T00:00:00"/>
    <x v="1"/>
    <s v="CJ-12010"/>
    <s v="Caroline Jumper"/>
    <x v="0"/>
    <s v="United States"/>
    <x v="6"/>
    <x v="5"/>
    <x v="3"/>
    <s v="FUR-CH-10001714"/>
    <s v="Furniture"/>
    <x v="1"/>
    <s v="Global Leather &amp; Oak Executive Chair, Burgundy"/>
    <n v="211.24600000000001"/>
    <n v="2"/>
    <n v="-66.391599999999997"/>
    <n v="-0.31428571428571428"/>
    <x v="2"/>
    <x v="9"/>
  </r>
  <r>
    <s v="CA-2014-127166"/>
    <x v="876"/>
    <x v="2"/>
    <d v="2014-05-23T00:00:00"/>
    <x v="0"/>
    <s v="KH-16360"/>
    <s v="Katherine Hughes"/>
    <x v="0"/>
    <s v="United States"/>
    <x v="6"/>
    <x v="5"/>
    <x v="3"/>
    <s v="FUR-CH-10003396"/>
    <s v="Furniture"/>
    <x v="1"/>
    <s v="Global Deluxe Steno Chair"/>
    <n v="107.77200000000001"/>
    <n v="2"/>
    <n v="-29.252400000000002"/>
    <n v="-0.27142857142857141"/>
    <x v="3"/>
    <x v="7"/>
  </r>
  <r>
    <s v="CA-2015-122973"/>
    <x v="877"/>
    <x v="1"/>
    <d v="2015-07-20T00:00:00"/>
    <x v="0"/>
    <s v="PJ-19015"/>
    <s v="Pauline Johnson"/>
    <x v="0"/>
    <s v="United States"/>
    <x v="13"/>
    <x v="7"/>
    <x v="2"/>
    <s v="FUR-FU-10002364"/>
    <s v="Furniture"/>
    <x v="3"/>
    <s v="Eldon Expressions Wood Desk Accessories, Oak"/>
    <n v="7.38"/>
    <n v="1"/>
    <n v="2.1402000000000001"/>
    <n v="0.29000000000000004"/>
    <x v="3"/>
    <x v="3"/>
  </r>
  <r>
    <s v="CA-2016-136322"/>
    <x v="59"/>
    <x v="0"/>
    <d v="2016-10-26T00:00:00"/>
    <x v="1"/>
    <s v="AP-10720"/>
    <s v="Anne Pryor"/>
    <x v="2"/>
    <s v="United States"/>
    <x v="1"/>
    <x v="1"/>
    <x v="0"/>
    <s v="FUR-FU-10002878"/>
    <s v="Furniture"/>
    <x v="3"/>
    <s v="Seth Thomas 14&quot; Day/Date Wall Clock"/>
    <n v="45.567999999999998"/>
    <n v="2"/>
    <n v="9.6831999999999994"/>
    <n v="0.21249999999999999"/>
    <x v="2"/>
    <x v="1"/>
  </r>
  <r>
    <s v="CA-2017-107209"/>
    <x v="534"/>
    <x v="3"/>
    <d v="2017-08-01T00:00:00"/>
    <x v="0"/>
    <s v="JW-15955"/>
    <s v="Joni Wasserman"/>
    <x v="0"/>
    <s v="United States"/>
    <x v="168"/>
    <x v="30"/>
    <x v="0"/>
    <s v="FUR-CH-10001146"/>
    <s v="Furniture"/>
    <x v="1"/>
    <s v="Global Value Mid-Back Manager's Chair, Gray"/>
    <n v="194.84800000000001"/>
    <n v="4"/>
    <n v="12.178000000000001"/>
    <n v="6.25E-2"/>
    <x v="2"/>
    <x v="3"/>
  </r>
  <r>
    <s v="CA-2015-162201"/>
    <x v="878"/>
    <x v="1"/>
    <d v="2015-06-12T00:00:00"/>
    <x v="1"/>
    <s v="AG-10495"/>
    <s v="Andrew Gjertsen"/>
    <x v="1"/>
    <s v="United States"/>
    <x v="66"/>
    <x v="1"/>
    <x v="0"/>
    <s v="FUR-FU-10001185"/>
    <s v="Furniture"/>
    <x v="3"/>
    <s v="Advantus Employee of the Month Certificate Frame, 11 x 13-1/2"/>
    <n v="173.208"/>
    <n v="7"/>
    <n v="45.467100000000002"/>
    <n v="0.26250000000000001"/>
    <x v="4"/>
    <x v="2"/>
  </r>
  <r>
    <s v="US-2014-164406"/>
    <x v="879"/>
    <x v="2"/>
    <d v="2014-08-19T00:00:00"/>
    <x v="1"/>
    <s v="BD-11605"/>
    <s v="Brian Dahlen"/>
    <x v="0"/>
    <s v="United States"/>
    <x v="28"/>
    <x v="2"/>
    <x v="1"/>
    <s v="FUR-CH-10003833"/>
    <s v="Furniture"/>
    <x v="1"/>
    <s v="Novimex Fabric Task Chair"/>
    <n v="195.136"/>
    <n v="4"/>
    <n v="-12.196"/>
    <n v="-6.25E-2"/>
    <x v="4"/>
    <x v="10"/>
  </r>
  <r>
    <s v="US-2017-152842"/>
    <x v="3"/>
    <x v="3"/>
    <d v="2017-07-23T00:00:00"/>
    <x v="1"/>
    <s v="NF-18385"/>
    <s v="Natalie Fritzler"/>
    <x v="0"/>
    <s v="United States"/>
    <x v="127"/>
    <x v="30"/>
    <x v="0"/>
    <s v="FUR-CH-10004218"/>
    <s v="Furniture"/>
    <x v="1"/>
    <s v="Global Fabric Manager's Chair, Dark Gray"/>
    <n v="242.352"/>
    <n v="3"/>
    <n v="15.147"/>
    <n v="6.25E-2"/>
    <x v="1"/>
    <x v="3"/>
  </r>
  <r>
    <s v="CA-2014-113257"/>
    <x v="439"/>
    <x v="2"/>
    <d v="2014-12-18T00:00:00"/>
    <x v="0"/>
    <s v="SC-20305"/>
    <s v="Sean Christensen"/>
    <x v="0"/>
    <s v="United States"/>
    <x v="365"/>
    <x v="5"/>
    <x v="3"/>
    <s v="FUR-FU-10001706"/>
    <s v="Furniture"/>
    <x v="3"/>
    <s v="Longer-Life Soft White Bulbs"/>
    <n v="8.6240000000000006"/>
    <n v="7"/>
    <n v="-2.5872000000000002"/>
    <n v="-0.3"/>
    <x v="3"/>
    <x v="5"/>
  </r>
  <r>
    <s v="CA-2016-126627"/>
    <x v="792"/>
    <x v="0"/>
    <d v="2016-10-12T00:00:00"/>
    <x v="2"/>
    <s v="WB-21850"/>
    <s v="William Brown"/>
    <x v="0"/>
    <s v="United States"/>
    <x v="101"/>
    <x v="5"/>
    <x v="3"/>
    <s v="FUR-FU-10004963"/>
    <s v="Furniture"/>
    <x v="3"/>
    <s v="Eldon 400 Class Desk Accessories, Black Carbon"/>
    <n v="14"/>
    <n v="4"/>
    <n v="-6.3"/>
    <n v="-0.45"/>
    <x v="3"/>
    <x v="1"/>
  </r>
  <r>
    <s v="US-2016-125402"/>
    <x v="228"/>
    <x v="0"/>
    <d v="2016-10-01T00:00:00"/>
    <x v="1"/>
    <s v="DL-12865"/>
    <s v="Dan Lawera"/>
    <x v="0"/>
    <s v="United States"/>
    <x v="62"/>
    <x v="2"/>
    <x v="1"/>
    <s v="FUR-CH-10000665"/>
    <s v="Furniture"/>
    <x v="1"/>
    <s v="Global Airflow Leather Mesh Back Chair, Black"/>
    <n v="483.13600000000002"/>
    <n v="4"/>
    <n v="60.392000000000003"/>
    <n v="0.125"/>
    <x v="6"/>
    <x v="4"/>
  </r>
  <r>
    <s v="CA-2014-163867"/>
    <x v="270"/>
    <x v="2"/>
    <d v="2014-06-06T00:00:00"/>
    <x v="2"/>
    <s v="RE-19450"/>
    <s v="Richard Eichhorn"/>
    <x v="0"/>
    <s v="United States"/>
    <x v="42"/>
    <x v="8"/>
    <x v="3"/>
    <s v="FUR-FU-10001475"/>
    <s v="Furniture"/>
    <x v="3"/>
    <s v="Contract Clock, 14&quot;, Brown"/>
    <n v="61.543999999999997"/>
    <n v="7"/>
    <n v="-40.003599999999999"/>
    <n v="-0.65"/>
    <x v="0"/>
    <x v="2"/>
  </r>
  <r>
    <s v="CA-2017-169327"/>
    <x v="113"/>
    <x v="3"/>
    <d v="2017-09-04T00:00:00"/>
    <x v="0"/>
    <s v="MH-17290"/>
    <s v="Marc Harrigan"/>
    <x v="2"/>
    <s v="United States"/>
    <x v="2"/>
    <x v="2"/>
    <x v="1"/>
    <s v="FUR-FU-10004188"/>
    <s v="Furniture"/>
    <x v="3"/>
    <s v="Luxo Professional Combination Clamp-On Lamps"/>
    <n v="511.5"/>
    <n v="5"/>
    <n v="132.99"/>
    <n v="0.26"/>
    <x v="3"/>
    <x v="4"/>
  </r>
  <r>
    <s v="CA-2016-158155"/>
    <x v="630"/>
    <x v="0"/>
    <d v="2016-05-06T00:00:00"/>
    <x v="1"/>
    <s v="EH-13765"/>
    <s v="Edward Hooks"/>
    <x v="1"/>
    <s v="United States"/>
    <x v="13"/>
    <x v="7"/>
    <x v="2"/>
    <s v="FUR-FU-10000732"/>
    <s v="Furniture"/>
    <x v="3"/>
    <s v="Eldon 200 Class Desk Accessories"/>
    <n v="12.56"/>
    <n v="2"/>
    <n v="4.0191999999999997"/>
    <n v="0.31999999999999995"/>
    <x v="4"/>
    <x v="7"/>
  </r>
  <r>
    <s v="CA-2016-158155"/>
    <x v="630"/>
    <x v="0"/>
    <d v="2016-05-06T00:00:00"/>
    <x v="1"/>
    <s v="EH-13765"/>
    <s v="Edward Hooks"/>
    <x v="1"/>
    <s v="United States"/>
    <x v="13"/>
    <x v="7"/>
    <x v="2"/>
    <s v="FUR-FU-10002253"/>
    <s v="Furniture"/>
    <x v="3"/>
    <s v="Howard Miller 13&quot; Diameter Pewter Finish Round Wall Clock"/>
    <n v="214.7"/>
    <n v="5"/>
    <n v="83.733000000000004"/>
    <n v="0.39"/>
    <x v="4"/>
    <x v="7"/>
  </r>
  <r>
    <s v="CA-2017-138870"/>
    <x v="744"/>
    <x v="3"/>
    <d v="2017-06-23T00:00:00"/>
    <x v="1"/>
    <s v="GA-14515"/>
    <s v="George Ashbrook"/>
    <x v="0"/>
    <s v="United States"/>
    <x v="28"/>
    <x v="2"/>
    <x v="1"/>
    <s v="FUR-FU-10002396"/>
    <s v="Furniture"/>
    <x v="3"/>
    <s v="DAX Copper Panel Document Frame, 5 x 7 Size"/>
    <n v="50.32"/>
    <n v="4"/>
    <n v="21.134399999999999"/>
    <n v="0.42"/>
    <x v="4"/>
    <x v="2"/>
  </r>
  <r>
    <s v="CA-2015-164301"/>
    <x v="880"/>
    <x v="1"/>
    <d v="2015-03-30T00:00:00"/>
    <x v="1"/>
    <s v="EB-13840"/>
    <s v="Ellis Ballard"/>
    <x v="1"/>
    <s v="United States"/>
    <x v="15"/>
    <x v="13"/>
    <x v="1"/>
    <s v="FUR-TA-10001889"/>
    <s v="Furniture"/>
    <x v="2"/>
    <s v="Bush Advantage Collection Racetrack Conference Table"/>
    <n v="3393.68"/>
    <n v="8"/>
    <n v="610.86239999999998"/>
    <n v="0.18"/>
    <x v="4"/>
    <x v="9"/>
  </r>
  <r>
    <s v="CA-2017-113278"/>
    <x v="881"/>
    <x v="3"/>
    <d v="2017-01-20T00:00:00"/>
    <x v="1"/>
    <s v="HR-14770"/>
    <s v="Hallie Redmond"/>
    <x v="2"/>
    <s v="United States"/>
    <x v="52"/>
    <x v="6"/>
    <x v="3"/>
    <s v="FUR-FU-10001037"/>
    <s v="Furniture"/>
    <x v="3"/>
    <s v="DAX Charcoal/Nickel-Tone Document Frame, 5 x 7"/>
    <n v="18.96"/>
    <n v="2"/>
    <n v="8.532"/>
    <n v="0.44999999999999996"/>
    <x v="6"/>
    <x v="8"/>
  </r>
  <r>
    <s v="CA-2014-114195"/>
    <x v="770"/>
    <x v="2"/>
    <d v="2014-11-03T00:00:00"/>
    <x v="2"/>
    <s v="EA-14035"/>
    <s v="Erin Ashbrook"/>
    <x v="1"/>
    <s v="United States"/>
    <x v="366"/>
    <x v="15"/>
    <x v="2"/>
    <s v="FUR-FU-10002253"/>
    <s v="Furniture"/>
    <x v="3"/>
    <s v="Howard Miller 13&quot; Diameter Pewter Finish Round Wall Clock"/>
    <n v="68.703999999999994"/>
    <n v="2"/>
    <n v="16.3172"/>
    <n v="0.23750000000000002"/>
    <x v="3"/>
    <x v="0"/>
  </r>
  <r>
    <s v="CA-2016-122581"/>
    <x v="650"/>
    <x v="0"/>
    <d v="2016-08-25T00:00:00"/>
    <x v="1"/>
    <s v="JK-15370"/>
    <s v="Jay Kimmel"/>
    <x v="0"/>
    <s v="United States"/>
    <x v="13"/>
    <x v="7"/>
    <x v="2"/>
    <s v="FUR-CH-10002961"/>
    <s v="Furniture"/>
    <x v="1"/>
    <s v="Leather Task Chair, Black"/>
    <n v="573.17399999999998"/>
    <n v="7"/>
    <n v="63.686"/>
    <n v="0.11111111111111112"/>
    <x v="4"/>
    <x v="10"/>
  </r>
  <r>
    <s v="US-2016-115441"/>
    <x v="81"/>
    <x v="0"/>
    <d v="2016-07-28T00:00:00"/>
    <x v="0"/>
    <s v="SH-19975"/>
    <s v="Sally Hughsby"/>
    <x v="1"/>
    <s v="United States"/>
    <x v="79"/>
    <x v="16"/>
    <x v="3"/>
    <s v="FUR-CH-10004626"/>
    <s v="Furniture"/>
    <x v="1"/>
    <s v="Office Star Flex Back Scooter Chair with Aluminum Finish Frame"/>
    <n v="403.56"/>
    <n v="4"/>
    <n v="96.854399999999998"/>
    <n v="0.24"/>
    <x v="0"/>
    <x v="3"/>
  </r>
  <r>
    <s v="US-2016-115441"/>
    <x v="81"/>
    <x v="0"/>
    <d v="2016-07-28T00:00:00"/>
    <x v="0"/>
    <s v="SH-19975"/>
    <s v="Sally Hughsby"/>
    <x v="1"/>
    <s v="United States"/>
    <x v="79"/>
    <x v="16"/>
    <x v="3"/>
    <s v="FUR-FU-10001756"/>
    <s v="Furniture"/>
    <x v="3"/>
    <s v="Eldon Expressions Desk Accessory, Wood Photo Frame, Mahogany"/>
    <n v="95.2"/>
    <n v="5"/>
    <n v="27.608000000000001"/>
    <n v="0.28999999999999998"/>
    <x v="0"/>
    <x v="3"/>
  </r>
  <r>
    <s v="CA-2016-112830"/>
    <x v="882"/>
    <x v="0"/>
    <d v="2016-06-10T00:00:00"/>
    <x v="1"/>
    <s v="LP-17095"/>
    <s v="Liz Preis"/>
    <x v="0"/>
    <s v="United States"/>
    <x v="130"/>
    <x v="15"/>
    <x v="2"/>
    <s v="FUR-FU-10004306"/>
    <s v="Furniture"/>
    <x v="3"/>
    <s v="Electrix Halogen Magnifier Lamp"/>
    <n v="466.32"/>
    <n v="3"/>
    <n v="34.973999999999997"/>
    <n v="7.4999999999999997E-2"/>
    <x v="4"/>
    <x v="2"/>
  </r>
  <r>
    <s v="CA-2016-112830"/>
    <x v="882"/>
    <x v="0"/>
    <d v="2016-06-10T00:00:00"/>
    <x v="1"/>
    <s v="LP-17095"/>
    <s v="Liz Preis"/>
    <x v="0"/>
    <s v="United States"/>
    <x v="130"/>
    <x v="15"/>
    <x v="2"/>
    <s v="FUR-FU-10004845"/>
    <s v="Furniture"/>
    <x v="3"/>
    <s v="Deflect-o EconoMat Nonstudded, No Bevel Mat"/>
    <n v="82.64"/>
    <n v="2"/>
    <n v="0"/>
    <n v="0"/>
    <x v="4"/>
    <x v="2"/>
  </r>
  <r>
    <s v="US-2014-117380"/>
    <x v="786"/>
    <x v="2"/>
    <d v="2014-04-03T00:00:00"/>
    <x v="1"/>
    <s v="MP-18175"/>
    <s v="Mike Pelletier"/>
    <x v="2"/>
    <s v="United States"/>
    <x v="76"/>
    <x v="15"/>
    <x v="2"/>
    <s v="FUR-TA-10000198"/>
    <s v="Furniture"/>
    <x v="2"/>
    <s v="Chromcraft Bull-Nose Wood Oval Conference Tables &amp; Bases"/>
    <n v="330.58800000000002"/>
    <n v="1"/>
    <n v="-143.25479999999999"/>
    <n v="-0.43333333333333329"/>
    <x v="6"/>
    <x v="9"/>
  </r>
  <r>
    <s v="CA-2017-117646"/>
    <x v="67"/>
    <x v="3"/>
    <d v="2017-08-25T00:00:00"/>
    <x v="1"/>
    <s v="SC-20845"/>
    <s v="Sung Chung"/>
    <x v="0"/>
    <s v="United States"/>
    <x v="74"/>
    <x v="12"/>
    <x v="1"/>
    <s v="FUR-FU-10001037"/>
    <s v="Furniture"/>
    <x v="3"/>
    <s v="DAX Charcoal/Nickel-Tone Document Frame, 5 x 7"/>
    <n v="22.751999999999999"/>
    <n v="3"/>
    <n v="7.11"/>
    <n v="0.31250000000000006"/>
    <x v="4"/>
    <x v="10"/>
  </r>
  <r>
    <s v="CA-2014-122609"/>
    <x v="352"/>
    <x v="2"/>
    <d v="2014-11-18T00:00:00"/>
    <x v="1"/>
    <s v="DP-13000"/>
    <s v="Darren Powers"/>
    <x v="0"/>
    <s v="United States"/>
    <x v="118"/>
    <x v="5"/>
    <x v="3"/>
    <s v="FUR-FU-10004587"/>
    <s v="Furniture"/>
    <x v="3"/>
    <s v="GE General Use Halogen Bulbs, 100 Watts, 1 Bulb per Pack"/>
    <n v="25.128"/>
    <n v="3"/>
    <n v="-6.9101999999999997"/>
    <n v="-0.27499999999999997"/>
    <x v="6"/>
    <x v="0"/>
  </r>
  <r>
    <s v="US-2015-129007"/>
    <x v="615"/>
    <x v="1"/>
    <d v="2015-09-15T00:00:00"/>
    <x v="2"/>
    <s v="KD-16615"/>
    <s v="Ken Dana"/>
    <x v="1"/>
    <s v="United States"/>
    <x v="261"/>
    <x v="2"/>
    <x v="1"/>
    <s v="FUR-FU-10004973"/>
    <s v="Furniture"/>
    <x v="3"/>
    <s v="Flat Face Poster Frame"/>
    <n v="131.88"/>
    <n v="7"/>
    <n v="55.389600000000002"/>
    <n v="0.42000000000000004"/>
    <x v="3"/>
    <x v="4"/>
  </r>
  <r>
    <s v="US-2015-129007"/>
    <x v="615"/>
    <x v="1"/>
    <d v="2015-09-15T00:00:00"/>
    <x v="2"/>
    <s v="KD-16615"/>
    <s v="Ken Dana"/>
    <x v="1"/>
    <s v="United States"/>
    <x v="261"/>
    <x v="2"/>
    <x v="1"/>
    <s v="FUR-CH-10000155"/>
    <s v="Furniture"/>
    <x v="1"/>
    <s v="Global Comet Stacking Armless Chair"/>
    <n v="717.72"/>
    <n v="3"/>
    <n v="71.772000000000006"/>
    <n v="0.1"/>
    <x v="3"/>
    <x v="4"/>
  </r>
  <r>
    <s v="US-2015-129007"/>
    <x v="615"/>
    <x v="1"/>
    <d v="2015-09-15T00:00:00"/>
    <x v="2"/>
    <s v="KD-16615"/>
    <s v="Ken Dana"/>
    <x v="1"/>
    <s v="United States"/>
    <x v="261"/>
    <x v="2"/>
    <x v="1"/>
    <s v="FUR-FU-10002379"/>
    <s v="Furniture"/>
    <x v="3"/>
    <s v="Eldon Econocleat Chair Mats for Low Pile Carpets"/>
    <n v="207.35"/>
    <n v="5"/>
    <n v="24.882000000000001"/>
    <n v="0.12000000000000001"/>
    <x v="3"/>
    <x v="4"/>
  </r>
  <r>
    <s v="US-2015-129007"/>
    <x v="615"/>
    <x v="1"/>
    <d v="2015-09-15T00:00:00"/>
    <x v="2"/>
    <s v="KD-16615"/>
    <s v="Ken Dana"/>
    <x v="1"/>
    <s v="United States"/>
    <x v="261"/>
    <x v="2"/>
    <x v="1"/>
    <s v="FUR-FU-10004018"/>
    <s v="Furniture"/>
    <x v="3"/>
    <s v="Tensor Computer Mounted Lamp"/>
    <n v="44.67"/>
    <n v="3"/>
    <n v="12.0609"/>
    <n v="0.27"/>
    <x v="3"/>
    <x v="4"/>
  </r>
  <r>
    <s v="CA-2015-132388"/>
    <x v="883"/>
    <x v="1"/>
    <d v="2015-10-12T00:00:00"/>
    <x v="2"/>
    <s v="KN-16390"/>
    <s v="Katherine Nockton"/>
    <x v="1"/>
    <s v="United States"/>
    <x v="367"/>
    <x v="2"/>
    <x v="1"/>
    <s v="FUR-CH-10001714"/>
    <s v="Furniture"/>
    <x v="1"/>
    <s v="Global Leather &amp; Oak Executive Chair, Burgundy"/>
    <n v="362.13600000000002"/>
    <n v="3"/>
    <n v="-54.320399999999999"/>
    <n v="-0.15"/>
    <x v="3"/>
    <x v="1"/>
  </r>
  <r>
    <s v="CA-2017-160927"/>
    <x v="884"/>
    <x v="3"/>
    <d v="2017-01-31T00:00:00"/>
    <x v="0"/>
    <s v="TM-21010"/>
    <s v="Tamara Manning"/>
    <x v="0"/>
    <s v="United States"/>
    <x v="149"/>
    <x v="26"/>
    <x v="3"/>
    <s v="FUR-FU-10000010"/>
    <s v="Furniture"/>
    <x v="3"/>
    <s v="DAX Value U-Channel Document Frames, Easel Back"/>
    <n v="14.91"/>
    <n v="3"/>
    <n v="4.6220999999999997"/>
    <n v="0.31"/>
    <x v="3"/>
    <x v="8"/>
  </r>
  <r>
    <s v="CA-2016-149272"/>
    <x v="775"/>
    <x v="0"/>
    <d v="2016-03-19T00:00:00"/>
    <x v="1"/>
    <s v="MY-18295"/>
    <s v="Muhammed Yedwab"/>
    <x v="1"/>
    <s v="United States"/>
    <x v="368"/>
    <x v="5"/>
    <x v="3"/>
    <s v="FUR-CH-10000863"/>
    <s v="Furniture"/>
    <x v="1"/>
    <s v="Novimex Swivel Fabric Task Chair"/>
    <n v="528.42999999999995"/>
    <n v="5"/>
    <n v="-143.43100000000001"/>
    <n v="-0.27142857142857146"/>
    <x v="4"/>
    <x v="9"/>
  </r>
  <r>
    <s v="CA-2016-129630"/>
    <x v="631"/>
    <x v="0"/>
    <d v="2016-09-04T00:00:00"/>
    <x v="3"/>
    <s v="IM-15055"/>
    <s v="Ionia McGrath"/>
    <x v="0"/>
    <s v="United States"/>
    <x v="28"/>
    <x v="2"/>
    <x v="1"/>
    <s v="FUR-FU-10000260"/>
    <s v="Furniture"/>
    <x v="3"/>
    <s v="6&quot; Cubicle Wall Clock, Black"/>
    <n v="24.27"/>
    <n v="3"/>
    <n v="8.7371999999999996"/>
    <n v="0.36"/>
    <x v="7"/>
    <x v="4"/>
  </r>
  <r>
    <s v="CA-2015-104948"/>
    <x v="18"/>
    <x v="1"/>
    <d v="2015-11-17T00:00:00"/>
    <x v="1"/>
    <s v="KH-16510"/>
    <s v="Keith Herrera"/>
    <x v="0"/>
    <s v="United States"/>
    <x v="369"/>
    <x v="2"/>
    <x v="1"/>
    <s v="FUR-BO-10004357"/>
    <s v="Furniture"/>
    <x v="0"/>
    <s v="O'Sullivan Living Dimensions 3-Shelf Bookcases"/>
    <n v="683.33199999999999"/>
    <n v="4"/>
    <n v="-40.195999999999998"/>
    <n v="-5.8823529411764705E-2"/>
    <x v="4"/>
    <x v="0"/>
  </r>
  <r>
    <s v="CA-2016-164889"/>
    <x v="885"/>
    <x v="0"/>
    <d v="2016-06-06T00:00:00"/>
    <x v="0"/>
    <s v="CP-12340"/>
    <s v="Christine Phan"/>
    <x v="1"/>
    <s v="United States"/>
    <x v="2"/>
    <x v="2"/>
    <x v="1"/>
    <s v="FUR-TA-10001676"/>
    <s v="Furniture"/>
    <x v="2"/>
    <s v="Hon 61000 Series Interactive Training Tables"/>
    <n v="71.087999999999994"/>
    <n v="2"/>
    <n v="-1.7771999999999999"/>
    <n v="-2.5000000000000001E-2"/>
    <x v="0"/>
    <x v="2"/>
  </r>
  <r>
    <s v="CA-2016-169824"/>
    <x v="574"/>
    <x v="0"/>
    <d v="2016-12-17T00:00:00"/>
    <x v="1"/>
    <s v="NS-18640"/>
    <s v="Noel Staavos"/>
    <x v="1"/>
    <s v="United States"/>
    <x v="13"/>
    <x v="7"/>
    <x v="2"/>
    <s v="FUR-FU-10004864"/>
    <s v="Furniture"/>
    <x v="3"/>
    <s v="Eldon 500 Class Desk Accessories"/>
    <n v="60.35"/>
    <n v="5"/>
    <n v="19.915500000000002"/>
    <n v="0.33"/>
    <x v="2"/>
    <x v="5"/>
  </r>
  <r>
    <s v="CA-2017-121559"/>
    <x v="886"/>
    <x v="3"/>
    <d v="2017-06-03T00:00:00"/>
    <x v="0"/>
    <s v="HW-14935"/>
    <s v="Helen Wasserman"/>
    <x v="1"/>
    <s v="United States"/>
    <x v="370"/>
    <x v="6"/>
    <x v="3"/>
    <s v="FUR-CH-10003746"/>
    <s v="Furniture"/>
    <x v="1"/>
    <s v="Hon 4070 Series Pagoda Round Back Stacking Chairs"/>
    <n v="1925.88"/>
    <n v="6"/>
    <n v="539.24639999999999"/>
    <n v="0.27999999999999997"/>
    <x v="3"/>
    <x v="2"/>
  </r>
  <r>
    <s v="CA-2015-141593"/>
    <x v="646"/>
    <x v="1"/>
    <d v="2015-12-16T00:00:00"/>
    <x v="0"/>
    <s v="DB-12970"/>
    <s v="Darren Budd"/>
    <x v="1"/>
    <s v="United States"/>
    <x v="2"/>
    <x v="2"/>
    <x v="1"/>
    <s v="FUR-TA-10002622"/>
    <s v="Furniture"/>
    <x v="2"/>
    <s v="Bush Andora Conference Table, Maple/Graphite Gray Finish"/>
    <n v="273.56799999999998"/>
    <n v="2"/>
    <n v="10.258800000000001"/>
    <n v="3.7500000000000006E-2"/>
    <x v="3"/>
    <x v="5"/>
  </r>
  <r>
    <s v="CA-2015-168088"/>
    <x v="887"/>
    <x v="1"/>
    <d v="2015-03-22T00:00:00"/>
    <x v="2"/>
    <s v="CM-12655"/>
    <s v="Corinna Mitchell"/>
    <x v="2"/>
    <s v="United States"/>
    <x v="6"/>
    <x v="5"/>
    <x v="3"/>
    <s v="FUR-BO-10004218"/>
    <s v="Furniture"/>
    <x v="0"/>
    <s v="Bush Heritage Pine Collection 5-Shelf Bookcase, Albany Pine Finish, *Special Order"/>
    <n v="383.46559999999999"/>
    <n v="4"/>
    <n v="-67.670400000000001"/>
    <n v="-0.17647058823529413"/>
    <x v="0"/>
    <x v="9"/>
  </r>
  <r>
    <s v="CA-2016-146374"/>
    <x v="28"/>
    <x v="0"/>
    <d v="2016-12-10T00:00:00"/>
    <x v="0"/>
    <s v="HE-14800"/>
    <s v="Harold Engle"/>
    <x v="1"/>
    <s v="United States"/>
    <x v="19"/>
    <x v="14"/>
    <x v="2"/>
    <s v="FUR-FU-10002671"/>
    <s v="Furniture"/>
    <x v="3"/>
    <s v="Electrix 20W Halogen Replacement Bulb for Zoom-In Desk Lamp"/>
    <n v="13.4"/>
    <n v="1"/>
    <n v="6.4320000000000004"/>
    <n v="0.48000000000000004"/>
    <x v="2"/>
    <x v="5"/>
  </r>
  <r>
    <s v="US-2015-151435"/>
    <x v="329"/>
    <x v="1"/>
    <d v="2015-09-09T00:00:00"/>
    <x v="0"/>
    <s v="SW-20455"/>
    <s v="Shaun Weien"/>
    <x v="0"/>
    <s v="United States"/>
    <x v="120"/>
    <x v="35"/>
    <x v="0"/>
    <s v="FUR-TA-10001039"/>
    <s v="Furniture"/>
    <x v="2"/>
    <s v="KI Adjustable-Height Table"/>
    <n v="85.98"/>
    <n v="1"/>
    <n v="22.354800000000001"/>
    <n v="0.26"/>
    <x v="0"/>
    <x v="4"/>
  </r>
  <r>
    <s v="CA-2014-110422"/>
    <x v="888"/>
    <x v="2"/>
    <d v="2014-01-23T00:00:00"/>
    <x v="0"/>
    <s v="TB-21400"/>
    <s v="Tom Boeckenhauer"/>
    <x v="0"/>
    <s v="United States"/>
    <x v="89"/>
    <x v="1"/>
    <x v="0"/>
    <s v="FUR-FU-10001889"/>
    <s v="Furniture"/>
    <x v="3"/>
    <s v="Ultra Door Pull Handle"/>
    <n v="25.248000000000001"/>
    <n v="3"/>
    <n v="4.1028000000000002"/>
    <n v="0.16250000000000001"/>
    <x v="3"/>
    <x v="8"/>
  </r>
  <r>
    <s v="CA-2017-121258"/>
    <x v="194"/>
    <x v="3"/>
    <d v="2017-03-03T00:00:00"/>
    <x v="1"/>
    <s v="DB-13060"/>
    <s v="Dave Brooks"/>
    <x v="0"/>
    <s v="United States"/>
    <x v="46"/>
    <x v="2"/>
    <x v="1"/>
    <s v="FUR-FU-10000747"/>
    <s v="Furniture"/>
    <x v="3"/>
    <s v="Tenex B1-RE Series Chair Mats for Low Pile Carpets"/>
    <n v="91.96"/>
    <n v="2"/>
    <n v="15.6332"/>
    <n v="0.17"/>
    <x v="2"/>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753E3E5-F488-40A7-9B91-BCC918D36A13}" name="PivotTable1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57:F106" firstHeaderRow="1" firstDataRow="1" firstDataCol="1"/>
  <pivotFields count="24">
    <pivotField showAll="0"/>
    <pivotField numFmtId="22" showAll="0">
      <items count="15">
        <item x="0"/>
        <item x="1"/>
        <item x="2"/>
        <item x="3"/>
        <item x="4"/>
        <item x="5"/>
        <item x="6"/>
        <item x="7"/>
        <item x="8"/>
        <item x="9"/>
        <item x="10"/>
        <item x="11"/>
        <item x="12"/>
        <item x="13"/>
        <item t="default"/>
      </items>
    </pivotField>
    <pivotField showAll="0">
      <items count="5">
        <item x="2"/>
        <item x="1"/>
        <item x="0"/>
        <item x="3"/>
        <item t="default"/>
      </items>
    </pivotField>
    <pivotField numFmtId="22" showAll="0"/>
    <pivotField showAll="0"/>
    <pivotField showAll="0"/>
    <pivotField showAll="0"/>
    <pivotField showAll="0"/>
    <pivotField showAll="0"/>
    <pivotField showAll="0"/>
    <pivotField axis="axisRow" showAll="0">
      <items count="49">
        <item x="33"/>
        <item x="22"/>
        <item x="31"/>
        <item x="2"/>
        <item x="12"/>
        <item x="19"/>
        <item x="14"/>
        <item x="29"/>
        <item x="1"/>
        <item x="24"/>
        <item x="42"/>
        <item x="8"/>
        <item x="6"/>
        <item x="26"/>
        <item x="44"/>
        <item x="0"/>
        <item x="35"/>
        <item x="39"/>
        <item x="32"/>
        <item x="20"/>
        <item x="17"/>
        <item x="11"/>
        <item x="21"/>
        <item x="23"/>
        <item x="46"/>
        <item x="27"/>
        <item x="34"/>
        <item x="28"/>
        <item x="18"/>
        <item x="41"/>
        <item x="7"/>
        <item x="30"/>
        <item x="15"/>
        <item x="37"/>
        <item x="36"/>
        <item x="3"/>
        <item x="38"/>
        <item x="10"/>
        <item x="40"/>
        <item x="9"/>
        <item x="5"/>
        <item x="4"/>
        <item x="43"/>
        <item x="25"/>
        <item x="13"/>
        <item x="47"/>
        <item x="16"/>
        <item x="45"/>
        <item t="default"/>
      </items>
    </pivotField>
    <pivotField showAll="0">
      <items count="5">
        <item x="3"/>
        <item x="2"/>
        <item x="0"/>
        <item x="1"/>
        <item t="default"/>
      </items>
    </pivotField>
    <pivotField showAll="0"/>
    <pivotField showAll="0"/>
    <pivotField showAll="0">
      <items count="5">
        <item x="0"/>
        <item x="1"/>
        <item x="3"/>
        <item x="2"/>
        <item t="default"/>
      </items>
    </pivotField>
    <pivotField showAll="0"/>
    <pivotField showAll="0"/>
    <pivotField showAll="0"/>
    <pivotField dataField="1" showAll="0"/>
    <pivotField showAll="0"/>
    <pivotField showAll="0"/>
    <pivotField showAll="0">
      <items count="13">
        <item x="8"/>
        <item x="11"/>
        <item x="9"/>
        <item x="6"/>
        <item x="7"/>
        <item x="2"/>
        <item x="3"/>
        <item x="10"/>
        <item x="4"/>
        <item x="1"/>
        <item x="0"/>
        <item x="5"/>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0"/>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Profit" fld="18" baseField="0" baseItem="0"/>
  </dataFields>
  <formats count="1">
    <format dxfId="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B4BF63-E352-4A4E-A332-E93137D86E37}" name="PivotTable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3:C4" firstHeaderRow="0" firstDataRow="1" firstDataCol="0"/>
  <pivotFields count="24">
    <pivotField showAll="0"/>
    <pivotField numFmtId="22" showAll="0">
      <items count="15">
        <item x="0"/>
        <item x="1"/>
        <item x="2"/>
        <item x="3"/>
        <item x="4"/>
        <item x="5"/>
        <item x="6"/>
        <item x="7"/>
        <item x="8"/>
        <item x="9"/>
        <item x="10"/>
        <item x="11"/>
        <item x="12"/>
        <item x="13"/>
        <item t="default"/>
      </items>
    </pivotField>
    <pivotField showAll="0">
      <items count="5">
        <item x="2"/>
        <item x="1"/>
        <item x="0"/>
        <item x="3"/>
        <item t="default"/>
      </items>
    </pivotField>
    <pivotField numFmtId="22"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items count="5">
        <item x="0"/>
        <item x="1"/>
        <item x="3"/>
        <item x="2"/>
        <item t="default"/>
      </items>
    </pivotField>
    <pivotField showAll="0"/>
    <pivotField dataField="1" showAll="0"/>
    <pivotField dataField="1" showAll="0"/>
    <pivotField dataField="1" showAll="0"/>
    <pivotField showAll="0"/>
    <pivotField showAll="0"/>
    <pivotField showAll="0">
      <items count="13">
        <item x="8"/>
        <item x="11"/>
        <item x="9"/>
        <item x="6"/>
        <item x="7"/>
        <item x="2"/>
        <item x="3"/>
        <item x="10"/>
        <item x="4"/>
        <item x="1"/>
        <item x="0"/>
        <item x="5"/>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Fields count="1">
    <field x="-2"/>
  </colFields>
  <colItems count="3">
    <i>
      <x/>
    </i>
    <i i="1">
      <x v="1"/>
    </i>
    <i i="2">
      <x v="2"/>
    </i>
  </colItems>
  <dataFields count="3">
    <dataField name="Sum of Sales" fld="16" baseField="0" baseItem="0"/>
    <dataField name="Sum of Quantity" fld="17" baseField="0" baseItem="0"/>
    <dataField name="Sum of Profit" fld="18"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55C9309-F963-4F10-A3D7-6D4227CBB138}" name="PivotTable1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3">
  <location ref="AF18:AH23" firstHeaderRow="0" firstDataRow="1" firstDataCol="1"/>
  <pivotFields count="24">
    <pivotField showAll="0"/>
    <pivotField numFmtId="22" showAll="0">
      <items count="15">
        <item x="0"/>
        <item x="1"/>
        <item x="2"/>
        <item x="3"/>
        <item x="4"/>
        <item x="5"/>
        <item x="6"/>
        <item x="7"/>
        <item x="8"/>
        <item x="9"/>
        <item x="10"/>
        <item x="11"/>
        <item x="12"/>
        <item x="13"/>
        <item t="default"/>
      </items>
    </pivotField>
    <pivotField showAll="0">
      <items count="5">
        <item x="2"/>
        <item x="1"/>
        <item x="0"/>
        <item x="3"/>
        <item t="default"/>
      </items>
    </pivotField>
    <pivotField numFmtId="22" showAll="0"/>
    <pivotField axis="axisRow" showAll="0">
      <items count="5">
        <item x="2"/>
        <item x="3"/>
        <item x="0"/>
        <item x="1"/>
        <item t="default"/>
      </items>
    </pivotField>
    <pivotField showAll="0"/>
    <pivotField showAll="0"/>
    <pivotField showAll="0"/>
    <pivotField showAll="0"/>
    <pivotField showAll="0"/>
    <pivotField showAll="0"/>
    <pivotField showAll="0">
      <items count="5">
        <item x="3"/>
        <item x="2"/>
        <item x="0"/>
        <item x="1"/>
        <item t="default"/>
      </items>
    </pivotField>
    <pivotField showAll="0"/>
    <pivotField showAll="0"/>
    <pivotField showAll="0">
      <items count="5">
        <item x="0"/>
        <item x="1"/>
        <item x="3"/>
        <item x="2"/>
        <item t="default"/>
      </items>
    </pivotField>
    <pivotField showAll="0"/>
    <pivotField showAll="0"/>
    <pivotField dataField="1" showAll="0"/>
    <pivotField dataField="1" showAll="0"/>
    <pivotField showAll="0"/>
    <pivotField showAll="0"/>
    <pivotField showAll="0">
      <items count="13">
        <item x="8"/>
        <item x="11"/>
        <item x="9"/>
        <item x="6"/>
        <item x="7"/>
        <item x="2"/>
        <item x="3"/>
        <item x="10"/>
        <item x="4"/>
        <item x="1"/>
        <item x="0"/>
        <item x="5"/>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4"/>
  </rowFields>
  <rowItems count="5">
    <i>
      <x/>
    </i>
    <i>
      <x v="1"/>
    </i>
    <i>
      <x v="2"/>
    </i>
    <i>
      <x v="3"/>
    </i>
    <i t="grand">
      <x/>
    </i>
  </rowItems>
  <colFields count="1">
    <field x="-2"/>
  </colFields>
  <colItems count="2">
    <i>
      <x/>
    </i>
    <i i="1">
      <x v="1"/>
    </i>
  </colItems>
  <dataFields count="2">
    <dataField name="Sum of Profit" fld="18" baseField="0" baseItem="0"/>
    <dataField name="Sum of Quantity" fld="17" baseField="0" baseItem="0"/>
  </dataFields>
  <formats count="2">
    <format dxfId="2">
      <pivotArea outline="0" collapsedLevelsAreSubtotals="1" fieldPosition="0"/>
    </format>
    <format dxfId="1">
      <pivotArea outline="0" collapsedLevelsAreSubtotals="1" fieldPosition="0">
        <references count="1">
          <reference field="4294967294" count="1" selected="0">
            <x v="1"/>
          </reference>
        </references>
      </pivotArea>
    </format>
  </formats>
  <chartFormats count="12">
    <chartFormat chart="15" format="2" series="1">
      <pivotArea type="data" outline="0" fieldPosition="0">
        <references count="1">
          <reference field="4294967294" count="1" selected="0">
            <x v="0"/>
          </reference>
        </references>
      </pivotArea>
    </chartFormat>
    <chartFormat chart="17" format="8" series="1">
      <pivotArea type="data" outline="0" fieldPosition="0">
        <references count="1">
          <reference field="4294967294" count="1" selected="0">
            <x v="0"/>
          </reference>
        </references>
      </pivotArea>
    </chartFormat>
    <chartFormat chart="37" format="0" series="1">
      <pivotArea type="data" outline="0" fieldPosition="0">
        <references count="1">
          <reference field="4294967294" count="1" selected="0">
            <x v="0"/>
          </reference>
        </references>
      </pivotArea>
    </chartFormat>
    <chartFormat chart="37" format="1" series="1">
      <pivotArea type="data" outline="0" fieldPosition="0">
        <references count="1">
          <reference field="4294967294" count="1" selected="0">
            <x v="1"/>
          </reference>
        </references>
      </pivotArea>
    </chartFormat>
    <chartFormat chart="42" format="0" series="1">
      <pivotArea type="data" outline="0" fieldPosition="0">
        <references count="1">
          <reference field="4294967294" count="1" selected="0">
            <x v="0"/>
          </reference>
        </references>
      </pivotArea>
    </chartFormat>
    <chartFormat chart="42" format="1" series="1">
      <pivotArea type="data" outline="0" fieldPosition="0">
        <references count="1">
          <reference field="4294967294" count="1" selected="0">
            <x v="1"/>
          </reference>
        </references>
      </pivotArea>
    </chartFormat>
    <chartFormat chart="44" format="0" series="1">
      <pivotArea type="data" outline="0" fieldPosition="0">
        <references count="1">
          <reference field="4294967294" count="1" selected="0">
            <x v="0"/>
          </reference>
        </references>
      </pivotArea>
    </chartFormat>
    <chartFormat chart="44" format="1" series="1">
      <pivotArea type="data" outline="0" fieldPosition="0">
        <references count="1">
          <reference field="4294967294" count="1" selected="0">
            <x v="1"/>
          </reference>
        </references>
      </pivotArea>
    </chartFormat>
    <chartFormat chart="54" format="20" series="1">
      <pivotArea type="data" outline="0" fieldPosition="0">
        <references count="1">
          <reference field="4294967294" count="1" selected="0">
            <x v="0"/>
          </reference>
        </references>
      </pivotArea>
    </chartFormat>
    <chartFormat chart="54" format="21" series="1">
      <pivotArea type="data" outline="0" fieldPosition="0">
        <references count="1">
          <reference field="4294967294" count="1" selected="0">
            <x v="1"/>
          </reference>
        </references>
      </pivotArea>
    </chartFormat>
    <chartFormat chart="62" format="36" series="1">
      <pivotArea type="data" outline="0" fieldPosition="0">
        <references count="1">
          <reference field="4294967294" count="1" selected="0">
            <x v="0"/>
          </reference>
        </references>
      </pivotArea>
    </chartFormat>
    <chartFormat chart="62" format="37"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5A28312-C6DB-408A-AC56-C5CC3E9DA0EC}" name="PivotTable9"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0">
  <location ref="K38:L43" firstHeaderRow="1" firstDataRow="1" firstDataCol="1"/>
  <pivotFields count="24">
    <pivotField showAll="0"/>
    <pivotField numFmtId="22" showAll="0">
      <items count="15">
        <item x="0"/>
        <item x="1"/>
        <item x="2"/>
        <item x="3"/>
        <item x="4"/>
        <item x="5"/>
        <item x="6"/>
        <item x="7"/>
        <item x="8"/>
        <item x="9"/>
        <item x="10"/>
        <item x="11"/>
        <item x="12"/>
        <item x="13"/>
        <item t="default"/>
      </items>
    </pivotField>
    <pivotField showAll="0">
      <items count="5">
        <item x="2"/>
        <item x="1"/>
        <item x="0"/>
        <item x="3"/>
        <item t="default"/>
      </items>
    </pivotField>
    <pivotField numFmtId="22"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axis="axisRow" showAll="0">
      <items count="5">
        <item x="0"/>
        <item x="1"/>
        <item x="3"/>
        <item x="2"/>
        <item t="default"/>
      </items>
    </pivotField>
    <pivotField showAll="0"/>
    <pivotField showAll="0"/>
    <pivotField showAll="0"/>
    <pivotField dataField="1" showAll="0"/>
    <pivotField showAll="0"/>
    <pivotField showAll="0"/>
    <pivotField showAll="0">
      <items count="13">
        <item x="8"/>
        <item x="11"/>
        <item x="9"/>
        <item x="6"/>
        <item x="7"/>
        <item x="2"/>
        <item x="3"/>
        <item x="10"/>
        <item x="4"/>
        <item x="1"/>
        <item x="0"/>
        <item x="5"/>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4"/>
  </rowFields>
  <rowItems count="5">
    <i>
      <x/>
    </i>
    <i>
      <x v="1"/>
    </i>
    <i>
      <x v="2"/>
    </i>
    <i>
      <x v="3"/>
    </i>
    <i t="grand">
      <x/>
    </i>
  </rowItems>
  <colItems count="1">
    <i/>
  </colItems>
  <dataFields count="1">
    <dataField name="Sum of Profit" fld="18" baseField="0" baseItem="0"/>
  </dataFields>
  <formats count="2">
    <format dxfId="4">
      <pivotArea collapsedLevelsAreSubtotals="1" fieldPosition="0">
        <references count="1">
          <reference field="14" count="0"/>
        </references>
      </pivotArea>
    </format>
    <format dxfId="3">
      <pivotArea grandRow="1" outline="0" collapsedLevelsAreSubtotals="1" fieldPosition="0"/>
    </format>
  </formats>
  <chartFormats count="3">
    <chartFormat chart="17" format="0" series="1">
      <pivotArea type="data" outline="0" fieldPosition="0">
        <references count="1">
          <reference field="4294967294" count="1" selected="0">
            <x v="0"/>
          </reference>
        </references>
      </pivotArea>
    </chartFormat>
    <chartFormat chart="25" format="5" series="1">
      <pivotArea type="data" outline="0" fieldPosition="0">
        <references count="1">
          <reference field="4294967294" count="1" selected="0">
            <x v="0"/>
          </reference>
        </references>
      </pivotArea>
    </chartFormat>
    <chartFormat chart="29"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723FA41-1D3D-4B31-A6CA-3B42439BDB08}"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5">
  <location ref="H20:I33" firstHeaderRow="1" firstDataRow="1" firstDataCol="1"/>
  <pivotFields count="24">
    <pivotField showAll="0"/>
    <pivotField numFmtId="22" showAll="0">
      <items count="15">
        <item x="0"/>
        <item x="1"/>
        <item x="2"/>
        <item x="3"/>
        <item x="4"/>
        <item x="5"/>
        <item x="6"/>
        <item x="7"/>
        <item x="8"/>
        <item x="9"/>
        <item x="10"/>
        <item x="11"/>
        <item x="12"/>
        <item x="13"/>
        <item t="default"/>
      </items>
    </pivotField>
    <pivotField showAll="0">
      <items count="5">
        <item x="2"/>
        <item x="1"/>
        <item x="0"/>
        <item x="3"/>
        <item t="default"/>
      </items>
    </pivotField>
    <pivotField numFmtId="22"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items count="5">
        <item x="0"/>
        <item x="1"/>
        <item x="3"/>
        <item x="2"/>
        <item t="default"/>
      </items>
    </pivotField>
    <pivotField showAll="0"/>
    <pivotField showAll="0"/>
    <pivotField showAll="0"/>
    <pivotField dataField="1" showAll="0"/>
    <pivotField showAll="0"/>
    <pivotField showAll="0"/>
    <pivotField axis="axisRow" showAll="0">
      <items count="13">
        <item x="8"/>
        <item x="11"/>
        <item x="9"/>
        <item x="6"/>
        <item x="7"/>
        <item x="2"/>
        <item x="3"/>
        <item x="10"/>
        <item x="4"/>
        <item x="1"/>
        <item x="0"/>
        <item x="5"/>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1"/>
  </rowFields>
  <rowItems count="13">
    <i>
      <x/>
    </i>
    <i>
      <x v="1"/>
    </i>
    <i>
      <x v="2"/>
    </i>
    <i>
      <x v="3"/>
    </i>
    <i>
      <x v="4"/>
    </i>
    <i>
      <x v="5"/>
    </i>
    <i>
      <x v="6"/>
    </i>
    <i>
      <x v="7"/>
    </i>
    <i>
      <x v="8"/>
    </i>
    <i>
      <x v="9"/>
    </i>
    <i>
      <x v="10"/>
    </i>
    <i>
      <x v="11"/>
    </i>
    <i t="grand">
      <x/>
    </i>
  </rowItems>
  <colItems count="1">
    <i/>
  </colItems>
  <dataFields count="1">
    <dataField name="Sum of Profit" fld="18" baseField="0" baseItem="0" numFmtId="164"/>
  </dataFields>
  <formats count="1">
    <format dxfId="5">
      <pivotArea outline="0" collapsedLevelsAreSubtotals="1" fieldPosition="0"/>
    </format>
  </formats>
  <chartFormats count="3">
    <chartFormat chart="2"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4"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2D7B967-53FA-4B1E-AE69-C17C03BD1879}" name="PivotTable10"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8">
  <location ref="R2:U15" firstHeaderRow="0" firstDataRow="1" firstDataCol="1"/>
  <pivotFields count="24">
    <pivotField showAll="0"/>
    <pivotField numFmtId="22" showAll="0">
      <items count="15">
        <item x="0"/>
        <item x="1"/>
        <item x="2"/>
        <item x="3"/>
        <item x="4"/>
        <item x="5"/>
        <item x="6"/>
        <item x="7"/>
        <item x="8"/>
        <item x="9"/>
        <item x="10"/>
        <item x="11"/>
        <item x="12"/>
        <item x="13"/>
        <item t="default"/>
      </items>
    </pivotField>
    <pivotField showAll="0">
      <items count="5">
        <item x="2"/>
        <item x="1"/>
        <item x="0"/>
        <item x="3"/>
        <item t="default"/>
      </items>
    </pivotField>
    <pivotField numFmtId="22"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items count="5">
        <item x="0"/>
        <item x="1"/>
        <item x="3"/>
        <item x="2"/>
        <item t="default"/>
      </items>
    </pivotField>
    <pivotField showAll="0"/>
    <pivotField dataField="1" showAll="0"/>
    <pivotField dataField="1" showAll="0"/>
    <pivotField dataField="1" showAll="0"/>
    <pivotField showAll="0"/>
    <pivotField showAll="0"/>
    <pivotField axis="axisRow" showAll="0">
      <items count="13">
        <item x="8"/>
        <item x="11"/>
        <item x="9"/>
        <item x="6"/>
        <item x="7"/>
        <item x="2"/>
        <item x="3"/>
        <item x="10"/>
        <item x="4"/>
        <item x="1"/>
        <item x="0"/>
        <item x="5"/>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1"/>
  </rowFields>
  <rowItems count="13">
    <i>
      <x/>
    </i>
    <i>
      <x v="1"/>
    </i>
    <i>
      <x v="2"/>
    </i>
    <i>
      <x v="3"/>
    </i>
    <i>
      <x v="4"/>
    </i>
    <i>
      <x v="5"/>
    </i>
    <i>
      <x v="6"/>
    </i>
    <i>
      <x v="7"/>
    </i>
    <i>
      <x v="8"/>
    </i>
    <i>
      <x v="9"/>
    </i>
    <i>
      <x v="10"/>
    </i>
    <i>
      <x v="11"/>
    </i>
    <i t="grand">
      <x/>
    </i>
  </rowItems>
  <colFields count="1">
    <field x="-2"/>
  </colFields>
  <colItems count="3">
    <i>
      <x/>
    </i>
    <i i="1">
      <x v="1"/>
    </i>
    <i i="2">
      <x v="2"/>
    </i>
  </colItems>
  <dataFields count="3">
    <dataField name="Sum of Sales" fld="16" baseField="0" baseItem="0" numFmtId="164"/>
    <dataField name="Sum of Quantity" fld="17" baseField="0" baseItem="0"/>
    <dataField name="Sum of Profit" fld="18" baseField="0" baseItem="0"/>
  </dataFields>
  <formats count="2">
    <format dxfId="7">
      <pivotArea outline="0" collapsedLevelsAreSubtotals="1" fieldPosition="0"/>
    </format>
    <format dxfId="6">
      <pivotArea outline="0" collapsedLevelsAreSubtotals="1" fieldPosition="0">
        <references count="1">
          <reference field="4294967294" count="1" selected="0">
            <x v="1"/>
          </reference>
        </references>
      </pivotArea>
    </format>
  </formats>
  <chartFormats count="13">
    <chartFormat chart="1"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5" format="1" series="1">
      <pivotArea type="data" outline="0" fieldPosition="0">
        <references count="1">
          <reference field="4294967294" count="1" selected="0">
            <x v="1"/>
          </reference>
        </references>
      </pivotArea>
    </chartFormat>
    <chartFormat chart="15" format="2" series="1">
      <pivotArea type="data" outline="0" fieldPosition="0">
        <references count="1">
          <reference field="4294967294" count="1" selected="0">
            <x v="2"/>
          </reference>
        </references>
      </pivotArea>
    </chartFormat>
    <chartFormat chart="18" format="9" series="1">
      <pivotArea type="data" outline="0" fieldPosition="0">
        <references count="1">
          <reference field="4294967294" count="1" selected="0">
            <x v="0"/>
          </reference>
        </references>
      </pivotArea>
    </chartFormat>
    <chartFormat chart="18" format="10" series="1">
      <pivotArea type="data" outline="0" fieldPosition="0">
        <references count="1">
          <reference field="4294967294" count="1" selected="0">
            <x v="1"/>
          </reference>
        </references>
      </pivotArea>
    </chartFormat>
    <chartFormat chart="18" format="11" series="1">
      <pivotArea type="data" outline="0" fieldPosition="0">
        <references count="1">
          <reference field="4294967294" count="1" selected="0">
            <x v="2"/>
          </reference>
        </references>
      </pivotArea>
    </chartFormat>
    <chartFormat chart="27" format="30" series="1">
      <pivotArea type="data" outline="0" fieldPosition="0">
        <references count="1">
          <reference field="4294967294" count="1" selected="0">
            <x v="0"/>
          </reference>
        </references>
      </pivotArea>
    </chartFormat>
    <chartFormat chart="27" format="31" series="1">
      <pivotArea type="data" outline="0" fieldPosition="0">
        <references count="1">
          <reference field="4294967294" count="1" selected="0">
            <x v="1"/>
          </reference>
        </references>
      </pivotArea>
    </chartFormat>
    <chartFormat chart="27" format="3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7599F4B-C804-49EF-8E53-256CC53FC107}" name="PivotTable11"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37">
  <location ref="T21:U38" firstHeaderRow="1" firstDataRow="1" firstDataCol="1"/>
  <pivotFields count="24">
    <pivotField showAll="0"/>
    <pivotField numFmtId="22" showAll="0">
      <items count="15">
        <item x="0"/>
        <item x="1"/>
        <item x="2"/>
        <item x="3"/>
        <item x="4"/>
        <item x="5"/>
        <item x="6"/>
        <item x="7"/>
        <item x="8"/>
        <item x="9"/>
        <item x="10"/>
        <item x="11"/>
        <item x="12"/>
        <item x="13"/>
        <item t="default"/>
      </items>
    </pivotField>
    <pivotField showAll="0">
      <items count="5">
        <item x="2"/>
        <item x="1"/>
        <item x="0"/>
        <item x="3"/>
        <item t="default"/>
      </items>
    </pivotField>
    <pivotField numFmtId="22" showAll="0"/>
    <pivotField showAll="0"/>
    <pivotField showAll="0"/>
    <pivotField showAll="0"/>
    <pivotField axis="axisRow" showAll="0">
      <items count="4">
        <item x="0"/>
        <item x="1"/>
        <item x="2"/>
        <item t="default"/>
      </items>
    </pivotField>
    <pivotField showAll="0"/>
    <pivotField showAll="0"/>
    <pivotField showAll="0"/>
    <pivotField axis="axisRow" showAll="0">
      <items count="5">
        <item x="3"/>
        <item x="2"/>
        <item x="0"/>
        <item x="1"/>
        <item t="default"/>
      </items>
    </pivotField>
    <pivotField showAll="0"/>
    <pivotField showAll="0"/>
    <pivotField showAll="0">
      <items count="5">
        <item x="0"/>
        <item x="1"/>
        <item x="3"/>
        <item x="2"/>
        <item t="default"/>
      </items>
    </pivotField>
    <pivotField showAll="0"/>
    <pivotField showAll="0"/>
    <pivotField showAll="0"/>
    <pivotField dataField="1" showAll="0"/>
    <pivotField showAll="0"/>
    <pivotField showAll="0"/>
    <pivotField showAll="0">
      <items count="13">
        <item x="8"/>
        <item x="11"/>
        <item x="9"/>
        <item x="6"/>
        <item x="7"/>
        <item x="2"/>
        <item x="3"/>
        <item x="10"/>
        <item x="4"/>
        <item x="1"/>
        <item x="0"/>
        <item x="5"/>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11"/>
    <field x="7"/>
  </rowFields>
  <rowItems count="17">
    <i>
      <x/>
    </i>
    <i r="1">
      <x/>
    </i>
    <i r="1">
      <x v="1"/>
    </i>
    <i r="1">
      <x v="2"/>
    </i>
    <i>
      <x v="1"/>
    </i>
    <i r="1">
      <x/>
    </i>
    <i r="1">
      <x v="1"/>
    </i>
    <i r="1">
      <x v="2"/>
    </i>
    <i>
      <x v="2"/>
    </i>
    <i r="1">
      <x/>
    </i>
    <i r="1">
      <x v="1"/>
    </i>
    <i r="1">
      <x v="2"/>
    </i>
    <i>
      <x v="3"/>
    </i>
    <i r="1">
      <x/>
    </i>
    <i r="1">
      <x v="1"/>
    </i>
    <i r="1">
      <x v="2"/>
    </i>
    <i t="grand">
      <x/>
    </i>
  </rowItems>
  <colItems count="1">
    <i/>
  </colItems>
  <dataFields count="1">
    <dataField name="Sum of Profit" fld="18" baseField="0" baseItem="0"/>
  </dataFields>
  <formats count="1">
    <format dxfId="8">
      <pivotArea outline="0" collapsedLevelsAreSubtotals="1" fieldPosition="0"/>
    </format>
  </formats>
  <chartFormats count="5">
    <chartFormat chart="15" format="2" series="1">
      <pivotArea type="data" outline="0" fieldPosition="0">
        <references count="1">
          <reference field="4294967294" count="1" selected="0">
            <x v="0"/>
          </reference>
        </references>
      </pivotArea>
    </chartFormat>
    <chartFormat chart="17" format="8" series="1">
      <pivotArea type="data" outline="0" fieldPosition="0">
        <references count="1">
          <reference field="4294967294" count="1" selected="0">
            <x v="0"/>
          </reference>
        </references>
      </pivotArea>
    </chartFormat>
    <chartFormat chart="23" format="0" series="1">
      <pivotArea type="data" outline="0" fieldPosition="0">
        <references count="1">
          <reference field="4294967294" count="1" selected="0">
            <x v="0"/>
          </reference>
        </references>
      </pivotArea>
    </chartFormat>
    <chartFormat chart="30" format="6" series="1">
      <pivotArea type="data" outline="0" fieldPosition="0">
        <references count="1">
          <reference field="4294967294" count="1" selected="0">
            <x v="0"/>
          </reference>
        </references>
      </pivotArea>
    </chartFormat>
    <chartFormat chart="36"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04C2B12-86E1-4B4E-B0B2-FE85A5A2165B}" name="PivotTable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7:E12" firstHeaderRow="0" firstDataRow="1" firstDataCol="1"/>
  <pivotFields count="24">
    <pivotField showAll="0"/>
    <pivotField axis="axisRow" numFmtId="22" showAll="0">
      <items count="15">
        <item x="0"/>
        <item x="1"/>
        <item x="2"/>
        <item x="3"/>
        <item x="4"/>
        <item x="5"/>
        <item x="6"/>
        <item x="7"/>
        <item x="8"/>
        <item x="9"/>
        <item x="10"/>
        <item x="11"/>
        <item x="12"/>
        <item x="13"/>
        <item t="default"/>
      </items>
    </pivotField>
    <pivotField showAll="0">
      <items count="5">
        <item x="2"/>
        <item x="1"/>
        <item x="0"/>
        <item x="3"/>
        <item t="default"/>
      </items>
    </pivotField>
    <pivotField numFmtId="22" showAll="0"/>
    <pivotField showAll="0"/>
    <pivotField showAll="0"/>
    <pivotField showAll="0"/>
    <pivotField showAll="0"/>
    <pivotField showAll="0"/>
    <pivotField showAll="0"/>
    <pivotField showAll="0"/>
    <pivotField showAll="0">
      <items count="5">
        <item x="3"/>
        <item x="2"/>
        <item x="0"/>
        <item x="1"/>
        <item t="default"/>
      </items>
    </pivotField>
    <pivotField dataField="1" showAll="0"/>
    <pivotField showAll="0"/>
    <pivotField showAll="0">
      <items count="5">
        <item x="0"/>
        <item x="1"/>
        <item x="3"/>
        <item x="2"/>
        <item t="default"/>
      </items>
    </pivotField>
    <pivotField showAll="0"/>
    <pivotField dataField="1" showAll="0"/>
    <pivotField dataField="1" showAll="0"/>
    <pivotField dataField="1" showAll="0"/>
    <pivotField showAll="0"/>
    <pivotField showAll="0"/>
    <pivotField showAll="0">
      <items count="13">
        <item x="8"/>
        <item x="11"/>
        <item x="9"/>
        <item x="6"/>
        <item x="7"/>
        <item x="2"/>
        <item x="3"/>
        <item x="10"/>
        <item x="4"/>
        <item x="1"/>
        <item x="0"/>
        <item x="5"/>
        <item t="default"/>
      </items>
    </pivotField>
    <pivotField axis="axisRow"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3">
    <field x="23"/>
    <field x="22"/>
    <field x="1"/>
  </rowFields>
  <rowItems count="5">
    <i>
      <x v="1"/>
    </i>
    <i>
      <x v="2"/>
    </i>
    <i>
      <x v="3"/>
    </i>
    <i>
      <x v="4"/>
    </i>
    <i t="grand">
      <x/>
    </i>
  </rowItems>
  <colFields count="1">
    <field x="-2"/>
  </colFields>
  <colItems count="4">
    <i>
      <x/>
    </i>
    <i i="1">
      <x v="1"/>
    </i>
    <i i="2">
      <x v="2"/>
    </i>
    <i i="3">
      <x v="3"/>
    </i>
  </colItems>
  <dataFields count="4">
    <dataField name="Sum of Sales" fld="16" baseField="0" baseItem="0" numFmtId="164"/>
    <dataField name="Sum of Quantity" fld="17" baseField="0" baseItem="0"/>
    <dataField name="Sum of Profit" fld="18" baseField="0" baseItem="0" numFmtId="164"/>
    <dataField name="Count of Product ID" fld="12" subtotal="count" baseField="0" baseItem="0"/>
  </dataFields>
  <formats count="12">
    <format dxfId="20">
      <pivotArea collapsedLevelsAreSubtotals="1" fieldPosition="0">
        <references count="2">
          <reference field="4294967294" count="1" selected="0">
            <x v="0"/>
          </reference>
          <reference field="23" count="1">
            <x v="1"/>
          </reference>
        </references>
      </pivotArea>
    </format>
    <format dxfId="19">
      <pivotArea collapsedLevelsAreSubtotals="1" fieldPosition="0">
        <references count="2">
          <reference field="4294967294" count="1" selected="0">
            <x v="0"/>
          </reference>
          <reference field="23" count="1">
            <x v="2"/>
          </reference>
        </references>
      </pivotArea>
    </format>
    <format dxfId="18">
      <pivotArea collapsedLevelsAreSubtotals="1" fieldPosition="0">
        <references count="2">
          <reference field="4294967294" count="1" selected="0">
            <x v="0"/>
          </reference>
          <reference field="23" count="1">
            <x v="3"/>
          </reference>
        </references>
      </pivotArea>
    </format>
    <format dxfId="17">
      <pivotArea collapsedLevelsAreSubtotals="1" fieldPosition="0">
        <references count="2">
          <reference field="4294967294" count="1" selected="0">
            <x v="0"/>
          </reference>
          <reference field="23" count="1">
            <x v="4"/>
          </reference>
        </references>
      </pivotArea>
    </format>
    <format dxfId="16">
      <pivotArea collapsedLevelsAreSubtotals="1" fieldPosition="0">
        <references count="2">
          <reference field="4294967294" count="1" selected="0">
            <x v="2"/>
          </reference>
          <reference field="23" count="1">
            <x v="1"/>
          </reference>
        </references>
      </pivotArea>
    </format>
    <format dxfId="15">
      <pivotArea dataOnly="0" labelOnly="1" outline="0" fieldPosition="0">
        <references count="1">
          <reference field="4294967294" count="1">
            <x v="2"/>
          </reference>
        </references>
      </pivotArea>
    </format>
    <format dxfId="14">
      <pivotArea collapsedLevelsAreSubtotals="1" fieldPosition="0">
        <references count="2">
          <reference field="4294967294" count="3" selected="0">
            <x v="0"/>
            <x v="1"/>
            <x v="2"/>
          </reference>
          <reference field="23" count="1">
            <x v="1"/>
          </reference>
        </references>
      </pivotArea>
    </format>
    <format dxfId="13">
      <pivotArea collapsedLevelsAreSubtotals="1" fieldPosition="0">
        <references count="2">
          <reference field="4294967294" count="3" selected="0">
            <x v="0"/>
            <x v="1"/>
            <x v="2"/>
          </reference>
          <reference field="23" count="1">
            <x v="2"/>
          </reference>
        </references>
      </pivotArea>
    </format>
    <format dxfId="12">
      <pivotArea collapsedLevelsAreSubtotals="1" fieldPosition="0">
        <references count="2">
          <reference field="4294967294" count="3" selected="0">
            <x v="0"/>
            <x v="1"/>
            <x v="2"/>
          </reference>
          <reference field="23" count="1">
            <x v="3"/>
          </reference>
        </references>
      </pivotArea>
    </format>
    <format dxfId="11">
      <pivotArea collapsedLevelsAreSubtotals="1" fieldPosition="0">
        <references count="2">
          <reference field="4294967294" count="3" selected="0">
            <x v="0"/>
            <x v="1"/>
            <x v="2"/>
          </reference>
          <reference field="23" count="1">
            <x v="4"/>
          </reference>
        </references>
      </pivotArea>
    </format>
    <format dxfId="10">
      <pivotArea outline="0" collapsedLevelsAreSubtotals="1" fieldPosition="0">
        <references count="1">
          <reference field="4294967294" count="1" selected="0">
            <x v="0"/>
          </reference>
        </references>
      </pivotArea>
    </format>
    <format dxfId="9">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C2C4782-C379-439E-B92E-6CEACBE2566A}" name="PivotTable1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F4:AH5" firstHeaderRow="0" firstDataRow="1" firstDataCol="0"/>
  <pivotFields count="24">
    <pivotField showAll="0"/>
    <pivotField numFmtId="22" showAll="0">
      <items count="15">
        <item x="0"/>
        <item x="1"/>
        <item x="2"/>
        <item x="3"/>
        <item x="4"/>
        <item x="5"/>
        <item x="6"/>
        <item x="7"/>
        <item x="8"/>
        <item x="9"/>
        <item x="10"/>
        <item x="11"/>
        <item x="12"/>
        <item x="13"/>
        <item t="default"/>
      </items>
    </pivotField>
    <pivotField showAll="0">
      <items count="5">
        <item x="2"/>
        <item x="1"/>
        <item x="0"/>
        <item x="3"/>
        <item t="default"/>
      </items>
    </pivotField>
    <pivotField numFmtId="22"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items count="5">
        <item x="0"/>
        <item x="1"/>
        <item x="3"/>
        <item x="2"/>
        <item t="default"/>
      </items>
    </pivotField>
    <pivotField showAll="0"/>
    <pivotField dataField="1" showAll="0"/>
    <pivotField dataField="1" showAll="0"/>
    <pivotField dataField="1" showAll="0"/>
    <pivotField showAll="0"/>
    <pivotField showAll="0"/>
    <pivotField showAll="0">
      <items count="13">
        <item x="8"/>
        <item x="11"/>
        <item x="9"/>
        <item x="6"/>
        <item x="7"/>
        <item x="2"/>
        <item x="3"/>
        <item x="10"/>
        <item x="4"/>
        <item x="1"/>
        <item x="0"/>
        <item x="5"/>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Fields count="1">
    <field x="-2"/>
  </colFields>
  <colItems count="3">
    <i>
      <x/>
    </i>
    <i i="1">
      <x v="1"/>
    </i>
    <i i="2">
      <x v="2"/>
    </i>
  </colItems>
  <dataFields count="3">
    <dataField name="Average of Sales" fld="16" subtotal="average" baseField="0" baseItem="1"/>
    <dataField name="Sum of Quantity" fld="17" baseField="0" baseItem="0"/>
    <dataField name="Average of Profit" fld="18" subtotal="average" baseField="0" baseItem="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BDC6F1B-7672-4175-B608-6706F889619E}" name="PivotTable8"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A113:B118" firstHeaderRow="1" firstDataRow="1" firstDataCol="1"/>
  <pivotFields count="24">
    <pivotField showAll="0"/>
    <pivotField numFmtId="22" showAll="0">
      <items count="15">
        <item x="0"/>
        <item x="1"/>
        <item x="2"/>
        <item x="3"/>
        <item x="4"/>
        <item x="5"/>
        <item x="6"/>
        <item x="7"/>
        <item x="8"/>
        <item x="9"/>
        <item x="10"/>
        <item x="11"/>
        <item x="12"/>
        <item x="13"/>
        <item t="default"/>
      </items>
    </pivotField>
    <pivotField showAll="0">
      <items count="5">
        <item x="2"/>
        <item x="1"/>
        <item x="0"/>
        <item x="3"/>
        <item t="default"/>
      </items>
    </pivotField>
    <pivotField numFmtId="22" showAll="0"/>
    <pivotField axis="axisRow" dataField="1" showAll="0">
      <items count="5">
        <item x="2"/>
        <item x="3"/>
        <item x="0"/>
        <item x="1"/>
        <item t="default"/>
      </items>
    </pivotField>
    <pivotField showAll="0"/>
    <pivotField showAll="0"/>
    <pivotField showAll="0"/>
    <pivotField showAll="0"/>
    <pivotField showAll="0"/>
    <pivotField showAll="0"/>
    <pivotField showAll="0">
      <items count="5">
        <item x="3"/>
        <item x="2"/>
        <item x="0"/>
        <item x="1"/>
        <item t="default"/>
      </items>
    </pivotField>
    <pivotField showAll="0"/>
    <pivotField showAll="0"/>
    <pivotField showAll="0">
      <items count="5">
        <item x="0"/>
        <item x="1"/>
        <item x="3"/>
        <item x="2"/>
        <item t="default"/>
      </items>
    </pivotField>
    <pivotField showAll="0"/>
    <pivotField showAll="0"/>
    <pivotField showAll="0"/>
    <pivotField showAll="0"/>
    <pivotField showAll="0"/>
    <pivotField showAll="0"/>
    <pivotField showAll="0">
      <items count="13">
        <item x="8"/>
        <item x="11"/>
        <item x="9"/>
        <item x="6"/>
        <item x="7"/>
        <item x="2"/>
        <item x="3"/>
        <item x="10"/>
        <item x="4"/>
        <item x="1"/>
        <item x="0"/>
        <item x="5"/>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4"/>
  </rowFields>
  <rowItems count="5">
    <i>
      <x/>
    </i>
    <i>
      <x v="1"/>
    </i>
    <i>
      <x v="2"/>
    </i>
    <i>
      <x v="3"/>
    </i>
    <i t="grand">
      <x/>
    </i>
  </rowItems>
  <colItems count="1">
    <i/>
  </colItems>
  <dataFields count="1">
    <dataField name="Count of Ship Mode" fld="4" subtotal="count" showDataAs="percentOfTotal" baseField="0" baseItem="0" numFmtId="10"/>
  </dataFields>
  <chartFormats count="10">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4" count="1" selected="0">
            <x v="2"/>
          </reference>
        </references>
      </pivotArea>
    </chartFormat>
    <chartFormat chart="2" format="2">
      <pivotArea type="data" outline="0" fieldPosition="0">
        <references count="2">
          <reference field="4294967294" count="1" selected="0">
            <x v="0"/>
          </reference>
          <reference field="4" count="1" selected="0">
            <x v="0"/>
          </reference>
        </references>
      </pivotArea>
    </chartFormat>
    <chartFormat chart="2" format="3">
      <pivotArea type="data" outline="0" fieldPosition="0">
        <references count="2">
          <reference field="4294967294" count="1" selected="0">
            <x v="0"/>
          </reference>
          <reference field="4" count="1" selected="0">
            <x v="3"/>
          </reference>
        </references>
      </pivotArea>
    </chartFormat>
    <chartFormat chart="2" format="4">
      <pivotArea type="data" outline="0" fieldPosition="0">
        <references count="2">
          <reference field="4294967294" count="1" selected="0">
            <x v="0"/>
          </reference>
          <reference field="4" count="1" selected="0">
            <x v="1"/>
          </reference>
        </references>
      </pivotArea>
    </chartFormat>
    <chartFormat chart="12" format="40" series="1">
      <pivotArea type="data" outline="0" fieldPosition="0">
        <references count="1">
          <reference field="4294967294" count="1" selected="0">
            <x v="0"/>
          </reference>
        </references>
      </pivotArea>
    </chartFormat>
    <chartFormat chart="12" format="41">
      <pivotArea type="data" outline="0" fieldPosition="0">
        <references count="2">
          <reference field="4294967294" count="1" selected="0">
            <x v="0"/>
          </reference>
          <reference field="4" count="1" selected="0">
            <x v="0"/>
          </reference>
        </references>
      </pivotArea>
    </chartFormat>
    <chartFormat chart="12" format="42">
      <pivotArea type="data" outline="0" fieldPosition="0">
        <references count="2">
          <reference field="4294967294" count="1" selected="0">
            <x v="0"/>
          </reference>
          <reference field="4" count="1" selected="0">
            <x v="1"/>
          </reference>
        </references>
      </pivotArea>
    </chartFormat>
    <chartFormat chart="12" format="43">
      <pivotArea type="data" outline="0" fieldPosition="0">
        <references count="2">
          <reference field="4294967294" count="1" selected="0">
            <x v="0"/>
          </reference>
          <reference field="4" count="1" selected="0">
            <x v="2"/>
          </reference>
        </references>
      </pivotArea>
    </chartFormat>
    <chartFormat chart="12" format="4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8CD0F39-0F94-46F9-89E0-7E59ED175A48}" name="PivotTable5"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2">
  <location ref="A22:B27" firstHeaderRow="1" firstDataRow="1" firstDataCol="1"/>
  <pivotFields count="24">
    <pivotField showAll="0"/>
    <pivotField numFmtId="22" showAll="0">
      <items count="15">
        <item x="0"/>
        <item x="1"/>
        <item x="2"/>
        <item x="3"/>
        <item x="4"/>
        <item x="5"/>
        <item x="6"/>
        <item x="7"/>
        <item x="8"/>
        <item x="9"/>
        <item x="10"/>
        <item x="11"/>
        <item x="12"/>
        <item x="13"/>
        <item t="default"/>
      </items>
    </pivotField>
    <pivotField showAll="0">
      <items count="5">
        <item x="2"/>
        <item x="1"/>
        <item x="0"/>
        <item x="3"/>
        <item t="default"/>
      </items>
    </pivotField>
    <pivotField numFmtId="22"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axis="axisRow" showAll="0">
      <items count="5">
        <item x="0"/>
        <item x="1"/>
        <item x="3"/>
        <item x="2"/>
        <item t="default"/>
      </items>
    </pivotField>
    <pivotField showAll="0"/>
    <pivotField dataField="1" showAll="0"/>
    <pivotField showAll="0"/>
    <pivotField showAll="0"/>
    <pivotField showAll="0"/>
    <pivotField showAll="0">
      <items count="9">
        <item x="7"/>
        <item x="5"/>
        <item x="3"/>
        <item x="0"/>
        <item x="4"/>
        <item x="2"/>
        <item x="6"/>
        <item x="1"/>
        <item t="default"/>
      </items>
    </pivotField>
    <pivotField showAll="0">
      <items count="13">
        <item x="8"/>
        <item x="11"/>
        <item x="9"/>
        <item x="6"/>
        <item x="7"/>
        <item x="2"/>
        <item x="3"/>
        <item x="10"/>
        <item x="4"/>
        <item x="1"/>
        <item x="0"/>
        <item x="5"/>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4"/>
  </rowFields>
  <rowItems count="5">
    <i>
      <x/>
    </i>
    <i>
      <x v="1"/>
    </i>
    <i>
      <x v="2"/>
    </i>
    <i>
      <x v="3"/>
    </i>
    <i t="grand">
      <x/>
    </i>
  </rowItems>
  <colItems count="1">
    <i/>
  </colItems>
  <dataFields count="1">
    <dataField name="Sum of Sales" fld="16" baseField="0" baseItem="0"/>
  </dataFields>
  <formats count="2">
    <format dxfId="22">
      <pivotArea collapsedLevelsAreSubtotals="1" fieldPosition="0">
        <references count="1">
          <reference field="14" count="0"/>
        </references>
      </pivotArea>
    </format>
    <format dxfId="21">
      <pivotArea grandRow="1" outline="0" collapsedLevelsAreSubtotals="1" fieldPosition="0"/>
    </format>
  </formats>
  <chartFormats count="3">
    <chartFormat chart="3"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A6588F1-75BA-4602-8623-766142A028C5}" name="PivotTable6"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A40:B47" firstHeaderRow="1" firstDataRow="1" firstDataCol="1"/>
  <pivotFields count="24">
    <pivotField showAll="0"/>
    <pivotField numFmtId="22" showAll="0">
      <items count="15">
        <item x="0"/>
        <item x="1"/>
        <item x="2"/>
        <item x="3"/>
        <item x="4"/>
        <item x="5"/>
        <item x="6"/>
        <item x="7"/>
        <item x="8"/>
        <item x="9"/>
        <item x="10"/>
        <item x="11"/>
        <item x="12"/>
        <item x="13"/>
        <item t="default"/>
      </items>
    </pivotField>
    <pivotField showAll="0">
      <items count="5">
        <item x="2"/>
        <item x="1"/>
        <item x="0"/>
        <item x="3"/>
        <item t="default"/>
      </items>
    </pivotField>
    <pivotField numFmtId="22" showAll="0"/>
    <pivotField showAll="0"/>
    <pivotField showAll="0"/>
    <pivotField showAll="0"/>
    <pivotField showAll="0">
      <items count="4">
        <item x="0"/>
        <item x="1"/>
        <item x="2"/>
        <item t="default"/>
      </items>
    </pivotField>
    <pivotField showAll="0"/>
    <pivotField axis="axisRow" showAll="0" measureFilter="1">
      <items count="372">
        <item x="40"/>
        <item x="166"/>
        <item x="188"/>
        <item x="112"/>
        <item x="45"/>
        <item x="261"/>
        <item x="341"/>
        <item x="281"/>
        <item x="278"/>
        <item x="58"/>
        <item x="32"/>
        <item x="342"/>
        <item x="182"/>
        <item x="83"/>
        <item x="14"/>
        <item x="198"/>
        <item x="175"/>
        <item x="237"/>
        <item x="151"/>
        <item x="365"/>
        <item x="31"/>
        <item x="321"/>
        <item x="165"/>
        <item x="268"/>
        <item x="17"/>
        <item x="235"/>
        <item x="331"/>
        <item x="128"/>
        <item x="98"/>
        <item x="133"/>
        <item x="203"/>
        <item x="364"/>
        <item x="131"/>
        <item x="193"/>
        <item x="368"/>
        <item x="252"/>
        <item x="283"/>
        <item x="240"/>
        <item x="323"/>
        <item x="259"/>
        <item x="290"/>
        <item x="324"/>
        <item x="335"/>
        <item x="39"/>
        <item x="213"/>
        <item x="118"/>
        <item x="225"/>
        <item x="262"/>
        <item x="127"/>
        <item x="305"/>
        <item x="196"/>
        <item x="180"/>
        <item x="100"/>
        <item x="287"/>
        <item x="9"/>
        <item x="297"/>
        <item x="223"/>
        <item x="145"/>
        <item x="239"/>
        <item x="345"/>
        <item x="59"/>
        <item x="334"/>
        <item x="218"/>
        <item x="143"/>
        <item x="30"/>
        <item x="11"/>
        <item x="29"/>
        <item x="41"/>
        <item x="285"/>
        <item x="355"/>
        <item x="97"/>
        <item x="177"/>
        <item x="46"/>
        <item x="326"/>
        <item x="236"/>
        <item x="94"/>
        <item x="144"/>
        <item x="343"/>
        <item x="250"/>
        <item x="340"/>
        <item x="54"/>
        <item x="211"/>
        <item x="42"/>
        <item x="260"/>
        <item x="22"/>
        <item x="67"/>
        <item x="322"/>
        <item x="25"/>
        <item x="63"/>
        <item x="275"/>
        <item x="24"/>
        <item x="208"/>
        <item x="339"/>
        <item x="336"/>
        <item x="360"/>
        <item x="71"/>
        <item x="311"/>
        <item x="116"/>
        <item x="302"/>
        <item x="92"/>
        <item x="298"/>
        <item x="103"/>
        <item x="114"/>
        <item x="130"/>
        <item x="158"/>
        <item x="160"/>
        <item x="73"/>
        <item x="200"/>
        <item x="1"/>
        <item x="50"/>
        <item x="20"/>
        <item x="234"/>
        <item x="233"/>
        <item x="99"/>
        <item x="346"/>
        <item x="257"/>
        <item x="269"/>
        <item x="292"/>
        <item x="171"/>
        <item x="48"/>
        <item x="110"/>
        <item x="141"/>
        <item x="349"/>
        <item x="356"/>
        <item x="224"/>
        <item x="329"/>
        <item x="227"/>
        <item x="195"/>
        <item x="201"/>
        <item x="33"/>
        <item x="243"/>
        <item x="247"/>
        <item x="226"/>
        <item x="95"/>
        <item x="289"/>
        <item x="320"/>
        <item x="206"/>
        <item x="0"/>
        <item x="296"/>
        <item x="170"/>
        <item x="173"/>
        <item x="185"/>
        <item x="351"/>
        <item x="358"/>
        <item x="157"/>
        <item x="308"/>
        <item x="6"/>
        <item x="156"/>
        <item x="370"/>
        <item x="209"/>
        <item x="38"/>
        <item x="51"/>
        <item x="86"/>
        <item x="93"/>
        <item x="230"/>
        <item x="119"/>
        <item x="263"/>
        <item x="270"/>
        <item x="276"/>
        <item x="101"/>
        <item x="120"/>
        <item x="113"/>
        <item x="184"/>
        <item x="69"/>
        <item x="284"/>
        <item x="49"/>
        <item x="27"/>
        <item x="174"/>
        <item x="68"/>
        <item x="140"/>
        <item x="146"/>
        <item x="179"/>
        <item x="205"/>
        <item x="359"/>
        <item x="37"/>
        <item x="246"/>
        <item x="256"/>
        <item x="194"/>
        <item x="148"/>
        <item x="150"/>
        <item x="62"/>
        <item x="328"/>
        <item x="314"/>
        <item x="75"/>
        <item x="2"/>
        <item x="74"/>
        <item x="172"/>
        <item x="294"/>
        <item x="216"/>
        <item x="123"/>
        <item x="164"/>
        <item x="35"/>
        <item x="350"/>
        <item x="249"/>
        <item x="254"/>
        <item x="149"/>
        <item x="357"/>
        <item x="366"/>
        <item x="362"/>
        <item x="23"/>
        <item x="10"/>
        <item x="245"/>
        <item x="286"/>
        <item x="197"/>
        <item x="81"/>
        <item x="220"/>
        <item x="89"/>
        <item x="108"/>
        <item x="265"/>
        <item x="282"/>
        <item x="79"/>
        <item x="12"/>
        <item x="232"/>
        <item x="161"/>
        <item x="204"/>
        <item x="212"/>
        <item x="337"/>
        <item x="91"/>
        <item x="132"/>
        <item x="137"/>
        <item x="363"/>
        <item x="333"/>
        <item x="277"/>
        <item x="189"/>
        <item x="34"/>
        <item x="190"/>
        <item x="126"/>
        <item x="312"/>
        <item x="291"/>
        <item x="228"/>
        <item x="7"/>
        <item x="241"/>
        <item x="13"/>
        <item x="19"/>
        <item x="330"/>
        <item x="344"/>
        <item x="315"/>
        <item x="313"/>
        <item x="111"/>
        <item x="78"/>
        <item x="272"/>
        <item x="121"/>
        <item x="64"/>
        <item x="221"/>
        <item x="258"/>
        <item x="274"/>
        <item x="84"/>
        <item x="70"/>
        <item x="136"/>
        <item x="4"/>
        <item x="301"/>
        <item x="299"/>
        <item x="273"/>
        <item x="44"/>
        <item x="47"/>
        <item x="255"/>
        <item x="102"/>
        <item x="253"/>
        <item x="159"/>
        <item x="309"/>
        <item x="36"/>
        <item x="117"/>
        <item x="361"/>
        <item x="191"/>
        <item x="3"/>
        <item x="43"/>
        <item x="105"/>
        <item x="215"/>
        <item x="217"/>
        <item x="280"/>
        <item x="135"/>
        <item x="176"/>
        <item x="238"/>
        <item x="231"/>
        <item x="295"/>
        <item x="134"/>
        <item x="106"/>
        <item x="202"/>
        <item x="168"/>
        <item x="338"/>
        <item x="288"/>
        <item x="138"/>
        <item x="125"/>
        <item x="178"/>
        <item x="210"/>
        <item x="5"/>
        <item x="52"/>
        <item x="307"/>
        <item x="77"/>
        <item x="88"/>
        <item x="96"/>
        <item x="248"/>
        <item x="18"/>
        <item x="153"/>
        <item x="82"/>
        <item x="155"/>
        <item x="186"/>
        <item x="317"/>
        <item x="214"/>
        <item x="87"/>
        <item x="66"/>
        <item x="279"/>
        <item x="316"/>
        <item x="147"/>
        <item x="21"/>
        <item x="369"/>
        <item x="53"/>
        <item x="28"/>
        <item x="242"/>
        <item x="124"/>
        <item x="348"/>
        <item x="244"/>
        <item x="347"/>
        <item x="72"/>
        <item x="367"/>
        <item x="163"/>
        <item x="15"/>
        <item x="293"/>
        <item x="154"/>
        <item x="187"/>
        <item x="107"/>
        <item x="152"/>
        <item x="129"/>
        <item x="76"/>
        <item x="354"/>
        <item x="122"/>
        <item x="139"/>
        <item x="319"/>
        <item x="199"/>
        <item x="26"/>
        <item x="264"/>
        <item x="183"/>
        <item x="267"/>
        <item x="303"/>
        <item x="332"/>
        <item x="310"/>
        <item x="325"/>
        <item x="207"/>
        <item x="219"/>
        <item x="80"/>
        <item x="65"/>
        <item x="8"/>
        <item x="104"/>
        <item x="169"/>
        <item x="318"/>
        <item x="352"/>
        <item x="60"/>
        <item x="353"/>
        <item x="56"/>
        <item x="57"/>
        <item x="109"/>
        <item x="304"/>
        <item x="266"/>
        <item x="55"/>
        <item x="85"/>
        <item x="251"/>
        <item x="115"/>
        <item x="61"/>
        <item x="222"/>
        <item x="192"/>
        <item x="162"/>
        <item x="300"/>
        <item x="327"/>
        <item x="167"/>
        <item x="271"/>
        <item x="16"/>
        <item x="306"/>
        <item x="181"/>
        <item x="229"/>
        <item x="90"/>
        <item x="142"/>
        <item t="default"/>
      </items>
    </pivotField>
    <pivotField showAll="0"/>
    <pivotField showAll="0">
      <items count="5">
        <item x="3"/>
        <item x="2"/>
        <item x="0"/>
        <item x="1"/>
        <item t="default"/>
      </items>
    </pivotField>
    <pivotField showAll="0"/>
    <pivotField showAll="0"/>
    <pivotField showAll="0">
      <items count="5">
        <item x="0"/>
        <item x="1"/>
        <item x="3"/>
        <item x="2"/>
        <item t="default"/>
      </items>
    </pivotField>
    <pivotField showAll="0"/>
    <pivotField dataField="1" showAll="0"/>
    <pivotField showAll="0"/>
    <pivotField showAll="0"/>
    <pivotField showAll="0"/>
    <pivotField showAll="0"/>
    <pivotField showAll="0">
      <items count="13">
        <item x="8"/>
        <item x="11"/>
        <item x="9"/>
        <item x="6"/>
        <item x="7"/>
        <item x="2"/>
        <item x="3"/>
        <item x="10"/>
        <item x="4"/>
        <item x="1"/>
        <item x="0"/>
        <item x="5"/>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9"/>
  </rowFields>
  <rowItems count="7">
    <i>
      <x v="146"/>
    </i>
    <i>
      <x v="184"/>
    </i>
    <i>
      <x v="232"/>
    </i>
    <i>
      <x v="264"/>
    </i>
    <i>
      <x v="307"/>
    </i>
    <i>
      <x v="316"/>
    </i>
    <i t="grand">
      <x/>
    </i>
  </rowItems>
  <colItems count="1">
    <i/>
  </colItems>
  <dataFields count="1">
    <dataField name="Sum of Sales" fld="16" baseField="0" baseItem="0" numFmtId="164"/>
  </dataFields>
  <formats count="1">
    <format dxfId="23">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92156181-9409-4BBF-B6D7-293C4588723B}" name="PivotTable12"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8">
  <location ref="K64:L69" firstHeaderRow="1" firstDataRow="1" firstDataCol="1"/>
  <pivotFields count="24">
    <pivotField showAll="0"/>
    <pivotField numFmtId="22" showAll="0">
      <items count="15">
        <item x="0"/>
        <item x="1"/>
        <item x="2"/>
        <item x="3"/>
        <item x="4"/>
        <item x="5"/>
        <item x="6"/>
        <item x="7"/>
        <item x="8"/>
        <item x="9"/>
        <item x="10"/>
        <item x="11"/>
        <item x="12"/>
        <item x="13"/>
        <item t="default"/>
      </items>
    </pivotField>
    <pivotField showAll="0">
      <items count="5">
        <item x="2"/>
        <item x="1"/>
        <item x="0"/>
        <item x="3"/>
        <item t="default"/>
      </items>
    </pivotField>
    <pivotField numFmtId="22" showAll="0"/>
    <pivotField showAll="0"/>
    <pivotField showAll="0"/>
    <pivotField showAll="0"/>
    <pivotField showAll="0"/>
    <pivotField showAll="0"/>
    <pivotField showAll="0"/>
    <pivotField showAll="0"/>
    <pivotField axis="axisRow" showAll="0">
      <items count="5">
        <item x="3"/>
        <item x="2"/>
        <item x="0"/>
        <item x="1"/>
        <item t="default"/>
      </items>
    </pivotField>
    <pivotField showAll="0"/>
    <pivotField showAll="0"/>
    <pivotField showAll="0">
      <items count="5">
        <item x="0"/>
        <item x="1"/>
        <item x="3"/>
        <item x="2"/>
        <item t="default"/>
      </items>
    </pivotField>
    <pivotField showAll="0"/>
    <pivotField dataField="1" showAll="0"/>
    <pivotField showAll="0"/>
    <pivotField showAll="0"/>
    <pivotField showAll="0"/>
    <pivotField showAll="0">
      <items count="9">
        <item x="7"/>
        <item x="5"/>
        <item x="3"/>
        <item x="0"/>
        <item x="4"/>
        <item x="2"/>
        <item x="6"/>
        <item x="1"/>
        <item t="default"/>
      </items>
    </pivotField>
    <pivotField showAll="0">
      <items count="13">
        <item x="8"/>
        <item x="11"/>
        <item x="9"/>
        <item x="6"/>
        <item x="7"/>
        <item x="2"/>
        <item x="3"/>
        <item x="10"/>
        <item x="4"/>
        <item x="1"/>
        <item x="0"/>
        <item x="5"/>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1"/>
  </rowFields>
  <rowItems count="5">
    <i>
      <x/>
    </i>
    <i>
      <x v="1"/>
    </i>
    <i>
      <x v="2"/>
    </i>
    <i>
      <x v="3"/>
    </i>
    <i t="grand">
      <x/>
    </i>
  </rowItems>
  <colItems count="1">
    <i/>
  </colItems>
  <dataFields count="1">
    <dataField name="Sum of Sales" fld="16" baseField="0" baseItem="0"/>
  </dataFields>
  <formats count="2">
    <format dxfId="25">
      <pivotArea grandRow="1" outline="0" collapsedLevelsAreSubtotals="1" fieldPosition="0"/>
    </format>
    <format dxfId="24">
      <pivotArea collapsedLevelsAreSubtotals="1" fieldPosition="0">
        <references count="1">
          <reference field="11" count="0"/>
        </references>
      </pivotArea>
    </format>
  </formats>
  <chartFormats count="12">
    <chartFormat chart="3"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11" count="1" selected="0">
            <x v="3"/>
          </reference>
        </references>
      </pivotArea>
    </chartFormat>
    <chartFormat chart="13" format="2">
      <pivotArea type="data" outline="0" fieldPosition="0">
        <references count="2">
          <reference field="4294967294" count="1" selected="0">
            <x v="0"/>
          </reference>
          <reference field="11" count="1" selected="0">
            <x v="2"/>
          </reference>
        </references>
      </pivotArea>
    </chartFormat>
    <chartFormat chart="13" format="3">
      <pivotArea type="data" outline="0" fieldPosition="0">
        <references count="2">
          <reference field="4294967294" count="1" selected="0">
            <x v="0"/>
          </reference>
          <reference field="11" count="1" selected="0">
            <x v="0"/>
          </reference>
        </references>
      </pivotArea>
    </chartFormat>
    <chartFormat chart="13" format="4">
      <pivotArea type="data" outline="0" fieldPosition="0">
        <references count="2">
          <reference field="4294967294" count="1" selected="0">
            <x v="0"/>
          </reference>
          <reference field="11" count="1" selected="0">
            <x v="1"/>
          </reference>
        </references>
      </pivotArea>
    </chartFormat>
    <chartFormat chart="17" format="19" series="1">
      <pivotArea type="data" outline="0" fieldPosition="0">
        <references count="1">
          <reference field="4294967294" count="1" selected="0">
            <x v="0"/>
          </reference>
        </references>
      </pivotArea>
    </chartFormat>
    <chartFormat chart="17" format="20">
      <pivotArea type="data" outline="0" fieldPosition="0">
        <references count="2">
          <reference field="4294967294" count="1" selected="0">
            <x v="0"/>
          </reference>
          <reference field="11" count="1" selected="0">
            <x v="0"/>
          </reference>
        </references>
      </pivotArea>
    </chartFormat>
    <chartFormat chart="17" format="21">
      <pivotArea type="data" outline="0" fieldPosition="0">
        <references count="2">
          <reference field="4294967294" count="1" selected="0">
            <x v="0"/>
          </reference>
          <reference field="11" count="1" selected="0">
            <x v="1"/>
          </reference>
        </references>
      </pivotArea>
    </chartFormat>
    <chartFormat chart="17" format="22">
      <pivotArea type="data" outline="0" fieldPosition="0">
        <references count="2">
          <reference field="4294967294" count="1" selected="0">
            <x v="0"/>
          </reference>
          <reference field="11" count="1" selected="0">
            <x v="2"/>
          </reference>
        </references>
      </pivotArea>
    </chartFormat>
    <chartFormat chart="17" format="23">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F031D1A-8E67-4162-ABFA-3DE562504960}" name="PivotTable7"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55:B104" firstHeaderRow="1" firstDataRow="1" firstDataCol="1"/>
  <pivotFields count="24">
    <pivotField showAll="0"/>
    <pivotField numFmtId="22" showAll="0">
      <items count="15">
        <item x="0"/>
        <item x="1"/>
        <item x="2"/>
        <item x="3"/>
        <item x="4"/>
        <item x="5"/>
        <item x="6"/>
        <item x="7"/>
        <item x="8"/>
        <item x="9"/>
        <item x="10"/>
        <item x="11"/>
        <item x="12"/>
        <item x="13"/>
        <item t="default"/>
      </items>
    </pivotField>
    <pivotField showAll="0">
      <items count="5">
        <item x="2"/>
        <item x="1"/>
        <item x="0"/>
        <item x="3"/>
        <item t="default"/>
      </items>
    </pivotField>
    <pivotField numFmtId="22" showAll="0"/>
    <pivotField showAll="0"/>
    <pivotField showAll="0"/>
    <pivotField showAll="0"/>
    <pivotField showAll="0"/>
    <pivotField showAll="0"/>
    <pivotField showAll="0" measureFilter="1"/>
    <pivotField axis="axisRow" showAll="0">
      <items count="49">
        <item x="33"/>
        <item x="22"/>
        <item x="31"/>
        <item x="2"/>
        <item x="12"/>
        <item x="19"/>
        <item x="14"/>
        <item x="29"/>
        <item x="1"/>
        <item x="24"/>
        <item x="42"/>
        <item x="8"/>
        <item x="6"/>
        <item x="26"/>
        <item x="44"/>
        <item x="0"/>
        <item x="35"/>
        <item x="39"/>
        <item x="32"/>
        <item x="20"/>
        <item x="17"/>
        <item x="11"/>
        <item x="21"/>
        <item x="23"/>
        <item x="46"/>
        <item x="27"/>
        <item x="34"/>
        <item x="28"/>
        <item x="18"/>
        <item x="41"/>
        <item x="7"/>
        <item x="30"/>
        <item x="15"/>
        <item x="37"/>
        <item x="36"/>
        <item x="3"/>
        <item x="38"/>
        <item x="10"/>
        <item x="40"/>
        <item x="9"/>
        <item x="5"/>
        <item x="4"/>
        <item x="43"/>
        <item x="25"/>
        <item x="13"/>
        <item x="47"/>
        <item x="16"/>
        <item x="45"/>
        <item t="default"/>
      </items>
    </pivotField>
    <pivotField showAll="0">
      <items count="5">
        <item x="3"/>
        <item x="2"/>
        <item x="0"/>
        <item x="1"/>
        <item t="default"/>
      </items>
    </pivotField>
    <pivotField showAll="0"/>
    <pivotField showAll="0"/>
    <pivotField showAll="0">
      <items count="5">
        <item x="0"/>
        <item x="1"/>
        <item x="3"/>
        <item x="2"/>
        <item t="default"/>
      </items>
    </pivotField>
    <pivotField showAll="0"/>
    <pivotField dataField="1" showAll="0"/>
    <pivotField showAll="0"/>
    <pivotField showAll="0"/>
    <pivotField showAll="0"/>
    <pivotField showAll="0"/>
    <pivotField showAll="0">
      <items count="13">
        <item x="8"/>
        <item x="11"/>
        <item x="9"/>
        <item x="6"/>
        <item x="7"/>
        <item x="2"/>
        <item x="3"/>
        <item x="10"/>
        <item x="4"/>
        <item x="1"/>
        <item x="0"/>
        <item x="5"/>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0"/>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Sum of Sales" fld="16" baseField="0" baseItem="0" numFmtId="164"/>
  </dataFields>
  <formats count="1">
    <format dxfId="26">
      <pivotArea outline="0" collapsedLevelsAreSubtotals="1" fieldPosition="0"/>
    </format>
  </formats>
  <pivotTableStyleInfo name="PivotStyleLight16" showRowHeaders="1" showColHeaders="1" showRowStripes="0" showColStripes="0" showLastColumn="1"/>
  <filters count="1">
    <filter fld="9" type="count" evalOrder="-1" id="1" iMeasureFld="0">
      <autoFilter ref="A1">
        <filterColumn colId="0">
          <top10 val="6" filterVal="6"/>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77BC15D9-C4B3-4E02-B239-0DB095BA41DF}" name="PivotTable3"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3">
  <location ref="H2:I15" firstHeaderRow="1" firstDataRow="1" firstDataCol="1"/>
  <pivotFields count="24">
    <pivotField showAll="0"/>
    <pivotField numFmtId="22" showAll="0">
      <items count="15">
        <item x="0"/>
        <item x="1"/>
        <item x="2"/>
        <item x="3"/>
        <item x="4"/>
        <item x="5"/>
        <item x="6"/>
        <item x="7"/>
        <item x="8"/>
        <item x="9"/>
        <item x="10"/>
        <item x="11"/>
        <item x="12"/>
        <item x="13"/>
        <item t="default"/>
      </items>
    </pivotField>
    <pivotField showAll="0">
      <items count="5">
        <item x="2"/>
        <item x="1"/>
        <item x="0"/>
        <item x="3"/>
        <item t="default"/>
      </items>
    </pivotField>
    <pivotField numFmtId="22" showAll="0"/>
    <pivotField showAll="0"/>
    <pivotField showAll="0"/>
    <pivotField showAll="0"/>
    <pivotField showAll="0"/>
    <pivotField showAll="0"/>
    <pivotField showAll="0"/>
    <pivotField showAll="0"/>
    <pivotField showAll="0">
      <items count="5">
        <item x="3"/>
        <item x="2"/>
        <item x="0"/>
        <item x="1"/>
        <item t="default"/>
      </items>
    </pivotField>
    <pivotField showAll="0"/>
    <pivotField showAll="0"/>
    <pivotField showAll="0">
      <items count="5">
        <item x="0"/>
        <item x="1"/>
        <item x="3"/>
        <item x="2"/>
        <item t="default"/>
      </items>
    </pivotField>
    <pivotField showAll="0"/>
    <pivotField dataField="1" showAll="0"/>
    <pivotField showAll="0"/>
    <pivotField showAll="0"/>
    <pivotField showAll="0"/>
    <pivotField showAll="0"/>
    <pivotField axis="axisRow" showAll="0">
      <items count="13">
        <item x="8"/>
        <item x="11"/>
        <item x="9"/>
        <item x="6"/>
        <item x="7"/>
        <item x="2"/>
        <item x="3"/>
        <item x="10"/>
        <item x="4"/>
        <item x="1"/>
        <item x="0"/>
        <item x="5"/>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1"/>
  </rowFields>
  <rowItems count="13">
    <i>
      <x/>
    </i>
    <i>
      <x v="1"/>
    </i>
    <i>
      <x v="2"/>
    </i>
    <i>
      <x v="3"/>
    </i>
    <i>
      <x v="4"/>
    </i>
    <i>
      <x v="5"/>
    </i>
    <i>
      <x v="6"/>
    </i>
    <i>
      <x v="7"/>
    </i>
    <i>
      <x v="8"/>
    </i>
    <i>
      <x v="9"/>
    </i>
    <i>
      <x v="10"/>
    </i>
    <i>
      <x v="11"/>
    </i>
    <i t="grand">
      <x/>
    </i>
  </rowItems>
  <colItems count="1">
    <i/>
  </colItems>
  <dataFields count="1">
    <dataField name="Sum of Sales" fld="16" baseField="0" baseItem="0" numFmtId="164"/>
  </dataFields>
  <formats count="1">
    <format dxfId="27">
      <pivotArea outline="0" collapsedLevelsAreSubtotals="1" fieldPosition="0"/>
    </format>
  </formats>
  <chartFormats count="3">
    <chartFormat chart="1"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BE617E7-BB2B-47CF-9222-A5601FCA93DD}" autoFormatId="16" applyNumberFormats="0" applyBorderFormats="0" applyFontFormats="0" applyPatternFormats="0" applyAlignmentFormats="0" applyWidthHeightFormats="0">
  <queryTableRefresh nextId="23">
    <queryTableFields count="22">
      <queryTableField id="1" name="Order ID" tableColumnId="1"/>
      <queryTableField id="2" name="Order Date" tableColumnId="2"/>
      <queryTableField id="21" dataBound="0" tableColumnId="21"/>
      <queryTableField id="3" name="Ship Date" tableColumnId="3"/>
      <queryTableField id="4" name="Ship Mode" tableColumnId="4"/>
      <queryTableField id="5" name="Customer ID" tableColumnId="5"/>
      <queryTableField id="6" name="Customer Name" tableColumnId="6"/>
      <queryTableField id="7" name="Segment" tableColumnId="7"/>
      <queryTableField id="8" name="Country" tableColumnId="8"/>
      <queryTableField id="9" name="City" tableColumnId="9"/>
      <queryTableField id="10" name="State" tableColumnId="10"/>
      <queryTableField id="11" name="Region" tableColumnId="11"/>
      <queryTableField id="12" name="Product ID" tableColumnId="12"/>
      <queryTableField id="13" name="Category" tableColumnId="13"/>
      <queryTableField id="14" name="Sub-Category" tableColumnId="14"/>
      <queryTableField id="15" name="Product Name" tableColumnId="15"/>
      <queryTableField id="16" name="Sales" tableColumnId="16"/>
      <queryTableField id="17" name="Quantity" tableColumnId="17"/>
      <queryTableField id="18" name="Profit" tableColumnId="18"/>
      <queryTableField id="22" dataBound="0" tableColumnId="22"/>
      <queryTableField id="19" name="Duration" tableColumnId="19"/>
      <queryTableField id="20" name="Month"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1DA9322A-FC55-43C7-8CF3-6FB7E7EB1EE2}" sourceName="Year">
  <pivotTables>
    <pivotTable tabId="3" name="PivotTable12"/>
    <pivotTable tabId="3" name="PivotTable1"/>
    <pivotTable tabId="3" name="PivotTable10"/>
    <pivotTable tabId="3" name="PivotTable11"/>
    <pivotTable tabId="3" name="PivotTable13"/>
    <pivotTable tabId="3" name="PivotTable14"/>
    <pivotTable tabId="3" name="PivotTable15"/>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105961880">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A84FDF7-43C4-4C1D-A543-CEB0E4C30153}" sourceName="Region">
  <pivotTables>
    <pivotTable tabId="3" name="PivotTable12"/>
    <pivotTable tabId="3" name="PivotTable1"/>
    <pivotTable tabId="3" name="PivotTable10"/>
    <pivotTable tabId="3" name="PivotTable11"/>
    <pivotTable tabId="3" name="PivotTable13"/>
    <pivotTable tabId="3" name="PivotTable14"/>
    <pivotTable tabId="3" name="PivotTable15"/>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105961880">
      <items count="4">
        <i x="3" s="1"/>
        <i x="2" s="1"/>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Category" xr10:uid="{BC6D7ACE-5587-4033-8D3D-27506A433CB3}" sourceName="Sub-Category">
  <pivotTables>
    <pivotTable tabId="3" name="PivotTable12"/>
    <pivotTable tabId="3" name="PivotTable1"/>
    <pivotTable tabId="3" name="PivotTable10"/>
    <pivotTable tabId="3" name="PivotTable11"/>
    <pivotTable tabId="3" name="PivotTable13"/>
    <pivotTable tabId="3" name="PivotTable14"/>
    <pivotTable tabId="3" name="PivotTable15"/>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105961880">
      <items count="4">
        <i x="0" s="1"/>
        <i x="1"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938C3F3E-6E92-4462-BA89-C629144AB018}" sourceName="Month">
  <pivotTables>
    <pivotTable tabId="3" name="PivotTable12"/>
    <pivotTable tabId="3" name="PivotTable1"/>
    <pivotTable tabId="3" name="PivotTable10"/>
    <pivotTable tabId="3" name="PivotTable11"/>
    <pivotTable tabId="3" name="PivotTable13"/>
    <pivotTable tabId="3" name="PivotTable14"/>
    <pivotTable tabId="3" name="PivotTable15"/>
    <pivotTable tabId="3" name="PivotTable2"/>
    <pivotTable tabId="3" name="PivotTable3"/>
    <pivotTable tabId="3" name="PivotTable4"/>
    <pivotTable tabId="3" name="PivotTable5"/>
    <pivotTable tabId="3" name="PivotTable6"/>
    <pivotTable tabId="3" name="PivotTable7"/>
    <pivotTable tabId="3" name="PivotTable8"/>
    <pivotTable tabId="3" name="PivotTable9"/>
  </pivotTables>
  <data>
    <tabular pivotCacheId="1105961880">
      <items count="12">
        <i x="8" s="1"/>
        <i x="11" s="1"/>
        <i x="9" s="1"/>
        <i x="6" s="1"/>
        <i x="7" s="1"/>
        <i x="2" s="1"/>
        <i x="3" s="1"/>
        <i x="10" s="1"/>
        <i x="4" s="1"/>
        <i x="1" s="1"/>
        <i x="0"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3D082512-DD36-415B-9D18-8262FBA624C7}" cache="Slicer_Year" caption="Year" style="SlicerStyleLight1 2" rowHeight="241300"/>
  <slicer name="Region" xr10:uid="{ADA9DF42-62C4-4292-B750-C70757B42684}" cache="Slicer_Region" caption="Region" style="SlicerStyleLight1 2" rowHeight="241300"/>
  <slicer name="Sub-Category" xr10:uid="{3E2A910B-83E3-457F-A41B-2F22CAD4C403}" cache="Slicer_Sub_Category" caption="Sub-Category" style="SlicerStyleLight1 2" rowHeight="241300"/>
  <slicer name="Month" xr10:uid="{637D5014-A1A7-4223-A0B5-ACD979DC3D3D}" cache="Slicer_Month" caption="Month" style="SlicerStyleLight1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141082D1-24F4-4FC2-AD3C-E13AE5F805A2}" cache="Slicer_Year" caption="Year" style="SlicerStyleLight1 2" rowHeight="241300"/>
  <slicer name="Region 1" xr10:uid="{F9FC9528-2DE8-48CD-A931-E42890DDFF4E}" cache="Slicer_Region" caption="Region" style="SlicerStyleLight1 2" rowHeight="241300"/>
  <slicer name="Sub-Category 1" xr10:uid="{6E4B9183-58CC-4582-B0E4-F141B91744BB}" cache="Slicer_Sub_Category" caption="Sub-Category" style="SlicerStyleLight1 2" rowHeight="241300"/>
  <slicer name="Month 1" xr10:uid="{E50C4B29-197C-4493-83DD-B45FCF8372BC}" cache="Slicer_Month" caption="Month" style="SlicerStyleLight1 2"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F0D8CFBC-541C-4C27-BC64-80AB3719EC3F}" cache="Slicer_Year" caption="Year" style="SlicerStyleLight1 2" rowHeight="241300"/>
  <slicer name="Region 2" xr10:uid="{A35154F0-E954-4FF2-90C1-4C27D3A71D05}" cache="Slicer_Region" caption="Region" style="SlicerStyleLight1 2" rowHeight="241300"/>
  <slicer name="Sub-Category 2" xr10:uid="{2E00C44E-964B-439C-A2CA-99CA094BD01D}" cache="Slicer_Sub_Category" caption="Sub-Category" style="SlicerStyleLight1 2" rowHeight="241300"/>
  <slicer name="Month 2" xr10:uid="{B01A1DB2-51AB-4B7B-A61D-272F28927E4B}" cache="Slicer_Month" caption="Month" style="SlicerStyleLight1 2" rowHeight="2413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1F7AAE3-557E-402A-B8AF-299F7DB59804}" name="Table1" displayName="Table1" ref="A1:T2122" totalsRowShown="0" headerRowDxfId="71" dataDxfId="69" headerRowBorderDxfId="70" tableBorderDxfId="68" totalsRowBorderDxfId="67">
  <autoFilter ref="A1:T2122" xr:uid="{71F7AAE3-557E-402A-B8AF-299F7DB59804}"/>
  <tableColumns count="20">
    <tableColumn id="1" xr3:uid="{19353F09-E051-49C1-BF88-70CC5677996A}" name="Order ID" dataDxfId="66"/>
    <tableColumn id="2" xr3:uid="{AEB90E20-3346-4497-A9C4-729C65311564}" name="Order Date" dataDxfId="65"/>
    <tableColumn id="3" xr3:uid="{796A72D9-B66C-44D0-A3AF-2A8FEB90DDEF}" name="Ship Date" dataDxfId="64"/>
    <tableColumn id="4" xr3:uid="{0CBAA572-0D59-42E9-BB73-EA7214797993}" name="Ship Mode" dataDxfId="63"/>
    <tableColumn id="5" xr3:uid="{D6059CE2-E078-49B5-A0CA-A322A73DB1B9}" name="Customer ID" dataDxfId="62"/>
    <tableColumn id="6" xr3:uid="{0E448D95-B664-4F35-8D3B-CE1CE8951535}" name="Customer Name" dataDxfId="61"/>
    <tableColumn id="7" xr3:uid="{3DC22F49-E063-44EE-AD36-D25DC86ABDEB}" name="Segment" dataDxfId="60"/>
    <tableColumn id="8" xr3:uid="{F9872E27-34F2-4D9F-BCCC-93C687795B1A}" name="Country" dataDxfId="59"/>
    <tableColumn id="9" xr3:uid="{983197F8-DA66-45E6-9B43-2CF93E13C75A}" name="City" dataDxfId="58"/>
    <tableColumn id="10" xr3:uid="{B07AD6F1-074E-4695-8EAF-5AFADD14B5E5}" name="State" dataDxfId="57"/>
    <tableColumn id="11" xr3:uid="{C810A4E1-5D1E-4FEB-AE20-4396EE27D668}" name="Region" dataDxfId="56"/>
    <tableColumn id="12" xr3:uid="{00D8B19B-4B00-4657-9EE6-C4FAB6D44FF6}" name="Product ID" dataDxfId="55"/>
    <tableColumn id="13" xr3:uid="{A3EB788C-61E4-41F0-97A3-0105AD14B548}" name="Category" dataDxfId="54"/>
    <tableColumn id="14" xr3:uid="{DCCE6D10-4C24-48C3-B010-272EC604DE09}" name="Sub-Category" dataDxfId="53"/>
    <tableColumn id="15" xr3:uid="{FB83F9EA-2021-45AA-9E73-54C68BD3CC7D}" name="Product Name" dataDxfId="52"/>
    <tableColumn id="16" xr3:uid="{33B66A1E-E3CF-4AD5-9EAE-1907E254B304}" name="Sales" dataDxfId="51"/>
    <tableColumn id="17" xr3:uid="{86802DA2-86A9-4B65-9221-57131EEDD343}" name="Quantity" dataDxfId="50"/>
    <tableColumn id="18" xr3:uid="{57908B0F-5B8A-4012-8B51-5509CF96536F}" name="Profit" dataDxfId="49"/>
    <tableColumn id="19" xr3:uid="{0F9A6CA1-C9CD-4B3D-B282-7EEE322221EF}" name="Duration" dataDxfId="48"/>
    <tableColumn id="20" xr3:uid="{6C2087A4-2F5D-40BB-B6DD-D177097E0C0E}" name="Month" dataDxfId="4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7F94494-98FB-4731-8C7C-F292D54720FC}" name="Table1_2" displayName="Table1_2" ref="A1:V2121" tableType="queryTable" totalsRowShown="0">
  <autoFilter ref="A1:V2121" xr:uid="{67F94494-98FB-4731-8C7C-F292D54720FC}"/>
  <sortState xmlns:xlrd2="http://schemas.microsoft.com/office/spreadsheetml/2017/richdata2" ref="A2:V2121">
    <sortCondition ref="Q1:Q2122"/>
  </sortState>
  <tableColumns count="22">
    <tableColumn id="1" xr3:uid="{2AA75ADF-7718-497A-B254-373AA958538F}" uniqueName="1" name="Order ID" queryTableFieldId="1" dataDxfId="46"/>
    <tableColumn id="2" xr3:uid="{7748E5FF-DC01-4405-B90A-670164E3218E}" uniqueName="2" name="Order Date" queryTableFieldId="2" dataDxfId="45"/>
    <tableColumn id="21" xr3:uid="{4BA82AB0-E191-4BA1-A787-0803A9D7C0A8}" uniqueName="21" name="Year" queryTableFieldId="21" dataDxfId="44">
      <calculatedColumnFormula xml:space="preserve"> TEXT(Table1_2[[#This Row],[Order Date]], "yyyy")</calculatedColumnFormula>
    </tableColumn>
    <tableColumn id="3" xr3:uid="{FAB601B4-B274-4C96-8438-7559F4DFC5A3}" uniqueName="3" name="Ship Date" queryTableFieldId="3" dataDxfId="43"/>
    <tableColumn id="4" xr3:uid="{4D76429B-4EAE-4A88-A056-0F449B005152}" uniqueName="4" name="Ship Mode" queryTableFieldId="4" dataDxfId="42"/>
    <tableColumn id="5" xr3:uid="{9EA20ECA-BFE5-44C2-A5C6-9BB859694AF0}" uniqueName="5" name="Customer ID" queryTableFieldId="5" dataDxfId="41"/>
    <tableColumn id="6" xr3:uid="{B8534E35-8CD8-4AFF-B186-6F8113066157}" uniqueName="6" name="Customer Name" queryTableFieldId="6" dataDxfId="40"/>
    <tableColumn id="7" xr3:uid="{D6614E45-8E38-4EC2-A448-45BF01A2CBB4}" uniqueName="7" name="Segment" queryTableFieldId="7" dataDxfId="39"/>
    <tableColumn id="8" xr3:uid="{AF213FA3-B621-4AAE-81C6-53AFA4F361F2}" uniqueName="8" name="Country" queryTableFieldId="8" dataDxfId="38"/>
    <tableColumn id="9" xr3:uid="{9B83CB3A-D8F9-4117-AE92-083454C53A9D}" uniqueName="9" name="City" queryTableFieldId="9" dataDxfId="37"/>
    <tableColumn id="10" xr3:uid="{12D88E3B-DC4A-4CBA-BBE5-4EB31B0BF4F2}" uniqueName="10" name="State" queryTableFieldId="10" dataDxfId="36"/>
    <tableColumn id="11" xr3:uid="{70A167B0-B593-47F2-8A2E-D2CDA6B8F526}" uniqueName="11" name="Region" queryTableFieldId="11" dataDxfId="35"/>
    <tableColumn id="12" xr3:uid="{5AB086DE-2058-42B2-9FC2-2850E1E139A2}" uniqueName="12" name="Product ID" queryTableFieldId="12" dataDxfId="34"/>
    <tableColumn id="13" xr3:uid="{90F802D4-8108-41DB-9C2C-C03EE9DDF96B}" uniqueName="13" name="Category" queryTableFieldId="13" dataDxfId="33"/>
    <tableColumn id="14" xr3:uid="{44EF1742-57A6-4D53-A32F-C5FF85B00207}" uniqueName="14" name="Sub-Category" queryTableFieldId="14" dataDxfId="32"/>
    <tableColumn id="15" xr3:uid="{A68ABF22-D51C-4DFD-A076-0574D9700E99}" uniqueName="15" name="Product Name" queryTableFieldId="15" dataDxfId="31"/>
    <tableColumn id="16" xr3:uid="{8F14BE46-FFF5-4023-AA4D-CB25E5E71224}" uniqueName="16" name="Sales" queryTableFieldId="16"/>
    <tableColumn id="17" xr3:uid="{3D987F68-6654-4711-8AB4-23F0B0D3EF6E}" uniqueName="17" name="Quantity" queryTableFieldId="17"/>
    <tableColumn id="18" xr3:uid="{BAA1A224-C7F3-4201-AE89-D8871744468D}" uniqueName="18" name="Profit" queryTableFieldId="18"/>
    <tableColumn id="22" xr3:uid="{AAAE7274-9AC0-4CA1-B6D3-B6F30C5F844A}" uniqueName="22" name="Profit Margin" queryTableFieldId="22" dataDxfId="30">
      <calculatedColumnFormula xml:space="preserve"> Table1_2[[#This Row],[Profit]] / Table1_2[[#This Row],[Sales]]</calculatedColumnFormula>
    </tableColumn>
    <tableColumn id="19" xr3:uid="{E44F6295-B795-40E5-8B65-062B6D220EF3}" uniqueName="19" name="Duration" queryTableFieldId="19" dataDxfId="29"/>
    <tableColumn id="20" xr3:uid="{43DD4D62-B49A-4C00-91B9-825DACF89EF5}" uniqueName="20" name="Month" queryTableFieldId="20" dataDxfId="28"/>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8D9E6BD-47BC-4FB7-BF4E-49B246460645}" name="Table4" displayName="Table4" ref="A1:B49" totalsRowShown="0">
  <autoFilter ref="A1:B49" xr:uid="{28D9E6BD-47BC-4FB7-BF4E-49B246460645}"/>
  <tableColumns count="2">
    <tableColumn id="1" xr3:uid="{54DA73E2-24BE-45F4-BFD3-2E26B89A5545}" name="State">
      <calculatedColumnFormula xml:space="preserve"> 'Pivot Chart'!A56</calculatedColumnFormula>
    </tableColumn>
    <tableColumn id="2" xr3:uid="{5C06449B-EF72-48BD-955C-77B65069ACF6}" name="Sales">
      <calculatedColumnFormula xml:space="preserve"> 'Pivot Chart'!B56</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D670BE2-B9D4-453A-B649-DC6898122EF3}" name="Table8" displayName="Table8" ref="A1:B49" totalsRowShown="0">
  <autoFilter ref="A1:B49" xr:uid="{7D670BE2-B9D4-453A-B649-DC6898122EF3}"/>
  <tableColumns count="2">
    <tableColumn id="1" xr3:uid="{E84732CF-A897-4081-8F00-E80B3950A68F}" name="State">
      <calculatedColumnFormula xml:space="preserve"> 'Pivot Chart'!E58</calculatedColumnFormula>
    </tableColumn>
    <tableColumn id="2" xr3:uid="{797B2967-FAD6-4BD9-86F5-03D5F3AD6E9F}" name="Profit">
      <calculatedColumnFormula xml:space="preserve"> 'Pivot Chart'!F58</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rinterSettings" Target="../printerSettings/printerSettings2.bin"/><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07C5A-15CD-40E5-972C-9BB6CE73DBF6}">
  <dimension ref="A1:T2122"/>
  <sheetViews>
    <sheetView topLeftCell="F1" workbookViewId="0">
      <selection activeCell="T1" sqref="T1"/>
    </sheetView>
  </sheetViews>
  <sheetFormatPr defaultRowHeight="32.1" customHeight="1"/>
  <cols>
    <col min="1" max="1" width="10.5703125" customWidth="1"/>
    <col min="2" max="2" width="12.85546875" customWidth="1"/>
    <col min="3" max="3" width="11.7109375" customWidth="1"/>
    <col min="4" max="4" width="12.7109375" customWidth="1"/>
    <col min="5" max="5" width="14" customWidth="1"/>
    <col min="6" max="6" width="17.42578125" customWidth="1"/>
    <col min="7" max="7" width="11.28515625" customWidth="1"/>
    <col min="8" max="8" width="10.140625" customWidth="1"/>
    <col min="9" max="9" width="11.7109375" customWidth="1"/>
    <col min="10" max="10" width="10.5703125" bestFit="1" customWidth="1"/>
    <col min="11" max="11" width="9.28515625" customWidth="1"/>
    <col min="12" max="12" width="12.28515625" customWidth="1"/>
    <col min="13" max="13" width="11.5703125" customWidth="1"/>
    <col min="14" max="14" width="15" customWidth="1"/>
    <col min="15" max="15" width="15.7109375" customWidth="1"/>
    <col min="17" max="17" width="10.85546875" customWidth="1"/>
    <col min="19" max="19" width="10.85546875" customWidth="1"/>
  </cols>
  <sheetData>
    <row r="1" spans="1:20" ht="32.1" customHeight="1" thickBot="1">
      <c r="A1" s="11" t="s">
        <v>0</v>
      </c>
      <c r="B1" s="12" t="s">
        <v>1</v>
      </c>
      <c r="C1" s="12" t="s">
        <v>2</v>
      </c>
      <c r="D1" s="12" t="s">
        <v>3</v>
      </c>
      <c r="E1" s="12" t="s">
        <v>4</v>
      </c>
      <c r="F1" s="12" t="s">
        <v>5</v>
      </c>
      <c r="G1" s="12" t="s">
        <v>6</v>
      </c>
      <c r="H1" s="12" t="s">
        <v>7</v>
      </c>
      <c r="I1" s="12" t="s">
        <v>8</v>
      </c>
      <c r="J1" s="12" t="s">
        <v>9</v>
      </c>
      <c r="K1" s="12" t="s">
        <v>10</v>
      </c>
      <c r="L1" s="12" t="s">
        <v>11</v>
      </c>
      <c r="M1" s="12" t="s">
        <v>12</v>
      </c>
      <c r="N1" s="12" t="s">
        <v>13</v>
      </c>
      <c r="O1" s="12" t="s">
        <v>14</v>
      </c>
      <c r="P1" s="12" t="s">
        <v>15</v>
      </c>
      <c r="Q1" s="12" t="s">
        <v>16</v>
      </c>
      <c r="R1" s="12" t="s">
        <v>17</v>
      </c>
      <c r="S1" s="12" t="s">
        <v>18</v>
      </c>
      <c r="T1" s="13" t="s">
        <v>19</v>
      </c>
    </row>
    <row r="2" spans="1:20" ht="32.1" customHeight="1" thickBot="1">
      <c r="A2" s="7" t="s">
        <v>20</v>
      </c>
      <c r="B2" s="2">
        <v>42682</v>
      </c>
      <c r="C2" s="2">
        <v>42685</v>
      </c>
      <c r="D2" s="1" t="s">
        <v>21</v>
      </c>
      <c r="E2" s="1" t="s">
        <v>22</v>
      </c>
      <c r="F2" s="1" t="s">
        <v>23</v>
      </c>
      <c r="G2" s="1" t="s">
        <v>24</v>
      </c>
      <c r="H2" s="1" t="s">
        <v>25</v>
      </c>
      <c r="I2" s="1" t="s">
        <v>26</v>
      </c>
      <c r="J2" s="1" t="s">
        <v>27</v>
      </c>
      <c r="K2" s="1" t="s">
        <v>28</v>
      </c>
      <c r="L2" s="1" t="s">
        <v>29</v>
      </c>
      <c r="M2" s="1" t="s">
        <v>30</v>
      </c>
      <c r="N2" s="1" t="s">
        <v>31</v>
      </c>
      <c r="O2" s="1" t="s">
        <v>32</v>
      </c>
      <c r="P2" s="3">
        <v>261.95999999999998</v>
      </c>
      <c r="Q2" s="3">
        <v>2</v>
      </c>
      <c r="R2" s="3">
        <v>41.913600000000002</v>
      </c>
      <c r="S2" s="1" t="s">
        <v>33</v>
      </c>
      <c r="T2" s="9" t="s">
        <v>34</v>
      </c>
    </row>
    <row r="3" spans="1:20" ht="32.1" customHeight="1" thickBot="1">
      <c r="A3" s="8" t="s">
        <v>20</v>
      </c>
      <c r="B3" s="5">
        <v>42682</v>
      </c>
      <c r="C3" s="5">
        <v>42685</v>
      </c>
      <c r="D3" s="4" t="s">
        <v>21</v>
      </c>
      <c r="E3" s="4" t="s">
        <v>22</v>
      </c>
      <c r="F3" s="4" t="s">
        <v>23</v>
      </c>
      <c r="G3" s="4" t="s">
        <v>24</v>
      </c>
      <c r="H3" s="4" t="s">
        <v>25</v>
      </c>
      <c r="I3" s="4" t="s">
        <v>26</v>
      </c>
      <c r="J3" s="4" t="s">
        <v>27</v>
      </c>
      <c r="K3" s="4" t="s">
        <v>28</v>
      </c>
      <c r="L3" s="4" t="s">
        <v>35</v>
      </c>
      <c r="M3" s="4" t="s">
        <v>30</v>
      </c>
      <c r="N3" s="4" t="s">
        <v>36</v>
      </c>
      <c r="O3" s="4" t="s">
        <v>37</v>
      </c>
      <c r="P3" s="6">
        <v>731.94</v>
      </c>
      <c r="Q3" s="6">
        <v>3</v>
      </c>
      <c r="R3" s="6">
        <v>219.58199999999999</v>
      </c>
      <c r="S3" s="4" t="s">
        <v>33</v>
      </c>
      <c r="T3" s="10" t="s">
        <v>34</v>
      </c>
    </row>
    <row r="4" spans="1:20" ht="32.1" customHeight="1" thickBot="1">
      <c r="A4" s="7" t="s">
        <v>38</v>
      </c>
      <c r="B4" s="2">
        <v>42288</v>
      </c>
      <c r="C4" s="2">
        <v>42295</v>
      </c>
      <c r="D4" s="1" t="s">
        <v>39</v>
      </c>
      <c r="E4" s="1" t="s">
        <v>40</v>
      </c>
      <c r="F4" s="1" t="s">
        <v>41</v>
      </c>
      <c r="G4" s="1" t="s">
        <v>24</v>
      </c>
      <c r="H4" s="1" t="s">
        <v>25</v>
      </c>
      <c r="I4" s="1" t="s">
        <v>42</v>
      </c>
      <c r="J4" s="1" t="s">
        <v>43</v>
      </c>
      <c r="K4" s="1" t="s">
        <v>28</v>
      </c>
      <c r="L4" s="1" t="s">
        <v>44</v>
      </c>
      <c r="M4" s="1" t="s">
        <v>30</v>
      </c>
      <c r="N4" s="1" t="s">
        <v>45</v>
      </c>
      <c r="O4" s="1" t="s">
        <v>46</v>
      </c>
      <c r="P4" s="3">
        <v>957.57749999999999</v>
      </c>
      <c r="Q4" s="3">
        <v>5</v>
      </c>
      <c r="R4" s="3">
        <v>-383.03100000000001</v>
      </c>
      <c r="S4" s="1" t="s">
        <v>47</v>
      </c>
      <c r="T4" s="9" t="s">
        <v>48</v>
      </c>
    </row>
    <row r="5" spans="1:20" ht="32.1" customHeight="1" thickBot="1">
      <c r="A5" s="8" t="s">
        <v>49</v>
      </c>
      <c r="B5" s="5">
        <v>41799</v>
      </c>
      <c r="C5" s="5">
        <v>41804</v>
      </c>
      <c r="D5" s="4" t="s">
        <v>39</v>
      </c>
      <c r="E5" s="4" t="s">
        <v>50</v>
      </c>
      <c r="F5" s="4" t="s">
        <v>51</v>
      </c>
      <c r="G5" s="4" t="s">
        <v>24</v>
      </c>
      <c r="H5" s="4" t="s">
        <v>25</v>
      </c>
      <c r="I5" s="4" t="s">
        <v>52</v>
      </c>
      <c r="J5" s="4" t="s">
        <v>53</v>
      </c>
      <c r="K5" s="4" t="s">
        <v>54</v>
      </c>
      <c r="L5" s="4" t="s">
        <v>55</v>
      </c>
      <c r="M5" s="4" t="s">
        <v>30</v>
      </c>
      <c r="N5" s="4" t="s">
        <v>56</v>
      </c>
      <c r="O5" s="4" t="s">
        <v>57</v>
      </c>
      <c r="P5" s="6">
        <v>48.86</v>
      </c>
      <c r="Q5" s="6">
        <v>7</v>
      </c>
      <c r="R5" s="6">
        <v>14.1694</v>
      </c>
      <c r="S5" s="4" t="s">
        <v>58</v>
      </c>
      <c r="T5" s="10" t="s">
        <v>59</v>
      </c>
    </row>
    <row r="6" spans="1:20" ht="32.1" customHeight="1" thickBot="1">
      <c r="A6" s="7" t="s">
        <v>49</v>
      </c>
      <c r="B6" s="2">
        <v>41799</v>
      </c>
      <c r="C6" s="2">
        <v>41804</v>
      </c>
      <c r="D6" s="1" t="s">
        <v>39</v>
      </c>
      <c r="E6" s="1" t="s">
        <v>50</v>
      </c>
      <c r="F6" s="1" t="s">
        <v>51</v>
      </c>
      <c r="G6" s="1" t="s">
        <v>24</v>
      </c>
      <c r="H6" s="1" t="s">
        <v>25</v>
      </c>
      <c r="I6" s="1" t="s">
        <v>52</v>
      </c>
      <c r="J6" s="1" t="s">
        <v>53</v>
      </c>
      <c r="K6" s="1" t="s">
        <v>54</v>
      </c>
      <c r="L6" s="1" t="s">
        <v>60</v>
      </c>
      <c r="M6" s="1" t="s">
        <v>30</v>
      </c>
      <c r="N6" s="1" t="s">
        <v>45</v>
      </c>
      <c r="O6" s="1" t="s">
        <v>61</v>
      </c>
      <c r="P6" s="3">
        <v>1706.184</v>
      </c>
      <c r="Q6" s="3">
        <v>9</v>
      </c>
      <c r="R6" s="3">
        <v>85.309200000000004</v>
      </c>
      <c r="S6" s="1" t="s">
        <v>58</v>
      </c>
      <c r="T6" s="9" t="s">
        <v>59</v>
      </c>
    </row>
    <row r="7" spans="1:20" ht="32.1" customHeight="1" thickBot="1">
      <c r="A7" s="8" t="s">
        <v>62</v>
      </c>
      <c r="B7" s="5">
        <v>42932</v>
      </c>
      <c r="C7" s="5">
        <v>42934</v>
      </c>
      <c r="D7" s="4" t="s">
        <v>21</v>
      </c>
      <c r="E7" s="4" t="s">
        <v>63</v>
      </c>
      <c r="F7" s="4" t="s">
        <v>64</v>
      </c>
      <c r="G7" s="4" t="s">
        <v>24</v>
      </c>
      <c r="H7" s="4" t="s">
        <v>25</v>
      </c>
      <c r="I7" s="4" t="s">
        <v>65</v>
      </c>
      <c r="J7" s="4" t="s">
        <v>66</v>
      </c>
      <c r="K7" s="4" t="s">
        <v>67</v>
      </c>
      <c r="L7" s="4" t="s">
        <v>68</v>
      </c>
      <c r="M7" s="4" t="s">
        <v>30</v>
      </c>
      <c r="N7" s="4" t="s">
        <v>36</v>
      </c>
      <c r="O7" s="4" t="s">
        <v>69</v>
      </c>
      <c r="P7" s="6">
        <v>71.372</v>
      </c>
      <c r="Q7" s="6">
        <v>2</v>
      </c>
      <c r="R7" s="6">
        <v>-1.0196000000000001</v>
      </c>
      <c r="S7" s="4" t="s">
        <v>70</v>
      </c>
      <c r="T7" s="10" t="s">
        <v>71</v>
      </c>
    </row>
    <row r="8" spans="1:20" ht="32.1" customHeight="1" thickBot="1">
      <c r="A8" s="7" t="s">
        <v>72</v>
      </c>
      <c r="B8" s="2">
        <v>42272</v>
      </c>
      <c r="C8" s="2">
        <v>42277</v>
      </c>
      <c r="D8" s="1" t="s">
        <v>39</v>
      </c>
      <c r="E8" s="1" t="s">
        <v>73</v>
      </c>
      <c r="F8" s="1" t="s">
        <v>74</v>
      </c>
      <c r="G8" s="1" t="s">
        <v>24</v>
      </c>
      <c r="H8" s="1" t="s">
        <v>25</v>
      </c>
      <c r="I8" s="1" t="s">
        <v>75</v>
      </c>
      <c r="J8" s="1" t="s">
        <v>76</v>
      </c>
      <c r="K8" s="1" t="s">
        <v>54</v>
      </c>
      <c r="L8" s="1" t="s">
        <v>44</v>
      </c>
      <c r="M8" s="1" t="s">
        <v>30</v>
      </c>
      <c r="N8" s="1" t="s">
        <v>45</v>
      </c>
      <c r="O8" s="1" t="s">
        <v>46</v>
      </c>
      <c r="P8" s="3">
        <v>1044.6300000000001</v>
      </c>
      <c r="Q8" s="3">
        <v>3</v>
      </c>
      <c r="R8" s="3">
        <v>240.26490000000001</v>
      </c>
      <c r="S8" s="1" t="s">
        <v>58</v>
      </c>
      <c r="T8" s="9" t="s">
        <v>77</v>
      </c>
    </row>
    <row r="9" spans="1:20" ht="32.1" customHeight="1" thickBot="1">
      <c r="A9" s="8" t="s">
        <v>78</v>
      </c>
      <c r="B9" s="5">
        <v>42264</v>
      </c>
      <c r="C9" s="5">
        <v>42268</v>
      </c>
      <c r="D9" s="4" t="s">
        <v>39</v>
      </c>
      <c r="E9" s="4" t="s">
        <v>79</v>
      </c>
      <c r="F9" s="4" t="s">
        <v>80</v>
      </c>
      <c r="G9" s="4" t="s">
        <v>24</v>
      </c>
      <c r="H9" s="4" t="s">
        <v>25</v>
      </c>
      <c r="I9" s="4" t="s">
        <v>65</v>
      </c>
      <c r="J9" s="4" t="s">
        <v>66</v>
      </c>
      <c r="K9" s="4" t="s">
        <v>67</v>
      </c>
      <c r="L9" s="4" t="s">
        <v>81</v>
      </c>
      <c r="M9" s="4" t="s">
        <v>30</v>
      </c>
      <c r="N9" s="4" t="s">
        <v>31</v>
      </c>
      <c r="O9" s="4" t="s">
        <v>82</v>
      </c>
      <c r="P9" s="6">
        <v>3083.43</v>
      </c>
      <c r="Q9" s="6">
        <v>7</v>
      </c>
      <c r="R9" s="6">
        <v>-1665.0522000000001</v>
      </c>
      <c r="S9" s="4" t="s">
        <v>83</v>
      </c>
      <c r="T9" s="10" t="s">
        <v>77</v>
      </c>
    </row>
    <row r="10" spans="1:20" ht="32.1" customHeight="1" thickBot="1">
      <c r="A10" s="7" t="s">
        <v>78</v>
      </c>
      <c r="B10" s="2">
        <v>42264</v>
      </c>
      <c r="C10" s="2">
        <v>42268</v>
      </c>
      <c r="D10" s="1" t="s">
        <v>39</v>
      </c>
      <c r="E10" s="1" t="s">
        <v>79</v>
      </c>
      <c r="F10" s="1" t="s">
        <v>80</v>
      </c>
      <c r="G10" s="1" t="s">
        <v>24</v>
      </c>
      <c r="H10" s="1" t="s">
        <v>25</v>
      </c>
      <c r="I10" s="1" t="s">
        <v>65</v>
      </c>
      <c r="J10" s="1" t="s">
        <v>66</v>
      </c>
      <c r="K10" s="1" t="s">
        <v>67</v>
      </c>
      <c r="L10" s="1" t="s">
        <v>84</v>
      </c>
      <c r="M10" s="1" t="s">
        <v>30</v>
      </c>
      <c r="N10" s="1" t="s">
        <v>56</v>
      </c>
      <c r="O10" s="1" t="s">
        <v>85</v>
      </c>
      <c r="P10" s="3">
        <v>124.2</v>
      </c>
      <c r="Q10" s="3">
        <v>3</v>
      </c>
      <c r="R10" s="3">
        <v>15.525</v>
      </c>
      <c r="S10" s="1" t="s">
        <v>83</v>
      </c>
      <c r="T10" s="9" t="s">
        <v>77</v>
      </c>
    </row>
    <row r="11" spans="1:20" ht="32.1" customHeight="1" thickBot="1">
      <c r="A11" s="8" t="s">
        <v>86</v>
      </c>
      <c r="B11" s="5">
        <v>42712</v>
      </c>
      <c r="C11" s="5">
        <v>42714</v>
      </c>
      <c r="D11" s="4" t="s">
        <v>87</v>
      </c>
      <c r="E11" s="4" t="s">
        <v>88</v>
      </c>
      <c r="F11" s="4" t="s">
        <v>89</v>
      </c>
      <c r="G11" s="4" t="s">
        <v>90</v>
      </c>
      <c r="H11" s="4" t="s">
        <v>25</v>
      </c>
      <c r="I11" s="4" t="s">
        <v>91</v>
      </c>
      <c r="J11" s="4" t="s">
        <v>92</v>
      </c>
      <c r="K11" s="4" t="s">
        <v>93</v>
      </c>
      <c r="L11" s="4" t="s">
        <v>94</v>
      </c>
      <c r="M11" s="4" t="s">
        <v>30</v>
      </c>
      <c r="N11" s="4" t="s">
        <v>56</v>
      </c>
      <c r="O11" s="4" t="s">
        <v>95</v>
      </c>
      <c r="P11" s="6">
        <v>190.92</v>
      </c>
      <c r="Q11" s="6">
        <v>5</v>
      </c>
      <c r="R11" s="6">
        <v>-147.96299999999999</v>
      </c>
      <c r="S11" s="4" t="s">
        <v>70</v>
      </c>
      <c r="T11" s="10" t="s">
        <v>96</v>
      </c>
    </row>
    <row r="12" spans="1:20" ht="32.1" customHeight="1" thickBot="1">
      <c r="A12" s="7" t="s">
        <v>97</v>
      </c>
      <c r="B12" s="2">
        <v>42365</v>
      </c>
      <c r="C12" s="2">
        <v>42369</v>
      </c>
      <c r="D12" s="1" t="s">
        <v>39</v>
      </c>
      <c r="E12" s="1" t="s">
        <v>98</v>
      </c>
      <c r="F12" s="1" t="s">
        <v>99</v>
      </c>
      <c r="G12" s="1" t="s">
        <v>100</v>
      </c>
      <c r="H12" s="1" t="s">
        <v>25</v>
      </c>
      <c r="I12" s="1" t="s">
        <v>101</v>
      </c>
      <c r="J12" s="1" t="s">
        <v>92</v>
      </c>
      <c r="K12" s="1" t="s">
        <v>93</v>
      </c>
      <c r="L12" s="1" t="s">
        <v>102</v>
      </c>
      <c r="M12" s="1" t="s">
        <v>30</v>
      </c>
      <c r="N12" s="1" t="s">
        <v>31</v>
      </c>
      <c r="O12" s="1" t="s">
        <v>103</v>
      </c>
      <c r="P12" s="3">
        <v>532.39919999999995</v>
      </c>
      <c r="Q12" s="3">
        <v>3</v>
      </c>
      <c r="R12" s="3">
        <v>-46.976399999999998</v>
      </c>
      <c r="S12" s="1" t="s">
        <v>83</v>
      </c>
      <c r="T12" s="9" t="s">
        <v>96</v>
      </c>
    </row>
    <row r="13" spans="1:20" ht="32.1" customHeight="1" thickBot="1">
      <c r="A13" s="8" t="s">
        <v>97</v>
      </c>
      <c r="B13" s="5">
        <v>42365</v>
      </c>
      <c r="C13" s="5">
        <v>42369</v>
      </c>
      <c r="D13" s="4" t="s">
        <v>39</v>
      </c>
      <c r="E13" s="4" t="s">
        <v>98</v>
      </c>
      <c r="F13" s="4" t="s">
        <v>99</v>
      </c>
      <c r="G13" s="4" t="s">
        <v>100</v>
      </c>
      <c r="H13" s="4" t="s">
        <v>25</v>
      </c>
      <c r="I13" s="4" t="s">
        <v>101</v>
      </c>
      <c r="J13" s="4" t="s">
        <v>92</v>
      </c>
      <c r="K13" s="4" t="s">
        <v>93</v>
      </c>
      <c r="L13" s="4" t="s">
        <v>104</v>
      </c>
      <c r="M13" s="4" t="s">
        <v>30</v>
      </c>
      <c r="N13" s="4" t="s">
        <v>36</v>
      </c>
      <c r="O13" s="4" t="s">
        <v>105</v>
      </c>
      <c r="P13" s="6">
        <v>212.05799999999999</v>
      </c>
      <c r="Q13" s="6">
        <v>3</v>
      </c>
      <c r="R13" s="6">
        <v>-15.147</v>
      </c>
      <c r="S13" s="4" t="s">
        <v>83</v>
      </c>
      <c r="T13" s="10" t="s">
        <v>96</v>
      </c>
    </row>
    <row r="14" spans="1:20" ht="32.1" customHeight="1" thickBot="1">
      <c r="A14" s="7" t="s">
        <v>106</v>
      </c>
      <c r="B14" s="2">
        <v>42112</v>
      </c>
      <c r="C14" s="2">
        <v>42116</v>
      </c>
      <c r="D14" s="1" t="s">
        <v>39</v>
      </c>
      <c r="E14" s="1" t="s">
        <v>107</v>
      </c>
      <c r="F14" s="1" t="s">
        <v>108</v>
      </c>
      <c r="G14" s="1" t="s">
        <v>24</v>
      </c>
      <c r="H14" s="1" t="s">
        <v>25</v>
      </c>
      <c r="I14" s="1" t="s">
        <v>109</v>
      </c>
      <c r="J14" s="1" t="s">
        <v>110</v>
      </c>
      <c r="K14" s="1" t="s">
        <v>93</v>
      </c>
      <c r="L14" s="1" t="s">
        <v>111</v>
      </c>
      <c r="M14" s="1" t="s">
        <v>30</v>
      </c>
      <c r="N14" s="1" t="s">
        <v>56</v>
      </c>
      <c r="O14" s="1" t="s">
        <v>112</v>
      </c>
      <c r="P14" s="3">
        <v>6.16</v>
      </c>
      <c r="Q14" s="3">
        <v>2</v>
      </c>
      <c r="R14" s="3">
        <v>2.9567999999999999</v>
      </c>
      <c r="S14" s="1" t="s">
        <v>83</v>
      </c>
      <c r="T14" s="9" t="s">
        <v>113</v>
      </c>
    </row>
    <row r="15" spans="1:20" ht="32.1" customHeight="1" thickBot="1">
      <c r="A15" s="8" t="s">
        <v>106</v>
      </c>
      <c r="B15" s="5">
        <v>42112</v>
      </c>
      <c r="C15" s="5">
        <v>42116</v>
      </c>
      <c r="D15" s="4" t="s">
        <v>39</v>
      </c>
      <c r="E15" s="4" t="s">
        <v>107</v>
      </c>
      <c r="F15" s="4" t="s">
        <v>108</v>
      </c>
      <c r="G15" s="4" t="s">
        <v>24</v>
      </c>
      <c r="H15" s="4" t="s">
        <v>25</v>
      </c>
      <c r="I15" s="4" t="s">
        <v>109</v>
      </c>
      <c r="J15" s="4" t="s">
        <v>110</v>
      </c>
      <c r="K15" s="4" t="s">
        <v>93</v>
      </c>
      <c r="L15" s="4" t="s">
        <v>114</v>
      </c>
      <c r="M15" s="4" t="s">
        <v>30</v>
      </c>
      <c r="N15" s="4" t="s">
        <v>36</v>
      </c>
      <c r="O15" s="4" t="s">
        <v>115</v>
      </c>
      <c r="P15" s="6">
        <v>89.99</v>
      </c>
      <c r="Q15" s="6">
        <v>1</v>
      </c>
      <c r="R15" s="6">
        <v>17.098099999999999</v>
      </c>
      <c r="S15" s="4" t="s">
        <v>83</v>
      </c>
      <c r="T15" s="10" t="s">
        <v>113</v>
      </c>
    </row>
    <row r="16" spans="1:20" ht="32.1" customHeight="1" thickBot="1">
      <c r="A16" s="7" t="s">
        <v>116</v>
      </c>
      <c r="B16" s="2">
        <v>42538</v>
      </c>
      <c r="C16" s="2">
        <v>42539</v>
      </c>
      <c r="D16" s="1" t="s">
        <v>87</v>
      </c>
      <c r="E16" s="1" t="s">
        <v>117</v>
      </c>
      <c r="F16" s="1" t="s">
        <v>118</v>
      </c>
      <c r="G16" s="1" t="s">
        <v>24</v>
      </c>
      <c r="H16" s="1" t="s">
        <v>25</v>
      </c>
      <c r="I16" s="1" t="s">
        <v>119</v>
      </c>
      <c r="J16" s="1" t="s">
        <v>120</v>
      </c>
      <c r="K16" s="1" t="s">
        <v>67</v>
      </c>
      <c r="L16" s="1" t="s">
        <v>121</v>
      </c>
      <c r="M16" s="1" t="s">
        <v>30</v>
      </c>
      <c r="N16" s="1" t="s">
        <v>36</v>
      </c>
      <c r="O16" s="1" t="s">
        <v>122</v>
      </c>
      <c r="P16" s="3">
        <v>319.41000000000003</v>
      </c>
      <c r="Q16" s="3">
        <v>5</v>
      </c>
      <c r="R16" s="3">
        <v>7.0979999999999999</v>
      </c>
      <c r="S16" s="1" t="s">
        <v>123</v>
      </c>
      <c r="T16" s="9" t="s">
        <v>59</v>
      </c>
    </row>
    <row r="17" spans="1:20" ht="32.1" customHeight="1" thickBot="1">
      <c r="A17" s="8" t="s">
        <v>124</v>
      </c>
      <c r="B17" s="5">
        <v>42332</v>
      </c>
      <c r="C17" s="5">
        <v>42338</v>
      </c>
      <c r="D17" s="4" t="s">
        <v>39</v>
      </c>
      <c r="E17" s="4" t="s">
        <v>125</v>
      </c>
      <c r="F17" s="4" t="s">
        <v>126</v>
      </c>
      <c r="G17" s="4" t="s">
        <v>24</v>
      </c>
      <c r="H17" s="4" t="s">
        <v>25</v>
      </c>
      <c r="I17" s="4" t="s">
        <v>52</v>
      </c>
      <c r="J17" s="4" t="s">
        <v>53</v>
      </c>
      <c r="K17" s="4" t="s">
        <v>54</v>
      </c>
      <c r="L17" s="4" t="s">
        <v>127</v>
      </c>
      <c r="M17" s="4" t="s">
        <v>30</v>
      </c>
      <c r="N17" s="4" t="s">
        <v>56</v>
      </c>
      <c r="O17" s="4" t="s">
        <v>128</v>
      </c>
      <c r="P17" s="6">
        <v>79.760000000000005</v>
      </c>
      <c r="Q17" s="6">
        <v>4</v>
      </c>
      <c r="R17" s="6">
        <v>22.332799999999999</v>
      </c>
      <c r="S17" s="4" t="s">
        <v>129</v>
      </c>
      <c r="T17" s="10" t="s">
        <v>34</v>
      </c>
    </row>
    <row r="18" spans="1:20" ht="32.1" customHeight="1" thickBot="1">
      <c r="A18" s="7" t="s">
        <v>130</v>
      </c>
      <c r="B18" s="2">
        <v>42124</v>
      </c>
      <c r="C18" s="2">
        <v>42129</v>
      </c>
      <c r="D18" s="1" t="s">
        <v>39</v>
      </c>
      <c r="E18" s="1" t="s">
        <v>131</v>
      </c>
      <c r="F18" s="1" t="s">
        <v>132</v>
      </c>
      <c r="G18" s="1" t="s">
        <v>100</v>
      </c>
      <c r="H18" s="1" t="s">
        <v>25</v>
      </c>
      <c r="I18" s="1" t="s">
        <v>133</v>
      </c>
      <c r="J18" s="1" t="s">
        <v>134</v>
      </c>
      <c r="K18" s="1" t="s">
        <v>93</v>
      </c>
      <c r="L18" s="1" t="s">
        <v>135</v>
      </c>
      <c r="M18" s="1" t="s">
        <v>30</v>
      </c>
      <c r="N18" s="1" t="s">
        <v>36</v>
      </c>
      <c r="O18" s="1" t="s">
        <v>136</v>
      </c>
      <c r="P18" s="3">
        <v>213.11500000000001</v>
      </c>
      <c r="Q18" s="3">
        <v>5</v>
      </c>
      <c r="R18" s="3">
        <v>-15.2225</v>
      </c>
      <c r="S18" s="1" t="s">
        <v>58</v>
      </c>
      <c r="T18" s="9" t="s">
        <v>113</v>
      </c>
    </row>
    <row r="19" spans="1:20" ht="32.1" customHeight="1" thickBot="1">
      <c r="A19" s="8" t="s">
        <v>137</v>
      </c>
      <c r="B19" s="5">
        <v>42120</v>
      </c>
      <c r="C19" s="5">
        <v>42126</v>
      </c>
      <c r="D19" s="4" t="s">
        <v>39</v>
      </c>
      <c r="E19" s="4" t="s">
        <v>138</v>
      </c>
      <c r="F19" s="4" t="s">
        <v>139</v>
      </c>
      <c r="G19" s="4" t="s">
        <v>24</v>
      </c>
      <c r="H19" s="4" t="s">
        <v>25</v>
      </c>
      <c r="I19" s="4" t="s">
        <v>140</v>
      </c>
      <c r="J19" s="4" t="s">
        <v>141</v>
      </c>
      <c r="K19" s="4" t="s">
        <v>28</v>
      </c>
      <c r="L19" s="4" t="s">
        <v>142</v>
      </c>
      <c r="M19" s="4" t="s">
        <v>30</v>
      </c>
      <c r="N19" s="4" t="s">
        <v>36</v>
      </c>
      <c r="O19" s="4" t="s">
        <v>143</v>
      </c>
      <c r="P19" s="6">
        <v>831.93600000000004</v>
      </c>
      <c r="Q19" s="6">
        <v>8</v>
      </c>
      <c r="R19" s="6">
        <v>-114.3912</v>
      </c>
      <c r="S19" s="4" t="s">
        <v>129</v>
      </c>
      <c r="T19" s="10" t="s">
        <v>113</v>
      </c>
    </row>
    <row r="20" spans="1:20" ht="32.1" customHeight="1" thickBot="1">
      <c r="A20" s="7" t="s">
        <v>137</v>
      </c>
      <c r="B20" s="2">
        <v>42120</v>
      </c>
      <c r="C20" s="2">
        <v>42126</v>
      </c>
      <c r="D20" s="1" t="s">
        <v>39</v>
      </c>
      <c r="E20" s="1" t="s">
        <v>138</v>
      </c>
      <c r="F20" s="1" t="s">
        <v>139</v>
      </c>
      <c r="G20" s="1" t="s">
        <v>24</v>
      </c>
      <c r="H20" s="1" t="s">
        <v>25</v>
      </c>
      <c r="I20" s="1" t="s">
        <v>140</v>
      </c>
      <c r="J20" s="1" t="s">
        <v>141</v>
      </c>
      <c r="K20" s="1" t="s">
        <v>28</v>
      </c>
      <c r="L20" s="1" t="s">
        <v>144</v>
      </c>
      <c r="M20" s="1" t="s">
        <v>30</v>
      </c>
      <c r="N20" s="1" t="s">
        <v>56</v>
      </c>
      <c r="O20" s="1" t="s">
        <v>145</v>
      </c>
      <c r="P20" s="3">
        <v>97.04</v>
      </c>
      <c r="Q20" s="3">
        <v>2</v>
      </c>
      <c r="R20" s="3">
        <v>1.2130000000000001</v>
      </c>
      <c r="S20" s="1" t="s">
        <v>129</v>
      </c>
      <c r="T20" s="9" t="s">
        <v>113</v>
      </c>
    </row>
    <row r="21" spans="1:20" ht="32.1" customHeight="1" thickBot="1">
      <c r="A21" s="8" t="s">
        <v>146</v>
      </c>
      <c r="B21" s="5">
        <v>43078</v>
      </c>
      <c r="C21" s="5">
        <v>43080</v>
      </c>
      <c r="D21" s="4" t="s">
        <v>87</v>
      </c>
      <c r="E21" s="4" t="s">
        <v>147</v>
      </c>
      <c r="F21" s="4" t="s">
        <v>148</v>
      </c>
      <c r="G21" s="4" t="s">
        <v>90</v>
      </c>
      <c r="H21" s="4" t="s">
        <v>25</v>
      </c>
      <c r="I21" s="4" t="s">
        <v>101</v>
      </c>
      <c r="J21" s="4" t="s">
        <v>92</v>
      </c>
      <c r="K21" s="4" t="s">
        <v>93</v>
      </c>
      <c r="L21" s="4" t="s">
        <v>149</v>
      </c>
      <c r="M21" s="4" t="s">
        <v>30</v>
      </c>
      <c r="N21" s="4" t="s">
        <v>56</v>
      </c>
      <c r="O21" s="4" t="s">
        <v>150</v>
      </c>
      <c r="P21" s="6">
        <v>9.7080000000000002</v>
      </c>
      <c r="Q21" s="6">
        <v>3</v>
      </c>
      <c r="R21" s="6">
        <v>-5.8247999999999998</v>
      </c>
      <c r="S21" s="4" t="s">
        <v>70</v>
      </c>
      <c r="T21" s="10" t="s">
        <v>96</v>
      </c>
    </row>
    <row r="22" spans="1:20" ht="32.1" customHeight="1" thickBot="1">
      <c r="A22" s="7" t="s">
        <v>151</v>
      </c>
      <c r="B22" s="2">
        <v>41969</v>
      </c>
      <c r="C22" s="2">
        <v>41974</v>
      </c>
      <c r="D22" s="1" t="s">
        <v>21</v>
      </c>
      <c r="E22" s="1" t="s">
        <v>138</v>
      </c>
      <c r="F22" s="1" t="s">
        <v>139</v>
      </c>
      <c r="G22" s="1" t="s">
        <v>24</v>
      </c>
      <c r="H22" s="1" t="s">
        <v>25</v>
      </c>
      <c r="I22" s="1" t="s">
        <v>101</v>
      </c>
      <c r="J22" s="1" t="s">
        <v>92</v>
      </c>
      <c r="K22" s="1" t="s">
        <v>93</v>
      </c>
      <c r="L22" s="1" t="s">
        <v>152</v>
      </c>
      <c r="M22" s="1" t="s">
        <v>30</v>
      </c>
      <c r="N22" s="1" t="s">
        <v>56</v>
      </c>
      <c r="O22" s="1" t="s">
        <v>153</v>
      </c>
      <c r="P22" s="3">
        <v>19.3</v>
      </c>
      <c r="Q22" s="3">
        <v>5</v>
      </c>
      <c r="R22" s="3">
        <v>-14.475</v>
      </c>
      <c r="S22" s="1" t="s">
        <v>58</v>
      </c>
      <c r="T22" s="9" t="s">
        <v>34</v>
      </c>
    </row>
    <row r="23" spans="1:20" ht="32.1" customHeight="1" thickBot="1">
      <c r="A23" s="8" t="s">
        <v>154</v>
      </c>
      <c r="B23" s="5">
        <v>42883</v>
      </c>
      <c r="C23" s="5">
        <v>42885</v>
      </c>
      <c r="D23" s="4" t="s">
        <v>21</v>
      </c>
      <c r="E23" s="4" t="s">
        <v>155</v>
      </c>
      <c r="F23" s="4" t="s">
        <v>156</v>
      </c>
      <c r="G23" s="4" t="s">
        <v>24</v>
      </c>
      <c r="H23" s="4" t="s">
        <v>25</v>
      </c>
      <c r="I23" s="4" t="s">
        <v>157</v>
      </c>
      <c r="J23" s="4" t="s">
        <v>158</v>
      </c>
      <c r="K23" s="4" t="s">
        <v>28</v>
      </c>
      <c r="L23" s="4" t="s">
        <v>159</v>
      </c>
      <c r="M23" s="4" t="s">
        <v>30</v>
      </c>
      <c r="N23" s="4" t="s">
        <v>36</v>
      </c>
      <c r="O23" s="4" t="s">
        <v>160</v>
      </c>
      <c r="P23" s="6">
        <v>301.95999999999998</v>
      </c>
      <c r="Q23" s="6">
        <v>2</v>
      </c>
      <c r="R23" s="6">
        <v>33.215600000000002</v>
      </c>
      <c r="S23" s="4" t="s">
        <v>70</v>
      </c>
      <c r="T23" s="10" t="s">
        <v>161</v>
      </c>
    </row>
    <row r="24" spans="1:20" ht="32.1" customHeight="1" thickBot="1">
      <c r="A24" s="7" t="s">
        <v>162</v>
      </c>
      <c r="B24" s="2">
        <v>42035</v>
      </c>
      <c r="C24" s="2">
        <v>42040</v>
      </c>
      <c r="D24" s="1" t="s">
        <v>21</v>
      </c>
      <c r="E24" s="1" t="s">
        <v>163</v>
      </c>
      <c r="F24" s="1" t="s">
        <v>164</v>
      </c>
      <c r="G24" s="1" t="s">
        <v>24</v>
      </c>
      <c r="H24" s="1" t="s">
        <v>25</v>
      </c>
      <c r="I24" s="1" t="s">
        <v>165</v>
      </c>
      <c r="J24" s="1" t="s">
        <v>166</v>
      </c>
      <c r="K24" s="1" t="s">
        <v>93</v>
      </c>
      <c r="L24" s="1" t="s">
        <v>167</v>
      </c>
      <c r="M24" s="1" t="s">
        <v>30</v>
      </c>
      <c r="N24" s="1" t="s">
        <v>56</v>
      </c>
      <c r="O24" s="1" t="s">
        <v>168</v>
      </c>
      <c r="P24" s="3">
        <v>53.34</v>
      </c>
      <c r="Q24" s="3">
        <v>3</v>
      </c>
      <c r="R24" s="3">
        <v>16.535399999999999</v>
      </c>
      <c r="S24" s="1" t="s">
        <v>58</v>
      </c>
      <c r="T24" s="9" t="s">
        <v>169</v>
      </c>
    </row>
    <row r="25" spans="1:20" ht="32.1" customHeight="1" thickBot="1">
      <c r="A25" s="8" t="s">
        <v>170</v>
      </c>
      <c r="B25" s="5">
        <v>43048</v>
      </c>
      <c r="C25" s="5">
        <v>43050</v>
      </c>
      <c r="D25" s="4" t="s">
        <v>21</v>
      </c>
      <c r="E25" s="4" t="s">
        <v>171</v>
      </c>
      <c r="F25" s="4" t="s">
        <v>172</v>
      </c>
      <c r="G25" s="4" t="s">
        <v>100</v>
      </c>
      <c r="H25" s="4" t="s">
        <v>25</v>
      </c>
      <c r="I25" s="4" t="s">
        <v>173</v>
      </c>
      <c r="J25" s="4" t="s">
        <v>120</v>
      </c>
      <c r="K25" s="4" t="s">
        <v>67</v>
      </c>
      <c r="L25" s="4" t="s">
        <v>174</v>
      </c>
      <c r="M25" s="4" t="s">
        <v>30</v>
      </c>
      <c r="N25" s="4" t="s">
        <v>56</v>
      </c>
      <c r="O25" s="4" t="s">
        <v>175</v>
      </c>
      <c r="P25" s="6">
        <v>96.53</v>
      </c>
      <c r="Q25" s="6">
        <v>7</v>
      </c>
      <c r="R25" s="6">
        <v>40.5426</v>
      </c>
      <c r="S25" s="4" t="s">
        <v>70</v>
      </c>
      <c r="T25" s="10" t="s">
        <v>34</v>
      </c>
    </row>
    <row r="26" spans="1:20" ht="32.1" customHeight="1" thickBot="1">
      <c r="A26" s="7" t="s">
        <v>176</v>
      </c>
      <c r="B26" s="2">
        <v>42321</v>
      </c>
      <c r="C26" s="2">
        <v>42325</v>
      </c>
      <c r="D26" s="1" t="s">
        <v>39</v>
      </c>
      <c r="E26" s="1" t="s">
        <v>177</v>
      </c>
      <c r="F26" s="1" t="s">
        <v>178</v>
      </c>
      <c r="G26" s="1" t="s">
        <v>24</v>
      </c>
      <c r="H26" s="1" t="s">
        <v>25</v>
      </c>
      <c r="I26" s="1" t="s">
        <v>179</v>
      </c>
      <c r="J26" s="1" t="s">
        <v>180</v>
      </c>
      <c r="K26" s="1" t="s">
        <v>54</v>
      </c>
      <c r="L26" s="1" t="s">
        <v>181</v>
      </c>
      <c r="M26" s="1" t="s">
        <v>30</v>
      </c>
      <c r="N26" s="1" t="s">
        <v>56</v>
      </c>
      <c r="O26" s="1" t="s">
        <v>182</v>
      </c>
      <c r="P26" s="3">
        <v>102.36</v>
      </c>
      <c r="Q26" s="3">
        <v>3</v>
      </c>
      <c r="R26" s="3">
        <v>-3.8384999999999998</v>
      </c>
      <c r="S26" s="1" t="s">
        <v>83</v>
      </c>
      <c r="T26" s="9" t="s">
        <v>34</v>
      </c>
    </row>
    <row r="27" spans="1:20" ht="32.1" customHeight="1" thickBot="1">
      <c r="A27" s="8" t="s">
        <v>183</v>
      </c>
      <c r="B27" s="5">
        <v>43094</v>
      </c>
      <c r="C27" s="5">
        <v>43099</v>
      </c>
      <c r="D27" s="4" t="s">
        <v>39</v>
      </c>
      <c r="E27" s="4" t="s">
        <v>184</v>
      </c>
      <c r="F27" s="4" t="s">
        <v>185</v>
      </c>
      <c r="G27" s="4" t="s">
        <v>90</v>
      </c>
      <c r="H27" s="4" t="s">
        <v>25</v>
      </c>
      <c r="I27" s="4" t="s">
        <v>173</v>
      </c>
      <c r="J27" s="4" t="s">
        <v>120</v>
      </c>
      <c r="K27" s="4" t="s">
        <v>67</v>
      </c>
      <c r="L27" s="4" t="s">
        <v>186</v>
      </c>
      <c r="M27" s="4" t="s">
        <v>30</v>
      </c>
      <c r="N27" s="4" t="s">
        <v>56</v>
      </c>
      <c r="O27" s="4" t="s">
        <v>187</v>
      </c>
      <c r="P27" s="6">
        <v>41.96</v>
      </c>
      <c r="Q27" s="6">
        <v>2</v>
      </c>
      <c r="R27" s="6">
        <v>10.909599999999999</v>
      </c>
      <c r="S27" s="4" t="s">
        <v>58</v>
      </c>
      <c r="T27" s="10" t="s">
        <v>96</v>
      </c>
    </row>
    <row r="28" spans="1:20" ht="32.1" customHeight="1" thickBot="1">
      <c r="A28" s="7" t="s">
        <v>188</v>
      </c>
      <c r="B28" s="2">
        <v>42065</v>
      </c>
      <c r="C28" s="2">
        <v>42069</v>
      </c>
      <c r="D28" s="1" t="s">
        <v>39</v>
      </c>
      <c r="E28" s="1" t="s">
        <v>189</v>
      </c>
      <c r="F28" s="1" t="s">
        <v>190</v>
      </c>
      <c r="G28" s="1" t="s">
        <v>24</v>
      </c>
      <c r="H28" s="1" t="s">
        <v>25</v>
      </c>
      <c r="I28" s="1" t="s">
        <v>191</v>
      </c>
      <c r="J28" s="1" t="s">
        <v>192</v>
      </c>
      <c r="K28" s="1" t="s">
        <v>54</v>
      </c>
      <c r="L28" s="1" t="s">
        <v>193</v>
      </c>
      <c r="M28" s="1" t="s">
        <v>30</v>
      </c>
      <c r="N28" s="1" t="s">
        <v>45</v>
      </c>
      <c r="O28" s="1" t="s">
        <v>194</v>
      </c>
      <c r="P28" s="3">
        <v>787.53</v>
      </c>
      <c r="Q28" s="3">
        <v>3</v>
      </c>
      <c r="R28" s="3">
        <v>165.38130000000001</v>
      </c>
      <c r="S28" s="1" t="s">
        <v>83</v>
      </c>
      <c r="T28" s="9" t="s">
        <v>195</v>
      </c>
    </row>
    <row r="29" spans="1:20" ht="32.1" customHeight="1" thickBot="1">
      <c r="A29" s="8" t="s">
        <v>196</v>
      </c>
      <c r="B29" s="5">
        <v>42533</v>
      </c>
      <c r="C29" s="5">
        <v>42536</v>
      </c>
      <c r="D29" s="4" t="s">
        <v>87</v>
      </c>
      <c r="E29" s="4" t="s">
        <v>197</v>
      </c>
      <c r="F29" s="4" t="s">
        <v>198</v>
      </c>
      <c r="G29" s="4" t="s">
        <v>24</v>
      </c>
      <c r="H29" s="4" t="s">
        <v>25</v>
      </c>
      <c r="I29" s="4" t="s">
        <v>199</v>
      </c>
      <c r="J29" s="4" t="s">
        <v>200</v>
      </c>
      <c r="K29" s="4" t="s">
        <v>67</v>
      </c>
      <c r="L29" s="4" t="s">
        <v>201</v>
      </c>
      <c r="M29" s="4" t="s">
        <v>30</v>
      </c>
      <c r="N29" s="4" t="s">
        <v>56</v>
      </c>
      <c r="O29" s="4" t="s">
        <v>202</v>
      </c>
      <c r="P29" s="6">
        <v>47.04</v>
      </c>
      <c r="Q29" s="6">
        <v>3</v>
      </c>
      <c r="R29" s="6">
        <v>18.345600000000001</v>
      </c>
      <c r="S29" s="4" t="s">
        <v>33</v>
      </c>
      <c r="T29" s="10" t="s">
        <v>59</v>
      </c>
    </row>
    <row r="30" spans="1:20" ht="32.1" customHeight="1" thickBot="1">
      <c r="A30" s="7" t="s">
        <v>203</v>
      </c>
      <c r="B30" s="2">
        <v>41999</v>
      </c>
      <c r="C30" s="2">
        <v>42001</v>
      </c>
      <c r="D30" s="1" t="s">
        <v>21</v>
      </c>
      <c r="E30" s="1" t="s">
        <v>204</v>
      </c>
      <c r="F30" s="1" t="s">
        <v>205</v>
      </c>
      <c r="G30" s="1" t="s">
        <v>100</v>
      </c>
      <c r="H30" s="1" t="s">
        <v>25</v>
      </c>
      <c r="I30" s="1" t="s">
        <v>101</v>
      </c>
      <c r="J30" s="1" t="s">
        <v>92</v>
      </c>
      <c r="K30" s="1" t="s">
        <v>93</v>
      </c>
      <c r="L30" s="1" t="s">
        <v>206</v>
      </c>
      <c r="M30" s="1" t="s">
        <v>30</v>
      </c>
      <c r="N30" s="1" t="s">
        <v>36</v>
      </c>
      <c r="O30" s="1" t="s">
        <v>207</v>
      </c>
      <c r="P30" s="3">
        <v>600.55799999999999</v>
      </c>
      <c r="Q30" s="3">
        <v>3</v>
      </c>
      <c r="R30" s="3">
        <v>-8.5793999999999997</v>
      </c>
      <c r="S30" s="1" t="s">
        <v>70</v>
      </c>
      <c r="T30" s="9" t="s">
        <v>96</v>
      </c>
    </row>
    <row r="31" spans="1:20" ht="32.1" customHeight="1" thickBot="1">
      <c r="A31" s="8" t="s">
        <v>208</v>
      </c>
      <c r="B31" s="5">
        <v>41902</v>
      </c>
      <c r="C31" s="5">
        <v>41907</v>
      </c>
      <c r="D31" s="4" t="s">
        <v>39</v>
      </c>
      <c r="E31" s="4" t="s">
        <v>209</v>
      </c>
      <c r="F31" s="4" t="s">
        <v>210</v>
      </c>
      <c r="G31" s="4" t="s">
        <v>24</v>
      </c>
      <c r="H31" s="4" t="s">
        <v>25</v>
      </c>
      <c r="I31" s="4" t="s">
        <v>211</v>
      </c>
      <c r="J31" s="4" t="s">
        <v>134</v>
      </c>
      <c r="K31" s="4" t="s">
        <v>93</v>
      </c>
      <c r="L31" s="4" t="s">
        <v>212</v>
      </c>
      <c r="M31" s="4" t="s">
        <v>30</v>
      </c>
      <c r="N31" s="4" t="s">
        <v>45</v>
      </c>
      <c r="O31" s="4" t="s">
        <v>213</v>
      </c>
      <c r="P31" s="6">
        <v>617.70000000000005</v>
      </c>
      <c r="Q31" s="6">
        <v>6</v>
      </c>
      <c r="R31" s="6">
        <v>-407.68200000000002</v>
      </c>
      <c r="S31" s="4" t="s">
        <v>58</v>
      </c>
      <c r="T31" s="10" t="s">
        <v>77</v>
      </c>
    </row>
    <row r="32" spans="1:20" ht="32.1" customHeight="1" thickBot="1">
      <c r="A32" s="7" t="s">
        <v>214</v>
      </c>
      <c r="B32" s="2">
        <v>42680</v>
      </c>
      <c r="C32" s="2">
        <v>42684</v>
      </c>
      <c r="D32" s="1" t="s">
        <v>21</v>
      </c>
      <c r="E32" s="1" t="s">
        <v>215</v>
      </c>
      <c r="F32" s="1" t="s">
        <v>216</v>
      </c>
      <c r="G32" s="1" t="s">
        <v>100</v>
      </c>
      <c r="H32" s="1" t="s">
        <v>25</v>
      </c>
      <c r="I32" s="1" t="s">
        <v>52</v>
      </c>
      <c r="J32" s="1" t="s">
        <v>53</v>
      </c>
      <c r="K32" s="1" t="s">
        <v>54</v>
      </c>
      <c r="L32" s="1" t="s">
        <v>135</v>
      </c>
      <c r="M32" s="1" t="s">
        <v>30</v>
      </c>
      <c r="N32" s="1" t="s">
        <v>36</v>
      </c>
      <c r="O32" s="1" t="s">
        <v>217</v>
      </c>
      <c r="P32" s="3">
        <v>81.424000000000007</v>
      </c>
      <c r="Q32" s="3">
        <v>2</v>
      </c>
      <c r="R32" s="3">
        <v>-9.1601999999999997</v>
      </c>
      <c r="S32" s="1" t="s">
        <v>83</v>
      </c>
      <c r="T32" s="9" t="s">
        <v>34</v>
      </c>
    </row>
    <row r="33" spans="1:20" ht="32.1" customHeight="1" thickBot="1">
      <c r="A33" s="8" t="s">
        <v>214</v>
      </c>
      <c r="B33" s="5">
        <v>42680</v>
      </c>
      <c r="C33" s="5">
        <v>42684</v>
      </c>
      <c r="D33" s="4" t="s">
        <v>21</v>
      </c>
      <c r="E33" s="4" t="s">
        <v>215</v>
      </c>
      <c r="F33" s="4" t="s">
        <v>216</v>
      </c>
      <c r="G33" s="4" t="s">
        <v>100</v>
      </c>
      <c r="H33" s="4" t="s">
        <v>25</v>
      </c>
      <c r="I33" s="4" t="s">
        <v>52</v>
      </c>
      <c r="J33" s="4" t="s">
        <v>53</v>
      </c>
      <c r="K33" s="4" t="s">
        <v>54</v>
      </c>
      <c r="L33" s="4" t="s">
        <v>218</v>
      </c>
      <c r="M33" s="4" t="s">
        <v>30</v>
      </c>
      <c r="N33" s="4" t="s">
        <v>56</v>
      </c>
      <c r="O33" s="4" t="s">
        <v>219</v>
      </c>
      <c r="P33" s="6">
        <v>238.56</v>
      </c>
      <c r="Q33" s="6">
        <v>3</v>
      </c>
      <c r="R33" s="6">
        <v>26.241599999999998</v>
      </c>
      <c r="S33" s="4" t="s">
        <v>83</v>
      </c>
      <c r="T33" s="10" t="s">
        <v>34</v>
      </c>
    </row>
    <row r="34" spans="1:20" ht="32.1" customHeight="1" thickBot="1">
      <c r="A34" s="7" t="s">
        <v>220</v>
      </c>
      <c r="B34" s="2">
        <v>42656</v>
      </c>
      <c r="C34" s="2">
        <v>42662</v>
      </c>
      <c r="D34" s="1" t="s">
        <v>39</v>
      </c>
      <c r="E34" s="1" t="s">
        <v>221</v>
      </c>
      <c r="F34" s="1" t="s">
        <v>222</v>
      </c>
      <c r="G34" s="1" t="s">
        <v>24</v>
      </c>
      <c r="H34" s="1" t="s">
        <v>25</v>
      </c>
      <c r="I34" s="1" t="s">
        <v>223</v>
      </c>
      <c r="J34" s="1" t="s">
        <v>53</v>
      </c>
      <c r="K34" s="1" t="s">
        <v>54</v>
      </c>
      <c r="L34" s="1" t="s">
        <v>111</v>
      </c>
      <c r="M34" s="1" t="s">
        <v>30</v>
      </c>
      <c r="N34" s="1" t="s">
        <v>56</v>
      </c>
      <c r="O34" s="1" t="s">
        <v>112</v>
      </c>
      <c r="P34" s="3">
        <v>43.12</v>
      </c>
      <c r="Q34" s="3">
        <v>14</v>
      </c>
      <c r="R34" s="3">
        <v>20.697600000000001</v>
      </c>
      <c r="S34" s="1" t="s">
        <v>129</v>
      </c>
      <c r="T34" s="9" t="s">
        <v>48</v>
      </c>
    </row>
    <row r="35" spans="1:20" ht="32.1" customHeight="1" thickBot="1">
      <c r="A35" s="8" t="s">
        <v>224</v>
      </c>
      <c r="B35" s="5">
        <v>42618</v>
      </c>
      <c r="C35" s="5">
        <v>42620</v>
      </c>
      <c r="D35" s="4" t="s">
        <v>21</v>
      </c>
      <c r="E35" s="4" t="s">
        <v>225</v>
      </c>
      <c r="F35" s="4" t="s">
        <v>226</v>
      </c>
      <c r="G35" s="4" t="s">
        <v>90</v>
      </c>
      <c r="H35" s="4" t="s">
        <v>25</v>
      </c>
      <c r="I35" s="4" t="s">
        <v>65</v>
      </c>
      <c r="J35" s="4" t="s">
        <v>66</v>
      </c>
      <c r="K35" s="4" t="s">
        <v>67</v>
      </c>
      <c r="L35" s="4" t="s">
        <v>84</v>
      </c>
      <c r="M35" s="4" t="s">
        <v>30</v>
      </c>
      <c r="N35" s="4" t="s">
        <v>56</v>
      </c>
      <c r="O35" s="4" t="s">
        <v>85</v>
      </c>
      <c r="P35" s="6">
        <v>82.8</v>
      </c>
      <c r="Q35" s="6">
        <v>2</v>
      </c>
      <c r="R35" s="6">
        <v>10.35</v>
      </c>
      <c r="S35" s="4" t="s">
        <v>70</v>
      </c>
      <c r="T35" s="10" t="s">
        <v>77</v>
      </c>
    </row>
    <row r="36" spans="1:20" ht="32.1" customHeight="1" thickBot="1">
      <c r="A36" s="7" t="s">
        <v>227</v>
      </c>
      <c r="B36" s="2">
        <v>41934</v>
      </c>
      <c r="C36" s="2">
        <v>41940</v>
      </c>
      <c r="D36" s="1" t="s">
        <v>39</v>
      </c>
      <c r="E36" s="1" t="s">
        <v>228</v>
      </c>
      <c r="F36" s="1" t="s">
        <v>229</v>
      </c>
      <c r="G36" s="1" t="s">
        <v>100</v>
      </c>
      <c r="H36" s="1" t="s">
        <v>25</v>
      </c>
      <c r="I36" s="1" t="s">
        <v>230</v>
      </c>
      <c r="J36" s="1" t="s">
        <v>231</v>
      </c>
      <c r="K36" s="1" t="s">
        <v>67</v>
      </c>
      <c r="L36" s="1" t="s">
        <v>232</v>
      </c>
      <c r="M36" s="1" t="s">
        <v>30</v>
      </c>
      <c r="N36" s="1" t="s">
        <v>56</v>
      </c>
      <c r="O36" s="1" t="s">
        <v>233</v>
      </c>
      <c r="P36" s="3">
        <v>93.888000000000005</v>
      </c>
      <c r="Q36" s="3">
        <v>4</v>
      </c>
      <c r="R36" s="3">
        <v>12.909599999999999</v>
      </c>
      <c r="S36" s="1" t="s">
        <v>129</v>
      </c>
      <c r="T36" s="9" t="s">
        <v>48</v>
      </c>
    </row>
    <row r="37" spans="1:20" ht="32.1" customHeight="1" thickBot="1">
      <c r="A37" s="8" t="s">
        <v>234</v>
      </c>
      <c r="B37" s="5">
        <v>42709</v>
      </c>
      <c r="C37" s="5">
        <v>42713</v>
      </c>
      <c r="D37" s="4" t="s">
        <v>39</v>
      </c>
      <c r="E37" s="4" t="s">
        <v>235</v>
      </c>
      <c r="F37" s="4" t="s">
        <v>236</v>
      </c>
      <c r="G37" s="4" t="s">
        <v>90</v>
      </c>
      <c r="H37" s="4" t="s">
        <v>25</v>
      </c>
      <c r="I37" s="4" t="s">
        <v>237</v>
      </c>
      <c r="J37" s="4" t="s">
        <v>238</v>
      </c>
      <c r="K37" s="4" t="s">
        <v>93</v>
      </c>
      <c r="L37" s="4" t="s">
        <v>35</v>
      </c>
      <c r="M37" s="4" t="s">
        <v>30</v>
      </c>
      <c r="N37" s="4" t="s">
        <v>36</v>
      </c>
      <c r="O37" s="4" t="s">
        <v>37</v>
      </c>
      <c r="P37" s="6">
        <v>1951.84</v>
      </c>
      <c r="Q37" s="6">
        <v>8</v>
      </c>
      <c r="R37" s="6">
        <v>585.55200000000002</v>
      </c>
      <c r="S37" s="4" t="s">
        <v>83</v>
      </c>
      <c r="T37" s="10" t="s">
        <v>96</v>
      </c>
    </row>
    <row r="38" spans="1:20" ht="32.1" customHeight="1" thickBot="1">
      <c r="A38" s="7" t="s">
        <v>239</v>
      </c>
      <c r="B38" s="2">
        <v>41699</v>
      </c>
      <c r="C38" s="2">
        <v>41704</v>
      </c>
      <c r="D38" s="1" t="s">
        <v>21</v>
      </c>
      <c r="E38" s="1" t="s">
        <v>240</v>
      </c>
      <c r="F38" s="1" t="s">
        <v>241</v>
      </c>
      <c r="G38" s="1" t="s">
        <v>24</v>
      </c>
      <c r="H38" s="1" t="s">
        <v>25</v>
      </c>
      <c r="I38" s="1" t="s">
        <v>191</v>
      </c>
      <c r="J38" s="1" t="s">
        <v>192</v>
      </c>
      <c r="K38" s="1" t="s">
        <v>54</v>
      </c>
      <c r="L38" s="1" t="s">
        <v>206</v>
      </c>
      <c r="M38" s="1" t="s">
        <v>30</v>
      </c>
      <c r="N38" s="1" t="s">
        <v>36</v>
      </c>
      <c r="O38" s="1" t="s">
        <v>207</v>
      </c>
      <c r="P38" s="3">
        <v>457.56799999999998</v>
      </c>
      <c r="Q38" s="3">
        <v>2</v>
      </c>
      <c r="R38" s="3">
        <v>51.476399999999998</v>
      </c>
      <c r="S38" s="1" t="s">
        <v>58</v>
      </c>
      <c r="T38" s="9" t="s">
        <v>195</v>
      </c>
    </row>
    <row r="39" spans="1:20" ht="32.1" customHeight="1" thickBot="1">
      <c r="A39" s="8" t="s">
        <v>242</v>
      </c>
      <c r="B39" s="5">
        <v>41890</v>
      </c>
      <c r="C39" s="5">
        <v>41894</v>
      </c>
      <c r="D39" s="4" t="s">
        <v>39</v>
      </c>
      <c r="E39" s="4" t="s">
        <v>243</v>
      </c>
      <c r="F39" s="4" t="s">
        <v>244</v>
      </c>
      <c r="G39" s="4" t="s">
        <v>24</v>
      </c>
      <c r="H39" s="4" t="s">
        <v>25</v>
      </c>
      <c r="I39" s="4" t="s">
        <v>245</v>
      </c>
      <c r="J39" s="4" t="s">
        <v>92</v>
      </c>
      <c r="K39" s="4" t="s">
        <v>93</v>
      </c>
      <c r="L39" s="4" t="s">
        <v>246</v>
      </c>
      <c r="M39" s="4" t="s">
        <v>30</v>
      </c>
      <c r="N39" s="4" t="s">
        <v>36</v>
      </c>
      <c r="O39" s="4" t="s">
        <v>247</v>
      </c>
      <c r="P39" s="6">
        <v>1740.06</v>
      </c>
      <c r="Q39" s="6">
        <v>9</v>
      </c>
      <c r="R39" s="6">
        <v>-24.858000000000001</v>
      </c>
      <c r="S39" s="4" t="s">
        <v>83</v>
      </c>
      <c r="T39" s="10" t="s">
        <v>77</v>
      </c>
    </row>
    <row r="40" spans="1:20" ht="32.1" customHeight="1" thickBot="1">
      <c r="A40" s="7" t="s">
        <v>248</v>
      </c>
      <c r="B40" s="2">
        <v>41856</v>
      </c>
      <c r="C40" s="2">
        <v>41860</v>
      </c>
      <c r="D40" s="1" t="s">
        <v>39</v>
      </c>
      <c r="E40" s="1" t="s">
        <v>249</v>
      </c>
      <c r="F40" s="1" t="s">
        <v>250</v>
      </c>
      <c r="G40" s="1" t="s">
        <v>24</v>
      </c>
      <c r="H40" s="1" t="s">
        <v>25</v>
      </c>
      <c r="I40" s="1" t="s">
        <v>52</v>
      </c>
      <c r="J40" s="1" t="s">
        <v>53</v>
      </c>
      <c r="K40" s="1" t="s">
        <v>54</v>
      </c>
      <c r="L40" s="1" t="s">
        <v>251</v>
      </c>
      <c r="M40" s="1" t="s">
        <v>30</v>
      </c>
      <c r="N40" s="1" t="s">
        <v>36</v>
      </c>
      <c r="O40" s="1" t="s">
        <v>252</v>
      </c>
      <c r="P40" s="3">
        <v>340.14400000000001</v>
      </c>
      <c r="Q40" s="3">
        <v>7</v>
      </c>
      <c r="R40" s="3">
        <v>21.259</v>
      </c>
      <c r="S40" s="1" t="s">
        <v>83</v>
      </c>
      <c r="T40" s="9" t="s">
        <v>253</v>
      </c>
    </row>
    <row r="41" spans="1:20" ht="32.1" customHeight="1" thickBot="1">
      <c r="A41" s="8" t="s">
        <v>254</v>
      </c>
      <c r="B41" s="5">
        <v>42329</v>
      </c>
      <c r="C41" s="5">
        <v>42331</v>
      </c>
      <c r="D41" s="4" t="s">
        <v>21</v>
      </c>
      <c r="E41" s="4" t="s">
        <v>138</v>
      </c>
      <c r="F41" s="4" t="s">
        <v>139</v>
      </c>
      <c r="G41" s="4" t="s">
        <v>24</v>
      </c>
      <c r="H41" s="4" t="s">
        <v>25</v>
      </c>
      <c r="I41" s="4" t="s">
        <v>230</v>
      </c>
      <c r="J41" s="4" t="s">
        <v>231</v>
      </c>
      <c r="K41" s="4" t="s">
        <v>67</v>
      </c>
      <c r="L41" s="4" t="s">
        <v>255</v>
      </c>
      <c r="M41" s="4" t="s">
        <v>30</v>
      </c>
      <c r="N41" s="4" t="s">
        <v>36</v>
      </c>
      <c r="O41" s="4" t="s">
        <v>256</v>
      </c>
      <c r="P41" s="6">
        <v>396.80200000000002</v>
      </c>
      <c r="Q41" s="6">
        <v>7</v>
      </c>
      <c r="R41" s="6">
        <v>-11.337199999999999</v>
      </c>
      <c r="S41" s="4" t="s">
        <v>70</v>
      </c>
      <c r="T41" s="10" t="s">
        <v>34</v>
      </c>
    </row>
    <row r="42" spans="1:20" ht="32.1" customHeight="1" thickBot="1">
      <c r="A42" s="7" t="s">
        <v>257</v>
      </c>
      <c r="B42" s="2">
        <v>42289</v>
      </c>
      <c r="C42" s="2">
        <v>42291</v>
      </c>
      <c r="D42" s="1" t="s">
        <v>87</v>
      </c>
      <c r="E42" s="1" t="s">
        <v>258</v>
      </c>
      <c r="F42" s="1" t="s">
        <v>259</v>
      </c>
      <c r="G42" s="1" t="s">
        <v>100</v>
      </c>
      <c r="H42" s="1" t="s">
        <v>25</v>
      </c>
      <c r="I42" s="1" t="s">
        <v>173</v>
      </c>
      <c r="J42" s="1" t="s">
        <v>120</v>
      </c>
      <c r="K42" s="1" t="s">
        <v>67</v>
      </c>
      <c r="L42" s="1" t="s">
        <v>260</v>
      </c>
      <c r="M42" s="1" t="s">
        <v>30</v>
      </c>
      <c r="N42" s="1" t="s">
        <v>31</v>
      </c>
      <c r="O42" s="1" t="s">
        <v>261</v>
      </c>
      <c r="P42" s="3">
        <v>899.13599999999997</v>
      </c>
      <c r="Q42" s="3">
        <v>4</v>
      </c>
      <c r="R42" s="3">
        <v>112.392</v>
      </c>
      <c r="S42" s="1" t="s">
        <v>70</v>
      </c>
      <c r="T42" s="9" t="s">
        <v>48</v>
      </c>
    </row>
    <row r="43" spans="1:20" ht="32.1" customHeight="1" thickBot="1">
      <c r="A43" s="8" t="s">
        <v>257</v>
      </c>
      <c r="B43" s="5">
        <v>42289</v>
      </c>
      <c r="C43" s="5">
        <v>42291</v>
      </c>
      <c r="D43" s="4" t="s">
        <v>87</v>
      </c>
      <c r="E43" s="4" t="s">
        <v>258</v>
      </c>
      <c r="F43" s="4" t="s">
        <v>259</v>
      </c>
      <c r="G43" s="4" t="s">
        <v>100</v>
      </c>
      <c r="H43" s="4" t="s">
        <v>25</v>
      </c>
      <c r="I43" s="4" t="s">
        <v>173</v>
      </c>
      <c r="J43" s="4" t="s">
        <v>120</v>
      </c>
      <c r="K43" s="4" t="s">
        <v>67</v>
      </c>
      <c r="L43" s="4" t="s">
        <v>102</v>
      </c>
      <c r="M43" s="4" t="s">
        <v>30</v>
      </c>
      <c r="N43" s="4" t="s">
        <v>31</v>
      </c>
      <c r="O43" s="4" t="s">
        <v>103</v>
      </c>
      <c r="P43" s="6">
        <v>626.35199999999998</v>
      </c>
      <c r="Q43" s="6">
        <v>3</v>
      </c>
      <c r="R43" s="6">
        <v>46.976399999999998</v>
      </c>
      <c r="S43" s="4" t="s">
        <v>70</v>
      </c>
      <c r="T43" s="10" t="s">
        <v>48</v>
      </c>
    </row>
    <row r="44" spans="1:20" ht="32.1" customHeight="1" thickBot="1">
      <c r="A44" s="7" t="s">
        <v>262</v>
      </c>
      <c r="B44" s="2">
        <v>41854</v>
      </c>
      <c r="C44" s="2">
        <v>41856</v>
      </c>
      <c r="D44" s="1" t="s">
        <v>87</v>
      </c>
      <c r="E44" s="1" t="s">
        <v>263</v>
      </c>
      <c r="F44" s="1" t="s">
        <v>264</v>
      </c>
      <c r="G44" s="1" t="s">
        <v>24</v>
      </c>
      <c r="H44" s="1" t="s">
        <v>25</v>
      </c>
      <c r="I44" s="1" t="s">
        <v>265</v>
      </c>
      <c r="J44" s="1" t="s">
        <v>180</v>
      </c>
      <c r="K44" s="1" t="s">
        <v>54</v>
      </c>
      <c r="L44" s="1" t="s">
        <v>266</v>
      </c>
      <c r="M44" s="1" t="s">
        <v>30</v>
      </c>
      <c r="N44" s="1" t="s">
        <v>45</v>
      </c>
      <c r="O44" s="1" t="s">
        <v>267</v>
      </c>
      <c r="P44" s="3">
        <v>218.75</v>
      </c>
      <c r="Q44" s="3">
        <v>2</v>
      </c>
      <c r="R44" s="3">
        <v>-161.875</v>
      </c>
      <c r="S44" s="1" t="s">
        <v>70</v>
      </c>
      <c r="T44" s="9" t="s">
        <v>253</v>
      </c>
    </row>
    <row r="45" spans="1:20" ht="32.1" customHeight="1" thickBot="1">
      <c r="A45" s="8" t="s">
        <v>268</v>
      </c>
      <c r="B45" s="5">
        <v>42889</v>
      </c>
      <c r="C45" s="5">
        <v>42893</v>
      </c>
      <c r="D45" s="4" t="s">
        <v>39</v>
      </c>
      <c r="E45" s="4" t="s">
        <v>269</v>
      </c>
      <c r="F45" s="4" t="s">
        <v>270</v>
      </c>
      <c r="G45" s="4" t="s">
        <v>90</v>
      </c>
      <c r="H45" s="4" t="s">
        <v>25</v>
      </c>
      <c r="I45" s="4" t="s">
        <v>237</v>
      </c>
      <c r="J45" s="4" t="s">
        <v>141</v>
      </c>
      <c r="K45" s="4" t="s">
        <v>28</v>
      </c>
      <c r="L45" s="4" t="s">
        <v>271</v>
      </c>
      <c r="M45" s="4" t="s">
        <v>30</v>
      </c>
      <c r="N45" s="4" t="s">
        <v>56</v>
      </c>
      <c r="O45" s="4" t="s">
        <v>272</v>
      </c>
      <c r="P45" s="6">
        <v>35.167999999999999</v>
      </c>
      <c r="Q45" s="6">
        <v>7</v>
      </c>
      <c r="R45" s="6">
        <v>9.6712000000000007</v>
      </c>
      <c r="S45" s="4" t="s">
        <v>83</v>
      </c>
      <c r="T45" s="10" t="s">
        <v>59</v>
      </c>
    </row>
    <row r="46" spans="1:20" ht="32.1" customHeight="1" thickBot="1">
      <c r="A46" s="7" t="s">
        <v>273</v>
      </c>
      <c r="B46" s="2">
        <v>42006</v>
      </c>
      <c r="C46" s="2">
        <v>42013</v>
      </c>
      <c r="D46" s="1" t="s">
        <v>39</v>
      </c>
      <c r="E46" s="1" t="s">
        <v>274</v>
      </c>
      <c r="F46" s="1" t="s">
        <v>275</v>
      </c>
      <c r="G46" s="1" t="s">
        <v>90</v>
      </c>
      <c r="H46" s="1" t="s">
        <v>25</v>
      </c>
      <c r="I46" s="1" t="s">
        <v>276</v>
      </c>
      <c r="J46" s="1" t="s">
        <v>231</v>
      </c>
      <c r="K46" s="1" t="s">
        <v>67</v>
      </c>
      <c r="L46" s="1" t="s">
        <v>277</v>
      </c>
      <c r="M46" s="1" t="s">
        <v>30</v>
      </c>
      <c r="N46" s="1" t="s">
        <v>31</v>
      </c>
      <c r="O46" s="1" t="s">
        <v>278</v>
      </c>
      <c r="P46" s="3">
        <v>452.45</v>
      </c>
      <c r="Q46" s="3">
        <v>5</v>
      </c>
      <c r="R46" s="3">
        <v>-244.32300000000001</v>
      </c>
      <c r="S46" s="1" t="s">
        <v>47</v>
      </c>
      <c r="T46" s="9" t="s">
        <v>169</v>
      </c>
    </row>
    <row r="47" spans="1:20" ht="32.1" customHeight="1" thickBot="1">
      <c r="A47" s="8" t="s">
        <v>279</v>
      </c>
      <c r="B47" s="5">
        <v>42362</v>
      </c>
      <c r="C47" s="5">
        <v>42365</v>
      </c>
      <c r="D47" s="4" t="s">
        <v>87</v>
      </c>
      <c r="E47" s="4" t="s">
        <v>280</v>
      </c>
      <c r="F47" s="4" t="s">
        <v>281</v>
      </c>
      <c r="G47" s="4" t="s">
        <v>24</v>
      </c>
      <c r="H47" s="4" t="s">
        <v>25</v>
      </c>
      <c r="I47" s="4" t="s">
        <v>282</v>
      </c>
      <c r="J47" s="4" t="s">
        <v>231</v>
      </c>
      <c r="K47" s="4" t="s">
        <v>67</v>
      </c>
      <c r="L47" s="4" t="s">
        <v>283</v>
      </c>
      <c r="M47" s="4" t="s">
        <v>30</v>
      </c>
      <c r="N47" s="4" t="s">
        <v>56</v>
      </c>
      <c r="O47" s="4" t="s">
        <v>284</v>
      </c>
      <c r="P47" s="6">
        <v>72.703999999999994</v>
      </c>
      <c r="Q47" s="6">
        <v>4</v>
      </c>
      <c r="R47" s="6">
        <v>19.084800000000001</v>
      </c>
      <c r="S47" s="4" t="s">
        <v>33</v>
      </c>
      <c r="T47" s="10" t="s">
        <v>96</v>
      </c>
    </row>
    <row r="48" spans="1:20" ht="32.1" customHeight="1" thickBot="1">
      <c r="A48" s="7" t="s">
        <v>285</v>
      </c>
      <c r="B48" s="2">
        <v>42225</v>
      </c>
      <c r="C48" s="2">
        <v>42232</v>
      </c>
      <c r="D48" s="1" t="s">
        <v>39</v>
      </c>
      <c r="E48" s="1" t="s">
        <v>286</v>
      </c>
      <c r="F48" s="1" t="s">
        <v>287</v>
      </c>
      <c r="G48" s="1" t="s">
        <v>90</v>
      </c>
      <c r="H48" s="1" t="s">
        <v>25</v>
      </c>
      <c r="I48" s="1" t="s">
        <v>288</v>
      </c>
      <c r="J48" s="1" t="s">
        <v>289</v>
      </c>
      <c r="K48" s="1" t="s">
        <v>93</v>
      </c>
      <c r="L48" s="1" t="s">
        <v>290</v>
      </c>
      <c r="M48" s="1" t="s">
        <v>30</v>
      </c>
      <c r="N48" s="1" t="s">
        <v>45</v>
      </c>
      <c r="O48" s="1" t="s">
        <v>291</v>
      </c>
      <c r="P48" s="3">
        <v>622.45000000000005</v>
      </c>
      <c r="Q48" s="3">
        <v>5</v>
      </c>
      <c r="R48" s="3">
        <v>136.93899999999999</v>
      </c>
      <c r="S48" s="1" t="s">
        <v>47</v>
      </c>
      <c r="T48" s="9" t="s">
        <v>253</v>
      </c>
    </row>
    <row r="49" spans="1:20" ht="32.1" customHeight="1" thickBot="1">
      <c r="A49" s="8" t="s">
        <v>292</v>
      </c>
      <c r="B49" s="5">
        <v>42063</v>
      </c>
      <c r="C49" s="5">
        <v>42067</v>
      </c>
      <c r="D49" s="4" t="s">
        <v>39</v>
      </c>
      <c r="E49" s="4" t="s">
        <v>293</v>
      </c>
      <c r="F49" s="4" t="s">
        <v>294</v>
      </c>
      <c r="G49" s="4" t="s">
        <v>24</v>
      </c>
      <c r="H49" s="4" t="s">
        <v>25</v>
      </c>
      <c r="I49" s="4" t="s">
        <v>157</v>
      </c>
      <c r="J49" s="4" t="s">
        <v>141</v>
      </c>
      <c r="K49" s="4" t="s">
        <v>28</v>
      </c>
      <c r="L49" s="4" t="s">
        <v>295</v>
      </c>
      <c r="M49" s="4" t="s">
        <v>30</v>
      </c>
      <c r="N49" s="4" t="s">
        <v>36</v>
      </c>
      <c r="O49" s="4" t="s">
        <v>296</v>
      </c>
      <c r="P49" s="6">
        <v>161.56800000000001</v>
      </c>
      <c r="Q49" s="6">
        <v>2</v>
      </c>
      <c r="R49" s="6">
        <v>-28.2744</v>
      </c>
      <c r="S49" s="4" t="s">
        <v>83</v>
      </c>
      <c r="T49" s="10" t="s">
        <v>297</v>
      </c>
    </row>
    <row r="50" spans="1:20" ht="32.1" customHeight="1" thickBot="1">
      <c r="A50" s="7" t="s">
        <v>292</v>
      </c>
      <c r="B50" s="2">
        <v>42063</v>
      </c>
      <c r="C50" s="2">
        <v>42067</v>
      </c>
      <c r="D50" s="1" t="s">
        <v>39</v>
      </c>
      <c r="E50" s="1" t="s">
        <v>293</v>
      </c>
      <c r="F50" s="1" t="s">
        <v>294</v>
      </c>
      <c r="G50" s="1" t="s">
        <v>24</v>
      </c>
      <c r="H50" s="1" t="s">
        <v>25</v>
      </c>
      <c r="I50" s="1" t="s">
        <v>157</v>
      </c>
      <c r="J50" s="1" t="s">
        <v>141</v>
      </c>
      <c r="K50" s="1" t="s">
        <v>28</v>
      </c>
      <c r="L50" s="1" t="s">
        <v>298</v>
      </c>
      <c r="M50" s="1" t="s">
        <v>30</v>
      </c>
      <c r="N50" s="1" t="s">
        <v>36</v>
      </c>
      <c r="O50" s="1" t="s">
        <v>299</v>
      </c>
      <c r="P50" s="3">
        <v>389.69600000000003</v>
      </c>
      <c r="Q50" s="3">
        <v>8</v>
      </c>
      <c r="R50" s="3">
        <v>43.840800000000002</v>
      </c>
      <c r="S50" s="1" t="s">
        <v>83</v>
      </c>
      <c r="T50" s="9" t="s">
        <v>297</v>
      </c>
    </row>
    <row r="51" spans="1:20" ht="32.1" customHeight="1" thickBot="1">
      <c r="A51" s="8" t="s">
        <v>300</v>
      </c>
      <c r="B51" s="5">
        <v>42832</v>
      </c>
      <c r="C51" s="5">
        <v>42837</v>
      </c>
      <c r="D51" s="4" t="s">
        <v>39</v>
      </c>
      <c r="E51" s="4" t="s">
        <v>301</v>
      </c>
      <c r="F51" s="4" t="s">
        <v>302</v>
      </c>
      <c r="G51" s="4" t="s">
        <v>100</v>
      </c>
      <c r="H51" s="4" t="s">
        <v>25</v>
      </c>
      <c r="I51" s="4" t="s">
        <v>303</v>
      </c>
      <c r="J51" s="4" t="s">
        <v>43</v>
      </c>
      <c r="K51" s="4" t="s">
        <v>28</v>
      </c>
      <c r="L51" s="4" t="s">
        <v>304</v>
      </c>
      <c r="M51" s="4" t="s">
        <v>30</v>
      </c>
      <c r="N51" s="4" t="s">
        <v>45</v>
      </c>
      <c r="O51" s="4" t="s">
        <v>305</v>
      </c>
      <c r="P51" s="6">
        <v>233.86</v>
      </c>
      <c r="Q51" s="6">
        <v>2</v>
      </c>
      <c r="R51" s="6">
        <v>-102.048</v>
      </c>
      <c r="S51" s="4" t="s">
        <v>58</v>
      </c>
      <c r="T51" s="10" t="s">
        <v>113</v>
      </c>
    </row>
    <row r="52" spans="1:20" ht="32.1" customHeight="1" thickBot="1">
      <c r="A52" s="7" t="s">
        <v>300</v>
      </c>
      <c r="B52" s="2">
        <v>42832</v>
      </c>
      <c r="C52" s="2">
        <v>42837</v>
      </c>
      <c r="D52" s="1" t="s">
        <v>39</v>
      </c>
      <c r="E52" s="1" t="s">
        <v>301</v>
      </c>
      <c r="F52" s="1" t="s">
        <v>302</v>
      </c>
      <c r="G52" s="1" t="s">
        <v>100</v>
      </c>
      <c r="H52" s="1" t="s">
        <v>25</v>
      </c>
      <c r="I52" s="1" t="s">
        <v>303</v>
      </c>
      <c r="J52" s="1" t="s">
        <v>43</v>
      </c>
      <c r="K52" s="1" t="s">
        <v>28</v>
      </c>
      <c r="L52" s="1" t="s">
        <v>306</v>
      </c>
      <c r="M52" s="1" t="s">
        <v>30</v>
      </c>
      <c r="N52" s="1" t="s">
        <v>45</v>
      </c>
      <c r="O52" s="1" t="s">
        <v>307</v>
      </c>
      <c r="P52" s="3">
        <v>620.61450000000002</v>
      </c>
      <c r="Q52" s="3">
        <v>3</v>
      </c>
      <c r="R52" s="3">
        <v>-248.2458</v>
      </c>
      <c r="S52" s="1" t="s">
        <v>58</v>
      </c>
      <c r="T52" s="9" t="s">
        <v>113</v>
      </c>
    </row>
    <row r="53" spans="1:20" ht="32.1" customHeight="1" thickBot="1">
      <c r="A53" s="8" t="s">
        <v>300</v>
      </c>
      <c r="B53" s="5">
        <v>42832</v>
      </c>
      <c r="C53" s="5">
        <v>42837</v>
      </c>
      <c r="D53" s="4" t="s">
        <v>39</v>
      </c>
      <c r="E53" s="4" t="s">
        <v>301</v>
      </c>
      <c r="F53" s="4" t="s">
        <v>302</v>
      </c>
      <c r="G53" s="4" t="s">
        <v>100</v>
      </c>
      <c r="H53" s="4" t="s">
        <v>25</v>
      </c>
      <c r="I53" s="4" t="s">
        <v>303</v>
      </c>
      <c r="J53" s="4" t="s">
        <v>43</v>
      </c>
      <c r="K53" s="4" t="s">
        <v>28</v>
      </c>
      <c r="L53" s="4" t="s">
        <v>308</v>
      </c>
      <c r="M53" s="4" t="s">
        <v>30</v>
      </c>
      <c r="N53" s="4" t="s">
        <v>56</v>
      </c>
      <c r="O53" s="4" t="s">
        <v>309</v>
      </c>
      <c r="P53" s="6">
        <v>258.072</v>
      </c>
      <c r="Q53" s="6">
        <v>3</v>
      </c>
      <c r="R53" s="6">
        <v>0</v>
      </c>
      <c r="S53" s="4" t="s">
        <v>58</v>
      </c>
      <c r="T53" s="10" t="s">
        <v>113</v>
      </c>
    </row>
    <row r="54" spans="1:20" ht="32.1" customHeight="1" thickBot="1">
      <c r="A54" s="7" t="s">
        <v>310</v>
      </c>
      <c r="B54" s="2">
        <v>42525</v>
      </c>
      <c r="C54" s="2">
        <v>42530</v>
      </c>
      <c r="D54" s="1" t="s">
        <v>21</v>
      </c>
      <c r="E54" s="1" t="s">
        <v>311</v>
      </c>
      <c r="F54" s="1" t="s">
        <v>312</v>
      </c>
      <c r="G54" s="1" t="s">
        <v>24</v>
      </c>
      <c r="H54" s="1" t="s">
        <v>25</v>
      </c>
      <c r="I54" s="1" t="s">
        <v>133</v>
      </c>
      <c r="J54" s="1" t="s">
        <v>134</v>
      </c>
      <c r="K54" s="1" t="s">
        <v>93</v>
      </c>
      <c r="L54" s="1" t="s">
        <v>313</v>
      </c>
      <c r="M54" s="1" t="s">
        <v>30</v>
      </c>
      <c r="N54" s="1" t="s">
        <v>56</v>
      </c>
      <c r="O54" s="1" t="s">
        <v>314</v>
      </c>
      <c r="P54" s="3">
        <v>419.68</v>
      </c>
      <c r="Q54" s="3">
        <v>5</v>
      </c>
      <c r="R54" s="3">
        <v>-356.72800000000001</v>
      </c>
      <c r="S54" s="1" t="s">
        <v>58</v>
      </c>
      <c r="T54" s="9" t="s">
        <v>59</v>
      </c>
    </row>
    <row r="55" spans="1:20" ht="32.1" customHeight="1" thickBot="1">
      <c r="A55" s="8" t="s">
        <v>310</v>
      </c>
      <c r="B55" s="5">
        <v>42525</v>
      </c>
      <c r="C55" s="5">
        <v>42530</v>
      </c>
      <c r="D55" s="4" t="s">
        <v>21</v>
      </c>
      <c r="E55" s="4" t="s">
        <v>311</v>
      </c>
      <c r="F55" s="4" t="s">
        <v>312</v>
      </c>
      <c r="G55" s="4" t="s">
        <v>24</v>
      </c>
      <c r="H55" s="4" t="s">
        <v>25</v>
      </c>
      <c r="I55" s="4" t="s">
        <v>133</v>
      </c>
      <c r="J55" s="4" t="s">
        <v>134</v>
      </c>
      <c r="K55" s="4" t="s">
        <v>93</v>
      </c>
      <c r="L55" s="4" t="s">
        <v>315</v>
      </c>
      <c r="M55" s="4" t="s">
        <v>30</v>
      </c>
      <c r="N55" s="4" t="s">
        <v>56</v>
      </c>
      <c r="O55" s="4" t="s">
        <v>316</v>
      </c>
      <c r="P55" s="6">
        <v>11.688000000000001</v>
      </c>
      <c r="Q55" s="6">
        <v>3</v>
      </c>
      <c r="R55" s="6">
        <v>-4.6752000000000002</v>
      </c>
      <c r="S55" s="4" t="s">
        <v>58</v>
      </c>
      <c r="T55" s="10" t="s">
        <v>59</v>
      </c>
    </row>
    <row r="56" spans="1:20" ht="32.1" customHeight="1" thickBot="1">
      <c r="A56" s="7" t="s">
        <v>310</v>
      </c>
      <c r="B56" s="2">
        <v>42525</v>
      </c>
      <c r="C56" s="2">
        <v>42530</v>
      </c>
      <c r="D56" s="1" t="s">
        <v>21</v>
      </c>
      <c r="E56" s="1" t="s">
        <v>311</v>
      </c>
      <c r="F56" s="1" t="s">
        <v>312</v>
      </c>
      <c r="G56" s="1" t="s">
        <v>24</v>
      </c>
      <c r="H56" s="1" t="s">
        <v>25</v>
      </c>
      <c r="I56" s="1" t="s">
        <v>133</v>
      </c>
      <c r="J56" s="1" t="s">
        <v>134</v>
      </c>
      <c r="K56" s="1" t="s">
        <v>93</v>
      </c>
      <c r="L56" s="1" t="s">
        <v>317</v>
      </c>
      <c r="M56" s="1" t="s">
        <v>30</v>
      </c>
      <c r="N56" s="1" t="s">
        <v>45</v>
      </c>
      <c r="O56" s="1" t="s">
        <v>318</v>
      </c>
      <c r="P56" s="3">
        <v>177.22499999999999</v>
      </c>
      <c r="Q56" s="3">
        <v>5</v>
      </c>
      <c r="R56" s="3">
        <v>-120.51300000000001</v>
      </c>
      <c r="S56" s="1" t="s">
        <v>58</v>
      </c>
      <c r="T56" s="9" t="s">
        <v>59</v>
      </c>
    </row>
    <row r="57" spans="1:20" ht="32.1" customHeight="1" thickBot="1">
      <c r="A57" s="8" t="s">
        <v>310</v>
      </c>
      <c r="B57" s="5">
        <v>42525</v>
      </c>
      <c r="C57" s="5">
        <v>42530</v>
      </c>
      <c r="D57" s="4" t="s">
        <v>21</v>
      </c>
      <c r="E57" s="4" t="s">
        <v>311</v>
      </c>
      <c r="F57" s="4" t="s">
        <v>312</v>
      </c>
      <c r="G57" s="4" t="s">
        <v>24</v>
      </c>
      <c r="H57" s="4" t="s">
        <v>25</v>
      </c>
      <c r="I57" s="4" t="s">
        <v>133</v>
      </c>
      <c r="J57" s="4" t="s">
        <v>134</v>
      </c>
      <c r="K57" s="4" t="s">
        <v>93</v>
      </c>
      <c r="L57" s="4" t="s">
        <v>319</v>
      </c>
      <c r="M57" s="4" t="s">
        <v>30</v>
      </c>
      <c r="N57" s="4" t="s">
        <v>56</v>
      </c>
      <c r="O57" s="4" t="s">
        <v>320</v>
      </c>
      <c r="P57" s="6">
        <v>4.0439999999999996</v>
      </c>
      <c r="Q57" s="6">
        <v>3</v>
      </c>
      <c r="R57" s="6">
        <v>-2.8308</v>
      </c>
      <c r="S57" s="4" t="s">
        <v>58</v>
      </c>
      <c r="T57" s="10" t="s">
        <v>59</v>
      </c>
    </row>
    <row r="58" spans="1:20" ht="32.1" customHeight="1" thickBot="1">
      <c r="A58" s="7" t="s">
        <v>321</v>
      </c>
      <c r="B58" s="2">
        <v>41791</v>
      </c>
      <c r="C58" s="2">
        <v>41796</v>
      </c>
      <c r="D58" s="1" t="s">
        <v>21</v>
      </c>
      <c r="E58" s="1" t="s">
        <v>322</v>
      </c>
      <c r="F58" s="1" t="s">
        <v>323</v>
      </c>
      <c r="G58" s="1" t="s">
        <v>100</v>
      </c>
      <c r="H58" s="1" t="s">
        <v>25</v>
      </c>
      <c r="I58" s="1" t="s">
        <v>324</v>
      </c>
      <c r="J58" s="1" t="s">
        <v>166</v>
      </c>
      <c r="K58" s="1" t="s">
        <v>93</v>
      </c>
      <c r="L58" s="1" t="s">
        <v>206</v>
      </c>
      <c r="M58" s="1" t="s">
        <v>30</v>
      </c>
      <c r="N58" s="1" t="s">
        <v>36</v>
      </c>
      <c r="O58" s="1" t="s">
        <v>207</v>
      </c>
      <c r="P58" s="3">
        <v>2001.86</v>
      </c>
      <c r="Q58" s="3">
        <v>7</v>
      </c>
      <c r="R58" s="3">
        <v>580.5394</v>
      </c>
      <c r="S58" s="1" t="s">
        <v>58</v>
      </c>
      <c r="T58" s="9" t="s">
        <v>59</v>
      </c>
    </row>
    <row r="59" spans="1:20" ht="32.1" customHeight="1" thickBot="1">
      <c r="A59" s="8" t="s">
        <v>325</v>
      </c>
      <c r="B59" s="5">
        <v>42714</v>
      </c>
      <c r="C59" s="5">
        <v>42719</v>
      </c>
      <c r="D59" s="4" t="s">
        <v>21</v>
      </c>
      <c r="E59" s="4" t="s">
        <v>326</v>
      </c>
      <c r="F59" s="4" t="s">
        <v>327</v>
      </c>
      <c r="G59" s="4" t="s">
        <v>24</v>
      </c>
      <c r="H59" s="4" t="s">
        <v>25</v>
      </c>
      <c r="I59" s="4" t="s">
        <v>328</v>
      </c>
      <c r="J59" s="4" t="s">
        <v>53</v>
      </c>
      <c r="K59" s="4" t="s">
        <v>54</v>
      </c>
      <c r="L59" s="4" t="s">
        <v>329</v>
      </c>
      <c r="M59" s="4" t="s">
        <v>30</v>
      </c>
      <c r="N59" s="4" t="s">
        <v>36</v>
      </c>
      <c r="O59" s="4" t="s">
        <v>330</v>
      </c>
      <c r="P59" s="6">
        <v>321.56799999999998</v>
      </c>
      <c r="Q59" s="6">
        <v>2</v>
      </c>
      <c r="R59" s="6">
        <v>28.1372</v>
      </c>
      <c r="S59" s="4" t="s">
        <v>58</v>
      </c>
      <c r="T59" s="10" t="s">
        <v>96</v>
      </c>
    </row>
    <row r="60" spans="1:20" ht="32.1" customHeight="1" thickBot="1">
      <c r="A60" s="7" t="s">
        <v>331</v>
      </c>
      <c r="B60" s="2">
        <v>42336</v>
      </c>
      <c r="C60" s="2">
        <v>42342</v>
      </c>
      <c r="D60" s="1" t="s">
        <v>39</v>
      </c>
      <c r="E60" s="1" t="s">
        <v>332</v>
      </c>
      <c r="F60" s="1" t="s">
        <v>333</v>
      </c>
      <c r="G60" s="1" t="s">
        <v>90</v>
      </c>
      <c r="H60" s="1" t="s">
        <v>25</v>
      </c>
      <c r="I60" s="1" t="s">
        <v>133</v>
      </c>
      <c r="J60" s="1" t="s">
        <v>134</v>
      </c>
      <c r="K60" s="1" t="s">
        <v>93</v>
      </c>
      <c r="L60" s="1" t="s">
        <v>319</v>
      </c>
      <c r="M60" s="1" t="s">
        <v>30</v>
      </c>
      <c r="N60" s="1" t="s">
        <v>56</v>
      </c>
      <c r="O60" s="1" t="s">
        <v>320</v>
      </c>
      <c r="P60" s="3">
        <v>12.132</v>
      </c>
      <c r="Q60" s="3">
        <v>9</v>
      </c>
      <c r="R60" s="3">
        <v>-8.4923999999999999</v>
      </c>
      <c r="S60" s="1" t="s">
        <v>129</v>
      </c>
      <c r="T60" s="9" t="s">
        <v>34</v>
      </c>
    </row>
    <row r="61" spans="1:20" ht="32.1" customHeight="1" thickBot="1">
      <c r="A61" s="8" t="s">
        <v>334</v>
      </c>
      <c r="B61" s="5">
        <v>42215</v>
      </c>
      <c r="C61" s="5">
        <v>42216</v>
      </c>
      <c r="D61" s="4" t="s">
        <v>87</v>
      </c>
      <c r="E61" s="4" t="s">
        <v>335</v>
      </c>
      <c r="F61" s="4" t="s">
        <v>336</v>
      </c>
      <c r="G61" s="4" t="s">
        <v>24</v>
      </c>
      <c r="H61" s="4" t="s">
        <v>25</v>
      </c>
      <c r="I61" s="4" t="s">
        <v>328</v>
      </c>
      <c r="J61" s="4" t="s">
        <v>53</v>
      </c>
      <c r="K61" s="4" t="s">
        <v>54</v>
      </c>
      <c r="L61" s="4" t="s">
        <v>337</v>
      </c>
      <c r="M61" s="4" t="s">
        <v>30</v>
      </c>
      <c r="N61" s="4" t="s">
        <v>56</v>
      </c>
      <c r="O61" s="4" t="s">
        <v>338</v>
      </c>
      <c r="P61" s="6">
        <v>5.28</v>
      </c>
      <c r="Q61" s="6">
        <v>3</v>
      </c>
      <c r="R61" s="6">
        <v>2.3231999999999999</v>
      </c>
      <c r="S61" s="4" t="s">
        <v>123</v>
      </c>
      <c r="T61" s="10" t="s">
        <v>71</v>
      </c>
    </row>
    <row r="62" spans="1:20" ht="32.1" customHeight="1" thickBot="1">
      <c r="A62" s="7" t="s">
        <v>339</v>
      </c>
      <c r="B62" s="2">
        <v>42310</v>
      </c>
      <c r="C62" s="2">
        <v>42314</v>
      </c>
      <c r="D62" s="1" t="s">
        <v>39</v>
      </c>
      <c r="E62" s="1" t="s">
        <v>340</v>
      </c>
      <c r="F62" s="1" t="s">
        <v>341</v>
      </c>
      <c r="G62" s="1" t="s">
        <v>24</v>
      </c>
      <c r="H62" s="1" t="s">
        <v>25</v>
      </c>
      <c r="I62" s="1" t="s">
        <v>52</v>
      </c>
      <c r="J62" s="1" t="s">
        <v>53</v>
      </c>
      <c r="K62" s="1" t="s">
        <v>54</v>
      </c>
      <c r="L62" s="1" t="s">
        <v>342</v>
      </c>
      <c r="M62" s="1" t="s">
        <v>30</v>
      </c>
      <c r="N62" s="1" t="s">
        <v>45</v>
      </c>
      <c r="O62" s="1" t="s">
        <v>343</v>
      </c>
      <c r="P62" s="3">
        <v>1038.8399999999999</v>
      </c>
      <c r="Q62" s="3">
        <v>5</v>
      </c>
      <c r="R62" s="3">
        <v>51.942</v>
      </c>
      <c r="S62" s="1" t="s">
        <v>83</v>
      </c>
      <c r="T62" s="9" t="s">
        <v>34</v>
      </c>
    </row>
    <row r="63" spans="1:20" ht="32.1" customHeight="1" thickBot="1">
      <c r="A63" s="8" t="s">
        <v>344</v>
      </c>
      <c r="B63" s="5">
        <v>42694</v>
      </c>
      <c r="C63" s="5">
        <v>42698</v>
      </c>
      <c r="D63" s="4" t="s">
        <v>21</v>
      </c>
      <c r="E63" s="4" t="s">
        <v>345</v>
      </c>
      <c r="F63" s="4" t="s">
        <v>346</v>
      </c>
      <c r="G63" s="4" t="s">
        <v>100</v>
      </c>
      <c r="H63" s="4" t="s">
        <v>25</v>
      </c>
      <c r="I63" s="4" t="s">
        <v>347</v>
      </c>
      <c r="J63" s="4" t="s">
        <v>231</v>
      </c>
      <c r="K63" s="4" t="s">
        <v>67</v>
      </c>
      <c r="L63" s="4" t="s">
        <v>348</v>
      </c>
      <c r="M63" s="4" t="s">
        <v>30</v>
      </c>
      <c r="N63" s="4" t="s">
        <v>31</v>
      </c>
      <c r="O63" s="4" t="s">
        <v>349</v>
      </c>
      <c r="P63" s="6">
        <v>86.97</v>
      </c>
      <c r="Q63" s="6">
        <v>3</v>
      </c>
      <c r="R63" s="6">
        <v>-48.703200000000002</v>
      </c>
      <c r="S63" s="4" t="s">
        <v>83</v>
      </c>
      <c r="T63" s="10" t="s">
        <v>34</v>
      </c>
    </row>
    <row r="64" spans="1:20" ht="32.1" customHeight="1" thickBot="1">
      <c r="A64" s="7" t="s">
        <v>350</v>
      </c>
      <c r="B64" s="2">
        <v>41999</v>
      </c>
      <c r="C64" s="2">
        <v>42001</v>
      </c>
      <c r="D64" s="1" t="s">
        <v>87</v>
      </c>
      <c r="E64" s="1" t="s">
        <v>351</v>
      </c>
      <c r="F64" s="1" t="s">
        <v>352</v>
      </c>
      <c r="G64" s="1" t="s">
        <v>90</v>
      </c>
      <c r="H64" s="1" t="s">
        <v>25</v>
      </c>
      <c r="I64" s="1" t="s">
        <v>353</v>
      </c>
      <c r="J64" s="1" t="s">
        <v>180</v>
      </c>
      <c r="K64" s="1" t="s">
        <v>54</v>
      </c>
      <c r="L64" s="1" t="s">
        <v>354</v>
      </c>
      <c r="M64" s="1" t="s">
        <v>30</v>
      </c>
      <c r="N64" s="1" t="s">
        <v>56</v>
      </c>
      <c r="O64" s="1" t="s">
        <v>355</v>
      </c>
      <c r="P64" s="3">
        <v>300.416</v>
      </c>
      <c r="Q64" s="3">
        <v>8</v>
      </c>
      <c r="R64" s="3">
        <v>78.859200000000001</v>
      </c>
      <c r="S64" s="1" t="s">
        <v>70</v>
      </c>
      <c r="T64" s="9" t="s">
        <v>96</v>
      </c>
    </row>
    <row r="65" spans="1:20" ht="32.1" customHeight="1" thickBot="1">
      <c r="A65" s="8" t="s">
        <v>350</v>
      </c>
      <c r="B65" s="5">
        <v>41999</v>
      </c>
      <c r="C65" s="5">
        <v>42001</v>
      </c>
      <c r="D65" s="4" t="s">
        <v>87</v>
      </c>
      <c r="E65" s="4" t="s">
        <v>351</v>
      </c>
      <c r="F65" s="4" t="s">
        <v>352</v>
      </c>
      <c r="G65" s="4" t="s">
        <v>90</v>
      </c>
      <c r="H65" s="4" t="s">
        <v>25</v>
      </c>
      <c r="I65" s="4" t="s">
        <v>353</v>
      </c>
      <c r="J65" s="4" t="s">
        <v>180</v>
      </c>
      <c r="K65" s="4" t="s">
        <v>54</v>
      </c>
      <c r="L65" s="4" t="s">
        <v>356</v>
      </c>
      <c r="M65" s="4" t="s">
        <v>30</v>
      </c>
      <c r="N65" s="4" t="s">
        <v>36</v>
      </c>
      <c r="O65" s="4" t="s">
        <v>357</v>
      </c>
      <c r="P65" s="6">
        <v>230.352</v>
      </c>
      <c r="Q65" s="6">
        <v>3</v>
      </c>
      <c r="R65" s="6">
        <v>20.155799999999999</v>
      </c>
      <c r="S65" s="4" t="s">
        <v>70</v>
      </c>
      <c r="T65" s="10" t="s">
        <v>96</v>
      </c>
    </row>
    <row r="66" spans="1:20" ht="32.1" customHeight="1" thickBot="1">
      <c r="A66" s="7" t="s">
        <v>350</v>
      </c>
      <c r="B66" s="2">
        <v>41999</v>
      </c>
      <c r="C66" s="2">
        <v>42001</v>
      </c>
      <c r="D66" s="1" t="s">
        <v>87</v>
      </c>
      <c r="E66" s="1" t="s">
        <v>351</v>
      </c>
      <c r="F66" s="1" t="s">
        <v>352</v>
      </c>
      <c r="G66" s="1" t="s">
        <v>90</v>
      </c>
      <c r="H66" s="1" t="s">
        <v>25</v>
      </c>
      <c r="I66" s="1" t="s">
        <v>353</v>
      </c>
      <c r="J66" s="1" t="s">
        <v>180</v>
      </c>
      <c r="K66" s="1" t="s">
        <v>54</v>
      </c>
      <c r="L66" s="1" t="s">
        <v>358</v>
      </c>
      <c r="M66" s="1" t="s">
        <v>30</v>
      </c>
      <c r="N66" s="1" t="s">
        <v>56</v>
      </c>
      <c r="O66" s="1" t="s">
        <v>359</v>
      </c>
      <c r="P66" s="3">
        <v>218.352</v>
      </c>
      <c r="Q66" s="3">
        <v>3</v>
      </c>
      <c r="R66" s="3">
        <v>-24.564599999999999</v>
      </c>
      <c r="S66" s="1" t="s">
        <v>70</v>
      </c>
      <c r="T66" s="9" t="s">
        <v>96</v>
      </c>
    </row>
    <row r="67" spans="1:20" ht="32.1" customHeight="1" thickBot="1">
      <c r="A67" s="8" t="s">
        <v>360</v>
      </c>
      <c r="B67" s="5">
        <v>42671</v>
      </c>
      <c r="C67" s="5">
        <v>42677</v>
      </c>
      <c r="D67" s="4" t="s">
        <v>39</v>
      </c>
      <c r="E67" s="4" t="s">
        <v>225</v>
      </c>
      <c r="F67" s="4" t="s">
        <v>226</v>
      </c>
      <c r="G67" s="4" t="s">
        <v>90</v>
      </c>
      <c r="H67" s="4" t="s">
        <v>25</v>
      </c>
      <c r="I67" s="4" t="s">
        <v>361</v>
      </c>
      <c r="J67" s="4" t="s">
        <v>362</v>
      </c>
      <c r="K67" s="4" t="s">
        <v>67</v>
      </c>
      <c r="L67" s="4" t="s">
        <v>363</v>
      </c>
      <c r="M67" s="4" t="s">
        <v>30</v>
      </c>
      <c r="N67" s="4" t="s">
        <v>56</v>
      </c>
      <c r="O67" s="4" t="s">
        <v>364</v>
      </c>
      <c r="P67" s="6">
        <v>77.599999999999994</v>
      </c>
      <c r="Q67" s="6">
        <v>4</v>
      </c>
      <c r="R67" s="6">
        <v>38.024000000000001</v>
      </c>
      <c r="S67" s="4" t="s">
        <v>129</v>
      </c>
      <c r="T67" s="10" t="s">
        <v>48</v>
      </c>
    </row>
    <row r="68" spans="1:20" ht="32.1" customHeight="1" thickBot="1">
      <c r="A68" s="7" t="s">
        <v>365</v>
      </c>
      <c r="B68" s="2">
        <v>43058</v>
      </c>
      <c r="C68" s="2">
        <v>43062</v>
      </c>
      <c r="D68" s="1" t="s">
        <v>39</v>
      </c>
      <c r="E68" s="1" t="s">
        <v>366</v>
      </c>
      <c r="F68" s="1" t="s">
        <v>367</v>
      </c>
      <c r="G68" s="1" t="s">
        <v>24</v>
      </c>
      <c r="H68" s="1" t="s">
        <v>25</v>
      </c>
      <c r="I68" s="1" t="s">
        <v>133</v>
      </c>
      <c r="J68" s="1" t="s">
        <v>134</v>
      </c>
      <c r="K68" s="1" t="s">
        <v>93</v>
      </c>
      <c r="L68" s="1" t="s">
        <v>368</v>
      </c>
      <c r="M68" s="1" t="s">
        <v>30</v>
      </c>
      <c r="N68" s="1" t="s">
        <v>45</v>
      </c>
      <c r="O68" s="1" t="s">
        <v>369</v>
      </c>
      <c r="P68" s="3">
        <v>219.07499999999999</v>
      </c>
      <c r="Q68" s="3">
        <v>3</v>
      </c>
      <c r="R68" s="3">
        <v>-131.44499999999999</v>
      </c>
      <c r="S68" s="1" t="s">
        <v>83</v>
      </c>
      <c r="T68" s="9" t="s">
        <v>34</v>
      </c>
    </row>
    <row r="69" spans="1:20" ht="32.1" customHeight="1" thickBot="1">
      <c r="A69" s="8" t="s">
        <v>370</v>
      </c>
      <c r="B69" s="5">
        <v>42128</v>
      </c>
      <c r="C69" s="5">
        <v>42133</v>
      </c>
      <c r="D69" s="4" t="s">
        <v>21</v>
      </c>
      <c r="E69" s="4" t="s">
        <v>371</v>
      </c>
      <c r="F69" s="4" t="s">
        <v>372</v>
      </c>
      <c r="G69" s="4" t="s">
        <v>90</v>
      </c>
      <c r="H69" s="4" t="s">
        <v>25</v>
      </c>
      <c r="I69" s="4" t="s">
        <v>173</v>
      </c>
      <c r="J69" s="4" t="s">
        <v>120</v>
      </c>
      <c r="K69" s="4" t="s">
        <v>67</v>
      </c>
      <c r="L69" s="4" t="s">
        <v>373</v>
      </c>
      <c r="M69" s="4" t="s">
        <v>30</v>
      </c>
      <c r="N69" s="4" t="s">
        <v>56</v>
      </c>
      <c r="O69" s="4" t="s">
        <v>374</v>
      </c>
      <c r="P69" s="6">
        <v>26.8</v>
      </c>
      <c r="Q69" s="6">
        <v>2</v>
      </c>
      <c r="R69" s="6">
        <v>12.864000000000001</v>
      </c>
      <c r="S69" s="4" t="s">
        <v>58</v>
      </c>
      <c r="T69" s="10" t="s">
        <v>161</v>
      </c>
    </row>
    <row r="70" spans="1:20" ht="32.1" customHeight="1" thickBot="1">
      <c r="A70" s="7" t="s">
        <v>375</v>
      </c>
      <c r="B70" s="2">
        <v>42625</v>
      </c>
      <c r="C70" s="2">
        <v>42627</v>
      </c>
      <c r="D70" s="1" t="s">
        <v>21</v>
      </c>
      <c r="E70" s="1" t="s">
        <v>376</v>
      </c>
      <c r="F70" s="1" t="s">
        <v>377</v>
      </c>
      <c r="G70" s="1" t="s">
        <v>90</v>
      </c>
      <c r="H70" s="1" t="s">
        <v>25</v>
      </c>
      <c r="I70" s="1" t="s">
        <v>378</v>
      </c>
      <c r="J70" s="1" t="s">
        <v>180</v>
      </c>
      <c r="K70" s="1" t="s">
        <v>54</v>
      </c>
      <c r="L70" s="1" t="s">
        <v>379</v>
      </c>
      <c r="M70" s="1" t="s">
        <v>30</v>
      </c>
      <c r="N70" s="1" t="s">
        <v>56</v>
      </c>
      <c r="O70" s="1" t="s">
        <v>380</v>
      </c>
      <c r="P70" s="3">
        <v>15.135999999999999</v>
      </c>
      <c r="Q70" s="3">
        <v>4</v>
      </c>
      <c r="R70" s="3">
        <v>3.5948000000000002</v>
      </c>
      <c r="S70" s="1" t="s">
        <v>70</v>
      </c>
      <c r="T70" s="9" t="s">
        <v>77</v>
      </c>
    </row>
    <row r="71" spans="1:20" ht="32.1" customHeight="1" thickBot="1">
      <c r="A71" s="8" t="s">
        <v>375</v>
      </c>
      <c r="B71" s="5">
        <v>42625</v>
      </c>
      <c r="C71" s="5">
        <v>42627</v>
      </c>
      <c r="D71" s="4" t="s">
        <v>21</v>
      </c>
      <c r="E71" s="4" t="s">
        <v>376</v>
      </c>
      <c r="F71" s="4" t="s">
        <v>377</v>
      </c>
      <c r="G71" s="4" t="s">
        <v>90</v>
      </c>
      <c r="H71" s="4" t="s">
        <v>25</v>
      </c>
      <c r="I71" s="4" t="s">
        <v>378</v>
      </c>
      <c r="J71" s="4" t="s">
        <v>180</v>
      </c>
      <c r="K71" s="4" t="s">
        <v>54</v>
      </c>
      <c r="L71" s="4" t="s">
        <v>381</v>
      </c>
      <c r="M71" s="4" t="s">
        <v>30</v>
      </c>
      <c r="N71" s="4" t="s">
        <v>36</v>
      </c>
      <c r="O71" s="4" t="s">
        <v>382</v>
      </c>
      <c r="P71" s="6">
        <v>466.76799999999997</v>
      </c>
      <c r="Q71" s="6">
        <v>2</v>
      </c>
      <c r="R71" s="6">
        <v>52.511400000000002</v>
      </c>
      <c r="S71" s="4" t="s">
        <v>70</v>
      </c>
      <c r="T71" s="10" t="s">
        <v>77</v>
      </c>
    </row>
    <row r="72" spans="1:20" ht="32.1" customHeight="1" thickBot="1">
      <c r="A72" s="7" t="s">
        <v>375</v>
      </c>
      <c r="B72" s="2">
        <v>42625</v>
      </c>
      <c r="C72" s="2">
        <v>42627</v>
      </c>
      <c r="D72" s="1" t="s">
        <v>21</v>
      </c>
      <c r="E72" s="1" t="s">
        <v>376</v>
      </c>
      <c r="F72" s="1" t="s">
        <v>377</v>
      </c>
      <c r="G72" s="1" t="s">
        <v>90</v>
      </c>
      <c r="H72" s="1" t="s">
        <v>25</v>
      </c>
      <c r="I72" s="1" t="s">
        <v>378</v>
      </c>
      <c r="J72" s="1" t="s">
        <v>180</v>
      </c>
      <c r="K72" s="1" t="s">
        <v>54</v>
      </c>
      <c r="L72" s="1" t="s">
        <v>383</v>
      </c>
      <c r="M72" s="1" t="s">
        <v>30</v>
      </c>
      <c r="N72" s="1" t="s">
        <v>56</v>
      </c>
      <c r="O72" s="1" t="s">
        <v>384</v>
      </c>
      <c r="P72" s="3">
        <v>15.231999999999999</v>
      </c>
      <c r="Q72" s="3">
        <v>1</v>
      </c>
      <c r="R72" s="3">
        <v>1.7136</v>
      </c>
      <c r="S72" s="1" t="s">
        <v>70</v>
      </c>
      <c r="T72" s="9" t="s">
        <v>77</v>
      </c>
    </row>
    <row r="73" spans="1:20" ht="32.1" customHeight="1" thickBot="1">
      <c r="A73" s="8" t="s">
        <v>385</v>
      </c>
      <c r="B73" s="5">
        <v>41909</v>
      </c>
      <c r="C73" s="5">
        <v>41915</v>
      </c>
      <c r="D73" s="4" t="s">
        <v>39</v>
      </c>
      <c r="E73" s="4" t="s">
        <v>386</v>
      </c>
      <c r="F73" s="4" t="s">
        <v>387</v>
      </c>
      <c r="G73" s="4" t="s">
        <v>90</v>
      </c>
      <c r="H73" s="4" t="s">
        <v>25</v>
      </c>
      <c r="I73" s="4" t="s">
        <v>388</v>
      </c>
      <c r="J73" s="4" t="s">
        <v>362</v>
      </c>
      <c r="K73" s="4" t="s">
        <v>67</v>
      </c>
      <c r="L73" s="4" t="s">
        <v>389</v>
      </c>
      <c r="M73" s="4" t="s">
        <v>30</v>
      </c>
      <c r="N73" s="4" t="s">
        <v>56</v>
      </c>
      <c r="O73" s="4" t="s">
        <v>390</v>
      </c>
      <c r="P73" s="6">
        <v>87.54</v>
      </c>
      <c r="Q73" s="6">
        <v>3</v>
      </c>
      <c r="R73" s="6">
        <v>37.642200000000003</v>
      </c>
      <c r="S73" s="4" t="s">
        <v>129</v>
      </c>
      <c r="T73" s="10" t="s">
        <v>77</v>
      </c>
    </row>
    <row r="74" spans="1:20" ht="32.1" customHeight="1" thickBot="1">
      <c r="A74" s="7" t="s">
        <v>391</v>
      </c>
      <c r="B74" s="2">
        <v>41947</v>
      </c>
      <c r="C74" s="2">
        <v>41952</v>
      </c>
      <c r="D74" s="1" t="s">
        <v>39</v>
      </c>
      <c r="E74" s="1" t="s">
        <v>392</v>
      </c>
      <c r="F74" s="1" t="s">
        <v>393</v>
      </c>
      <c r="G74" s="1" t="s">
        <v>100</v>
      </c>
      <c r="H74" s="1" t="s">
        <v>25</v>
      </c>
      <c r="I74" s="1" t="s">
        <v>173</v>
      </c>
      <c r="J74" s="1" t="s">
        <v>120</v>
      </c>
      <c r="K74" s="1" t="s">
        <v>67</v>
      </c>
      <c r="L74" s="1" t="s">
        <v>394</v>
      </c>
      <c r="M74" s="1" t="s">
        <v>30</v>
      </c>
      <c r="N74" s="1" t="s">
        <v>36</v>
      </c>
      <c r="O74" s="1" t="s">
        <v>395</v>
      </c>
      <c r="P74" s="3">
        <v>135.88200000000001</v>
      </c>
      <c r="Q74" s="3">
        <v>1</v>
      </c>
      <c r="R74" s="3">
        <v>24.1568</v>
      </c>
      <c r="S74" s="1" t="s">
        <v>58</v>
      </c>
      <c r="T74" s="9" t="s">
        <v>34</v>
      </c>
    </row>
    <row r="75" spans="1:20" ht="32.1" customHeight="1" thickBot="1">
      <c r="A75" s="8" t="s">
        <v>396</v>
      </c>
      <c r="B75" s="5">
        <v>43042</v>
      </c>
      <c r="C75" s="5">
        <v>43044</v>
      </c>
      <c r="D75" s="4" t="s">
        <v>21</v>
      </c>
      <c r="E75" s="4" t="s">
        <v>397</v>
      </c>
      <c r="F75" s="4" t="s">
        <v>398</v>
      </c>
      <c r="G75" s="4" t="s">
        <v>90</v>
      </c>
      <c r="H75" s="4" t="s">
        <v>25</v>
      </c>
      <c r="I75" s="4" t="s">
        <v>399</v>
      </c>
      <c r="J75" s="4" t="s">
        <v>141</v>
      </c>
      <c r="K75" s="4" t="s">
        <v>28</v>
      </c>
      <c r="L75" s="4" t="s">
        <v>400</v>
      </c>
      <c r="M75" s="4" t="s">
        <v>30</v>
      </c>
      <c r="N75" s="4" t="s">
        <v>56</v>
      </c>
      <c r="O75" s="4" t="s">
        <v>401</v>
      </c>
      <c r="P75" s="6">
        <v>15.992000000000001</v>
      </c>
      <c r="Q75" s="6">
        <v>1</v>
      </c>
      <c r="R75" s="6">
        <v>0.99950000000000006</v>
      </c>
      <c r="S75" s="4" t="s">
        <v>70</v>
      </c>
      <c r="T75" s="10" t="s">
        <v>34</v>
      </c>
    </row>
    <row r="76" spans="1:20" ht="32.1" customHeight="1" thickBot="1">
      <c r="A76" s="7" t="s">
        <v>402</v>
      </c>
      <c r="B76" s="2">
        <v>42612</v>
      </c>
      <c r="C76" s="2">
        <v>42614</v>
      </c>
      <c r="D76" s="1" t="s">
        <v>87</v>
      </c>
      <c r="E76" s="1" t="s">
        <v>403</v>
      </c>
      <c r="F76" s="1" t="s">
        <v>404</v>
      </c>
      <c r="G76" s="1" t="s">
        <v>24</v>
      </c>
      <c r="H76" s="1" t="s">
        <v>25</v>
      </c>
      <c r="I76" s="1" t="s">
        <v>65</v>
      </c>
      <c r="J76" s="1" t="s">
        <v>66</v>
      </c>
      <c r="K76" s="1" t="s">
        <v>67</v>
      </c>
      <c r="L76" s="1" t="s">
        <v>405</v>
      </c>
      <c r="M76" s="1" t="s">
        <v>30</v>
      </c>
      <c r="N76" s="1" t="s">
        <v>36</v>
      </c>
      <c r="O76" s="1" t="s">
        <v>406</v>
      </c>
      <c r="P76" s="3">
        <v>786.74400000000003</v>
      </c>
      <c r="Q76" s="3">
        <v>4</v>
      </c>
      <c r="R76" s="3">
        <v>-258.5016</v>
      </c>
      <c r="S76" s="1" t="s">
        <v>70</v>
      </c>
      <c r="T76" s="9" t="s">
        <v>253</v>
      </c>
    </row>
    <row r="77" spans="1:20" ht="32.1" customHeight="1" thickBot="1">
      <c r="A77" s="8" t="s">
        <v>407</v>
      </c>
      <c r="B77" s="5">
        <v>41832</v>
      </c>
      <c r="C77" s="5">
        <v>41837</v>
      </c>
      <c r="D77" s="4" t="s">
        <v>39</v>
      </c>
      <c r="E77" s="4" t="s">
        <v>408</v>
      </c>
      <c r="F77" s="4" t="s">
        <v>409</v>
      </c>
      <c r="G77" s="4" t="s">
        <v>90</v>
      </c>
      <c r="H77" s="4" t="s">
        <v>25</v>
      </c>
      <c r="I77" s="4" t="s">
        <v>328</v>
      </c>
      <c r="J77" s="4" t="s">
        <v>53</v>
      </c>
      <c r="K77" s="4" t="s">
        <v>54</v>
      </c>
      <c r="L77" s="4" t="s">
        <v>410</v>
      </c>
      <c r="M77" s="4" t="s">
        <v>30</v>
      </c>
      <c r="N77" s="4" t="s">
        <v>45</v>
      </c>
      <c r="O77" s="4" t="s">
        <v>411</v>
      </c>
      <c r="P77" s="6">
        <v>698.35199999999998</v>
      </c>
      <c r="Q77" s="6">
        <v>3</v>
      </c>
      <c r="R77" s="6">
        <v>-17.4588</v>
      </c>
      <c r="S77" s="4" t="s">
        <v>58</v>
      </c>
      <c r="T77" s="10" t="s">
        <v>71</v>
      </c>
    </row>
    <row r="78" spans="1:20" ht="32.1" customHeight="1" thickBot="1">
      <c r="A78" s="7" t="s">
        <v>412</v>
      </c>
      <c r="B78" s="2">
        <v>42468</v>
      </c>
      <c r="C78" s="2">
        <v>42473</v>
      </c>
      <c r="D78" s="1" t="s">
        <v>39</v>
      </c>
      <c r="E78" s="1" t="s">
        <v>413</v>
      </c>
      <c r="F78" s="1" t="s">
        <v>414</v>
      </c>
      <c r="G78" s="1" t="s">
        <v>24</v>
      </c>
      <c r="H78" s="1" t="s">
        <v>25</v>
      </c>
      <c r="I78" s="1" t="s">
        <v>173</v>
      </c>
      <c r="J78" s="1" t="s">
        <v>120</v>
      </c>
      <c r="K78" s="1" t="s">
        <v>67</v>
      </c>
      <c r="L78" s="1" t="s">
        <v>415</v>
      </c>
      <c r="M78" s="1" t="s">
        <v>30</v>
      </c>
      <c r="N78" s="1" t="s">
        <v>31</v>
      </c>
      <c r="O78" s="1" t="s">
        <v>416</v>
      </c>
      <c r="P78" s="3">
        <v>388.70400000000001</v>
      </c>
      <c r="Q78" s="3">
        <v>6</v>
      </c>
      <c r="R78" s="3">
        <v>-4.8587999999999996</v>
      </c>
      <c r="S78" s="1" t="s">
        <v>58</v>
      </c>
      <c r="T78" s="9" t="s">
        <v>113</v>
      </c>
    </row>
    <row r="79" spans="1:20" ht="32.1" customHeight="1" thickBot="1">
      <c r="A79" s="8" t="s">
        <v>417</v>
      </c>
      <c r="B79" s="5">
        <v>43003</v>
      </c>
      <c r="C79" s="5">
        <v>43009</v>
      </c>
      <c r="D79" s="4" t="s">
        <v>39</v>
      </c>
      <c r="E79" s="4" t="s">
        <v>418</v>
      </c>
      <c r="F79" s="4" t="s">
        <v>419</v>
      </c>
      <c r="G79" s="4" t="s">
        <v>24</v>
      </c>
      <c r="H79" s="4" t="s">
        <v>25</v>
      </c>
      <c r="I79" s="4" t="s">
        <v>173</v>
      </c>
      <c r="J79" s="4" t="s">
        <v>120</v>
      </c>
      <c r="K79" s="4" t="s">
        <v>67</v>
      </c>
      <c r="L79" s="4" t="s">
        <v>420</v>
      </c>
      <c r="M79" s="4" t="s">
        <v>30</v>
      </c>
      <c r="N79" s="4" t="s">
        <v>36</v>
      </c>
      <c r="O79" s="4" t="s">
        <v>421</v>
      </c>
      <c r="P79" s="6">
        <v>488.64600000000002</v>
      </c>
      <c r="Q79" s="6">
        <v>3</v>
      </c>
      <c r="R79" s="6">
        <v>86.870400000000004</v>
      </c>
      <c r="S79" s="4" t="s">
        <v>129</v>
      </c>
      <c r="T79" s="10" t="s">
        <v>77</v>
      </c>
    </row>
    <row r="80" spans="1:20" ht="32.1" customHeight="1" thickBot="1">
      <c r="A80" s="7" t="s">
        <v>417</v>
      </c>
      <c r="B80" s="2">
        <v>43003</v>
      </c>
      <c r="C80" s="2">
        <v>43009</v>
      </c>
      <c r="D80" s="1" t="s">
        <v>39</v>
      </c>
      <c r="E80" s="1" t="s">
        <v>418</v>
      </c>
      <c r="F80" s="1" t="s">
        <v>419</v>
      </c>
      <c r="G80" s="1" t="s">
        <v>24</v>
      </c>
      <c r="H80" s="1" t="s">
        <v>25</v>
      </c>
      <c r="I80" s="1" t="s">
        <v>173</v>
      </c>
      <c r="J80" s="1" t="s">
        <v>120</v>
      </c>
      <c r="K80" s="1" t="s">
        <v>67</v>
      </c>
      <c r="L80" s="1" t="s">
        <v>422</v>
      </c>
      <c r="M80" s="1" t="s">
        <v>30</v>
      </c>
      <c r="N80" s="1" t="s">
        <v>56</v>
      </c>
      <c r="O80" s="1" t="s">
        <v>423</v>
      </c>
      <c r="P80" s="3">
        <v>47.12</v>
      </c>
      <c r="Q80" s="3">
        <v>8</v>
      </c>
      <c r="R80" s="3">
        <v>20.732800000000001</v>
      </c>
      <c r="S80" s="1" t="s">
        <v>129</v>
      </c>
      <c r="T80" s="9" t="s">
        <v>77</v>
      </c>
    </row>
    <row r="81" spans="1:20" ht="32.1" customHeight="1" thickBot="1">
      <c r="A81" s="8" t="s">
        <v>424</v>
      </c>
      <c r="B81" s="5">
        <v>42664</v>
      </c>
      <c r="C81" s="5">
        <v>42664</v>
      </c>
      <c r="D81" s="4" t="s">
        <v>425</v>
      </c>
      <c r="E81" s="4" t="s">
        <v>426</v>
      </c>
      <c r="F81" s="4" t="s">
        <v>427</v>
      </c>
      <c r="G81" s="4" t="s">
        <v>90</v>
      </c>
      <c r="H81" s="4" t="s">
        <v>25</v>
      </c>
      <c r="I81" s="4" t="s">
        <v>428</v>
      </c>
      <c r="J81" s="4" t="s">
        <v>429</v>
      </c>
      <c r="K81" s="4" t="s">
        <v>67</v>
      </c>
      <c r="L81" s="4" t="s">
        <v>102</v>
      </c>
      <c r="M81" s="4" t="s">
        <v>30</v>
      </c>
      <c r="N81" s="4" t="s">
        <v>31</v>
      </c>
      <c r="O81" s="4" t="s">
        <v>103</v>
      </c>
      <c r="P81" s="6">
        <v>1043.92</v>
      </c>
      <c r="Q81" s="6">
        <v>4</v>
      </c>
      <c r="R81" s="6">
        <v>271.41919999999999</v>
      </c>
      <c r="S81" s="4" t="s">
        <v>430</v>
      </c>
      <c r="T81" s="10" t="s">
        <v>48</v>
      </c>
    </row>
    <row r="82" spans="1:20" ht="32.1" customHeight="1" thickBot="1">
      <c r="A82" s="7" t="s">
        <v>431</v>
      </c>
      <c r="B82" s="2">
        <v>42974</v>
      </c>
      <c r="C82" s="2">
        <v>42979</v>
      </c>
      <c r="D82" s="1" t="s">
        <v>39</v>
      </c>
      <c r="E82" s="1" t="s">
        <v>432</v>
      </c>
      <c r="F82" s="1" t="s">
        <v>433</v>
      </c>
      <c r="G82" s="1" t="s">
        <v>90</v>
      </c>
      <c r="H82" s="1" t="s">
        <v>25</v>
      </c>
      <c r="I82" s="1" t="s">
        <v>237</v>
      </c>
      <c r="J82" s="1" t="s">
        <v>434</v>
      </c>
      <c r="K82" s="1" t="s">
        <v>67</v>
      </c>
      <c r="L82" s="1" t="s">
        <v>435</v>
      </c>
      <c r="M82" s="1" t="s">
        <v>30</v>
      </c>
      <c r="N82" s="1" t="s">
        <v>45</v>
      </c>
      <c r="O82" s="1" t="s">
        <v>436</v>
      </c>
      <c r="P82" s="3">
        <v>1488.424</v>
      </c>
      <c r="Q82" s="3">
        <v>7</v>
      </c>
      <c r="R82" s="3">
        <v>-297.6848</v>
      </c>
      <c r="S82" s="1" t="s">
        <v>58</v>
      </c>
      <c r="T82" s="9" t="s">
        <v>253</v>
      </c>
    </row>
    <row r="83" spans="1:20" ht="32.1" customHeight="1" thickBot="1">
      <c r="A83" s="8" t="s">
        <v>437</v>
      </c>
      <c r="B83" s="5">
        <v>42335</v>
      </c>
      <c r="C83" s="5">
        <v>42340</v>
      </c>
      <c r="D83" s="4" t="s">
        <v>39</v>
      </c>
      <c r="E83" s="4" t="s">
        <v>438</v>
      </c>
      <c r="F83" s="4" t="s">
        <v>439</v>
      </c>
      <c r="G83" s="4" t="s">
        <v>24</v>
      </c>
      <c r="H83" s="4" t="s">
        <v>25</v>
      </c>
      <c r="I83" s="4" t="s">
        <v>440</v>
      </c>
      <c r="J83" s="4" t="s">
        <v>43</v>
      </c>
      <c r="K83" s="4" t="s">
        <v>28</v>
      </c>
      <c r="L83" s="4" t="s">
        <v>441</v>
      </c>
      <c r="M83" s="4" t="s">
        <v>30</v>
      </c>
      <c r="N83" s="4" t="s">
        <v>45</v>
      </c>
      <c r="O83" s="4" t="s">
        <v>442</v>
      </c>
      <c r="P83" s="6">
        <v>375.45749999999998</v>
      </c>
      <c r="Q83" s="6">
        <v>3</v>
      </c>
      <c r="R83" s="6">
        <v>-157.0095</v>
      </c>
      <c r="S83" s="4" t="s">
        <v>58</v>
      </c>
      <c r="T83" s="10" t="s">
        <v>34</v>
      </c>
    </row>
    <row r="84" spans="1:20" ht="32.1" customHeight="1" thickBot="1">
      <c r="A84" s="7" t="s">
        <v>443</v>
      </c>
      <c r="B84" s="2">
        <v>42341</v>
      </c>
      <c r="C84" s="2">
        <v>42345</v>
      </c>
      <c r="D84" s="1" t="s">
        <v>39</v>
      </c>
      <c r="E84" s="1" t="s">
        <v>444</v>
      </c>
      <c r="F84" s="1" t="s">
        <v>445</v>
      </c>
      <c r="G84" s="1" t="s">
        <v>90</v>
      </c>
      <c r="H84" s="1" t="s">
        <v>25</v>
      </c>
      <c r="I84" s="1" t="s">
        <v>65</v>
      </c>
      <c r="J84" s="1" t="s">
        <v>66</v>
      </c>
      <c r="K84" s="1" t="s">
        <v>67</v>
      </c>
      <c r="L84" s="1" t="s">
        <v>446</v>
      </c>
      <c r="M84" s="1" t="s">
        <v>30</v>
      </c>
      <c r="N84" s="1" t="s">
        <v>56</v>
      </c>
      <c r="O84" s="1" t="s">
        <v>447</v>
      </c>
      <c r="P84" s="3">
        <v>2.96</v>
      </c>
      <c r="Q84" s="3">
        <v>1</v>
      </c>
      <c r="R84" s="3">
        <v>0.77700000000000002</v>
      </c>
      <c r="S84" s="1" t="s">
        <v>83</v>
      </c>
      <c r="T84" s="9" t="s">
        <v>96</v>
      </c>
    </row>
    <row r="85" spans="1:20" ht="32.1" customHeight="1" thickBot="1">
      <c r="A85" s="8" t="s">
        <v>448</v>
      </c>
      <c r="B85" s="5">
        <v>42621</v>
      </c>
      <c r="C85" s="5">
        <v>42623</v>
      </c>
      <c r="D85" s="4" t="s">
        <v>21</v>
      </c>
      <c r="E85" s="4" t="s">
        <v>449</v>
      </c>
      <c r="F85" s="4" t="s">
        <v>450</v>
      </c>
      <c r="G85" s="4" t="s">
        <v>24</v>
      </c>
      <c r="H85" s="4" t="s">
        <v>25</v>
      </c>
      <c r="I85" s="4" t="s">
        <v>101</v>
      </c>
      <c r="J85" s="4" t="s">
        <v>92</v>
      </c>
      <c r="K85" s="4" t="s">
        <v>93</v>
      </c>
      <c r="L85" s="4" t="s">
        <v>81</v>
      </c>
      <c r="M85" s="4" t="s">
        <v>30</v>
      </c>
      <c r="N85" s="4" t="s">
        <v>31</v>
      </c>
      <c r="O85" s="4" t="s">
        <v>82</v>
      </c>
      <c r="P85" s="6">
        <v>2396.2656000000002</v>
      </c>
      <c r="Q85" s="6">
        <v>4</v>
      </c>
      <c r="R85" s="6">
        <v>-317.15280000000001</v>
      </c>
      <c r="S85" s="4" t="s">
        <v>70</v>
      </c>
      <c r="T85" s="10" t="s">
        <v>77</v>
      </c>
    </row>
    <row r="86" spans="1:20" ht="32.1" customHeight="1" thickBot="1">
      <c r="A86" s="7" t="s">
        <v>451</v>
      </c>
      <c r="B86" s="2">
        <v>43077</v>
      </c>
      <c r="C86" s="2">
        <v>43081</v>
      </c>
      <c r="D86" s="1" t="s">
        <v>39</v>
      </c>
      <c r="E86" s="1" t="s">
        <v>452</v>
      </c>
      <c r="F86" s="1" t="s">
        <v>453</v>
      </c>
      <c r="G86" s="1" t="s">
        <v>24</v>
      </c>
      <c r="H86" s="1" t="s">
        <v>25</v>
      </c>
      <c r="I86" s="1" t="s">
        <v>328</v>
      </c>
      <c r="J86" s="1" t="s">
        <v>53</v>
      </c>
      <c r="K86" s="1" t="s">
        <v>54</v>
      </c>
      <c r="L86" s="1" t="s">
        <v>454</v>
      </c>
      <c r="M86" s="1" t="s">
        <v>30</v>
      </c>
      <c r="N86" s="1" t="s">
        <v>45</v>
      </c>
      <c r="O86" s="1" t="s">
        <v>455</v>
      </c>
      <c r="P86" s="3">
        <v>1004.024</v>
      </c>
      <c r="Q86" s="3">
        <v>7</v>
      </c>
      <c r="R86" s="3">
        <v>-112.95269999999999</v>
      </c>
      <c r="S86" s="1" t="s">
        <v>83</v>
      </c>
      <c r="T86" s="9" t="s">
        <v>96</v>
      </c>
    </row>
    <row r="87" spans="1:20" ht="32.1" customHeight="1" thickBot="1">
      <c r="A87" s="8" t="s">
        <v>451</v>
      </c>
      <c r="B87" s="5">
        <v>43077</v>
      </c>
      <c r="C87" s="5">
        <v>43081</v>
      </c>
      <c r="D87" s="4" t="s">
        <v>39</v>
      </c>
      <c r="E87" s="4" t="s">
        <v>452</v>
      </c>
      <c r="F87" s="4" t="s">
        <v>453</v>
      </c>
      <c r="G87" s="4" t="s">
        <v>24</v>
      </c>
      <c r="H87" s="4" t="s">
        <v>25</v>
      </c>
      <c r="I87" s="4" t="s">
        <v>328</v>
      </c>
      <c r="J87" s="4" t="s">
        <v>53</v>
      </c>
      <c r="K87" s="4" t="s">
        <v>54</v>
      </c>
      <c r="L87" s="4" t="s">
        <v>456</v>
      </c>
      <c r="M87" s="4" t="s">
        <v>30</v>
      </c>
      <c r="N87" s="4" t="s">
        <v>31</v>
      </c>
      <c r="O87" s="4" t="s">
        <v>457</v>
      </c>
      <c r="P87" s="6">
        <v>1336.829</v>
      </c>
      <c r="Q87" s="6">
        <v>13</v>
      </c>
      <c r="R87" s="6">
        <v>31.454799999999999</v>
      </c>
      <c r="S87" s="4" t="s">
        <v>83</v>
      </c>
      <c r="T87" s="10" t="s">
        <v>96</v>
      </c>
    </row>
    <row r="88" spans="1:20" ht="32.1" customHeight="1" thickBot="1">
      <c r="A88" s="7" t="s">
        <v>451</v>
      </c>
      <c r="B88" s="2">
        <v>43077</v>
      </c>
      <c r="C88" s="2">
        <v>43081</v>
      </c>
      <c r="D88" s="1" t="s">
        <v>39</v>
      </c>
      <c r="E88" s="1" t="s">
        <v>452</v>
      </c>
      <c r="F88" s="1" t="s">
        <v>453</v>
      </c>
      <c r="G88" s="1" t="s">
        <v>24</v>
      </c>
      <c r="H88" s="1" t="s">
        <v>25</v>
      </c>
      <c r="I88" s="1" t="s">
        <v>328</v>
      </c>
      <c r="J88" s="1" t="s">
        <v>53</v>
      </c>
      <c r="K88" s="1" t="s">
        <v>54</v>
      </c>
      <c r="L88" s="1" t="s">
        <v>458</v>
      </c>
      <c r="M88" s="1" t="s">
        <v>30</v>
      </c>
      <c r="N88" s="1" t="s">
        <v>36</v>
      </c>
      <c r="O88" s="1" t="s">
        <v>459</v>
      </c>
      <c r="P88" s="3">
        <v>113.568</v>
      </c>
      <c r="Q88" s="3">
        <v>2</v>
      </c>
      <c r="R88" s="3">
        <v>-18.454799999999999</v>
      </c>
      <c r="S88" s="1" t="s">
        <v>83</v>
      </c>
      <c r="T88" s="9" t="s">
        <v>96</v>
      </c>
    </row>
    <row r="89" spans="1:20" ht="32.1" customHeight="1" thickBot="1">
      <c r="A89" s="8" t="s">
        <v>460</v>
      </c>
      <c r="B89" s="5">
        <v>43042</v>
      </c>
      <c r="C89" s="5">
        <v>43046</v>
      </c>
      <c r="D89" s="4" t="s">
        <v>39</v>
      </c>
      <c r="E89" s="4" t="s">
        <v>461</v>
      </c>
      <c r="F89" s="4" t="s">
        <v>462</v>
      </c>
      <c r="G89" s="4" t="s">
        <v>90</v>
      </c>
      <c r="H89" s="4" t="s">
        <v>25</v>
      </c>
      <c r="I89" s="4" t="s">
        <v>191</v>
      </c>
      <c r="J89" s="4" t="s">
        <v>192</v>
      </c>
      <c r="K89" s="4" t="s">
        <v>54</v>
      </c>
      <c r="L89" s="4" t="s">
        <v>356</v>
      </c>
      <c r="M89" s="4" t="s">
        <v>30</v>
      </c>
      <c r="N89" s="4" t="s">
        <v>36</v>
      </c>
      <c r="O89" s="4" t="s">
        <v>357</v>
      </c>
      <c r="P89" s="6">
        <v>307.13600000000002</v>
      </c>
      <c r="Q89" s="6">
        <v>4</v>
      </c>
      <c r="R89" s="6">
        <v>26.874400000000001</v>
      </c>
      <c r="S89" s="4" t="s">
        <v>83</v>
      </c>
      <c r="T89" s="10" t="s">
        <v>34</v>
      </c>
    </row>
    <row r="90" spans="1:20" ht="32.1" customHeight="1" thickBot="1">
      <c r="A90" s="7" t="s">
        <v>463</v>
      </c>
      <c r="B90" s="2">
        <v>42474</v>
      </c>
      <c r="C90" s="2">
        <v>42478</v>
      </c>
      <c r="D90" s="1" t="s">
        <v>39</v>
      </c>
      <c r="E90" s="1" t="s">
        <v>464</v>
      </c>
      <c r="F90" s="1" t="s">
        <v>465</v>
      </c>
      <c r="G90" s="1" t="s">
        <v>24</v>
      </c>
      <c r="H90" s="1" t="s">
        <v>25</v>
      </c>
      <c r="I90" s="1" t="s">
        <v>52</v>
      </c>
      <c r="J90" s="1" t="s">
        <v>53</v>
      </c>
      <c r="K90" s="1" t="s">
        <v>54</v>
      </c>
      <c r="L90" s="1" t="s">
        <v>466</v>
      </c>
      <c r="M90" s="1" t="s">
        <v>30</v>
      </c>
      <c r="N90" s="1" t="s">
        <v>36</v>
      </c>
      <c r="O90" s="1" t="s">
        <v>467</v>
      </c>
      <c r="P90" s="3">
        <v>383.8</v>
      </c>
      <c r="Q90" s="3">
        <v>5</v>
      </c>
      <c r="R90" s="3">
        <v>38.380000000000003</v>
      </c>
      <c r="S90" s="1" t="s">
        <v>83</v>
      </c>
      <c r="T90" s="9" t="s">
        <v>113</v>
      </c>
    </row>
    <row r="91" spans="1:20" ht="32.1" customHeight="1" thickBot="1">
      <c r="A91" s="8" t="s">
        <v>468</v>
      </c>
      <c r="B91" s="5">
        <v>43027</v>
      </c>
      <c r="C91" s="5">
        <v>43031</v>
      </c>
      <c r="D91" s="4" t="s">
        <v>39</v>
      </c>
      <c r="E91" s="4" t="s">
        <v>469</v>
      </c>
      <c r="F91" s="4" t="s">
        <v>470</v>
      </c>
      <c r="G91" s="4" t="s">
        <v>90</v>
      </c>
      <c r="H91" s="4" t="s">
        <v>25</v>
      </c>
      <c r="I91" s="4" t="s">
        <v>471</v>
      </c>
      <c r="J91" s="4" t="s">
        <v>434</v>
      </c>
      <c r="K91" s="4" t="s">
        <v>67</v>
      </c>
      <c r="L91" s="4" t="s">
        <v>472</v>
      </c>
      <c r="M91" s="4" t="s">
        <v>30</v>
      </c>
      <c r="N91" s="4" t="s">
        <v>56</v>
      </c>
      <c r="O91" s="4" t="s">
        <v>473</v>
      </c>
      <c r="P91" s="6">
        <v>56.56</v>
      </c>
      <c r="Q91" s="6">
        <v>4</v>
      </c>
      <c r="R91" s="6">
        <v>14.7056</v>
      </c>
      <c r="S91" s="4" t="s">
        <v>83</v>
      </c>
      <c r="T91" s="10" t="s">
        <v>48</v>
      </c>
    </row>
    <row r="92" spans="1:20" ht="32.1" customHeight="1" thickBot="1">
      <c r="A92" s="7" t="s">
        <v>474</v>
      </c>
      <c r="B92" s="2">
        <v>42968</v>
      </c>
      <c r="C92" s="2">
        <v>42970</v>
      </c>
      <c r="D92" s="1" t="s">
        <v>21</v>
      </c>
      <c r="E92" s="1" t="s">
        <v>475</v>
      </c>
      <c r="F92" s="1" t="s">
        <v>476</v>
      </c>
      <c r="G92" s="1" t="s">
        <v>24</v>
      </c>
      <c r="H92" s="1" t="s">
        <v>25</v>
      </c>
      <c r="I92" s="1" t="s">
        <v>477</v>
      </c>
      <c r="J92" s="1" t="s">
        <v>478</v>
      </c>
      <c r="K92" s="1" t="s">
        <v>28</v>
      </c>
      <c r="L92" s="1" t="s">
        <v>479</v>
      </c>
      <c r="M92" s="1" t="s">
        <v>30</v>
      </c>
      <c r="N92" s="1" t="s">
        <v>36</v>
      </c>
      <c r="O92" s="1" t="s">
        <v>480</v>
      </c>
      <c r="P92" s="3">
        <v>866.4</v>
      </c>
      <c r="Q92" s="3">
        <v>4</v>
      </c>
      <c r="R92" s="3">
        <v>225.26400000000001</v>
      </c>
      <c r="S92" s="1" t="s">
        <v>70</v>
      </c>
      <c r="T92" s="9" t="s">
        <v>253</v>
      </c>
    </row>
    <row r="93" spans="1:20" ht="32.1" customHeight="1" thickBot="1">
      <c r="A93" s="8" t="s">
        <v>481</v>
      </c>
      <c r="B93" s="5">
        <v>43062</v>
      </c>
      <c r="C93" s="5">
        <v>43065</v>
      </c>
      <c r="D93" s="4" t="s">
        <v>21</v>
      </c>
      <c r="E93" s="4" t="s">
        <v>482</v>
      </c>
      <c r="F93" s="4" t="s">
        <v>483</v>
      </c>
      <c r="G93" s="4" t="s">
        <v>90</v>
      </c>
      <c r="H93" s="4" t="s">
        <v>25</v>
      </c>
      <c r="I93" s="4" t="s">
        <v>484</v>
      </c>
      <c r="J93" s="4" t="s">
        <v>289</v>
      </c>
      <c r="K93" s="4" t="s">
        <v>93</v>
      </c>
      <c r="L93" s="4" t="s">
        <v>485</v>
      </c>
      <c r="M93" s="4" t="s">
        <v>30</v>
      </c>
      <c r="N93" s="4" t="s">
        <v>56</v>
      </c>
      <c r="O93" s="4" t="s">
        <v>486</v>
      </c>
      <c r="P93" s="6">
        <v>28.4</v>
      </c>
      <c r="Q93" s="6">
        <v>2</v>
      </c>
      <c r="R93" s="6">
        <v>11.076000000000001</v>
      </c>
      <c r="S93" s="4" t="s">
        <v>33</v>
      </c>
      <c r="T93" s="10" t="s">
        <v>34</v>
      </c>
    </row>
    <row r="94" spans="1:20" ht="32.1" customHeight="1" thickBot="1">
      <c r="A94" s="7" t="s">
        <v>487</v>
      </c>
      <c r="B94" s="2">
        <v>42755</v>
      </c>
      <c r="C94" s="2">
        <v>42758</v>
      </c>
      <c r="D94" s="1" t="s">
        <v>21</v>
      </c>
      <c r="E94" s="1" t="s">
        <v>184</v>
      </c>
      <c r="F94" s="1" t="s">
        <v>185</v>
      </c>
      <c r="G94" s="1" t="s">
        <v>90</v>
      </c>
      <c r="H94" s="1" t="s">
        <v>25</v>
      </c>
      <c r="I94" s="1" t="s">
        <v>173</v>
      </c>
      <c r="J94" s="1" t="s">
        <v>120</v>
      </c>
      <c r="K94" s="1" t="s">
        <v>67</v>
      </c>
      <c r="L94" s="1" t="s">
        <v>488</v>
      </c>
      <c r="M94" s="1" t="s">
        <v>30</v>
      </c>
      <c r="N94" s="1" t="s">
        <v>36</v>
      </c>
      <c r="O94" s="1" t="s">
        <v>489</v>
      </c>
      <c r="P94" s="3">
        <v>207.846</v>
      </c>
      <c r="Q94" s="3">
        <v>3</v>
      </c>
      <c r="R94" s="3">
        <v>2.3094000000000001</v>
      </c>
      <c r="S94" s="1" t="s">
        <v>33</v>
      </c>
      <c r="T94" s="9" t="s">
        <v>169</v>
      </c>
    </row>
    <row r="95" spans="1:20" ht="32.1" customHeight="1" thickBot="1">
      <c r="A95" s="8" t="s">
        <v>490</v>
      </c>
      <c r="B95" s="5">
        <v>42618</v>
      </c>
      <c r="C95" s="5">
        <v>42620</v>
      </c>
      <c r="D95" s="4" t="s">
        <v>21</v>
      </c>
      <c r="E95" s="4" t="s">
        <v>491</v>
      </c>
      <c r="F95" s="4" t="s">
        <v>492</v>
      </c>
      <c r="G95" s="4" t="s">
        <v>24</v>
      </c>
      <c r="H95" s="4" t="s">
        <v>25</v>
      </c>
      <c r="I95" s="4" t="s">
        <v>288</v>
      </c>
      <c r="J95" s="4" t="s">
        <v>289</v>
      </c>
      <c r="K95" s="4" t="s">
        <v>93</v>
      </c>
      <c r="L95" s="4" t="s">
        <v>493</v>
      </c>
      <c r="M95" s="4" t="s">
        <v>30</v>
      </c>
      <c r="N95" s="4" t="s">
        <v>56</v>
      </c>
      <c r="O95" s="4" t="s">
        <v>494</v>
      </c>
      <c r="P95" s="6">
        <v>12.22</v>
      </c>
      <c r="Q95" s="6">
        <v>1</v>
      </c>
      <c r="R95" s="6">
        <v>3.6659999999999999</v>
      </c>
      <c r="S95" s="4" t="s">
        <v>70</v>
      </c>
      <c r="T95" s="10" t="s">
        <v>77</v>
      </c>
    </row>
    <row r="96" spans="1:20" ht="32.1" customHeight="1" thickBot="1">
      <c r="A96" s="7" t="s">
        <v>490</v>
      </c>
      <c r="B96" s="2">
        <v>42618</v>
      </c>
      <c r="C96" s="2">
        <v>42620</v>
      </c>
      <c r="D96" s="1" t="s">
        <v>21</v>
      </c>
      <c r="E96" s="1" t="s">
        <v>491</v>
      </c>
      <c r="F96" s="1" t="s">
        <v>492</v>
      </c>
      <c r="G96" s="1" t="s">
        <v>24</v>
      </c>
      <c r="H96" s="1" t="s">
        <v>25</v>
      </c>
      <c r="I96" s="1" t="s">
        <v>288</v>
      </c>
      <c r="J96" s="1" t="s">
        <v>289</v>
      </c>
      <c r="K96" s="1" t="s">
        <v>93</v>
      </c>
      <c r="L96" s="1" t="s">
        <v>495</v>
      </c>
      <c r="M96" s="1" t="s">
        <v>30</v>
      </c>
      <c r="N96" s="1" t="s">
        <v>36</v>
      </c>
      <c r="O96" s="1" t="s">
        <v>496</v>
      </c>
      <c r="P96" s="3">
        <v>242.94</v>
      </c>
      <c r="Q96" s="3">
        <v>3</v>
      </c>
      <c r="R96" s="3">
        <v>29.152799999999999</v>
      </c>
      <c r="S96" s="1" t="s">
        <v>70</v>
      </c>
      <c r="T96" s="9" t="s">
        <v>77</v>
      </c>
    </row>
    <row r="97" spans="1:20" ht="32.1" customHeight="1" thickBot="1">
      <c r="A97" s="8" t="s">
        <v>497</v>
      </c>
      <c r="B97" s="5">
        <v>42814</v>
      </c>
      <c r="C97" s="5">
        <v>42819</v>
      </c>
      <c r="D97" s="4" t="s">
        <v>21</v>
      </c>
      <c r="E97" s="4" t="s">
        <v>498</v>
      </c>
      <c r="F97" s="4" t="s">
        <v>499</v>
      </c>
      <c r="G97" s="4" t="s">
        <v>24</v>
      </c>
      <c r="H97" s="4" t="s">
        <v>25</v>
      </c>
      <c r="I97" s="4" t="s">
        <v>347</v>
      </c>
      <c r="J97" s="4" t="s">
        <v>110</v>
      </c>
      <c r="K97" s="4" t="s">
        <v>93</v>
      </c>
      <c r="L97" s="4" t="s">
        <v>500</v>
      </c>
      <c r="M97" s="4" t="s">
        <v>30</v>
      </c>
      <c r="N97" s="4" t="s">
        <v>56</v>
      </c>
      <c r="O97" s="4" t="s">
        <v>501</v>
      </c>
      <c r="P97" s="6">
        <v>2.91</v>
      </c>
      <c r="Q97" s="6">
        <v>1</v>
      </c>
      <c r="R97" s="6">
        <v>1.3676999999999999</v>
      </c>
      <c r="S97" s="4" t="s">
        <v>58</v>
      </c>
      <c r="T97" s="10" t="s">
        <v>195</v>
      </c>
    </row>
    <row r="98" spans="1:20" ht="32.1" customHeight="1" thickBot="1">
      <c r="A98" s="7" t="s">
        <v>502</v>
      </c>
      <c r="B98" s="2">
        <v>43028</v>
      </c>
      <c r="C98" s="2">
        <v>43032</v>
      </c>
      <c r="D98" s="1" t="s">
        <v>39</v>
      </c>
      <c r="E98" s="1" t="s">
        <v>503</v>
      </c>
      <c r="F98" s="1" t="s">
        <v>504</v>
      </c>
      <c r="G98" s="1" t="s">
        <v>90</v>
      </c>
      <c r="H98" s="1" t="s">
        <v>25</v>
      </c>
      <c r="I98" s="1" t="s">
        <v>505</v>
      </c>
      <c r="J98" s="1" t="s">
        <v>231</v>
      </c>
      <c r="K98" s="1" t="s">
        <v>67</v>
      </c>
      <c r="L98" s="1" t="s">
        <v>60</v>
      </c>
      <c r="M98" s="1" t="s">
        <v>30</v>
      </c>
      <c r="N98" s="1" t="s">
        <v>45</v>
      </c>
      <c r="O98" s="1" t="s">
        <v>61</v>
      </c>
      <c r="P98" s="3">
        <v>284.36399999999998</v>
      </c>
      <c r="Q98" s="3">
        <v>2</v>
      </c>
      <c r="R98" s="3">
        <v>-75.830399999999997</v>
      </c>
      <c r="S98" s="1" t="s">
        <v>83</v>
      </c>
      <c r="T98" s="9" t="s">
        <v>48</v>
      </c>
    </row>
    <row r="99" spans="1:20" ht="32.1" customHeight="1" thickBot="1">
      <c r="A99" s="8" t="s">
        <v>506</v>
      </c>
      <c r="B99" s="5">
        <v>41682</v>
      </c>
      <c r="C99" s="5">
        <v>41688</v>
      </c>
      <c r="D99" s="4" t="s">
        <v>39</v>
      </c>
      <c r="E99" s="4" t="s">
        <v>507</v>
      </c>
      <c r="F99" s="4" t="s">
        <v>508</v>
      </c>
      <c r="G99" s="4" t="s">
        <v>24</v>
      </c>
      <c r="H99" s="4" t="s">
        <v>25</v>
      </c>
      <c r="I99" s="4" t="s">
        <v>509</v>
      </c>
      <c r="J99" s="4" t="s">
        <v>53</v>
      </c>
      <c r="K99" s="4" t="s">
        <v>54</v>
      </c>
      <c r="L99" s="4" t="s">
        <v>510</v>
      </c>
      <c r="M99" s="4" t="s">
        <v>30</v>
      </c>
      <c r="N99" s="4" t="s">
        <v>36</v>
      </c>
      <c r="O99" s="4" t="s">
        <v>511</v>
      </c>
      <c r="P99" s="6">
        <v>129.56800000000001</v>
      </c>
      <c r="Q99" s="6">
        <v>2</v>
      </c>
      <c r="R99" s="6">
        <v>-24.294</v>
      </c>
      <c r="S99" s="4" t="s">
        <v>129</v>
      </c>
      <c r="T99" s="10" t="s">
        <v>297</v>
      </c>
    </row>
    <row r="100" spans="1:20" ht="32.1" customHeight="1" thickBot="1">
      <c r="A100" s="7" t="s">
        <v>512</v>
      </c>
      <c r="B100" s="2">
        <v>42639</v>
      </c>
      <c r="C100" s="2">
        <v>42644</v>
      </c>
      <c r="D100" s="1" t="s">
        <v>39</v>
      </c>
      <c r="E100" s="1" t="s">
        <v>475</v>
      </c>
      <c r="F100" s="1" t="s">
        <v>476</v>
      </c>
      <c r="G100" s="1" t="s">
        <v>24</v>
      </c>
      <c r="H100" s="1" t="s">
        <v>25</v>
      </c>
      <c r="I100" s="1" t="s">
        <v>513</v>
      </c>
      <c r="J100" s="1" t="s">
        <v>134</v>
      </c>
      <c r="K100" s="1" t="s">
        <v>93</v>
      </c>
      <c r="L100" s="1" t="s">
        <v>514</v>
      </c>
      <c r="M100" s="1" t="s">
        <v>30</v>
      </c>
      <c r="N100" s="1" t="s">
        <v>36</v>
      </c>
      <c r="O100" s="1" t="s">
        <v>515</v>
      </c>
      <c r="P100" s="3">
        <v>747.55799999999999</v>
      </c>
      <c r="Q100" s="3">
        <v>3</v>
      </c>
      <c r="R100" s="3">
        <v>-96.114599999999996</v>
      </c>
      <c r="S100" s="1" t="s">
        <v>58</v>
      </c>
      <c r="T100" s="9" t="s">
        <v>77</v>
      </c>
    </row>
    <row r="101" spans="1:20" ht="32.1" customHeight="1" thickBot="1">
      <c r="A101" s="8" t="s">
        <v>516</v>
      </c>
      <c r="B101" s="5">
        <v>42482</v>
      </c>
      <c r="C101" s="5">
        <v>42489</v>
      </c>
      <c r="D101" s="4" t="s">
        <v>39</v>
      </c>
      <c r="E101" s="4" t="s">
        <v>517</v>
      </c>
      <c r="F101" s="4" t="s">
        <v>518</v>
      </c>
      <c r="G101" s="4" t="s">
        <v>100</v>
      </c>
      <c r="H101" s="4" t="s">
        <v>25</v>
      </c>
      <c r="I101" s="4" t="s">
        <v>519</v>
      </c>
      <c r="J101" s="4" t="s">
        <v>520</v>
      </c>
      <c r="K101" s="4" t="s">
        <v>54</v>
      </c>
      <c r="L101" s="4" t="s">
        <v>422</v>
      </c>
      <c r="M101" s="4" t="s">
        <v>30</v>
      </c>
      <c r="N101" s="4" t="s">
        <v>56</v>
      </c>
      <c r="O101" s="4" t="s">
        <v>423</v>
      </c>
      <c r="P101" s="6">
        <v>23.56</v>
      </c>
      <c r="Q101" s="6">
        <v>5</v>
      </c>
      <c r="R101" s="6">
        <v>7.0679999999999996</v>
      </c>
      <c r="S101" s="4" t="s">
        <v>47</v>
      </c>
      <c r="T101" s="10" t="s">
        <v>113</v>
      </c>
    </row>
    <row r="102" spans="1:20" ht="32.1" customHeight="1" thickBot="1">
      <c r="A102" s="7" t="s">
        <v>516</v>
      </c>
      <c r="B102" s="2">
        <v>42482</v>
      </c>
      <c r="C102" s="2">
        <v>42489</v>
      </c>
      <c r="D102" s="1" t="s">
        <v>39</v>
      </c>
      <c r="E102" s="1" t="s">
        <v>517</v>
      </c>
      <c r="F102" s="1" t="s">
        <v>518</v>
      </c>
      <c r="G102" s="1" t="s">
        <v>100</v>
      </c>
      <c r="H102" s="1" t="s">
        <v>25</v>
      </c>
      <c r="I102" s="1" t="s">
        <v>519</v>
      </c>
      <c r="J102" s="1" t="s">
        <v>520</v>
      </c>
      <c r="K102" s="1" t="s">
        <v>54</v>
      </c>
      <c r="L102" s="1" t="s">
        <v>521</v>
      </c>
      <c r="M102" s="1" t="s">
        <v>30</v>
      </c>
      <c r="N102" s="1" t="s">
        <v>45</v>
      </c>
      <c r="O102" s="1" t="s">
        <v>522</v>
      </c>
      <c r="P102" s="3">
        <v>1272.6300000000001</v>
      </c>
      <c r="Q102" s="3">
        <v>6</v>
      </c>
      <c r="R102" s="3">
        <v>-814.48320000000001</v>
      </c>
      <c r="S102" s="1" t="s">
        <v>47</v>
      </c>
      <c r="T102" s="9" t="s">
        <v>113</v>
      </c>
    </row>
    <row r="103" spans="1:20" ht="32.1" customHeight="1" thickBot="1">
      <c r="A103" s="8" t="s">
        <v>523</v>
      </c>
      <c r="B103" s="5">
        <v>42021</v>
      </c>
      <c r="C103" s="5">
        <v>42028</v>
      </c>
      <c r="D103" s="4" t="s">
        <v>39</v>
      </c>
      <c r="E103" s="4" t="s">
        <v>524</v>
      </c>
      <c r="F103" s="4" t="s">
        <v>525</v>
      </c>
      <c r="G103" s="4" t="s">
        <v>100</v>
      </c>
      <c r="H103" s="4" t="s">
        <v>25</v>
      </c>
      <c r="I103" s="4" t="s">
        <v>526</v>
      </c>
      <c r="J103" s="4" t="s">
        <v>134</v>
      </c>
      <c r="K103" s="4" t="s">
        <v>93</v>
      </c>
      <c r="L103" s="4" t="s">
        <v>358</v>
      </c>
      <c r="M103" s="4" t="s">
        <v>30</v>
      </c>
      <c r="N103" s="4" t="s">
        <v>56</v>
      </c>
      <c r="O103" s="4" t="s">
        <v>359</v>
      </c>
      <c r="P103" s="6">
        <v>254.744</v>
      </c>
      <c r="Q103" s="6">
        <v>7</v>
      </c>
      <c r="R103" s="6">
        <v>-312.06139999999999</v>
      </c>
      <c r="S103" s="4" t="s">
        <v>47</v>
      </c>
      <c r="T103" s="10" t="s">
        <v>169</v>
      </c>
    </row>
    <row r="104" spans="1:20" ht="32.1" customHeight="1" thickBot="1">
      <c r="A104" s="7" t="s">
        <v>527</v>
      </c>
      <c r="B104" s="2">
        <v>42825</v>
      </c>
      <c r="C104" s="2">
        <v>42829</v>
      </c>
      <c r="D104" s="1" t="s">
        <v>39</v>
      </c>
      <c r="E104" s="1" t="s">
        <v>286</v>
      </c>
      <c r="F104" s="1" t="s">
        <v>287</v>
      </c>
      <c r="G104" s="1" t="s">
        <v>90</v>
      </c>
      <c r="H104" s="1" t="s">
        <v>25</v>
      </c>
      <c r="I104" s="1" t="s">
        <v>528</v>
      </c>
      <c r="J104" s="1" t="s">
        <v>92</v>
      </c>
      <c r="K104" s="1" t="s">
        <v>93</v>
      </c>
      <c r="L104" s="1" t="s">
        <v>529</v>
      </c>
      <c r="M104" s="1" t="s">
        <v>30</v>
      </c>
      <c r="N104" s="1" t="s">
        <v>31</v>
      </c>
      <c r="O104" s="1" t="s">
        <v>530</v>
      </c>
      <c r="P104" s="3">
        <v>205.33279999999999</v>
      </c>
      <c r="Q104" s="3">
        <v>2</v>
      </c>
      <c r="R104" s="3">
        <v>-36.235199999999999</v>
      </c>
      <c r="S104" s="1" t="s">
        <v>83</v>
      </c>
      <c r="T104" s="9" t="s">
        <v>195</v>
      </c>
    </row>
    <row r="105" spans="1:20" ht="32.1" customHeight="1" thickBot="1">
      <c r="A105" s="8" t="s">
        <v>531</v>
      </c>
      <c r="B105" s="5">
        <v>41952</v>
      </c>
      <c r="C105" s="5">
        <v>41954</v>
      </c>
      <c r="D105" s="4" t="s">
        <v>21</v>
      </c>
      <c r="E105" s="4" t="s">
        <v>532</v>
      </c>
      <c r="F105" s="4" t="s">
        <v>533</v>
      </c>
      <c r="G105" s="4" t="s">
        <v>24</v>
      </c>
      <c r="H105" s="4" t="s">
        <v>25</v>
      </c>
      <c r="I105" s="4" t="s">
        <v>328</v>
      </c>
      <c r="J105" s="4" t="s">
        <v>53</v>
      </c>
      <c r="K105" s="4" t="s">
        <v>54</v>
      </c>
      <c r="L105" s="4" t="s">
        <v>534</v>
      </c>
      <c r="M105" s="4" t="s">
        <v>30</v>
      </c>
      <c r="N105" s="4" t="s">
        <v>31</v>
      </c>
      <c r="O105" s="4" t="s">
        <v>535</v>
      </c>
      <c r="P105" s="6">
        <v>222.666</v>
      </c>
      <c r="Q105" s="6">
        <v>2</v>
      </c>
      <c r="R105" s="6">
        <v>10.478400000000001</v>
      </c>
      <c r="S105" s="4" t="s">
        <v>70</v>
      </c>
      <c r="T105" s="10" t="s">
        <v>34</v>
      </c>
    </row>
    <row r="106" spans="1:20" ht="32.1" customHeight="1" thickBot="1">
      <c r="A106" s="7" t="s">
        <v>536</v>
      </c>
      <c r="B106" s="2">
        <v>42670</v>
      </c>
      <c r="C106" s="2">
        <v>42676</v>
      </c>
      <c r="D106" s="1" t="s">
        <v>39</v>
      </c>
      <c r="E106" s="1" t="s">
        <v>537</v>
      </c>
      <c r="F106" s="1" t="s">
        <v>538</v>
      </c>
      <c r="G106" s="1" t="s">
        <v>24</v>
      </c>
      <c r="H106" s="1" t="s">
        <v>25</v>
      </c>
      <c r="I106" s="1" t="s">
        <v>119</v>
      </c>
      <c r="J106" s="1" t="s">
        <v>120</v>
      </c>
      <c r="K106" s="1" t="s">
        <v>67</v>
      </c>
      <c r="L106" s="1" t="s">
        <v>373</v>
      </c>
      <c r="M106" s="1" t="s">
        <v>30</v>
      </c>
      <c r="N106" s="1" t="s">
        <v>56</v>
      </c>
      <c r="O106" s="1" t="s">
        <v>374</v>
      </c>
      <c r="P106" s="3">
        <v>40.200000000000003</v>
      </c>
      <c r="Q106" s="3">
        <v>3</v>
      </c>
      <c r="R106" s="3">
        <v>19.295999999999999</v>
      </c>
      <c r="S106" s="1" t="s">
        <v>129</v>
      </c>
      <c r="T106" s="9" t="s">
        <v>48</v>
      </c>
    </row>
    <row r="107" spans="1:20" ht="32.1" customHeight="1" thickBot="1">
      <c r="A107" s="8" t="s">
        <v>539</v>
      </c>
      <c r="B107" s="5">
        <v>42896</v>
      </c>
      <c r="C107" s="5">
        <v>42899</v>
      </c>
      <c r="D107" s="4" t="s">
        <v>87</v>
      </c>
      <c r="E107" s="4" t="s">
        <v>540</v>
      </c>
      <c r="F107" s="4" t="s">
        <v>541</v>
      </c>
      <c r="G107" s="4" t="s">
        <v>100</v>
      </c>
      <c r="H107" s="4" t="s">
        <v>25</v>
      </c>
      <c r="I107" s="4" t="s">
        <v>52</v>
      </c>
      <c r="J107" s="4" t="s">
        <v>53</v>
      </c>
      <c r="K107" s="4" t="s">
        <v>54</v>
      </c>
      <c r="L107" s="4" t="s">
        <v>542</v>
      </c>
      <c r="M107" s="4" t="s">
        <v>30</v>
      </c>
      <c r="N107" s="4" t="s">
        <v>31</v>
      </c>
      <c r="O107" s="4" t="s">
        <v>543</v>
      </c>
      <c r="P107" s="6">
        <v>514.16499999999996</v>
      </c>
      <c r="Q107" s="6">
        <v>5</v>
      </c>
      <c r="R107" s="6">
        <v>-30.245000000000001</v>
      </c>
      <c r="S107" s="4" t="s">
        <v>33</v>
      </c>
      <c r="T107" s="10" t="s">
        <v>59</v>
      </c>
    </row>
    <row r="108" spans="1:20" ht="32.1" customHeight="1" thickBot="1">
      <c r="A108" s="7" t="s">
        <v>544</v>
      </c>
      <c r="B108" s="2">
        <v>42447</v>
      </c>
      <c r="C108" s="2">
        <v>42450</v>
      </c>
      <c r="D108" s="1" t="s">
        <v>21</v>
      </c>
      <c r="E108" s="1" t="s">
        <v>545</v>
      </c>
      <c r="F108" s="1" t="s">
        <v>546</v>
      </c>
      <c r="G108" s="1" t="s">
        <v>24</v>
      </c>
      <c r="H108" s="1" t="s">
        <v>25</v>
      </c>
      <c r="I108" s="1" t="s">
        <v>140</v>
      </c>
      <c r="J108" s="1" t="s">
        <v>141</v>
      </c>
      <c r="K108" s="1" t="s">
        <v>28</v>
      </c>
      <c r="L108" s="1" t="s">
        <v>547</v>
      </c>
      <c r="M108" s="1" t="s">
        <v>30</v>
      </c>
      <c r="N108" s="1" t="s">
        <v>45</v>
      </c>
      <c r="O108" s="1" t="s">
        <v>548</v>
      </c>
      <c r="P108" s="3">
        <v>189.88200000000001</v>
      </c>
      <c r="Q108" s="3">
        <v>3</v>
      </c>
      <c r="R108" s="3">
        <v>-94.941000000000003</v>
      </c>
      <c r="S108" s="1" t="s">
        <v>33</v>
      </c>
      <c r="T108" s="9" t="s">
        <v>195</v>
      </c>
    </row>
    <row r="109" spans="1:20" ht="32.1" customHeight="1" thickBot="1">
      <c r="A109" s="8" t="s">
        <v>549</v>
      </c>
      <c r="B109" s="5">
        <v>42576</v>
      </c>
      <c r="C109" s="5">
        <v>42582</v>
      </c>
      <c r="D109" s="4" t="s">
        <v>39</v>
      </c>
      <c r="E109" s="4" t="s">
        <v>507</v>
      </c>
      <c r="F109" s="4" t="s">
        <v>508</v>
      </c>
      <c r="G109" s="4" t="s">
        <v>24</v>
      </c>
      <c r="H109" s="4" t="s">
        <v>25</v>
      </c>
      <c r="I109" s="4" t="s">
        <v>550</v>
      </c>
      <c r="J109" s="4" t="s">
        <v>53</v>
      </c>
      <c r="K109" s="4" t="s">
        <v>54</v>
      </c>
      <c r="L109" s="4" t="s">
        <v>551</v>
      </c>
      <c r="M109" s="4" t="s">
        <v>30</v>
      </c>
      <c r="N109" s="4" t="s">
        <v>56</v>
      </c>
      <c r="O109" s="4" t="s">
        <v>552</v>
      </c>
      <c r="P109" s="6">
        <v>255.76</v>
      </c>
      <c r="Q109" s="6">
        <v>4</v>
      </c>
      <c r="R109" s="6">
        <v>81.843199999999996</v>
      </c>
      <c r="S109" s="4" t="s">
        <v>129</v>
      </c>
      <c r="T109" s="10" t="s">
        <v>71</v>
      </c>
    </row>
    <row r="110" spans="1:20" ht="32.1" customHeight="1" thickBot="1">
      <c r="A110" s="7" t="s">
        <v>549</v>
      </c>
      <c r="B110" s="2">
        <v>42576</v>
      </c>
      <c r="C110" s="2">
        <v>42582</v>
      </c>
      <c r="D110" s="1" t="s">
        <v>39</v>
      </c>
      <c r="E110" s="1" t="s">
        <v>507</v>
      </c>
      <c r="F110" s="1" t="s">
        <v>508</v>
      </c>
      <c r="G110" s="1" t="s">
        <v>24</v>
      </c>
      <c r="H110" s="1" t="s">
        <v>25</v>
      </c>
      <c r="I110" s="1" t="s">
        <v>550</v>
      </c>
      <c r="J110" s="1" t="s">
        <v>53</v>
      </c>
      <c r="K110" s="1" t="s">
        <v>54</v>
      </c>
      <c r="L110" s="1" t="s">
        <v>394</v>
      </c>
      <c r="M110" s="1" t="s">
        <v>30</v>
      </c>
      <c r="N110" s="1" t="s">
        <v>36</v>
      </c>
      <c r="O110" s="1" t="s">
        <v>395</v>
      </c>
      <c r="P110" s="3">
        <v>241.56800000000001</v>
      </c>
      <c r="Q110" s="3">
        <v>2</v>
      </c>
      <c r="R110" s="3">
        <v>18.117599999999999</v>
      </c>
      <c r="S110" s="1" t="s">
        <v>129</v>
      </c>
      <c r="T110" s="9" t="s">
        <v>71</v>
      </c>
    </row>
    <row r="111" spans="1:20" ht="32.1" customHeight="1" thickBot="1">
      <c r="A111" s="8" t="s">
        <v>549</v>
      </c>
      <c r="B111" s="5">
        <v>42576</v>
      </c>
      <c r="C111" s="5">
        <v>42582</v>
      </c>
      <c r="D111" s="4" t="s">
        <v>39</v>
      </c>
      <c r="E111" s="4" t="s">
        <v>507</v>
      </c>
      <c r="F111" s="4" t="s">
        <v>508</v>
      </c>
      <c r="G111" s="4" t="s">
        <v>24</v>
      </c>
      <c r="H111" s="4" t="s">
        <v>25</v>
      </c>
      <c r="I111" s="4" t="s">
        <v>550</v>
      </c>
      <c r="J111" s="4" t="s">
        <v>53</v>
      </c>
      <c r="K111" s="4" t="s">
        <v>54</v>
      </c>
      <c r="L111" s="4" t="s">
        <v>553</v>
      </c>
      <c r="M111" s="4" t="s">
        <v>30</v>
      </c>
      <c r="N111" s="4" t="s">
        <v>56</v>
      </c>
      <c r="O111" s="4" t="s">
        <v>554</v>
      </c>
      <c r="P111" s="6">
        <v>69.3</v>
      </c>
      <c r="Q111" s="6">
        <v>9</v>
      </c>
      <c r="R111" s="6">
        <v>22.869</v>
      </c>
      <c r="S111" s="4" t="s">
        <v>129</v>
      </c>
      <c r="T111" s="10" t="s">
        <v>71</v>
      </c>
    </row>
    <row r="112" spans="1:20" ht="32.1" customHeight="1" thickBot="1">
      <c r="A112" s="7" t="s">
        <v>555</v>
      </c>
      <c r="B112" s="2">
        <v>42520</v>
      </c>
      <c r="C112" s="2">
        <v>42525</v>
      </c>
      <c r="D112" s="1" t="s">
        <v>39</v>
      </c>
      <c r="E112" s="1" t="s">
        <v>556</v>
      </c>
      <c r="F112" s="1" t="s">
        <v>557</v>
      </c>
      <c r="G112" s="1" t="s">
        <v>90</v>
      </c>
      <c r="H112" s="1" t="s">
        <v>25</v>
      </c>
      <c r="I112" s="1" t="s">
        <v>558</v>
      </c>
      <c r="J112" s="1" t="s">
        <v>180</v>
      </c>
      <c r="K112" s="1" t="s">
        <v>54</v>
      </c>
      <c r="L112" s="1" t="s">
        <v>559</v>
      </c>
      <c r="M112" s="1" t="s">
        <v>30</v>
      </c>
      <c r="N112" s="1" t="s">
        <v>36</v>
      </c>
      <c r="O112" s="1" t="s">
        <v>560</v>
      </c>
      <c r="P112" s="3">
        <v>801.56799999999998</v>
      </c>
      <c r="Q112" s="3">
        <v>2</v>
      </c>
      <c r="R112" s="3">
        <v>50.097999999999999</v>
      </c>
      <c r="S112" s="1" t="s">
        <v>58</v>
      </c>
      <c r="T112" s="9" t="s">
        <v>161</v>
      </c>
    </row>
    <row r="113" spans="1:20" ht="32.1" customHeight="1" thickBot="1">
      <c r="A113" s="8" t="s">
        <v>561</v>
      </c>
      <c r="B113" s="5">
        <v>43065</v>
      </c>
      <c r="C113" s="5">
        <v>43066</v>
      </c>
      <c r="D113" s="4" t="s">
        <v>87</v>
      </c>
      <c r="E113" s="4" t="s">
        <v>562</v>
      </c>
      <c r="F113" s="4" t="s">
        <v>563</v>
      </c>
      <c r="G113" s="4" t="s">
        <v>24</v>
      </c>
      <c r="H113" s="4" t="s">
        <v>25</v>
      </c>
      <c r="I113" s="4" t="s">
        <v>564</v>
      </c>
      <c r="J113" s="4" t="s">
        <v>565</v>
      </c>
      <c r="K113" s="4" t="s">
        <v>93</v>
      </c>
      <c r="L113" s="4" t="s">
        <v>566</v>
      </c>
      <c r="M113" s="4" t="s">
        <v>30</v>
      </c>
      <c r="N113" s="4" t="s">
        <v>56</v>
      </c>
      <c r="O113" s="4" t="s">
        <v>567</v>
      </c>
      <c r="P113" s="6">
        <v>126.3</v>
      </c>
      <c r="Q113" s="6">
        <v>3</v>
      </c>
      <c r="R113" s="6">
        <v>40.415999999999997</v>
      </c>
      <c r="S113" s="4" t="s">
        <v>123</v>
      </c>
      <c r="T113" s="10" t="s">
        <v>34</v>
      </c>
    </row>
    <row r="114" spans="1:20" ht="32.1" customHeight="1" thickBot="1">
      <c r="A114" s="7" t="s">
        <v>568</v>
      </c>
      <c r="B114" s="2">
        <v>42758</v>
      </c>
      <c r="C114" s="2">
        <v>42760</v>
      </c>
      <c r="D114" s="1" t="s">
        <v>87</v>
      </c>
      <c r="E114" s="1" t="s">
        <v>569</v>
      </c>
      <c r="F114" s="1" t="s">
        <v>570</v>
      </c>
      <c r="G114" s="1" t="s">
        <v>90</v>
      </c>
      <c r="H114" s="1" t="s">
        <v>25</v>
      </c>
      <c r="I114" s="1" t="s">
        <v>288</v>
      </c>
      <c r="J114" s="1" t="s">
        <v>289</v>
      </c>
      <c r="K114" s="1" t="s">
        <v>93</v>
      </c>
      <c r="L114" s="1" t="s">
        <v>547</v>
      </c>
      <c r="M114" s="1" t="s">
        <v>30</v>
      </c>
      <c r="N114" s="1" t="s">
        <v>45</v>
      </c>
      <c r="O114" s="1" t="s">
        <v>548</v>
      </c>
      <c r="P114" s="3">
        <v>210.98</v>
      </c>
      <c r="Q114" s="3">
        <v>2</v>
      </c>
      <c r="R114" s="3">
        <v>21.097999999999999</v>
      </c>
      <c r="S114" s="1" t="s">
        <v>70</v>
      </c>
      <c r="T114" s="9" t="s">
        <v>169</v>
      </c>
    </row>
    <row r="115" spans="1:20" ht="32.1" customHeight="1" thickBot="1">
      <c r="A115" s="8" t="s">
        <v>571</v>
      </c>
      <c r="B115" s="5">
        <v>43029</v>
      </c>
      <c r="C115" s="5">
        <v>43034</v>
      </c>
      <c r="D115" s="4" t="s">
        <v>39</v>
      </c>
      <c r="E115" s="4" t="s">
        <v>572</v>
      </c>
      <c r="F115" s="4" t="s">
        <v>573</v>
      </c>
      <c r="G115" s="4" t="s">
        <v>100</v>
      </c>
      <c r="H115" s="4" t="s">
        <v>25</v>
      </c>
      <c r="I115" s="4" t="s">
        <v>574</v>
      </c>
      <c r="J115" s="4" t="s">
        <v>43</v>
      </c>
      <c r="K115" s="4" t="s">
        <v>28</v>
      </c>
      <c r="L115" s="4" t="s">
        <v>575</v>
      </c>
      <c r="M115" s="4" t="s">
        <v>30</v>
      </c>
      <c r="N115" s="4" t="s">
        <v>36</v>
      </c>
      <c r="O115" s="4" t="s">
        <v>576</v>
      </c>
      <c r="P115" s="6">
        <v>683.952</v>
      </c>
      <c r="Q115" s="6">
        <v>3</v>
      </c>
      <c r="R115" s="6">
        <v>42.747</v>
      </c>
      <c r="S115" s="4" t="s">
        <v>58</v>
      </c>
      <c r="T115" s="10" t="s">
        <v>48</v>
      </c>
    </row>
    <row r="116" spans="1:20" ht="32.1" customHeight="1" thickBot="1">
      <c r="A116" s="7" t="s">
        <v>571</v>
      </c>
      <c r="B116" s="2">
        <v>43029</v>
      </c>
      <c r="C116" s="2">
        <v>43034</v>
      </c>
      <c r="D116" s="1" t="s">
        <v>39</v>
      </c>
      <c r="E116" s="1" t="s">
        <v>572</v>
      </c>
      <c r="F116" s="1" t="s">
        <v>573</v>
      </c>
      <c r="G116" s="1" t="s">
        <v>100</v>
      </c>
      <c r="H116" s="1" t="s">
        <v>25</v>
      </c>
      <c r="I116" s="1" t="s">
        <v>574</v>
      </c>
      <c r="J116" s="1" t="s">
        <v>43</v>
      </c>
      <c r="K116" s="1" t="s">
        <v>28</v>
      </c>
      <c r="L116" s="1" t="s">
        <v>383</v>
      </c>
      <c r="M116" s="1" t="s">
        <v>30</v>
      </c>
      <c r="N116" s="1" t="s">
        <v>56</v>
      </c>
      <c r="O116" s="1" t="s">
        <v>384</v>
      </c>
      <c r="P116" s="3">
        <v>45.695999999999998</v>
      </c>
      <c r="Q116" s="3">
        <v>3</v>
      </c>
      <c r="R116" s="3">
        <v>5.1407999999999996</v>
      </c>
      <c r="S116" s="1" t="s">
        <v>58</v>
      </c>
      <c r="T116" s="9" t="s">
        <v>48</v>
      </c>
    </row>
    <row r="117" spans="1:20" ht="32.1" customHeight="1" thickBot="1">
      <c r="A117" s="8" t="s">
        <v>577</v>
      </c>
      <c r="B117" s="5">
        <v>42315</v>
      </c>
      <c r="C117" s="5">
        <v>42317</v>
      </c>
      <c r="D117" s="4" t="s">
        <v>21</v>
      </c>
      <c r="E117" s="4" t="s">
        <v>578</v>
      </c>
      <c r="F117" s="4" t="s">
        <v>579</v>
      </c>
      <c r="G117" s="4" t="s">
        <v>90</v>
      </c>
      <c r="H117" s="4" t="s">
        <v>25</v>
      </c>
      <c r="I117" s="4" t="s">
        <v>52</v>
      </c>
      <c r="J117" s="4" t="s">
        <v>53</v>
      </c>
      <c r="K117" s="4" t="s">
        <v>54</v>
      </c>
      <c r="L117" s="4" t="s">
        <v>580</v>
      </c>
      <c r="M117" s="4" t="s">
        <v>30</v>
      </c>
      <c r="N117" s="4" t="s">
        <v>36</v>
      </c>
      <c r="O117" s="4" t="s">
        <v>581</v>
      </c>
      <c r="P117" s="6">
        <v>190.72</v>
      </c>
      <c r="Q117" s="6">
        <v>1</v>
      </c>
      <c r="R117" s="6">
        <v>11.92</v>
      </c>
      <c r="S117" s="4" t="s">
        <v>70</v>
      </c>
      <c r="T117" s="10" t="s">
        <v>34</v>
      </c>
    </row>
    <row r="118" spans="1:20" ht="32.1" customHeight="1" thickBot="1">
      <c r="A118" s="7" t="s">
        <v>582</v>
      </c>
      <c r="B118" s="2">
        <v>42985</v>
      </c>
      <c r="C118" s="2">
        <v>42989</v>
      </c>
      <c r="D118" s="1" t="s">
        <v>39</v>
      </c>
      <c r="E118" s="1" t="s">
        <v>583</v>
      </c>
      <c r="F118" s="1" t="s">
        <v>584</v>
      </c>
      <c r="G118" s="1" t="s">
        <v>24</v>
      </c>
      <c r="H118" s="1" t="s">
        <v>25</v>
      </c>
      <c r="I118" s="1" t="s">
        <v>52</v>
      </c>
      <c r="J118" s="1" t="s">
        <v>53</v>
      </c>
      <c r="K118" s="1" t="s">
        <v>54</v>
      </c>
      <c r="L118" s="1" t="s">
        <v>585</v>
      </c>
      <c r="M118" s="1" t="s">
        <v>30</v>
      </c>
      <c r="N118" s="1" t="s">
        <v>56</v>
      </c>
      <c r="O118" s="1" t="s">
        <v>586</v>
      </c>
      <c r="P118" s="3">
        <v>47.94</v>
      </c>
      <c r="Q118" s="3">
        <v>3</v>
      </c>
      <c r="R118" s="3">
        <v>2.3969999999999998</v>
      </c>
      <c r="S118" s="1" t="s">
        <v>83</v>
      </c>
      <c r="T118" s="9" t="s">
        <v>77</v>
      </c>
    </row>
    <row r="119" spans="1:20" ht="32.1" customHeight="1" thickBot="1">
      <c r="A119" s="8" t="s">
        <v>587</v>
      </c>
      <c r="B119" s="5">
        <v>42345</v>
      </c>
      <c r="C119" s="5">
        <v>42349</v>
      </c>
      <c r="D119" s="4" t="s">
        <v>39</v>
      </c>
      <c r="E119" s="4" t="s">
        <v>588</v>
      </c>
      <c r="F119" s="4" t="s">
        <v>589</v>
      </c>
      <c r="G119" s="4" t="s">
        <v>24</v>
      </c>
      <c r="H119" s="4" t="s">
        <v>25</v>
      </c>
      <c r="I119" s="4" t="s">
        <v>26</v>
      </c>
      <c r="J119" s="4" t="s">
        <v>27</v>
      </c>
      <c r="K119" s="4" t="s">
        <v>28</v>
      </c>
      <c r="L119" s="4" t="s">
        <v>590</v>
      </c>
      <c r="M119" s="4" t="s">
        <v>30</v>
      </c>
      <c r="N119" s="4" t="s">
        <v>36</v>
      </c>
      <c r="O119" s="4" t="s">
        <v>591</v>
      </c>
      <c r="P119" s="6">
        <v>283.92</v>
      </c>
      <c r="Q119" s="6">
        <v>4</v>
      </c>
      <c r="R119" s="6">
        <v>70.98</v>
      </c>
      <c r="S119" s="4" t="s">
        <v>83</v>
      </c>
      <c r="T119" s="10" t="s">
        <v>96</v>
      </c>
    </row>
    <row r="120" spans="1:20" ht="32.1" customHeight="1" thickBot="1">
      <c r="A120" s="7" t="s">
        <v>592</v>
      </c>
      <c r="B120" s="2">
        <v>41770</v>
      </c>
      <c r="C120" s="2">
        <v>41775</v>
      </c>
      <c r="D120" s="1" t="s">
        <v>39</v>
      </c>
      <c r="E120" s="1" t="s">
        <v>593</v>
      </c>
      <c r="F120" s="1" t="s">
        <v>594</v>
      </c>
      <c r="G120" s="1" t="s">
        <v>24</v>
      </c>
      <c r="H120" s="1" t="s">
        <v>25</v>
      </c>
      <c r="I120" s="1" t="s">
        <v>595</v>
      </c>
      <c r="J120" s="1" t="s">
        <v>92</v>
      </c>
      <c r="K120" s="1" t="s">
        <v>93</v>
      </c>
      <c r="L120" s="1" t="s">
        <v>596</v>
      </c>
      <c r="M120" s="1" t="s">
        <v>30</v>
      </c>
      <c r="N120" s="1" t="s">
        <v>56</v>
      </c>
      <c r="O120" s="1" t="s">
        <v>597</v>
      </c>
      <c r="P120" s="3">
        <v>66.111999999999995</v>
      </c>
      <c r="Q120" s="3">
        <v>4</v>
      </c>
      <c r="R120" s="3">
        <v>-84.2928</v>
      </c>
      <c r="S120" s="1" t="s">
        <v>58</v>
      </c>
      <c r="T120" s="9" t="s">
        <v>161</v>
      </c>
    </row>
    <row r="121" spans="1:20" ht="32.1" customHeight="1" thickBot="1">
      <c r="A121" s="8" t="s">
        <v>598</v>
      </c>
      <c r="B121" s="5">
        <v>42475</v>
      </c>
      <c r="C121" s="5">
        <v>42477</v>
      </c>
      <c r="D121" s="4" t="s">
        <v>21</v>
      </c>
      <c r="E121" s="4" t="s">
        <v>599</v>
      </c>
      <c r="F121" s="4" t="s">
        <v>600</v>
      </c>
      <c r="G121" s="4" t="s">
        <v>24</v>
      </c>
      <c r="H121" s="4" t="s">
        <v>25</v>
      </c>
      <c r="I121" s="4" t="s">
        <v>328</v>
      </c>
      <c r="J121" s="4" t="s">
        <v>53</v>
      </c>
      <c r="K121" s="4" t="s">
        <v>54</v>
      </c>
      <c r="L121" s="4" t="s">
        <v>601</v>
      </c>
      <c r="M121" s="4" t="s">
        <v>30</v>
      </c>
      <c r="N121" s="4" t="s">
        <v>36</v>
      </c>
      <c r="O121" s="4" t="s">
        <v>602</v>
      </c>
      <c r="P121" s="6">
        <v>1121.568</v>
      </c>
      <c r="Q121" s="6">
        <v>2</v>
      </c>
      <c r="R121" s="6">
        <v>0</v>
      </c>
      <c r="S121" s="4" t="s">
        <v>70</v>
      </c>
      <c r="T121" s="10" t="s">
        <v>113</v>
      </c>
    </row>
    <row r="122" spans="1:20" ht="32.1" customHeight="1" thickBot="1">
      <c r="A122" s="7" t="s">
        <v>603</v>
      </c>
      <c r="B122" s="2">
        <v>42989</v>
      </c>
      <c r="C122" s="2">
        <v>42990</v>
      </c>
      <c r="D122" s="1" t="s">
        <v>87</v>
      </c>
      <c r="E122" s="1" t="s">
        <v>604</v>
      </c>
      <c r="F122" s="1" t="s">
        <v>605</v>
      </c>
      <c r="G122" s="1" t="s">
        <v>24</v>
      </c>
      <c r="H122" s="1" t="s">
        <v>25</v>
      </c>
      <c r="I122" s="1" t="s">
        <v>606</v>
      </c>
      <c r="J122" s="1" t="s">
        <v>43</v>
      </c>
      <c r="K122" s="1" t="s">
        <v>28</v>
      </c>
      <c r="L122" s="1" t="s">
        <v>607</v>
      </c>
      <c r="M122" s="1" t="s">
        <v>30</v>
      </c>
      <c r="N122" s="1" t="s">
        <v>56</v>
      </c>
      <c r="O122" s="1" t="s">
        <v>608</v>
      </c>
      <c r="P122" s="3">
        <v>34.503999999999998</v>
      </c>
      <c r="Q122" s="3">
        <v>1</v>
      </c>
      <c r="R122" s="3">
        <v>6.0381999999999998</v>
      </c>
      <c r="S122" s="1" t="s">
        <v>123</v>
      </c>
      <c r="T122" s="9" t="s">
        <v>77</v>
      </c>
    </row>
    <row r="123" spans="1:20" ht="32.1" customHeight="1" thickBot="1">
      <c r="A123" s="8" t="s">
        <v>609</v>
      </c>
      <c r="B123" s="5">
        <v>42531</v>
      </c>
      <c r="C123" s="5">
        <v>42536</v>
      </c>
      <c r="D123" s="4" t="s">
        <v>39</v>
      </c>
      <c r="E123" s="4" t="s">
        <v>610</v>
      </c>
      <c r="F123" s="4" t="s">
        <v>611</v>
      </c>
      <c r="G123" s="4" t="s">
        <v>24</v>
      </c>
      <c r="H123" s="4" t="s">
        <v>25</v>
      </c>
      <c r="I123" s="4" t="s">
        <v>52</v>
      </c>
      <c r="J123" s="4" t="s">
        <v>53</v>
      </c>
      <c r="K123" s="4" t="s">
        <v>54</v>
      </c>
      <c r="L123" s="4" t="s">
        <v>612</v>
      </c>
      <c r="M123" s="4" t="s">
        <v>30</v>
      </c>
      <c r="N123" s="4" t="s">
        <v>45</v>
      </c>
      <c r="O123" s="4" t="s">
        <v>613</v>
      </c>
      <c r="P123" s="6">
        <v>1335.68</v>
      </c>
      <c r="Q123" s="6">
        <v>4</v>
      </c>
      <c r="R123" s="6">
        <v>-217.048</v>
      </c>
      <c r="S123" s="4" t="s">
        <v>58</v>
      </c>
      <c r="T123" s="10" t="s">
        <v>59</v>
      </c>
    </row>
    <row r="124" spans="1:20" ht="32.1" customHeight="1" thickBot="1">
      <c r="A124" s="7" t="s">
        <v>614</v>
      </c>
      <c r="B124" s="2">
        <v>43059</v>
      </c>
      <c r="C124" s="2">
        <v>43061</v>
      </c>
      <c r="D124" s="1" t="s">
        <v>21</v>
      </c>
      <c r="E124" s="1" t="s">
        <v>615</v>
      </c>
      <c r="F124" s="1" t="s">
        <v>616</v>
      </c>
      <c r="G124" s="1" t="s">
        <v>24</v>
      </c>
      <c r="H124" s="1" t="s">
        <v>25</v>
      </c>
      <c r="I124" s="1" t="s">
        <v>328</v>
      </c>
      <c r="J124" s="1" t="s">
        <v>53</v>
      </c>
      <c r="K124" s="1" t="s">
        <v>54</v>
      </c>
      <c r="L124" s="1" t="s">
        <v>485</v>
      </c>
      <c r="M124" s="1" t="s">
        <v>30</v>
      </c>
      <c r="N124" s="1" t="s">
        <v>56</v>
      </c>
      <c r="O124" s="1" t="s">
        <v>486</v>
      </c>
      <c r="P124" s="3">
        <v>42.6</v>
      </c>
      <c r="Q124" s="3">
        <v>3</v>
      </c>
      <c r="R124" s="3">
        <v>16.614000000000001</v>
      </c>
      <c r="S124" s="1" t="s">
        <v>70</v>
      </c>
      <c r="T124" s="9" t="s">
        <v>34</v>
      </c>
    </row>
    <row r="125" spans="1:20" ht="32.1" customHeight="1" thickBot="1">
      <c r="A125" s="8" t="s">
        <v>617</v>
      </c>
      <c r="B125" s="5">
        <v>41896</v>
      </c>
      <c r="C125" s="5">
        <v>41900</v>
      </c>
      <c r="D125" s="4" t="s">
        <v>21</v>
      </c>
      <c r="E125" s="4" t="s">
        <v>618</v>
      </c>
      <c r="F125" s="4" t="s">
        <v>619</v>
      </c>
      <c r="G125" s="4" t="s">
        <v>24</v>
      </c>
      <c r="H125" s="4" t="s">
        <v>25</v>
      </c>
      <c r="I125" s="4" t="s">
        <v>303</v>
      </c>
      <c r="J125" s="4" t="s">
        <v>43</v>
      </c>
      <c r="K125" s="4" t="s">
        <v>28</v>
      </c>
      <c r="L125" s="4" t="s">
        <v>620</v>
      </c>
      <c r="M125" s="4" t="s">
        <v>30</v>
      </c>
      <c r="N125" s="4" t="s">
        <v>56</v>
      </c>
      <c r="O125" s="4" t="s">
        <v>621</v>
      </c>
      <c r="P125" s="6">
        <v>13.128</v>
      </c>
      <c r="Q125" s="6">
        <v>3</v>
      </c>
      <c r="R125" s="6">
        <v>3.7743000000000002</v>
      </c>
      <c r="S125" s="4" t="s">
        <v>83</v>
      </c>
      <c r="T125" s="10" t="s">
        <v>77</v>
      </c>
    </row>
    <row r="126" spans="1:20" ht="32.1" customHeight="1" thickBot="1">
      <c r="A126" s="7" t="s">
        <v>622</v>
      </c>
      <c r="B126" s="2">
        <v>43009</v>
      </c>
      <c r="C126" s="2">
        <v>43016</v>
      </c>
      <c r="D126" s="1" t="s">
        <v>39</v>
      </c>
      <c r="E126" s="1" t="s">
        <v>623</v>
      </c>
      <c r="F126" s="1" t="s">
        <v>624</v>
      </c>
      <c r="G126" s="1" t="s">
        <v>90</v>
      </c>
      <c r="H126" s="1" t="s">
        <v>25</v>
      </c>
      <c r="I126" s="1" t="s">
        <v>191</v>
      </c>
      <c r="J126" s="1" t="s">
        <v>192</v>
      </c>
      <c r="K126" s="1" t="s">
        <v>54</v>
      </c>
      <c r="L126" s="1" t="s">
        <v>625</v>
      </c>
      <c r="M126" s="1" t="s">
        <v>30</v>
      </c>
      <c r="N126" s="1" t="s">
        <v>36</v>
      </c>
      <c r="O126" s="1" t="s">
        <v>626</v>
      </c>
      <c r="P126" s="3">
        <v>451.15199999999999</v>
      </c>
      <c r="Q126" s="3">
        <v>3</v>
      </c>
      <c r="R126" s="3">
        <v>0</v>
      </c>
      <c r="S126" s="1" t="s">
        <v>47</v>
      </c>
      <c r="T126" s="9" t="s">
        <v>48</v>
      </c>
    </row>
    <row r="127" spans="1:20" ht="32.1" customHeight="1" thickBot="1">
      <c r="A127" s="8" t="s">
        <v>627</v>
      </c>
      <c r="B127" s="5">
        <v>42936</v>
      </c>
      <c r="C127" s="5">
        <v>42942</v>
      </c>
      <c r="D127" s="4" t="s">
        <v>39</v>
      </c>
      <c r="E127" s="4" t="s">
        <v>628</v>
      </c>
      <c r="F127" s="4" t="s">
        <v>629</v>
      </c>
      <c r="G127" s="4" t="s">
        <v>24</v>
      </c>
      <c r="H127" s="4" t="s">
        <v>25</v>
      </c>
      <c r="I127" s="4" t="s">
        <v>133</v>
      </c>
      <c r="J127" s="4" t="s">
        <v>134</v>
      </c>
      <c r="K127" s="4" t="s">
        <v>93</v>
      </c>
      <c r="L127" s="4" t="s">
        <v>630</v>
      </c>
      <c r="M127" s="4" t="s">
        <v>30</v>
      </c>
      <c r="N127" s="4" t="s">
        <v>56</v>
      </c>
      <c r="O127" s="4" t="s">
        <v>631</v>
      </c>
      <c r="P127" s="6">
        <v>8.7919999999999998</v>
      </c>
      <c r="Q127" s="6">
        <v>1</v>
      </c>
      <c r="R127" s="6">
        <v>-5.7148000000000003</v>
      </c>
      <c r="S127" s="4" t="s">
        <v>129</v>
      </c>
      <c r="T127" s="10" t="s">
        <v>71</v>
      </c>
    </row>
    <row r="128" spans="1:20" ht="32.1" customHeight="1" thickBot="1">
      <c r="A128" s="7" t="s">
        <v>632</v>
      </c>
      <c r="B128" s="2">
        <v>42188</v>
      </c>
      <c r="C128" s="2">
        <v>42194</v>
      </c>
      <c r="D128" s="1" t="s">
        <v>39</v>
      </c>
      <c r="E128" s="1" t="s">
        <v>633</v>
      </c>
      <c r="F128" s="1" t="s">
        <v>634</v>
      </c>
      <c r="G128" s="1" t="s">
        <v>24</v>
      </c>
      <c r="H128" s="1" t="s">
        <v>25</v>
      </c>
      <c r="I128" s="1" t="s">
        <v>635</v>
      </c>
      <c r="J128" s="1" t="s">
        <v>27</v>
      </c>
      <c r="K128" s="1" t="s">
        <v>28</v>
      </c>
      <c r="L128" s="1" t="s">
        <v>458</v>
      </c>
      <c r="M128" s="1" t="s">
        <v>30</v>
      </c>
      <c r="N128" s="1" t="s">
        <v>36</v>
      </c>
      <c r="O128" s="1" t="s">
        <v>459</v>
      </c>
      <c r="P128" s="3">
        <v>70.98</v>
      </c>
      <c r="Q128" s="3">
        <v>1</v>
      </c>
      <c r="R128" s="3">
        <v>4.9686000000000003</v>
      </c>
      <c r="S128" s="1" t="s">
        <v>129</v>
      </c>
      <c r="T128" s="9" t="s">
        <v>71</v>
      </c>
    </row>
    <row r="129" spans="1:20" ht="32.1" customHeight="1" thickBot="1">
      <c r="A129" s="8" t="s">
        <v>636</v>
      </c>
      <c r="B129" s="5">
        <v>41859</v>
      </c>
      <c r="C129" s="5">
        <v>41866</v>
      </c>
      <c r="D129" s="4" t="s">
        <v>39</v>
      </c>
      <c r="E129" s="4" t="s">
        <v>637</v>
      </c>
      <c r="F129" s="4" t="s">
        <v>638</v>
      </c>
      <c r="G129" s="4" t="s">
        <v>24</v>
      </c>
      <c r="H129" s="4" t="s">
        <v>25</v>
      </c>
      <c r="I129" s="4" t="s">
        <v>639</v>
      </c>
      <c r="J129" s="4" t="s">
        <v>53</v>
      </c>
      <c r="K129" s="4" t="s">
        <v>54</v>
      </c>
      <c r="L129" s="4" t="s">
        <v>640</v>
      </c>
      <c r="M129" s="4" t="s">
        <v>30</v>
      </c>
      <c r="N129" s="4" t="s">
        <v>56</v>
      </c>
      <c r="O129" s="4" t="s">
        <v>641</v>
      </c>
      <c r="P129" s="6">
        <v>327.76</v>
      </c>
      <c r="Q129" s="6">
        <v>8</v>
      </c>
      <c r="R129" s="6">
        <v>91.772800000000004</v>
      </c>
      <c r="S129" s="4" t="s">
        <v>47</v>
      </c>
      <c r="T129" s="10" t="s">
        <v>253</v>
      </c>
    </row>
    <row r="130" spans="1:20" ht="32.1" customHeight="1" thickBot="1">
      <c r="A130" s="7" t="s">
        <v>642</v>
      </c>
      <c r="B130" s="2">
        <v>41713</v>
      </c>
      <c r="C130" s="2">
        <v>41717</v>
      </c>
      <c r="D130" s="1" t="s">
        <v>39</v>
      </c>
      <c r="E130" s="1" t="s">
        <v>643</v>
      </c>
      <c r="F130" s="1" t="s">
        <v>644</v>
      </c>
      <c r="G130" s="1" t="s">
        <v>24</v>
      </c>
      <c r="H130" s="1" t="s">
        <v>25</v>
      </c>
      <c r="I130" s="1" t="s">
        <v>303</v>
      </c>
      <c r="J130" s="1" t="s">
        <v>43</v>
      </c>
      <c r="K130" s="1" t="s">
        <v>28</v>
      </c>
      <c r="L130" s="1" t="s">
        <v>383</v>
      </c>
      <c r="M130" s="1" t="s">
        <v>30</v>
      </c>
      <c r="N130" s="1" t="s">
        <v>56</v>
      </c>
      <c r="O130" s="1" t="s">
        <v>384</v>
      </c>
      <c r="P130" s="3">
        <v>45.695999999999998</v>
      </c>
      <c r="Q130" s="3">
        <v>3</v>
      </c>
      <c r="R130" s="3">
        <v>5.1407999999999996</v>
      </c>
      <c r="S130" s="1" t="s">
        <v>83</v>
      </c>
      <c r="T130" s="9" t="s">
        <v>195</v>
      </c>
    </row>
    <row r="131" spans="1:20" ht="32.1" customHeight="1" thickBot="1">
      <c r="A131" s="8" t="s">
        <v>645</v>
      </c>
      <c r="B131" s="5">
        <v>42965</v>
      </c>
      <c r="C131" s="5">
        <v>42970</v>
      </c>
      <c r="D131" s="4" t="s">
        <v>21</v>
      </c>
      <c r="E131" s="4" t="s">
        <v>646</v>
      </c>
      <c r="F131" s="4" t="s">
        <v>647</v>
      </c>
      <c r="G131" s="4" t="s">
        <v>90</v>
      </c>
      <c r="H131" s="4" t="s">
        <v>25</v>
      </c>
      <c r="I131" s="4" t="s">
        <v>173</v>
      </c>
      <c r="J131" s="4" t="s">
        <v>120</v>
      </c>
      <c r="K131" s="4" t="s">
        <v>67</v>
      </c>
      <c r="L131" s="4" t="s">
        <v>648</v>
      </c>
      <c r="M131" s="4" t="s">
        <v>30</v>
      </c>
      <c r="N131" s="4" t="s">
        <v>56</v>
      </c>
      <c r="O131" s="4" t="s">
        <v>649</v>
      </c>
      <c r="P131" s="6">
        <v>40.479999999999997</v>
      </c>
      <c r="Q131" s="6">
        <v>2</v>
      </c>
      <c r="R131" s="6">
        <v>15.7872</v>
      </c>
      <c r="S131" s="4" t="s">
        <v>58</v>
      </c>
      <c r="T131" s="10" t="s">
        <v>253</v>
      </c>
    </row>
    <row r="132" spans="1:20" ht="32.1" customHeight="1" thickBot="1">
      <c r="A132" s="7" t="s">
        <v>645</v>
      </c>
      <c r="B132" s="2">
        <v>42965</v>
      </c>
      <c r="C132" s="2">
        <v>42970</v>
      </c>
      <c r="D132" s="1" t="s">
        <v>21</v>
      </c>
      <c r="E132" s="1" t="s">
        <v>646</v>
      </c>
      <c r="F132" s="1" t="s">
        <v>647</v>
      </c>
      <c r="G132" s="1" t="s">
        <v>90</v>
      </c>
      <c r="H132" s="1" t="s">
        <v>25</v>
      </c>
      <c r="I132" s="1" t="s">
        <v>173</v>
      </c>
      <c r="J132" s="1" t="s">
        <v>120</v>
      </c>
      <c r="K132" s="1" t="s">
        <v>67</v>
      </c>
      <c r="L132" s="1" t="s">
        <v>650</v>
      </c>
      <c r="M132" s="1" t="s">
        <v>30</v>
      </c>
      <c r="N132" s="1" t="s">
        <v>56</v>
      </c>
      <c r="O132" s="1" t="s">
        <v>651</v>
      </c>
      <c r="P132" s="3">
        <v>9.94</v>
      </c>
      <c r="Q132" s="3">
        <v>2</v>
      </c>
      <c r="R132" s="3">
        <v>3.0813999999999999</v>
      </c>
      <c r="S132" s="1" t="s">
        <v>58</v>
      </c>
      <c r="T132" s="9" t="s">
        <v>253</v>
      </c>
    </row>
    <row r="133" spans="1:20" ht="32.1" customHeight="1" thickBot="1">
      <c r="A133" s="8" t="s">
        <v>645</v>
      </c>
      <c r="B133" s="5">
        <v>42965</v>
      </c>
      <c r="C133" s="5">
        <v>42970</v>
      </c>
      <c r="D133" s="4" t="s">
        <v>21</v>
      </c>
      <c r="E133" s="4" t="s">
        <v>646</v>
      </c>
      <c r="F133" s="4" t="s">
        <v>647</v>
      </c>
      <c r="G133" s="4" t="s">
        <v>90</v>
      </c>
      <c r="H133" s="4" t="s">
        <v>25</v>
      </c>
      <c r="I133" s="4" t="s">
        <v>173</v>
      </c>
      <c r="J133" s="4" t="s">
        <v>120</v>
      </c>
      <c r="K133" s="4" t="s">
        <v>67</v>
      </c>
      <c r="L133" s="4" t="s">
        <v>232</v>
      </c>
      <c r="M133" s="4" t="s">
        <v>30</v>
      </c>
      <c r="N133" s="4" t="s">
        <v>56</v>
      </c>
      <c r="O133" s="4" t="s">
        <v>233</v>
      </c>
      <c r="P133" s="6">
        <v>88.02</v>
      </c>
      <c r="Q133" s="6">
        <v>3</v>
      </c>
      <c r="R133" s="6">
        <v>27.286200000000001</v>
      </c>
      <c r="S133" s="4" t="s">
        <v>58</v>
      </c>
      <c r="T133" s="10" t="s">
        <v>253</v>
      </c>
    </row>
    <row r="134" spans="1:20" ht="32.1" customHeight="1" thickBot="1">
      <c r="A134" s="7" t="s">
        <v>652</v>
      </c>
      <c r="B134" s="2">
        <v>42337</v>
      </c>
      <c r="C134" s="2">
        <v>42341</v>
      </c>
      <c r="D134" s="1" t="s">
        <v>39</v>
      </c>
      <c r="E134" s="1" t="s">
        <v>653</v>
      </c>
      <c r="F134" s="1" t="s">
        <v>654</v>
      </c>
      <c r="G134" s="1" t="s">
        <v>90</v>
      </c>
      <c r="H134" s="1" t="s">
        <v>25</v>
      </c>
      <c r="I134" s="1" t="s">
        <v>655</v>
      </c>
      <c r="J134" s="1" t="s">
        <v>289</v>
      </c>
      <c r="K134" s="1" t="s">
        <v>93</v>
      </c>
      <c r="L134" s="1" t="s">
        <v>656</v>
      </c>
      <c r="M134" s="1" t="s">
        <v>30</v>
      </c>
      <c r="N134" s="1" t="s">
        <v>36</v>
      </c>
      <c r="O134" s="1" t="s">
        <v>657</v>
      </c>
      <c r="P134" s="3">
        <v>301.95999999999998</v>
      </c>
      <c r="Q134" s="3">
        <v>2</v>
      </c>
      <c r="R134" s="3">
        <v>87.568399999999997</v>
      </c>
      <c r="S134" s="1" t="s">
        <v>83</v>
      </c>
      <c r="T134" s="9" t="s">
        <v>34</v>
      </c>
    </row>
    <row r="135" spans="1:20" ht="32.1" customHeight="1" thickBot="1">
      <c r="A135" s="8" t="s">
        <v>658</v>
      </c>
      <c r="B135" s="5">
        <v>42993</v>
      </c>
      <c r="C135" s="5">
        <v>42997</v>
      </c>
      <c r="D135" s="4" t="s">
        <v>39</v>
      </c>
      <c r="E135" s="4" t="s">
        <v>659</v>
      </c>
      <c r="F135" s="4" t="s">
        <v>660</v>
      </c>
      <c r="G135" s="4" t="s">
        <v>100</v>
      </c>
      <c r="H135" s="4" t="s">
        <v>25</v>
      </c>
      <c r="I135" s="4" t="s">
        <v>173</v>
      </c>
      <c r="J135" s="4" t="s">
        <v>120</v>
      </c>
      <c r="K135" s="4" t="s">
        <v>67</v>
      </c>
      <c r="L135" s="4" t="s">
        <v>661</v>
      </c>
      <c r="M135" s="4" t="s">
        <v>30</v>
      </c>
      <c r="N135" s="4" t="s">
        <v>56</v>
      </c>
      <c r="O135" s="4" t="s">
        <v>662</v>
      </c>
      <c r="P135" s="6">
        <v>35.56</v>
      </c>
      <c r="Q135" s="6">
        <v>7</v>
      </c>
      <c r="R135" s="6">
        <v>12.090400000000001</v>
      </c>
      <c r="S135" s="4" t="s">
        <v>83</v>
      </c>
      <c r="T135" s="10" t="s">
        <v>77</v>
      </c>
    </row>
    <row r="136" spans="1:20" ht="32.1" customHeight="1" thickBot="1">
      <c r="A136" s="7" t="s">
        <v>663</v>
      </c>
      <c r="B136" s="2">
        <v>42281</v>
      </c>
      <c r="C136" s="2">
        <v>42286</v>
      </c>
      <c r="D136" s="1" t="s">
        <v>21</v>
      </c>
      <c r="E136" s="1" t="s">
        <v>664</v>
      </c>
      <c r="F136" s="1" t="s">
        <v>665</v>
      </c>
      <c r="G136" s="1" t="s">
        <v>90</v>
      </c>
      <c r="H136" s="1" t="s">
        <v>25</v>
      </c>
      <c r="I136" s="1" t="s">
        <v>666</v>
      </c>
      <c r="J136" s="1" t="s">
        <v>667</v>
      </c>
      <c r="K136" s="1" t="s">
        <v>28</v>
      </c>
      <c r="L136" s="1" t="s">
        <v>668</v>
      </c>
      <c r="M136" s="1" t="s">
        <v>30</v>
      </c>
      <c r="N136" s="1" t="s">
        <v>36</v>
      </c>
      <c r="O136" s="1" t="s">
        <v>669</v>
      </c>
      <c r="P136" s="3">
        <v>392.94</v>
      </c>
      <c r="Q136" s="3">
        <v>3</v>
      </c>
      <c r="R136" s="3">
        <v>43.223399999999998</v>
      </c>
      <c r="S136" s="1" t="s">
        <v>58</v>
      </c>
      <c r="T136" s="9" t="s">
        <v>48</v>
      </c>
    </row>
    <row r="137" spans="1:20" ht="32.1" customHeight="1" thickBot="1">
      <c r="A137" s="8" t="s">
        <v>670</v>
      </c>
      <c r="B137" s="5">
        <v>42510</v>
      </c>
      <c r="C137" s="5">
        <v>42515</v>
      </c>
      <c r="D137" s="4" t="s">
        <v>39</v>
      </c>
      <c r="E137" s="4" t="s">
        <v>671</v>
      </c>
      <c r="F137" s="4" t="s">
        <v>672</v>
      </c>
      <c r="G137" s="4" t="s">
        <v>100</v>
      </c>
      <c r="H137" s="4" t="s">
        <v>25</v>
      </c>
      <c r="I137" s="4" t="s">
        <v>673</v>
      </c>
      <c r="J137" s="4" t="s">
        <v>53</v>
      </c>
      <c r="K137" s="4" t="s">
        <v>54</v>
      </c>
      <c r="L137" s="4" t="s">
        <v>313</v>
      </c>
      <c r="M137" s="4" t="s">
        <v>30</v>
      </c>
      <c r="N137" s="4" t="s">
        <v>56</v>
      </c>
      <c r="O137" s="4" t="s">
        <v>314</v>
      </c>
      <c r="P137" s="6">
        <v>1049.2</v>
      </c>
      <c r="Q137" s="6">
        <v>5</v>
      </c>
      <c r="R137" s="6">
        <v>272.79199999999997</v>
      </c>
      <c r="S137" s="4" t="s">
        <v>58</v>
      </c>
      <c r="T137" s="10" t="s">
        <v>161</v>
      </c>
    </row>
    <row r="138" spans="1:20" ht="32.1" customHeight="1" thickBot="1">
      <c r="A138" s="7" t="s">
        <v>674</v>
      </c>
      <c r="B138" s="2">
        <v>42722</v>
      </c>
      <c r="C138" s="2">
        <v>42726</v>
      </c>
      <c r="D138" s="1" t="s">
        <v>39</v>
      </c>
      <c r="E138" s="1" t="s">
        <v>675</v>
      </c>
      <c r="F138" s="1" t="s">
        <v>676</v>
      </c>
      <c r="G138" s="1" t="s">
        <v>90</v>
      </c>
      <c r="H138" s="1" t="s">
        <v>25</v>
      </c>
      <c r="I138" s="1" t="s">
        <v>165</v>
      </c>
      <c r="J138" s="1" t="s">
        <v>166</v>
      </c>
      <c r="K138" s="1" t="s">
        <v>93</v>
      </c>
      <c r="L138" s="1" t="s">
        <v>677</v>
      </c>
      <c r="M138" s="1" t="s">
        <v>30</v>
      </c>
      <c r="N138" s="1" t="s">
        <v>56</v>
      </c>
      <c r="O138" s="1" t="s">
        <v>678</v>
      </c>
      <c r="P138" s="3">
        <v>18.84</v>
      </c>
      <c r="Q138" s="3">
        <v>3</v>
      </c>
      <c r="R138" s="3">
        <v>6.0288000000000004</v>
      </c>
      <c r="S138" s="1" t="s">
        <v>83</v>
      </c>
      <c r="T138" s="9" t="s">
        <v>96</v>
      </c>
    </row>
    <row r="139" spans="1:20" ht="32.1" customHeight="1" thickBot="1">
      <c r="A139" s="8" t="s">
        <v>679</v>
      </c>
      <c r="B139" s="5">
        <v>42715</v>
      </c>
      <c r="C139" s="5">
        <v>42720</v>
      </c>
      <c r="D139" s="4" t="s">
        <v>21</v>
      </c>
      <c r="E139" s="4" t="s">
        <v>680</v>
      </c>
      <c r="F139" s="4" t="s">
        <v>681</v>
      </c>
      <c r="G139" s="4" t="s">
        <v>90</v>
      </c>
      <c r="H139" s="4" t="s">
        <v>25</v>
      </c>
      <c r="I139" s="4" t="s">
        <v>682</v>
      </c>
      <c r="J139" s="4" t="s">
        <v>192</v>
      </c>
      <c r="K139" s="4" t="s">
        <v>54</v>
      </c>
      <c r="L139" s="4" t="s">
        <v>446</v>
      </c>
      <c r="M139" s="4" t="s">
        <v>30</v>
      </c>
      <c r="N139" s="4" t="s">
        <v>56</v>
      </c>
      <c r="O139" s="4" t="s">
        <v>447</v>
      </c>
      <c r="P139" s="6">
        <v>14.8</v>
      </c>
      <c r="Q139" s="6">
        <v>4</v>
      </c>
      <c r="R139" s="6">
        <v>6.0679999999999996</v>
      </c>
      <c r="S139" s="4" t="s">
        <v>58</v>
      </c>
      <c r="T139" s="10" t="s">
        <v>96</v>
      </c>
    </row>
    <row r="140" spans="1:20" ht="32.1" customHeight="1" thickBot="1">
      <c r="A140" s="7" t="s">
        <v>683</v>
      </c>
      <c r="B140" s="2">
        <v>42632</v>
      </c>
      <c r="C140" s="2">
        <v>42632</v>
      </c>
      <c r="D140" s="1" t="s">
        <v>425</v>
      </c>
      <c r="E140" s="1" t="s">
        <v>684</v>
      </c>
      <c r="F140" s="1" t="s">
        <v>685</v>
      </c>
      <c r="G140" s="1" t="s">
        <v>100</v>
      </c>
      <c r="H140" s="1" t="s">
        <v>25</v>
      </c>
      <c r="I140" s="1" t="s">
        <v>179</v>
      </c>
      <c r="J140" s="1" t="s">
        <v>134</v>
      </c>
      <c r="K140" s="1" t="s">
        <v>93</v>
      </c>
      <c r="L140" s="1" t="s">
        <v>559</v>
      </c>
      <c r="M140" s="1" t="s">
        <v>30</v>
      </c>
      <c r="N140" s="1" t="s">
        <v>36</v>
      </c>
      <c r="O140" s="1" t="s">
        <v>560</v>
      </c>
      <c r="P140" s="3">
        <v>701.37199999999996</v>
      </c>
      <c r="Q140" s="3">
        <v>2</v>
      </c>
      <c r="R140" s="3">
        <v>-50.097999999999999</v>
      </c>
      <c r="S140" s="1" t="s">
        <v>430</v>
      </c>
      <c r="T140" s="9" t="s">
        <v>77</v>
      </c>
    </row>
    <row r="141" spans="1:20" ht="32.1" customHeight="1" thickBot="1">
      <c r="A141" s="8" t="s">
        <v>686</v>
      </c>
      <c r="B141" s="5">
        <v>42240</v>
      </c>
      <c r="C141" s="5">
        <v>42244</v>
      </c>
      <c r="D141" s="4" t="s">
        <v>39</v>
      </c>
      <c r="E141" s="4" t="s">
        <v>687</v>
      </c>
      <c r="F141" s="4" t="s">
        <v>688</v>
      </c>
      <c r="G141" s="4" t="s">
        <v>24</v>
      </c>
      <c r="H141" s="4" t="s">
        <v>25</v>
      </c>
      <c r="I141" s="4" t="s">
        <v>689</v>
      </c>
      <c r="J141" s="4" t="s">
        <v>92</v>
      </c>
      <c r="K141" s="4" t="s">
        <v>93</v>
      </c>
      <c r="L141" s="4" t="s">
        <v>193</v>
      </c>
      <c r="M141" s="4" t="s">
        <v>30</v>
      </c>
      <c r="N141" s="4" t="s">
        <v>45</v>
      </c>
      <c r="O141" s="4" t="s">
        <v>194</v>
      </c>
      <c r="P141" s="6">
        <v>918.78499999999997</v>
      </c>
      <c r="Q141" s="6">
        <v>5</v>
      </c>
      <c r="R141" s="6">
        <v>-118.12949999999999</v>
      </c>
      <c r="S141" s="4" t="s">
        <v>83</v>
      </c>
      <c r="T141" s="10" t="s">
        <v>253</v>
      </c>
    </row>
    <row r="142" spans="1:20" ht="32.1" customHeight="1" thickBot="1">
      <c r="A142" s="7" t="s">
        <v>690</v>
      </c>
      <c r="B142" s="2">
        <v>41997</v>
      </c>
      <c r="C142" s="2">
        <v>41999</v>
      </c>
      <c r="D142" s="1" t="s">
        <v>87</v>
      </c>
      <c r="E142" s="1" t="s">
        <v>691</v>
      </c>
      <c r="F142" s="1" t="s">
        <v>692</v>
      </c>
      <c r="G142" s="1" t="s">
        <v>24</v>
      </c>
      <c r="H142" s="1" t="s">
        <v>25</v>
      </c>
      <c r="I142" s="1" t="s">
        <v>693</v>
      </c>
      <c r="J142" s="1" t="s">
        <v>231</v>
      </c>
      <c r="K142" s="1" t="s">
        <v>67</v>
      </c>
      <c r="L142" s="1" t="s">
        <v>694</v>
      </c>
      <c r="M142" s="1" t="s">
        <v>30</v>
      </c>
      <c r="N142" s="1" t="s">
        <v>56</v>
      </c>
      <c r="O142" s="1" t="s">
        <v>695</v>
      </c>
      <c r="P142" s="3">
        <v>30.36</v>
      </c>
      <c r="Q142" s="3">
        <v>5</v>
      </c>
      <c r="R142" s="3">
        <v>8.7285000000000004</v>
      </c>
      <c r="S142" s="1" t="s">
        <v>70</v>
      </c>
      <c r="T142" s="9" t="s">
        <v>96</v>
      </c>
    </row>
    <row r="143" spans="1:20" ht="32.1" customHeight="1" thickBot="1">
      <c r="A143" s="8" t="s">
        <v>696</v>
      </c>
      <c r="B143" s="5">
        <v>42895</v>
      </c>
      <c r="C143" s="5">
        <v>42899</v>
      </c>
      <c r="D143" s="4" t="s">
        <v>39</v>
      </c>
      <c r="E143" s="4" t="s">
        <v>659</v>
      </c>
      <c r="F143" s="4" t="s">
        <v>660</v>
      </c>
      <c r="G143" s="4" t="s">
        <v>100</v>
      </c>
      <c r="H143" s="4" t="s">
        <v>25</v>
      </c>
      <c r="I143" s="4" t="s">
        <v>133</v>
      </c>
      <c r="J143" s="4" t="s">
        <v>134</v>
      </c>
      <c r="K143" s="4" t="s">
        <v>93</v>
      </c>
      <c r="L143" s="4" t="s">
        <v>697</v>
      </c>
      <c r="M143" s="4" t="s">
        <v>30</v>
      </c>
      <c r="N143" s="4" t="s">
        <v>56</v>
      </c>
      <c r="O143" s="4" t="s">
        <v>698</v>
      </c>
      <c r="P143" s="6">
        <v>23.975999999999999</v>
      </c>
      <c r="Q143" s="6">
        <v>3</v>
      </c>
      <c r="R143" s="6">
        <v>-14.3856</v>
      </c>
      <c r="S143" s="4" t="s">
        <v>83</v>
      </c>
      <c r="T143" s="10" t="s">
        <v>59</v>
      </c>
    </row>
    <row r="144" spans="1:20" ht="32.1" customHeight="1" thickBot="1">
      <c r="A144" s="7" t="s">
        <v>696</v>
      </c>
      <c r="B144" s="2">
        <v>42895</v>
      </c>
      <c r="C144" s="2">
        <v>42899</v>
      </c>
      <c r="D144" s="1" t="s">
        <v>39</v>
      </c>
      <c r="E144" s="1" t="s">
        <v>659</v>
      </c>
      <c r="F144" s="1" t="s">
        <v>660</v>
      </c>
      <c r="G144" s="1" t="s">
        <v>100</v>
      </c>
      <c r="H144" s="1" t="s">
        <v>25</v>
      </c>
      <c r="I144" s="1" t="s">
        <v>133</v>
      </c>
      <c r="J144" s="1" t="s">
        <v>134</v>
      </c>
      <c r="K144" s="1" t="s">
        <v>93</v>
      </c>
      <c r="L144" s="1" t="s">
        <v>699</v>
      </c>
      <c r="M144" s="1" t="s">
        <v>30</v>
      </c>
      <c r="N144" s="1" t="s">
        <v>45</v>
      </c>
      <c r="O144" s="1" t="s">
        <v>700</v>
      </c>
      <c r="P144" s="3">
        <v>108.925</v>
      </c>
      <c r="Q144" s="3">
        <v>1</v>
      </c>
      <c r="R144" s="3">
        <v>-71.890500000000003</v>
      </c>
      <c r="S144" s="1" t="s">
        <v>83</v>
      </c>
      <c r="T144" s="9" t="s">
        <v>59</v>
      </c>
    </row>
    <row r="145" spans="1:20" ht="32.1" customHeight="1" thickBot="1">
      <c r="A145" s="8" t="s">
        <v>701</v>
      </c>
      <c r="B145" s="5">
        <v>42812</v>
      </c>
      <c r="C145" s="5">
        <v>42817</v>
      </c>
      <c r="D145" s="4" t="s">
        <v>39</v>
      </c>
      <c r="E145" s="4" t="s">
        <v>702</v>
      </c>
      <c r="F145" s="4" t="s">
        <v>703</v>
      </c>
      <c r="G145" s="4" t="s">
        <v>24</v>
      </c>
      <c r="H145" s="4" t="s">
        <v>25</v>
      </c>
      <c r="I145" s="4" t="s">
        <v>704</v>
      </c>
      <c r="J145" s="4" t="s">
        <v>92</v>
      </c>
      <c r="K145" s="4" t="s">
        <v>93</v>
      </c>
      <c r="L145" s="4" t="s">
        <v>705</v>
      </c>
      <c r="M145" s="4" t="s">
        <v>30</v>
      </c>
      <c r="N145" s="4" t="s">
        <v>56</v>
      </c>
      <c r="O145" s="4" t="s">
        <v>706</v>
      </c>
      <c r="P145" s="6">
        <v>82.524000000000001</v>
      </c>
      <c r="Q145" s="6">
        <v>3</v>
      </c>
      <c r="R145" s="6">
        <v>-41.262</v>
      </c>
      <c r="S145" s="4" t="s">
        <v>58</v>
      </c>
      <c r="T145" s="10" t="s">
        <v>195</v>
      </c>
    </row>
    <row r="146" spans="1:20" ht="32.1" customHeight="1" thickBot="1">
      <c r="A146" s="7" t="s">
        <v>707</v>
      </c>
      <c r="B146" s="2">
        <v>43094</v>
      </c>
      <c r="C146" s="2">
        <v>43098</v>
      </c>
      <c r="D146" s="1" t="s">
        <v>39</v>
      </c>
      <c r="E146" s="1" t="s">
        <v>708</v>
      </c>
      <c r="F146" s="1" t="s">
        <v>709</v>
      </c>
      <c r="G146" s="1" t="s">
        <v>24</v>
      </c>
      <c r="H146" s="1" t="s">
        <v>25</v>
      </c>
      <c r="I146" s="1" t="s">
        <v>173</v>
      </c>
      <c r="J146" s="1" t="s">
        <v>120</v>
      </c>
      <c r="K146" s="1" t="s">
        <v>67</v>
      </c>
      <c r="L146" s="1" t="s">
        <v>710</v>
      </c>
      <c r="M146" s="1" t="s">
        <v>30</v>
      </c>
      <c r="N146" s="1" t="s">
        <v>31</v>
      </c>
      <c r="O146" s="1" t="s">
        <v>711</v>
      </c>
      <c r="P146" s="3">
        <v>191.98400000000001</v>
      </c>
      <c r="Q146" s="3">
        <v>2</v>
      </c>
      <c r="R146" s="3">
        <v>4.7995999999999999</v>
      </c>
      <c r="S146" s="1" t="s">
        <v>83</v>
      </c>
      <c r="T146" s="9" t="s">
        <v>96</v>
      </c>
    </row>
    <row r="147" spans="1:20" ht="32.1" customHeight="1" thickBot="1">
      <c r="A147" s="8" t="s">
        <v>712</v>
      </c>
      <c r="B147" s="5">
        <v>41811</v>
      </c>
      <c r="C147" s="5">
        <v>41813</v>
      </c>
      <c r="D147" s="4" t="s">
        <v>21</v>
      </c>
      <c r="E147" s="4" t="s">
        <v>713</v>
      </c>
      <c r="F147" s="4" t="s">
        <v>714</v>
      </c>
      <c r="G147" s="4" t="s">
        <v>24</v>
      </c>
      <c r="H147" s="4" t="s">
        <v>25</v>
      </c>
      <c r="I147" s="4" t="s">
        <v>715</v>
      </c>
      <c r="J147" s="4" t="s">
        <v>716</v>
      </c>
      <c r="K147" s="4" t="s">
        <v>28</v>
      </c>
      <c r="L147" s="4" t="s">
        <v>717</v>
      </c>
      <c r="M147" s="4" t="s">
        <v>30</v>
      </c>
      <c r="N147" s="4" t="s">
        <v>56</v>
      </c>
      <c r="O147" s="4" t="s">
        <v>718</v>
      </c>
      <c r="P147" s="6">
        <v>104.01</v>
      </c>
      <c r="Q147" s="6">
        <v>1</v>
      </c>
      <c r="R147" s="6">
        <v>14.561400000000001</v>
      </c>
      <c r="S147" s="4" t="s">
        <v>70</v>
      </c>
      <c r="T147" s="10" t="s">
        <v>59</v>
      </c>
    </row>
    <row r="148" spans="1:20" ht="32.1" customHeight="1" thickBot="1">
      <c r="A148" s="7" t="s">
        <v>719</v>
      </c>
      <c r="B148" s="2">
        <v>42980</v>
      </c>
      <c r="C148" s="2">
        <v>42986</v>
      </c>
      <c r="D148" s="1" t="s">
        <v>39</v>
      </c>
      <c r="E148" s="1" t="s">
        <v>720</v>
      </c>
      <c r="F148" s="1" t="s">
        <v>721</v>
      </c>
      <c r="G148" s="1" t="s">
        <v>90</v>
      </c>
      <c r="H148" s="1" t="s">
        <v>25</v>
      </c>
      <c r="I148" s="1" t="s">
        <v>693</v>
      </c>
      <c r="J148" s="1" t="s">
        <v>231</v>
      </c>
      <c r="K148" s="1" t="s">
        <v>67</v>
      </c>
      <c r="L148" s="1" t="s">
        <v>271</v>
      </c>
      <c r="M148" s="1" t="s">
        <v>30</v>
      </c>
      <c r="N148" s="1" t="s">
        <v>56</v>
      </c>
      <c r="O148" s="1" t="s">
        <v>272</v>
      </c>
      <c r="P148" s="3">
        <v>15.071999999999999</v>
      </c>
      <c r="Q148" s="3">
        <v>3</v>
      </c>
      <c r="R148" s="3">
        <v>4.1448</v>
      </c>
      <c r="S148" s="1" t="s">
        <v>129</v>
      </c>
      <c r="T148" s="9" t="s">
        <v>77</v>
      </c>
    </row>
    <row r="149" spans="1:20" ht="32.1" customHeight="1" thickBot="1">
      <c r="A149" s="8" t="s">
        <v>722</v>
      </c>
      <c r="B149" s="5">
        <v>42678</v>
      </c>
      <c r="C149" s="5">
        <v>42682</v>
      </c>
      <c r="D149" s="4" t="s">
        <v>21</v>
      </c>
      <c r="E149" s="4" t="s">
        <v>723</v>
      </c>
      <c r="F149" s="4" t="s">
        <v>724</v>
      </c>
      <c r="G149" s="4" t="s">
        <v>90</v>
      </c>
      <c r="H149" s="4" t="s">
        <v>25</v>
      </c>
      <c r="I149" s="4" t="s">
        <v>191</v>
      </c>
      <c r="J149" s="4" t="s">
        <v>192</v>
      </c>
      <c r="K149" s="4" t="s">
        <v>54</v>
      </c>
      <c r="L149" s="4" t="s">
        <v>725</v>
      </c>
      <c r="M149" s="4" t="s">
        <v>30</v>
      </c>
      <c r="N149" s="4" t="s">
        <v>56</v>
      </c>
      <c r="O149" s="4" t="s">
        <v>726</v>
      </c>
      <c r="P149" s="6">
        <v>209.88</v>
      </c>
      <c r="Q149" s="6">
        <v>3</v>
      </c>
      <c r="R149" s="6">
        <v>35.679600000000001</v>
      </c>
      <c r="S149" s="4" t="s">
        <v>83</v>
      </c>
      <c r="T149" s="10" t="s">
        <v>34</v>
      </c>
    </row>
    <row r="150" spans="1:20" ht="32.1" customHeight="1" thickBot="1">
      <c r="A150" s="7" t="s">
        <v>727</v>
      </c>
      <c r="B150" s="2">
        <v>42103</v>
      </c>
      <c r="C150" s="2">
        <v>42108</v>
      </c>
      <c r="D150" s="1" t="s">
        <v>39</v>
      </c>
      <c r="E150" s="1" t="s">
        <v>728</v>
      </c>
      <c r="F150" s="1" t="s">
        <v>729</v>
      </c>
      <c r="G150" s="1" t="s">
        <v>24</v>
      </c>
      <c r="H150" s="1" t="s">
        <v>25</v>
      </c>
      <c r="I150" s="1" t="s">
        <v>730</v>
      </c>
      <c r="J150" s="1" t="s">
        <v>53</v>
      </c>
      <c r="K150" s="1" t="s">
        <v>54</v>
      </c>
      <c r="L150" s="1" t="s">
        <v>731</v>
      </c>
      <c r="M150" s="1" t="s">
        <v>30</v>
      </c>
      <c r="N150" s="1" t="s">
        <v>45</v>
      </c>
      <c r="O150" s="1" t="s">
        <v>732</v>
      </c>
      <c r="P150" s="3">
        <v>369.91199999999998</v>
      </c>
      <c r="Q150" s="3">
        <v>3</v>
      </c>
      <c r="R150" s="3">
        <v>-13.871700000000001</v>
      </c>
      <c r="S150" s="1" t="s">
        <v>58</v>
      </c>
      <c r="T150" s="9" t="s">
        <v>113</v>
      </c>
    </row>
    <row r="151" spans="1:20" ht="32.1" customHeight="1" thickBot="1">
      <c r="A151" s="8" t="s">
        <v>733</v>
      </c>
      <c r="B151" s="5">
        <v>41975</v>
      </c>
      <c r="C151" s="5">
        <v>41977</v>
      </c>
      <c r="D151" s="4" t="s">
        <v>87</v>
      </c>
      <c r="E151" s="4" t="s">
        <v>734</v>
      </c>
      <c r="F151" s="4" t="s">
        <v>735</v>
      </c>
      <c r="G151" s="4" t="s">
        <v>24</v>
      </c>
      <c r="H151" s="4" t="s">
        <v>25</v>
      </c>
      <c r="I151" s="4" t="s">
        <v>173</v>
      </c>
      <c r="J151" s="4" t="s">
        <v>120</v>
      </c>
      <c r="K151" s="4" t="s">
        <v>67</v>
      </c>
      <c r="L151" s="4" t="s">
        <v>736</v>
      </c>
      <c r="M151" s="4" t="s">
        <v>30</v>
      </c>
      <c r="N151" s="4" t="s">
        <v>31</v>
      </c>
      <c r="O151" s="4" t="s">
        <v>737</v>
      </c>
      <c r="P151" s="6">
        <v>883.92</v>
      </c>
      <c r="Q151" s="6">
        <v>5</v>
      </c>
      <c r="R151" s="6">
        <v>-110.49</v>
      </c>
      <c r="S151" s="4" t="s">
        <v>70</v>
      </c>
      <c r="T151" s="10" t="s">
        <v>96</v>
      </c>
    </row>
    <row r="152" spans="1:20" ht="32.1" customHeight="1" thickBot="1">
      <c r="A152" s="7" t="s">
        <v>738</v>
      </c>
      <c r="B152" s="2">
        <v>41650</v>
      </c>
      <c r="C152" s="2">
        <v>41653</v>
      </c>
      <c r="D152" s="1" t="s">
        <v>87</v>
      </c>
      <c r="E152" s="1" t="s">
        <v>739</v>
      </c>
      <c r="F152" s="1" t="s">
        <v>740</v>
      </c>
      <c r="G152" s="1" t="s">
        <v>24</v>
      </c>
      <c r="H152" s="1" t="s">
        <v>25</v>
      </c>
      <c r="I152" s="1" t="s">
        <v>741</v>
      </c>
      <c r="J152" s="1" t="s">
        <v>200</v>
      </c>
      <c r="K152" s="1" t="s">
        <v>67</v>
      </c>
      <c r="L152" s="1" t="s">
        <v>650</v>
      </c>
      <c r="M152" s="1" t="s">
        <v>30</v>
      </c>
      <c r="N152" s="1" t="s">
        <v>56</v>
      </c>
      <c r="O152" s="1" t="s">
        <v>651</v>
      </c>
      <c r="P152" s="3">
        <v>9.94</v>
      </c>
      <c r="Q152" s="3">
        <v>2</v>
      </c>
      <c r="R152" s="3">
        <v>3.0813999999999999</v>
      </c>
      <c r="S152" s="1" t="s">
        <v>33</v>
      </c>
      <c r="T152" s="9" t="s">
        <v>169</v>
      </c>
    </row>
    <row r="153" spans="1:20" ht="32.1" customHeight="1" thickBot="1">
      <c r="A153" s="8" t="s">
        <v>742</v>
      </c>
      <c r="B153" s="5">
        <v>43002</v>
      </c>
      <c r="C153" s="5">
        <v>43007</v>
      </c>
      <c r="D153" s="4" t="s">
        <v>39</v>
      </c>
      <c r="E153" s="4" t="s">
        <v>743</v>
      </c>
      <c r="F153" s="4" t="s">
        <v>744</v>
      </c>
      <c r="G153" s="4" t="s">
        <v>24</v>
      </c>
      <c r="H153" s="4" t="s">
        <v>25</v>
      </c>
      <c r="I153" s="4" t="s">
        <v>230</v>
      </c>
      <c r="J153" s="4" t="s">
        <v>231</v>
      </c>
      <c r="K153" s="4" t="s">
        <v>67</v>
      </c>
      <c r="L153" s="4" t="s">
        <v>745</v>
      </c>
      <c r="M153" s="4" t="s">
        <v>30</v>
      </c>
      <c r="N153" s="4" t="s">
        <v>56</v>
      </c>
      <c r="O153" s="4" t="s">
        <v>746</v>
      </c>
      <c r="P153" s="6">
        <v>103.056</v>
      </c>
      <c r="Q153" s="6">
        <v>3</v>
      </c>
      <c r="R153" s="6">
        <v>24.4758</v>
      </c>
      <c r="S153" s="4" t="s">
        <v>58</v>
      </c>
      <c r="T153" s="10" t="s">
        <v>77</v>
      </c>
    </row>
    <row r="154" spans="1:20" ht="32.1" customHeight="1" thickBot="1">
      <c r="A154" s="7" t="s">
        <v>747</v>
      </c>
      <c r="B154" s="2">
        <v>41792</v>
      </c>
      <c r="C154" s="2">
        <v>41797</v>
      </c>
      <c r="D154" s="1" t="s">
        <v>39</v>
      </c>
      <c r="E154" s="1" t="s">
        <v>748</v>
      </c>
      <c r="F154" s="1" t="s">
        <v>749</v>
      </c>
      <c r="G154" s="1" t="s">
        <v>100</v>
      </c>
      <c r="H154" s="1" t="s">
        <v>25</v>
      </c>
      <c r="I154" s="1" t="s">
        <v>75</v>
      </c>
      <c r="J154" s="1" t="s">
        <v>76</v>
      </c>
      <c r="K154" s="1" t="s">
        <v>54</v>
      </c>
      <c r="L154" s="1" t="s">
        <v>493</v>
      </c>
      <c r="M154" s="1" t="s">
        <v>30</v>
      </c>
      <c r="N154" s="1" t="s">
        <v>56</v>
      </c>
      <c r="O154" s="1" t="s">
        <v>494</v>
      </c>
      <c r="P154" s="3">
        <v>73.319999999999993</v>
      </c>
      <c r="Q154" s="3">
        <v>6</v>
      </c>
      <c r="R154" s="3">
        <v>21.995999999999999</v>
      </c>
      <c r="S154" s="1" t="s">
        <v>58</v>
      </c>
      <c r="T154" s="9" t="s">
        <v>59</v>
      </c>
    </row>
    <row r="155" spans="1:20" ht="32.1" customHeight="1" thickBot="1">
      <c r="A155" s="8" t="s">
        <v>750</v>
      </c>
      <c r="B155" s="5">
        <v>42719</v>
      </c>
      <c r="C155" s="5">
        <v>42723</v>
      </c>
      <c r="D155" s="4" t="s">
        <v>39</v>
      </c>
      <c r="E155" s="4" t="s">
        <v>469</v>
      </c>
      <c r="F155" s="4" t="s">
        <v>470</v>
      </c>
      <c r="G155" s="4" t="s">
        <v>90</v>
      </c>
      <c r="H155" s="4" t="s">
        <v>25</v>
      </c>
      <c r="I155" s="4" t="s">
        <v>288</v>
      </c>
      <c r="J155" s="4" t="s">
        <v>289</v>
      </c>
      <c r="K155" s="4" t="s">
        <v>93</v>
      </c>
      <c r="L155" s="4" t="s">
        <v>751</v>
      </c>
      <c r="M155" s="4" t="s">
        <v>30</v>
      </c>
      <c r="N155" s="4" t="s">
        <v>45</v>
      </c>
      <c r="O155" s="4" t="s">
        <v>752</v>
      </c>
      <c r="P155" s="6">
        <v>1652.94</v>
      </c>
      <c r="Q155" s="6">
        <v>3</v>
      </c>
      <c r="R155" s="6">
        <v>231.41159999999999</v>
      </c>
      <c r="S155" s="4" t="s">
        <v>83</v>
      </c>
      <c r="T155" s="10" t="s">
        <v>96</v>
      </c>
    </row>
    <row r="156" spans="1:20" ht="32.1" customHeight="1" thickBot="1">
      <c r="A156" s="7" t="s">
        <v>753</v>
      </c>
      <c r="B156" s="2">
        <v>41919</v>
      </c>
      <c r="C156" s="2">
        <v>41925</v>
      </c>
      <c r="D156" s="1" t="s">
        <v>39</v>
      </c>
      <c r="E156" s="1" t="s">
        <v>754</v>
      </c>
      <c r="F156" s="1" t="s">
        <v>755</v>
      </c>
      <c r="G156" s="1" t="s">
        <v>100</v>
      </c>
      <c r="H156" s="1" t="s">
        <v>25</v>
      </c>
      <c r="I156" s="1" t="s">
        <v>65</v>
      </c>
      <c r="J156" s="1" t="s">
        <v>66</v>
      </c>
      <c r="K156" s="1" t="s">
        <v>67</v>
      </c>
      <c r="L156" s="1" t="s">
        <v>756</v>
      </c>
      <c r="M156" s="1" t="s">
        <v>30</v>
      </c>
      <c r="N156" s="1" t="s">
        <v>56</v>
      </c>
      <c r="O156" s="1" t="s">
        <v>757</v>
      </c>
      <c r="P156" s="3">
        <v>129.91999999999999</v>
      </c>
      <c r="Q156" s="3">
        <v>5</v>
      </c>
      <c r="R156" s="3">
        <v>21.111999999999998</v>
      </c>
      <c r="S156" s="1" t="s">
        <v>129</v>
      </c>
      <c r="T156" s="9" t="s">
        <v>48</v>
      </c>
    </row>
    <row r="157" spans="1:20" ht="32.1" customHeight="1" thickBot="1">
      <c r="A157" s="8" t="s">
        <v>758</v>
      </c>
      <c r="B157" s="5">
        <v>42707</v>
      </c>
      <c r="C157" s="5">
        <v>42710</v>
      </c>
      <c r="D157" s="4" t="s">
        <v>87</v>
      </c>
      <c r="E157" s="4" t="s">
        <v>759</v>
      </c>
      <c r="F157" s="4" t="s">
        <v>760</v>
      </c>
      <c r="G157" s="4" t="s">
        <v>24</v>
      </c>
      <c r="H157" s="4" t="s">
        <v>25</v>
      </c>
      <c r="I157" s="4" t="s">
        <v>761</v>
      </c>
      <c r="J157" s="4" t="s">
        <v>120</v>
      </c>
      <c r="K157" s="4" t="s">
        <v>67</v>
      </c>
      <c r="L157" s="4" t="s">
        <v>762</v>
      </c>
      <c r="M157" s="4" t="s">
        <v>30</v>
      </c>
      <c r="N157" s="4" t="s">
        <v>45</v>
      </c>
      <c r="O157" s="4" t="s">
        <v>763</v>
      </c>
      <c r="P157" s="6">
        <v>400.03199999999998</v>
      </c>
      <c r="Q157" s="6">
        <v>2</v>
      </c>
      <c r="R157" s="6">
        <v>-153.34559999999999</v>
      </c>
      <c r="S157" s="4" t="s">
        <v>33</v>
      </c>
      <c r="T157" s="10" t="s">
        <v>96</v>
      </c>
    </row>
    <row r="158" spans="1:20" ht="32.1" customHeight="1" thickBot="1">
      <c r="A158" s="7" t="s">
        <v>758</v>
      </c>
      <c r="B158" s="2">
        <v>42707</v>
      </c>
      <c r="C158" s="2">
        <v>42710</v>
      </c>
      <c r="D158" s="1" t="s">
        <v>87</v>
      </c>
      <c r="E158" s="1" t="s">
        <v>759</v>
      </c>
      <c r="F158" s="1" t="s">
        <v>760</v>
      </c>
      <c r="G158" s="1" t="s">
        <v>24</v>
      </c>
      <c r="H158" s="1" t="s">
        <v>25</v>
      </c>
      <c r="I158" s="1" t="s">
        <v>761</v>
      </c>
      <c r="J158" s="1" t="s">
        <v>120</v>
      </c>
      <c r="K158" s="1" t="s">
        <v>67</v>
      </c>
      <c r="L158" s="1" t="s">
        <v>329</v>
      </c>
      <c r="M158" s="1" t="s">
        <v>30</v>
      </c>
      <c r="N158" s="1" t="s">
        <v>36</v>
      </c>
      <c r="O158" s="1" t="s">
        <v>330</v>
      </c>
      <c r="P158" s="3">
        <v>542.64599999999996</v>
      </c>
      <c r="Q158" s="3">
        <v>3</v>
      </c>
      <c r="R158" s="3">
        <v>102.49979999999999</v>
      </c>
      <c r="S158" s="1" t="s">
        <v>33</v>
      </c>
      <c r="T158" s="9" t="s">
        <v>96</v>
      </c>
    </row>
    <row r="159" spans="1:20" ht="32.1" customHeight="1" thickBot="1">
      <c r="A159" s="8" t="s">
        <v>764</v>
      </c>
      <c r="B159" s="5">
        <v>42756</v>
      </c>
      <c r="C159" s="5">
        <v>42760</v>
      </c>
      <c r="D159" s="4" t="s">
        <v>39</v>
      </c>
      <c r="E159" s="4" t="s">
        <v>765</v>
      </c>
      <c r="F159" s="4" t="s">
        <v>766</v>
      </c>
      <c r="G159" s="4" t="s">
        <v>100</v>
      </c>
      <c r="H159" s="4" t="s">
        <v>25</v>
      </c>
      <c r="I159" s="4" t="s">
        <v>191</v>
      </c>
      <c r="J159" s="4" t="s">
        <v>192</v>
      </c>
      <c r="K159" s="4" t="s">
        <v>54</v>
      </c>
      <c r="L159" s="4" t="s">
        <v>767</v>
      </c>
      <c r="M159" s="4" t="s">
        <v>30</v>
      </c>
      <c r="N159" s="4" t="s">
        <v>31</v>
      </c>
      <c r="O159" s="4" t="s">
        <v>768</v>
      </c>
      <c r="P159" s="6">
        <v>84.98</v>
      </c>
      <c r="Q159" s="6">
        <v>1</v>
      </c>
      <c r="R159" s="6">
        <v>18.695599999999999</v>
      </c>
      <c r="S159" s="4" t="s">
        <v>83</v>
      </c>
      <c r="T159" s="10" t="s">
        <v>169</v>
      </c>
    </row>
    <row r="160" spans="1:20" ht="32.1" customHeight="1" thickBot="1">
      <c r="A160" s="7" t="s">
        <v>769</v>
      </c>
      <c r="B160" s="2">
        <v>41786</v>
      </c>
      <c r="C160" s="2">
        <v>41786</v>
      </c>
      <c r="D160" s="1" t="s">
        <v>425</v>
      </c>
      <c r="E160" s="1" t="s">
        <v>770</v>
      </c>
      <c r="F160" s="1" t="s">
        <v>771</v>
      </c>
      <c r="G160" s="1" t="s">
        <v>90</v>
      </c>
      <c r="H160" s="1" t="s">
        <v>25</v>
      </c>
      <c r="I160" s="1" t="s">
        <v>639</v>
      </c>
      <c r="J160" s="1" t="s">
        <v>53</v>
      </c>
      <c r="K160" s="1" t="s">
        <v>54</v>
      </c>
      <c r="L160" s="1" t="s">
        <v>317</v>
      </c>
      <c r="M160" s="1" t="s">
        <v>30</v>
      </c>
      <c r="N160" s="1" t="s">
        <v>45</v>
      </c>
      <c r="O160" s="1" t="s">
        <v>318</v>
      </c>
      <c r="P160" s="3">
        <v>567.12</v>
      </c>
      <c r="Q160" s="3">
        <v>10</v>
      </c>
      <c r="R160" s="3">
        <v>-28.356000000000002</v>
      </c>
      <c r="S160" s="1" t="s">
        <v>430</v>
      </c>
      <c r="T160" s="9" t="s">
        <v>161</v>
      </c>
    </row>
    <row r="161" spans="1:20" ht="32.1" customHeight="1" thickBot="1">
      <c r="A161" s="8" t="s">
        <v>772</v>
      </c>
      <c r="B161" s="5">
        <v>43010</v>
      </c>
      <c r="C161" s="5">
        <v>43014</v>
      </c>
      <c r="D161" s="4" t="s">
        <v>39</v>
      </c>
      <c r="E161" s="4" t="s">
        <v>773</v>
      </c>
      <c r="F161" s="4" t="s">
        <v>774</v>
      </c>
      <c r="G161" s="4" t="s">
        <v>24</v>
      </c>
      <c r="H161" s="4" t="s">
        <v>25</v>
      </c>
      <c r="I161" s="4" t="s">
        <v>775</v>
      </c>
      <c r="J161" s="4" t="s">
        <v>289</v>
      </c>
      <c r="K161" s="4" t="s">
        <v>93</v>
      </c>
      <c r="L161" s="4" t="s">
        <v>776</v>
      </c>
      <c r="M161" s="4" t="s">
        <v>30</v>
      </c>
      <c r="N161" s="4" t="s">
        <v>56</v>
      </c>
      <c r="O161" s="4" t="s">
        <v>777</v>
      </c>
      <c r="P161" s="6">
        <v>157.74</v>
      </c>
      <c r="Q161" s="6">
        <v>11</v>
      </c>
      <c r="R161" s="6">
        <v>56.7864</v>
      </c>
      <c r="S161" s="4" t="s">
        <v>83</v>
      </c>
      <c r="T161" s="10" t="s">
        <v>48</v>
      </c>
    </row>
    <row r="162" spans="1:20" ht="32.1" customHeight="1" thickBot="1">
      <c r="A162" s="7" t="s">
        <v>778</v>
      </c>
      <c r="B162" s="2">
        <v>42345</v>
      </c>
      <c r="C162" s="2">
        <v>42350</v>
      </c>
      <c r="D162" s="1" t="s">
        <v>39</v>
      </c>
      <c r="E162" s="1" t="s">
        <v>779</v>
      </c>
      <c r="F162" s="1" t="s">
        <v>780</v>
      </c>
      <c r="G162" s="1" t="s">
        <v>24</v>
      </c>
      <c r="H162" s="1" t="s">
        <v>25</v>
      </c>
      <c r="I162" s="1" t="s">
        <v>52</v>
      </c>
      <c r="J162" s="1" t="s">
        <v>53</v>
      </c>
      <c r="K162" s="1" t="s">
        <v>54</v>
      </c>
      <c r="L162" s="1" t="s">
        <v>697</v>
      </c>
      <c r="M162" s="1" t="s">
        <v>30</v>
      </c>
      <c r="N162" s="1" t="s">
        <v>56</v>
      </c>
      <c r="O162" s="1" t="s">
        <v>698</v>
      </c>
      <c r="P162" s="3">
        <v>79.92</v>
      </c>
      <c r="Q162" s="3">
        <v>4</v>
      </c>
      <c r="R162" s="3">
        <v>28.7712</v>
      </c>
      <c r="S162" s="1" t="s">
        <v>58</v>
      </c>
      <c r="T162" s="9" t="s">
        <v>96</v>
      </c>
    </row>
    <row r="163" spans="1:20" ht="32.1" customHeight="1" thickBot="1">
      <c r="A163" s="8" t="s">
        <v>781</v>
      </c>
      <c r="B163" s="5">
        <v>42631</v>
      </c>
      <c r="C163" s="5">
        <v>42635</v>
      </c>
      <c r="D163" s="4" t="s">
        <v>39</v>
      </c>
      <c r="E163" s="4" t="s">
        <v>782</v>
      </c>
      <c r="F163" s="4" t="s">
        <v>783</v>
      </c>
      <c r="G163" s="4" t="s">
        <v>90</v>
      </c>
      <c r="H163" s="4" t="s">
        <v>25</v>
      </c>
      <c r="I163" s="4" t="s">
        <v>606</v>
      </c>
      <c r="J163" s="4" t="s">
        <v>43</v>
      </c>
      <c r="K163" s="4" t="s">
        <v>28</v>
      </c>
      <c r="L163" s="4" t="s">
        <v>784</v>
      </c>
      <c r="M163" s="4" t="s">
        <v>30</v>
      </c>
      <c r="N163" s="4" t="s">
        <v>45</v>
      </c>
      <c r="O163" s="4" t="s">
        <v>785</v>
      </c>
      <c r="P163" s="6">
        <v>383.43799999999999</v>
      </c>
      <c r="Q163" s="6">
        <v>4</v>
      </c>
      <c r="R163" s="6">
        <v>-167.3184</v>
      </c>
      <c r="S163" s="4" t="s">
        <v>83</v>
      </c>
      <c r="T163" s="10" t="s">
        <v>77</v>
      </c>
    </row>
    <row r="164" spans="1:20" ht="32.1" customHeight="1" thickBot="1">
      <c r="A164" s="7" t="s">
        <v>786</v>
      </c>
      <c r="B164" s="2">
        <v>41773</v>
      </c>
      <c r="C164" s="2">
        <v>41779</v>
      </c>
      <c r="D164" s="1" t="s">
        <v>39</v>
      </c>
      <c r="E164" s="1" t="s">
        <v>787</v>
      </c>
      <c r="F164" s="1" t="s">
        <v>788</v>
      </c>
      <c r="G164" s="1" t="s">
        <v>90</v>
      </c>
      <c r="H164" s="1" t="s">
        <v>25</v>
      </c>
      <c r="I164" s="1" t="s">
        <v>789</v>
      </c>
      <c r="J164" s="1" t="s">
        <v>43</v>
      </c>
      <c r="K164" s="1" t="s">
        <v>28</v>
      </c>
      <c r="L164" s="1" t="s">
        <v>790</v>
      </c>
      <c r="M164" s="1" t="s">
        <v>30</v>
      </c>
      <c r="N164" s="1" t="s">
        <v>56</v>
      </c>
      <c r="O164" s="1" t="s">
        <v>791</v>
      </c>
      <c r="P164" s="3">
        <v>310.88</v>
      </c>
      <c r="Q164" s="3">
        <v>2</v>
      </c>
      <c r="R164" s="3">
        <v>23.315999999999999</v>
      </c>
      <c r="S164" s="1" t="s">
        <v>129</v>
      </c>
      <c r="T164" s="9" t="s">
        <v>161</v>
      </c>
    </row>
    <row r="165" spans="1:20" ht="32.1" customHeight="1" thickBot="1">
      <c r="A165" s="8" t="s">
        <v>792</v>
      </c>
      <c r="B165" s="5">
        <v>42509</v>
      </c>
      <c r="C165" s="5">
        <v>42514</v>
      </c>
      <c r="D165" s="4" t="s">
        <v>39</v>
      </c>
      <c r="E165" s="4" t="s">
        <v>793</v>
      </c>
      <c r="F165" s="4" t="s">
        <v>794</v>
      </c>
      <c r="G165" s="4" t="s">
        <v>24</v>
      </c>
      <c r="H165" s="4" t="s">
        <v>25</v>
      </c>
      <c r="I165" s="4" t="s">
        <v>689</v>
      </c>
      <c r="J165" s="4" t="s">
        <v>716</v>
      </c>
      <c r="K165" s="4" t="s">
        <v>28</v>
      </c>
      <c r="L165" s="4" t="s">
        <v>795</v>
      </c>
      <c r="M165" s="4" t="s">
        <v>30</v>
      </c>
      <c r="N165" s="4" t="s">
        <v>36</v>
      </c>
      <c r="O165" s="4" t="s">
        <v>796</v>
      </c>
      <c r="P165" s="6">
        <v>641.96</v>
      </c>
      <c r="Q165" s="6">
        <v>2</v>
      </c>
      <c r="R165" s="6">
        <v>179.74879999999999</v>
      </c>
      <c r="S165" s="4" t="s">
        <v>58</v>
      </c>
      <c r="T165" s="10" t="s">
        <v>161</v>
      </c>
    </row>
    <row r="166" spans="1:20" ht="32.1" customHeight="1" thickBot="1">
      <c r="A166" s="7" t="s">
        <v>797</v>
      </c>
      <c r="B166" s="2">
        <v>42765</v>
      </c>
      <c r="C166" s="2">
        <v>42771</v>
      </c>
      <c r="D166" s="1" t="s">
        <v>39</v>
      </c>
      <c r="E166" s="1" t="s">
        <v>798</v>
      </c>
      <c r="F166" s="1" t="s">
        <v>799</v>
      </c>
      <c r="G166" s="1" t="s">
        <v>90</v>
      </c>
      <c r="H166" s="1" t="s">
        <v>25</v>
      </c>
      <c r="I166" s="1" t="s">
        <v>800</v>
      </c>
      <c r="J166" s="1" t="s">
        <v>801</v>
      </c>
      <c r="K166" s="1" t="s">
        <v>93</v>
      </c>
      <c r="L166" s="1" t="s">
        <v>802</v>
      </c>
      <c r="M166" s="1" t="s">
        <v>30</v>
      </c>
      <c r="N166" s="1" t="s">
        <v>56</v>
      </c>
      <c r="O166" s="1" t="s">
        <v>803</v>
      </c>
      <c r="P166" s="3">
        <v>34.58</v>
      </c>
      <c r="Q166" s="3">
        <v>7</v>
      </c>
      <c r="R166" s="3">
        <v>14.5236</v>
      </c>
      <c r="S166" s="1" t="s">
        <v>129</v>
      </c>
      <c r="T166" s="9" t="s">
        <v>169</v>
      </c>
    </row>
    <row r="167" spans="1:20" ht="32.1" customHeight="1" thickBot="1">
      <c r="A167" s="8" t="s">
        <v>804</v>
      </c>
      <c r="B167" s="5">
        <v>42237</v>
      </c>
      <c r="C167" s="5">
        <v>42239</v>
      </c>
      <c r="D167" s="4" t="s">
        <v>87</v>
      </c>
      <c r="E167" s="4" t="s">
        <v>345</v>
      </c>
      <c r="F167" s="4" t="s">
        <v>346</v>
      </c>
      <c r="G167" s="4" t="s">
        <v>100</v>
      </c>
      <c r="H167" s="4" t="s">
        <v>25</v>
      </c>
      <c r="I167" s="4" t="s">
        <v>328</v>
      </c>
      <c r="J167" s="4" t="s">
        <v>53</v>
      </c>
      <c r="K167" s="4" t="s">
        <v>54</v>
      </c>
      <c r="L167" s="4" t="s">
        <v>805</v>
      </c>
      <c r="M167" s="4" t="s">
        <v>30</v>
      </c>
      <c r="N167" s="4" t="s">
        <v>36</v>
      </c>
      <c r="O167" s="4" t="s">
        <v>806</v>
      </c>
      <c r="P167" s="6">
        <v>544.00800000000004</v>
      </c>
      <c r="Q167" s="6">
        <v>3</v>
      </c>
      <c r="R167" s="6">
        <v>40.800600000000003</v>
      </c>
      <c r="S167" s="4" t="s">
        <v>70</v>
      </c>
      <c r="T167" s="10" t="s">
        <v>253</v>
      </c>
    </row>
    <row r="168" spans="1:20" ht="32.1" customHeight="1" thickBot="1">
      <c r="A168" s="7" t="s">
        <v>807</v>
      </c>
      <c r="B168" s="2">
        <v>42280</v>
      </c>
      <c r="C168" s="2">
        <v>42283</v>
      </c>
      <c r="D168" s="1" t="s">
        <v>21</v>
      </c>
      <c r="E168" s="1" t="s">
        <v>808</v>
      </c>
      <c r="F168" s="1" t="s">
        <v>809</v>
      </c>
      <c r="G168" s="1" t="s">
        <v>24</v>
      </c>
      <c r="H168" s="1" t="s">
        <v>25</v>
      </c>
      <c r="I168" s="1" t="s">
        <v>347</v>
      </c>
      <c r="J168" s="1" t="s">
        <v>231</v>
      </c>
      <c r="K168" s="1" t="s">
        <v>67</v>
      </c>
      <c r="L168" s="1" t="s">
        <v>810</v>
      </c>
      <c r="M168" s="1" t="s">
        <v>30</v>
      </c>
      <c r="N168" s="1" t="s">
        <v>31</v>
      </c>
      <c r="O168" s="1" t="s">
        <v>811</v>
      </c>
      <c r="P168" s="3">
        <v>35.49</v>
      </c>
      <c r="Q168" s="3">
        <v>1</v>
      </c>
      <c r="R168" s="3">
        <v>-15.615600000000001</v>
      </c>
      <c r="S168" s="1" t="s">
        <v>33</v>
      </c>
      <c r="T168" s="9" t="s">
        <v>48</v>
      </c>
    </row>
    <row r="169" spans="1:20" ht="32.1" customHeight="1" thickBot="1">
      <c r="A169" s="8" t="s">
        <v>812</v>
      </c>
      <c r="B169" s="5">
        <v>42350</v>
      </c>
      <c r="C169" s="5">
        <v>42354</v>
      </c>
      <c r="D169" s="4" t="s">
        <v>39</v>
      </c>
      <c r="E169" s="4" t="s">
        <v>813</v>
      </c>
      <c r="F169" s="4" t="s">
        <v>814</v>
      </c>
      <c r="G169" s="4" t="s">
        <v>24</v>
      </c>
      <c r="H169" s="4" t="s">
        <v>25</v>
      </c>
      <c r="I169" s="4" t="s">
        <v>815</v>
      </c>
      <c r="J169" s="4" t="s">
        <v>53</v>
      </c>
      <c r="K169" s="4" t="s">
        <v>54</v>
      </c>
      <c r="L169" s="4" t="s">
        <v>816</v>
      </c>
      <c r="M169" s="4" t="s">
        <v>30</v>
      </c>
      <c r="N169" s="4" t="s">
        <v>36</v>
      </c>
      <c r="O169" s="4" t="s">
        <v>817</v>
      </c>
      <c r="P169" s="6">
        <v>348.928</v>
      </c>
      <c r="Q169" s="6">
        <v>2</v>
      </c>
      <c r="R169" s="6">
        <v>34.892800000000001</v>
      </c>
      <c r="S169" s="4" t="s">
        <v>83</v>
      </c>
      <c r="T169" s="10" t="s">
        <v>96</v>
      </c>
    </row>
    <row r="170" spans="1:20" ht="32.1" customHeight="1" thickBot="1">
      <c r="A170" s="7" t="s">
        <v>818</v>
      </c>
      <c r="B170" s="2">
        <v>42181</v>
      </c>
      <c r="C170" s="2">
        <v>42185</v>
      </c>
      <c r="D170" s="1" t="s">
        <v>39</v>
      </c>
      <c r="E170" s="1" t="s">
        <v>819</v>
      </c>
      <c r="F170" s="1" t="s">
        <v>820</v>
      </c>
      <c r="G170" s="1" t="s">
        <v>24</v>
      </c>
      <c r="H170" s="1" t="s">
        <v>25</v>
      </c>
      <c r="I170" s="1" t="s">
        <v>635</v>
      </c>
      <c r="J170" s="1" t="s">
        <v>716</v>
      </c>
      <c r="K170" s="1" t="s">
        <v>28</v>
      </c>
      <c r="L170" s="1" t="s">
        <v>821</v>
      </c>
      <c r="M170" s="1" t="s">
        <v>30</v>
      </c>
      <c r="N170" s="1" t="s">
        <v>36</v>
      </c>
      <c r="O170" s="1" t="s">
        <v>822</v>
      </c>
      <c r="P170" s="3">
        <v>332.94</v>
      </c>
      <c r="Q170" s="3">
        <v>3</v>
      </c>
      <c r="R170" s="3">
        <v>79.905600000000007</v>
      </c>
      <c r="S170" s="1" t="s">
        <v>83</v>
      </c>
      <c r="T170" s="9" t="s">
        <v>59</v>
      </c>
    </row>
    <row r="171" spans="1:20" ht="32.1" customHeight="1" thickBot="1">
      <c r="A171" s="8" t="s">
        <v>823</v>
      </c>
      <c r="B171" s="5">
        <v>42335</v>
      </c>
      <c r="C171" s="5">
        <v>42341</v>
      </c>
      <c r="D171" s="4" t="s">
        <v>39</v>
      </c>
      <c r="E171" s="4" t="s">
        <v>824</v>
      </c>
      <c r="F171" s="4" t="s">
        <v>825</v>
      </c>
      <c r="G171" s="4" t="s">
        <v>24</v>
      </c>
      <c r="H171" s="4" t="s">
        <v>25</v>
      </c>
      <c r="I171" s="4" t="s">
        <v>826</v>
      </c>
      <c r="J171" s="4" t="s">
        <v>53</v>
      </c>
      <c r="K171" s="4" t="s">
        <v>54</v>
      </c>
      <c r="L171" s="4" t="s">
        <v>590</v>
      </c>
      <c r="M171" s="4" t="s">
        <v>30</v>
      </c>
      <c r="N171" s="4" t="s">
        <v>36</v>
      </c>
      <c r="O171" s="4" t="s">
        <v>591</v>
      </c>
      <c r="P171" s="6">
        <v>283.92</v>
      </c>
      <c r="Q171" s="6">
        <v>5</v>
      </c>
      <c r="R171" s="6">
        <v>17.745000000000001</v>
      </c>
      <c r="S171" s="4" t="s">
        <v>129</v>
      </c>
      <c r="T171" s="10" t="s">
        <v>34</v>
      </c>
    </row>
    <row r="172" spans="1:20" ht="32.1" customHeight="1" thickBot="1">
      <c r="A172" s="7" t="s">
        <v>827</v>
      </c>
      <c r="B172" s="2">
        <v>42786</v>
      </c>
      <c r="C172" s="2">
        <v>42789</v>
      </c>
      <c r="D172" s="1" t="s">
        <v>87</v>
      </c>
      <c r="E172" s="1" t="s">
        <v>828</v>
      </c>
      <c r="F172" s="1" t="s">
        <v>829</v>
      </c>
      <c r="G172" s="1" t="s">
        <v>90</v>
      </c>
      <c r="H172" s="1" t="s">
        <v>25</v>
      </c>
      <c r="I172" s="1" t="s">
        <v>639</v>
      </c>
      <c r="J172" s="1" t="s">
        <v>53</v>
      </c>
      <c r="K172" s="1" t="s">
        <v>54</v>
      </c>
      <c r="L172" s="1" t="s">
        <v>830</v>
      </c>
      <c r="M172" s="1" t="s">
        <v>30</v>
      </c>
      <c r="N172" s="1" t="s">
        <v>56</v>
      </c>
      <c r="O172" s="1" t="s">
        <v>831</v>
      </c>
      <c r="P172" s="3">
        <v>22.23</v>
      </c>
      <c r="Q172" s="3">
        <v>1</v>
      </c>
      <c r="R172" s="3">
        <v>7.3358999999999996</v>
      </c>
      <c r="S172" s="1" t="s">
        <v>33</v>
      </c>
      <c r="T172" s="9" t="s">
        <v>297</v>
      </c>
    </row>
    <row r="173" spans="1:20" ht="32.1" customHeight="1" thickBot="1">
      <c r="A173" s="8" t="s">
        <v>832</v>
      </c>
      <c r="B173" s="5">
        <v>42847</v>
      </c>
      <c r="C173" s="5">
        <v>42849</v>
      </c>
      <c r="D173" s="4" t="s">
        <v>87</v>
      </c>
      <c r="E173" s="4" t="s">
        <v>833</v>
      </c>
      <c r="F173" s="4" t="s">
        <v>834</v>
      </c>
      <c r="G173" s="4" t="s">
        <v>24</v>
      </c>
      <c r="H173" s="4" t="s">
        <v>25</v>
      </c>
      <c r="I173" s="4" t="s">
        <v>328</v>
      </c>
      <c r="J173" s="4" t="s">
        <v>53</v>
      </c>
      <c r="K173" s="4" t="s">
        <v>54</v>
      </c>
      <c r="L173" s="4" t="s">
        <v>835</v>
      </c>
      <c r="M173" s="4" t="s">
        <v>30</v>
      </c>
      <c r="N173" s="4" t="s">
        <v>56</v>
      </c>
      <c r="O173" s="4" t="s">
        <v>836</v>
      </c>
      <c r="P173" s="6">
        <v>18.28</v>
      </c>
      <c r="Q173" s="6">
        <v>2</v>
      </c>
      <c r="R173" s="6">
        <v>6.2152000000000003</v>
      </c>
      <c r="S173" s="4" t="s">
        <v>70</v>
      </c>
      <c r="T173" s="10" t="s">
        <v>113</v>
      </c>
    </row>
    <row r="174" spans="1:20" ht="32.1" customHeight="1" thickBot="1">
      <c r="A174" s="7" t="s">
        <v>837</v>
      </c>
      <c r="B174" s="2">
        <v>42038</v>
      </c>
      <c r="C174" s="2">
        <v>42040</v>
      </c>
      <c r="D174" s="1" t="s">
        <v>87</v>
      </c>
      <c r="E174" s="1" t="s">
        <v>838</v>
      </c>
      <c r="F174" s="1" t="s">
        <v>839</v>
      </c>
      <c r="G174" s="1" t="s">
        <v>24</v>
      </c>
      <c r="H174" s="1" t="s">
        <v>25</v>
      </c>
      <c r="I174" s="1" t="s">
        <v>840</v>
      </c>
      <c r="J174" s="1" t="s">
        <v>841</v>
      </c>
      <c r="K174" s="1" t="s">
        <v>93</v>
      </c>
      <c r="L174" s="1" t="s">
        <v>485</v>
      </c>
      <c r="M174" s="1" t="s">
        <v>30</v>
      </c>
      <c r="N174" s="1" t="s">
        <v>56</v>
      </c>
      <c r="O174" s="1" t="s">
        <v>486</v>
      </c>
      <c r="P174" s="3">
        <v>28.4</v>
      </c>
      <c r="Q174" s="3">
        <v>2</v>
      </c>
      <c r="R174" s="3">
        <v>11.076000000000001</v>
      </c>
      <c r="S174" s="1" t="s">
        <v>70</v>
      </c>
      <c r="T174" s="9" t="s">
        <v>297</v>
      </c>
    </row>
    <row r="175" spans="1:20" ht="32.1" customHeight="1" thickBot="1">
      <c r="A175" s="8" t="s">
        <v>842</v>
      </c>
      <c r="B175" s="5">
        <v>41925</v>
      </c>
      <c r="C175" s="5">
        <v>41927</v>
      </c>
      <c r="D175" s="4" t="s">
        <v>87</v>
      </c>
      <c r="E175" s="4" t="s">
        <v>843</v>
      </c>
      <c r="F175" s="4" t="s">
        <v>844</v>
      </c>
      <c r="G175" s="4" t="s">
        <v>24</v>
      </c>
      <c r="H175" s="4" t="s">
        <v>25</v>
      </c>
      <c r="I175" s="4" t="s">
        <v>845</v>
      </c>
      <c r="J175" s="4" t="s">
        <v>192</v>
      </c>
      <c r="K175" s="4" t="s">
        <v>54</v>
      </c>
      <c r="L175" s="4" t="s">
        <v>342</v>
      </c>
      <c r="M175" s="4" t="s">
        <v>30</v>
      </c>
      <c r="N175" s="4" t="s">
        <v>45</v>
      </c>
      <c r="O175" s="4" t="s">
        <v>343</v>
      </c>
      <c r="P175" s="6">
        <v>1298.55</v>
      </c>
      <c r="Q175" s="6">
        <v>5</v>
      </c>
      <c r="R175" s="6">
        <v>311.65199999999999</v>
      </c>
      <c r="S175" s="4" t="s">
        <v>70</v>
      </c>
      <c r="T175" s="10" t="s">
        <v>48</v>
      </c>
    </row>
    <row r="176" spans="1:20" ht="32.1" customHeight="1" thickBot="1">
      <c r="A176" s="7" t="s">
        <v>846</v>
      </c>
      <c r="B176" s="2">
        <v>42869</v>
      </c>
      <c r="C176" s="2">
        <v>42869</v>
      </c>
      <c r="D176" s="1" t="s">
        <v>425</v>
      </c>
      <c r="E176" s="1" t="s">
        <v>847</v>
      </c>
      <c r="F176" s="1" t="s">
        <v>848</v>
      </c>
      <c r="G176" s="1" t="s">
        <v>24</v>
      </c>
      <c r="H176" s="1" t="s">
        <v>25</v>
      </c>
      <c r="I176" s="1" t="s">
        <v>849</v>
      </c>
      <c r="J176" s="1" t="s">
        <v>53</v>
      </c>
      <c r="K176" s="1" t="s">
        <v>54</v>
      </c>
      <c r="L176" s="1" t="s">
        <v>835</v>
      </c>
      <c r="M176" s="1" t="s">
        <v>30</v>
      </c>
      <c r="N176" s="1" t="s">
        <v>56</v>
      </c>
      <c r="O176" s="1" t="s">
        <v>836</v>
      </c>
      <c r="P176" s="3">
        <v>18.28</v>
      </c>
      <c r="Q176" s="3">
        <v>2</v>
      </c>
      <c r="R176" s="3">
        <v>6.2152000000000003</v>
      </c>
      <c r="S176" s="1" t="s">
        <v>430</v>
      </c>
      <c r="T176" s="9" t="s">
        <v>161</v>
      </c>
    </row>
    <row r="177" spans="1:20" ht="32.1" customHeight="1" thickBot="1">
      <c r="A177" s="8" t="s">
        <v>850</v>
      </c>
      <c r="B177" s="5">
        <v>41818</v>
      </c>
      <c r="C177" s="5">
        <v>41822</v>
      </c>
      <c r="D177" s="4" t="s">
        <v>39</v>
      </c>
      <c r="E177" s="4" t="s">
        <v>618</v>
      </c>
      <c r="F177" s="4" t="s">
        <v>619</v>
      </c>
      <c r="G177" s="4" t="s">
        <v>24</v>
      </c>
      <c r="H177" s="4" t="s">
        <v>25</v>
      </c>
      <c r="I177" s="4" t="s">
        <v>65</v>
      </c>
      <c r="J177" s="4" t="s">
        <v>66</v>
      </c>
      <c r="K177" s="4" t="s">
        <v>67</v>
      </c>
      <c r="L177" s="4" t="s">
        <v>851</v>
      </c>
      <c r="M177" s="4" t="s">
        <v>30</v>
      </c>
      <c r="N177" s="4" t="s">
        <v>36</v>
      </c>
      <c r="O177" s="4" t="s">
        <v>852</v>
      </c>
      <c r="P177" s="6">
        <v>1228.4649999999999</v>
      </c>
      <c r="Q177" s="6">
        <v>5</v>
      </c>
      <c r="R177" s="6">
        <v>0</v>
      </c>
      <c r="S177" s="4" t="s">
        <v>83</v>
      </c>
      <c r="T177" s="10" t="s">
        <v>59</v>
      </c>
    </row>
    <row r="178" spans="1:20" ht="32.1" customHeight="1" thickBot="1">
      <c r="A178" s="7" t="s">
        <v>853</v>
      </c>
      <c r="B178" s="2">
        <v>42902</v>
      </c>
      <c r="C178" s="2">
        <v>42907</v>
      </c>
      <c r="D178" s="1" t="s">
        <v>21</v>
      </c>
      <c r="E178" s="1" t="s">
        <v>138</v>
      </c>
      <c r="F178" s="1" t="s">
        <v>139</v>
      </c>
      <c r="G178" s="1" t="s">
        <v>24</v>
      </c>
      <c r="H178" s="1" t="s">
        <v>25</v>
      </c>
      <c r="I178" s="1" t="s">
        <v>854</v>
      </c>
      <c r="J178" s="1" t="s">
        <v>27</v>
      </c>
      <c r="K178" s="1" t="s">
        <v>28</v>
      </c>
      <c r="L178" s="1" t="s">
        <v>855</v>
      </c>
      <c r="M178" s="1" t="s">
        <v>30</v>
      </c>
      <c r="N178" s="1" t="s">
        <v>36</v>
      </c>
      <c r="O178" s="1" t="s">
        <v>856</v>
      </c>
      <c r="P178" s="3">
        <v>301.95999999999998</v>
      </c>
      <c r="Q178" s="3">
        <v>2</v>
      </c>
      <c r="R178" s="3">
        <v>90.587999999999994</v>
      </c>
      <c r="S178" s="1" t="s">
        <v>58</v>
      </c>
      <c r="T178" s="9" t="s">
        <v>59</v>
      </c>
    </row>
    <row r="179" spans="1:20" ht="32.1" customHeight="1" thickBot="1">
      <c r="A179" s="8" t="s">
        <v>857</v>
      </c>
      <c r="B179" s="5">
        <v>42328</v>
      </c>
      <c r="C179" s="5">
        <v>42333</v>
      </c>
      <c r="D179" s="4" t="s">
        <v>39</v>
      </c>
      <c r="E179" s="4" t="s">
        <v>858</v>
      </c>
      <c r="F179" s="4" t="s">
        <v>859</v>
      </c>
      <c r="G179" s="4" t="s">
        <v>90</v>
      </c>
      <c r="H179" s="4" t="s">
        <v>25</v>
      </c>
      <c r="I179" s="4" t="s">
        <v>173</v>
      </c>
      <c r="J179" s="4" t="s">
        <v>120</v>
      </c>
      <c r="K179" s="4" t="s">
        <v>67</v>
      </c>
      <c r="L179" s="4" t="s">
        <v>860</v>
      </c>
      <c r="M179" s="4" t="s">
        <v>30</v>
      </c>
      <c r="N179" s="4" t="s">
        <v>31</v>
      </c>
      <c r="O179" s="4" t="s">
        <v>861</v>
      </c>
      <c r="P179" s="6">
        <v>186.048</v>
      </c>
      <c r="Q179" s="6">
        <v>4</v>
      </c>
      <c r="R179" s="6">
        <v>9.3024000000000004</v>
      </c>
      <c r="S179" s="4" t="s">
        <v>58</v>
      </c>
      <c r="T179" s="10" t="s">
        <v>34</v>
      </c>
    </row>
    <row r="180" spans="1:20" ht="32.1" customHeight="1" thickBot="1">
      <c r="A180" s="7" t="s">
        <v>862</v>
      </c>
      <c r="B180" s="2">
        <v>42290</v>
      </c>
      <c r="C180" s="2">
        <v>42294</v>
      </c>
      <c r="D180" s="1" t="s">
        <v>39</v>
      </c>
      <c r="E180" s="1" t="s">
        <v>863</v>
      </c>
      <c r="F180" s="1" t="s">
        <v>864</v>
      </c>
      <c r="G180" s="1" t="s">
        <v>24</v>
      </c>
      <c r="H180" s="1" t="s">
        <v>25</v>
      </c>
      <c r="I180" s="1" t="s">
        <v>865</v>
      </c>
      <c r="J180" s="1" t="s">
        <v>27</v>
      </c>
      <c r="K180" s="1" t="s">
        <v>28</v>
      </c>
      <c r="L180" s="1" t="s">
        <v>356</v>
      </c>
      <c r="M180" s="1" t="s">
        <v>30</v>
      </c>
      <c r="N180" s="1" t="s">
        <v>36</v>
      </c>
      <c r="O180" s="1" t="s">
        <v>357</v>
      </c>
      <c r="P180" s="3">
        <v>287.94</v>
      </c>
      <c r="Q180" s="3">
        <v>3</v>
      </c>
      <c r="R180" s="3">
        <v>77.743799999999993</v>
      </c>
      <c r="S180" s="1" t="s">
        <v>83</v>
      </c>
      <c r="T180" s="9" t="s">
        <v>48</v>
      </c>
    </row>
    <row r="181" spans="1:20" ht="32.1" customHeight="1" thickBot="1">
      <c r="A181" s="8" t="s">
        <v>866</v>
      </c>
      <c r="B181" s="5">
        <v>42736</v>
      </c>
      <c r="C181" s="5">
        <v>42741</v>
      </c>
      <c r="D181" s="4" t="s">
        <v>39</v>
      </c>
      <c r="E181" s="4" t="s">
        <v>867</v>
      </c>
      <c r="F181" s="4" t="s">
        <v>868</v>
      </c>
      <c r="G181" s="4" t="s">
        <v>24</v>
      </c>
      <c r="H181" s="4" t="s">
        <v>25</v>
      </c>
      <c r="I181" s="4" t="s">
        <v>869</v>
      </c>
      <c r="J181" s="4" t="s">
        <v>231</v>
      </c>
      <c r="K181" s="4" t="s">
        <v>67</v>
      </c>
      <c r="L181" s="4" t="s">
        <v>870</v>
      </c>
      <c r="M181" s="4" t="s">
        <v>30</v>
      </c>
      <c r="N181" s="4" t="s">
        <v>56</v>
      </c>
      <c r="O181" s="4" t="s">
        <v>871</v>
      </c>
      <c r="P181" s="6">
        <v>48.896000000000001</v>
      </c>
      <c r="Q181" s="6">
        <v>4</v>
      </c>
      <c r="R181" s="6">
        <v>8.5568000000000008</v>
      </c>
      <c r="S181" s="4" t="s">
        <v>58</v>
      </c>
      <c r="T181" s="10" t="s">
        <v>169</v>
      </c>
    </row>
    <row r="182" spans="1:20" ht="32.1" customHeight="1" thickBot="1">
      <c r="A182" s="7" t="s">
        <v>872</v>
      </c>
      <c r="B182" s="2">
        <v>42419</v>
      </c>
      <c r="C182" s="2">
        <v>42424</v>
      </c>
      <c r="D182" s="1" t="s">
        <v>39</v>
      </c>
      <c r="E182" s="1" t="s">
        <v>873</v>
      </c>
      <c r="F182" s="1" t="s">
        <v>874</v>
      </c>
      <c r="G182" s="1" t="s">
        <v>24</v>
      </c>
      <c r="H182" s="1" t="s">
        <v>25</v>
      </c>
      <c r="I182" s="1" t="s">
        <v>173</v>
      </c>
      <c r="J182" s="1" t="s">
        <v>120</v>
      </c>
      <c r="K182" s="1" t="s">
        <v>67</v>
      </c>
      <c r="L182" s="1" t="s">
        <v>830</v>
      </c>
      <c r="M182" s="1" t="s">
        <v>30</v>
      </c>
      <c r="N182" s="1" t="s">
        <v>56</v>
      </c>
      <c r="O182" s="1" t="s">
        <v>831</v>
      </c>
      <c r="P182" s="3">
        <v>44.46</v>
      </c>
      <c r="Q182" s="3">
        <v>2</v>
      </c>
      <c r="R182" s="3">
        <v>14.671799999999999</v>
      </c>
      <c r="S182" s="1" t="s">
        <v>58</v>
      </c>
      <c r="T182" s="9" t="s">
        <v>297</v>
      </c>
    </row>
    <row r="183" spans="1:20" ht="32.1" customHeight="1" thickBot="1">
      <c r="A183" s="8" t="s">
        <v>875</v>
      </c>
      <c r="B183" s="5">
        <v>41649</v>
      </c>
      <c r="C183" s="5">
        <v>41654</v>
      </c>
      <c r="D183" s="4" t="s">
        <v>39</v>
      </c>
      <c r="E183" s="4" t="s">
        <v>876</v>
      </c>
      <c r="F183" s="4" t="s">
        <v>877</v>
      </c>
      <c r="G183" s="4" t="s">
        <v>90</v>
      </c>
      <c r="H183" s="4" t="s">
        <v>25</v>
      </c>
      <c r="I183" s="4" t="s">
        <v>878</v>
      </c>
      <c r="J183" s="4" t="s">
        <v>716</v>
      </c>
      <c r="K183" s="4" t="s">
        <v>28</v>
      </c>
      <c r="L183" s="4" t="s">
        <v>879</v>
      </c>
      <c r="M183" s="4" t="s">
        <v>30</v>
      </c>
      <c r="N183" s="4" t="s">
        <v>56</v>
      </c>
      <c r="O183" s="4" t="s">
        <v>880</v>
      </c>
      <c r="P183" s="6">
        <v>51.94</v>
      </c>
      <c r="Q183" s="6">
        <v>1</v>
      </c>
      <c r="R183" s="6">
        <v>21.295400000000001</v>
      </c>
      <c r="S183" s="4" t="s">
        <v>58</v>
      </c>
      <c r="T183" s="10" t="s">
        <v>169</v>
      </c>
    </row>
    <row r="184" spans="1:20" ht="32.1" customHeight="1" thickBot="1">
      <c r="A184" s="7" t="s">
        <v>881</v>
      </c>
      <c r="B184" s="2">
        <v>42386</v>
      </c>
      <c r="C184" s="2">
        <v>42390</v>
      </c>
      <c r="D184" s="1" t="s">
        <v>39</v>
      </c>
      <c r="E184" s="1" t="s">
        <v>882</v>
      </c>
      <c r="F184" s="1" t="s">
        <v>883</v>
      </c>
      <c r="G184" s="1" t="s">
        <v>100</v>
      </c>
      <c r="H184" s="1" t="s">
        <v>25</v>
      </c>
      <c r="I184" s="1" t="s">
        <v>509</v>
      </c>
      <c r="J184" s="1" t="s">
        <v>884</v>
      </c>
      <c r="K184" s="1" t="s">
        <v>67</v>
      </c>
      <c r="L184" s="1" t="s">
        <v>308</v>
      </c>
      <c r="M184" s="1" t="s">
        <v>30</v>
      </c>
      <c r="N184" s="1" t="s">
        <v>56</v>
      </c>
      <c r="O184" s="1" t="s">
        <v>309</v>
      </c>
      <c r="P184" s="3">
        <v>322.58999999999997</v>
      </c>
      <c r="Q184" s="3">
        <v>3</v>
      </c>
      <c r="R184" s="3">
        <v>64.518000000000001</v>
      </c>
      <c r="S184" s="1" t="s">
        <v>83</v>
      </c>
      <c r="T184" s="9" t="s">
        <v>169</v>
      </c>
    </row>
    <row r="185" spans="1:20" ht="32.1" customHeight="1" thickBot="1">
      <c r="A185" s="8" t="s">
        <v>885</v>
      </c>
      <c r="B185" s="5">
        <v>43069</v>
      </c>
      <c r="C185" s="5">
        <v>43071</v>
      </c>
      <c r="D185" s="4" t="s">
        <v>21</v>
      </c>
      <c r="E185" s="4" t="s">
        <v>886</v>
      </c>
      <c r="F185" s="4" t="s">
        <v>887</v>
      </c>
      <c r="G185" s="4" t="s">
        <v>100</v>
      </c>
      <c r="H185" s="4" t="s">
        <v>25</v>
      </c>
      <c r="I185" s="4" t="s">
        <v>173</v>
      </c>
      <c r="J185" s="4" t="s">
        <v>120</v>
      </c>
      <c r="K185" s="4" t="s">
        <v>67</v>
      </c>
      <c r="L185" s="4" t="s">
        <v>246</v>
      </c>
      <c r="M185" s="4" t="s">
        <v>30</v>
      </c>
      <c r="N185" s="4" t="s">
        <v>36</v>
      </c>
      <c r="O185" s="4" t="s">
        <v>247</v>
      </c>
      <c r="P185" s="6">
        <v>1242.9000000000001</v>
      </c>
      <c r="Q185" s="6">
        <v>5</v>
      </c>
      <c r="R185" s="6">
        <v>262.39</v>
      </c>
      <c r="S185" s="4" t="s">
        <v>70</v>
      </c>
      <c r="T185" s="10" t="s">
        <v>34</v>
      </c>
    </row>
    <row r="186" spans="1:20" ht="32.1" customHeight="1" thickBot="1">
      <c r="A186" s="7" t="s">
        <v>888</v>
      </c>
      <c r="B186" s="2">
        <v>42665</v>
      </c>
      <c r="C186" s="2">
        <v>42667</v>
      </c>
      <c r="D186" s="1" t="s">
        <v>87</v>
      </c>
      <c r="E186" s="1" t="s">
        <v>889</v>
      </c>
      <c r="F186" s="1" t="s">
        <v>890</v>
      </c>
      <c r="G186" s="1" t="s">
        <v>100</v>
      </c>
      <c r="H186" s="1" t="s">
        <v>25</v>
      </c>
      <c r="I186" s="1" t="s">
        <v>288</v>
      </c>
      <c r="J186" s="1" t="s">
        <v>289</v>
      </c>
      <c r="K186" s="1" t="s">
        <v>93</v>
      </c>
      <c r="L186" s="1" t="s">
        <v>677</v>
      </c>
      <c r="M186" s="1" t="s">
        <v>30</v>
      </c>
      <c r="N186" s="1" t="s">
        <v>56</v>
      </c>
      <c r="O186" s="1" t="s">
        <v>678</v>
      </c>
      <c r="P186" s="3">
        <v>31.4</v>
      </c>
      <c r="Q186" s="3">
        <v>5</v>
      </c>
      <c r="R186" s="3">
        <v>10.048</v>
      </c>
      <c r="S186" s="1" t="s">
        <v>70</v>
      </c>
      <c r="T186" s="9" t="s">
        <v>48</v>
      </c>
    </row>
    <row r="187" spans="1:20" ht="32.1" customHeight="1" thickBot="1">
      <c r="A187" s="8" t="s">
        <v>891</v>
      </c>
      <c r="B187" s="5">
        <v>41758</v>
      </c>
      <c r="C187" s="5">
        <v>41763</v>
      </c>
      <c r="D187" s="4" t="s">
        <v>39</v>
      </c>
      <c r="E187" s="4" t="s">
        <v>892</v>
      </c>
      <c r="F187" s="4" t="s">
        <v>893</v>
      </c>
      <c r="G187" s="4" t="s">
        <v>24</v>
      </c>
      <c r="H187" s="4" t="s">
        <v>25</v>
      </c>
      <c r="I187" s="4" t="s">
        <v>894</v>
      </c>
      <c r="J187" s="4" t="s">
        <v>120</v>
      </c>
      <c r="K187" s="4" t="s">
        <v>67</v>
      </c>
      <c r="L187" s="4" t="s">
        <v>895</v>
      </c>
      <c r="M187" s="4" t="s">
        <v>30</v>
      </c>
      <c r="N187" s="4" t="s">
        <v>56</v>
      </c>
      <c r="O187" s="4" t="s">
        <v>896</v>
      </c>
      <c r="P187" s="6">
        <v>17.46</v>
      </c>
      <c r="Q187" s="6">
        <v>2</v>
      </c>
      <c r="R187" s="6">
        <v>5.9363999999999999</v>
      </c>
      <c r="S187" s="4" t="s">
        <v>58</v>
      </c>
      <c r="T187" s="10" t="s">
        <v>113</v>
      </c>
    </row>
    <row r="188" spans="1:20" ht="32.1" customHeight="1" thickBot="1">
      <c r="A188" s="7" t="s">
        <v>897</v>
      </c>
      <c r="B188" s="2">
        <v>43099</v>
      </c>
      <c r="C188" s="2">
        <v>43103</v>
      </c>
      <c r="D188" s="1" t="s">
        <v>39</v>
      </c>
      <c r="E188" s="1" t="s">
        <v>155</v>
      </c>
      <c r="F188" s="1" t="s">
        <v>156</v>
      </c>
      <c r="G188" s="1" t="s">
        <v>24</v>
      </c>
      <c r="H188" s="1" t="s">
        <v>25</v>
      </c>
      <c r="I188" s="1" t="s">
        <v>173</v>
      </c>
      <c r="J188" s="1" t="s">
        <v>120</v>
      </c>
      <c r="K188" s="1" t="s">
        <v>67</v>
      </c>
      <c r="L188" s="1" t="s">
        <v>898</v>
      </c>
      <c r="M188" s="1" t="s">
        <v>30</v>
      </c>
      <c r="N188" s="1" t="s">
        <v>31</v>
      </c>
      <c r="O188" s="1" t="s">
        <v>899</v>
      </c>
      <c r="P188" s="3">
        <v>323.13600000000002</v>
      </c>
      <c r="Q188" s="3">
        <v>4</v>
      </c>
      <c r="R188" s="3">
        <v>12.117599999999999</v>
      </c>
      <c r="S188" s="1" t="s">
        <v>83</v>
      </c>
      <c r="T188" s="9" t="s">
        <v>96</v>
      </c>
    </row>
    <row r="189" spans="1:20" ht="32.1" customHeight="1" thickBot="1">
      <c r="A189" s="8" t="s">
        <v>900</v>
      </c>
      <c r="B189" s="5">
        <v>42155</v>
      </c>
      <c r="C189" s="5">
        <v>42162</v>
      </c>
      <c r="D189" s="4" t="s">
        <v>39</v>
      </c>
      <c r="E189" s="4" t="s">
        <v>901</v>
      </c>
      <c r="F189" s="4" t="s">
        <v>902</v>
      </c>
      <c r="G189" s="4" t="s">
        <v>100</v>
      </c>
      <c r="H189" s="4" t="s">
        <v>25</v>
      </c>
      <c r="I189" s="4" t="s">
        <v>903</v>
      </c>
      <c r="J189" s="4" t="s">
        <v>429</v>
      </c>
      <c r="K189" s="4" t="s">
        <v>67</v>
      </c>
      <c r="L189" s="4" t="s">
        <v>446</v>
      </c>
      <c r="M189" s="4" t="s">
        <v>30</v>
      </c>
      <c r="N189" s="4" t="s">
        <v>56</v>
      </c>
      <c r="O189" s="4" t="s">
        <v>447</v>
      </c>
      <c r="P189" s="6">
        <v>22.2</v>
      </c>
      <c r="Q189" s="6">
        <v>6</v>
      </c>
      <c r="R189" s="6">
        <v>9.1020000000000003</v>
      </c>
      <c r="S189" s="4" t="s">
        <v>47</v>
      </c>
      <c r="T189" s="10" t="s">
        <v>161</v>
      </c>
    </row>
    <row r="190" spans="1:20" ht="32.1" customHeight="1" thickBot="1">
      <c r="A190" s="7" t="s">
        <v>904</v>
      </c>
      <c r="B190" s="2">
        <v>43066</v>
      </c>
      <c r="C190" s="2">
        <v>43068</v>
      </c>
      <c r="D190" s="1" t="s">
        <v>87</v>
      </c>
      <c r="E190" s="1" t="s">
        <v>858</v>
      </c>
      <c r="F190" s="1" t="s">
        <v>859</v>
      </c>
      <c r="G190" s="1" t="s">
        <v>90</v>
      </c>
      <c r="H190" s="1" t="s">
        <v>25</v>
      </c>
      <c r="I190" s="1" t="s">
        <v>905</v>
      </c>
      <c r="J190" s="1" t="s">
        <v>238</v>
      </c>
      <c r="K190" s="1" t="s">
        <v>93</v>
      </c>
      <c r="L190" s="1" t="s">
        <v>354</v>
      </c>
      <c r="M190" s="1" t="s">
        <v>30</v>
      </c>
      <c r="N190" s="1" t="s">
        <v>56</v>
      </c>
      <c r="O190" s="1" t="s">
        <v>355</v>
      </c>
      <c r="P190" s="3">
        <v>46.94</v>
      </c>
      <c r="Q190" s="3">
        <v>1</v>
      </c>
      <c r="R190" s="3">
        <v>19.2454</v>
      </c>
      <c r="S190" s="1" t="s">
        <v>70</v>
      </c>
      <c r="T190" s="9" t="s">
        <v>34</v>
      </c>
    </row>
    <row r="191" spans="1:20" ht="32.1" customHeight="1" thickBot="1">
      <c r="A191" s="8" t="s">
        <v>906</v>
      </c>
      <c r="B191" s="5">
        <v>41805</v>
      </c>
      <c r="C191" s="5">
        <v>41811</v>
      </c>
      <c r="D191" s="4" t="s">
        <v>39</v>
      </c>
      <c r="E191" s="4" t="s">
        <v>351</v>
      </c>
      <c r="F191" s="4" t="s">
        <v>352</v>
      </c>
      <c r="G191" s="4" t="s">
        <v>90</v>
      </c>
      <c r="H191" s="4" t="s">
        <v>25</v>
      </c>
      <c r="I191" s="4" t="s">
        <v>245</v>
      </c>
      <c r="J191" s="4" t="s">
        <v>92</v>
      </c>
      <c r="K191" s="4" t="s">
        <v>93</v>
      </c>
      <c r="L191" s="4" t="s">
        <v>907</v>
      </c>
      <c r="M191" s="4" t="s">
        <v>30</v>
      </c>
      <c r="N191" s="4" t="s">
        <v>45</v>
      </c>
      <c r="O191" s="4" t="s">
        <v>908</v>
      </c>
      <c r="P191" s="6">
        <v>99.918000000000006</v>
      </c>
      <c r="Q191" s="6">
        <v>2</v>
      </c>
      <c r="R191" s="6">
        <v>-18.5562</v>
      </c>
      <c r="S191" s="4" t="s">
        <v>129</v>
      </c>
      <c r="T191" s="10" t="s">
        <v>59</v>
      </c>
    </row>
    <row r="192" spans="1:20" ht="32.1" customHeight="1" thickBot="1">
      <c r="A192" s="7" t="s">
        <v>906</v>
      </c>
      <c r="B192" s="2">
        <v>41805</v>
      </c>
      <c r="C192" s="2">
        <v>41811</v>
      </c>
      <c r="D192" s="1" t="s">
        <v>39</v>
      </c>
      <c r="E192" s="1" t="s">
        <v>351</v>
      </c>
      <c r="F192" s="1" t="s">
        <v>352</v>
      </c>
      <c r="G192" s="1" t="s">
        <v>90</v>
      </c>
      <c r="H192" s="1" t="s">
        <v>25</v>
      </c>
      <c r="I192" s="1" t="s">
        <v>245</v>
      </c>
      <c r="J192" s="1" t="s">
        <v>92</v>
      </c>
      <c r="K192" s="1" t="s">
        <v>93</v>
      </c>
      <c r="L192" s="1" t="s">
        <v>575</v>
      </c>
      <c r="M192" s="1" t="s">
        <v>30</v>
      </c>
      <c r="N192" s="1" t="s">
        <v>36</v>
      </c>
      <c r="O192" s="1" t="s">
        <v>576</v>
      </c>
      <c r="P192" s="3">
        <v>797.94399999999996</v>
      </c>
      <c r="Q192" s="3">
        <v>4</v>
      </c>
      <c r="R192" s="3">
        <v>-56.996000000000002</v>
      </c>
      <c r="S192" s="1" t="s">
        <v>129</v>
      </c>
      <c r="T192" s="9" t="s">
        <v>59</v>
      </c>
    </row>
    <row r="193" spans="1:20" ht="32.1" customHeight="1" thickBot="1">
      <c r="A193" s="8" t="s">
        <v>909</v>
      </c>
      <c r="B193" s="5">
        <v>42717</v>
      </c>
      <c r="C193" s="5">
        <v>42724</v>
      </c>
      <c r="D193" s="4" t="s">
        <v>39</v>
      </c>
      <c r="E193" s="4" t="s">
        <v>910</v>
      </c>
      <c r="F193" s="4" t="s">
        <v>911</v>
      </c>
      <c r="G193" s="4" t="s">
        <v>90</v>
      </c>
      <c r="H193" s="4" t="s">
        <v>25</v>
      </c>
      <c r="I193" s="4" t="s">
        <v>912</v>
      </c>
      <c r="J193" s="4" t="s">
        <v>53</v>
      </c>
      <c r="K193" s="4" t="s">
        <v>54</v>
      </c>
      <c r="L193" s="4" t="s">
        <v>44</v>
      </c>
      <c r="M193" s="4" t="s">
        <v>30</v>
      </c>
      <c r="N193" s="4" t="s">
        <v>45</v>
      </c>
      <c r="O193" s="4" t="s">
        <v>46</v>
      </c>
      <c r="P193" s="6">
        <v>1114.2719999999999</v>
      </c>
      <c r="Q193" s="6">
        <v>4</v>
      </c>
      <c r="R193" s="6">
        <v>41.785200000000003</v>
      </c>
      <c r="S193" s="4" t="s">
        <v>47</v>
      </c>
      <c r="T193" s="10" t="s">
        <v>96</v>
      </c>
    </row>
    <row r="194" spans="1:20" ht="32.1" customHeight="1" thickBot="1">
      <c r="A194" s="7" t="s">
        <v>913</v>
      </c>
      <c r="B194" s="2">
        <v>42211</v>
      </c>
      <c r="C194" s="2">
        <v>42213</v>
      </c>
      <c r="D194" s="1" t="s">
        <v>87</v>
      </c>
      <c r="E194" s="1" t="s">
        <v>618</v>
      </c>
      <c r="F194" s="1" t="s">
        <v>619</v>
      </c>
      <c r="G194" s="1" t="s">
        <v>24</v>
      </c>
      <c r="H194" s="1" t="s">
        <v>25</v>
      </c>
      <c r="I194" s="1" t="s">
        <v>914</v>
      </c>
      <c r="J194" s="1" t="s">
        <v>520</v>
      </c>
      <c r="K194" s="1" t="s">
        <v>54</v>
      </c>
      <c r="L194" s="1" t="s">
        <v>915</v>
      </c>
      <c r="M194" s="1" t="s">
        <v>30</v>
      </c>
      <c r="N194" s="1" t="s">
        <v>45</v>
      </c>
      <c r="O194" s="1" t="s">
        <v>916</v>
      </c>
      <c r="P194" s="3">
        <v>393.16500000000002</v>
      </c>
      <c r="Q194" s="3">
        <v>3</v>
      </c>
      <c r="R194" s="3">
        <v>-204.44579999999999</v>
      </c>
      <c r="S194" s="1" t="s">
        <v>70</v>
      </c>
      <c r="T194" s="9" t="s">
        <v>71</v>
      </c>
    </row>
    <row r="195" spans="1:20" ht="32.1" customHeight="1" thickBot="1">
      <c r="A195" s="8" t="s">
        <v>917</v>
      </c>
      <c r="B195" s="5">
        <v>43067</v>
      </c>
      <c r="C195" s="5">
        <v>43071</v>
      </c>
      <c r="D195" s="4" t="s">
        <v>39</v>
      </c>
      <c r="E195" s="4" t="s">
        <v>918</v>
      </c>
      <c r="F195" s="4" t="s">
        <v>919</v>
      </c>
      <c r="G195" s="4" t="s">
        <v>100</v>
      </c>
      <c r="H195" s="4" t="s">
        <v>25</v>
      </c>
      <c r="I195" s="4" t="s">
        <v>65</v>
      </c>
      <c r="J195" s="4" t="s">
        <v>66</v>
      </c>
      <c r="K195" s="4" t="s">
        <v>67</v>
      </c>
      <c r="L195" s="4" t="s">
        <v>920</v>
      </c>
      <c r="M195" s="4" t="s">
        <v>30</v>
      </c>
      <c r="N195" s="4" t="s">
        <v>56</v>
      </c>
      <c r="O195" s="4" t="s">
        <v>921</v>
      </c>
      <c r="P195" s="6">
        <v>516.48800000000006</v>
      </c>
      <c r="Q195" s="6">
        <v>7</v>
      </c>
      <c r="R195" s="6">
        <v>-12.9122</v>
      </c>
      <c r="S195" s="4" t="s">
        <v>83</v>
      </c>
      <c r="T195" s="10" t="s">
        <v>34</v>
      </c>
    </row>
    <row r="196" spans="1:20" ht="32.1" customHeight="1" thickBot="1">
      <c r="A196" s="7" t="s">
        <v>917</v>
      </c>
      <c r="B196" s="2">
        <v>43067</v>
      </c>
      <c r="C196" s="2">
        <v>43071</v>
      </c>
      <c r="D196" s="1" t="s">
        <v>39</v>
      </c>
      <c r="E196" s="1" t="s">
        <v>918</v>
      </c>
      <c r="F196" s="1" t="s">
        <v>919</v>
      </c>
      <c r="G196" s="1" t="s">
        <v>100</v>
      </c>
      <c r="H196" s="1" t="s">
        <v>25</v>
      </c>
      <c r="I196" s="1" t="s">
        <v>65</v>
      </c>
      <c r="J196" s="1" t="s">
        <v>66</v>
      </c>
      <c r="K196" s="1" t="s">
        <v>67</v>
      </c>
      <c r="L196" s="1" t="s">
        <v>313</v>
      </c>
      <c r="M196" s="1" t="s">
        <v>30</v>
      </c>
      <c r="N196" s="1" t="s">
        <v>56</v>
      </c>
      <c r="O196" s="1" t="s">
        <v>314</v>
      </c>
      <c r="P196" s="3">
        <v>1007.232</v>
      </c>
      <c r="Q196" s="3">
        <v>6</v>
      </c>
      <c r="R196" s="3">
        <v>75.542400000000001</v>
      </c>
      <c r="S196" s="1" t="s">
        <v>83</v>
      </c>
      <c r="T196" s="9" t="s">
        <v>34</v>
      </c>
    </row>
    <row r="197" spans="1:20" ht="32.1" customHeight="1" thickBot="1">
      <c r="A197" s="8" t="s">
        <v>917</v>
      </c>
      <c r="B197" s="5">
        <v>43067</v>
      </c>
      <c r="C197" s="5">
        <v>43071</v>
      </c>
      <c r="D197" s="4" t="s">
        <v>39</v>
      </c>
      <c r="E197" s="4" t="s">
        <v>918</v>
      </c>
      <c r="F197" s="4" t="s">
        <v>919</v>
      </c>
      <c r="G197" s="4" t="s">
        <v>100</v>
      </c>
      <c r="H197" s="4" t="s">
        <v>25</v>
      </c>
      <c r="I197" s="4" t="s">
        <v>65</v>
      </c>
      <c r="J197" s="4" t="s">
        <v>66</v>
      </c>
      <c r="K197" s="4" t="s">
        <v>67</v>
      </c>
      <c r="L197" s="4" t="s">
        <v>922</v>
      </c>
      <c r="M197" s="4" t="s">
        <v>30</v>
      </c>
      <c r="N197" s="4" t="s">
        <v>45</v>
      </c>
      <c r="O197" s="4" t="s">
        <v>923</v>
      </c>
      <c r="P197" s="6">
        <v>2065.3200000000002</v>
      </c>
      <c r="Q197" s="6">
        <v>12</v>
      </c>
      <c r="R197" s="6">
        <v>-619.596</v>
      </c>
      <c r="S197" s="4" t="s">
        <v>83</v>
      </c>
      <c r="T197" s="10" t="s">
        <v>34</v>
      </c>
    </row>
    <row r="198" spans="1:20" ht="32.1" customHeight="1" thickBot="1">
      <c r="A198" s="7" t="s">
        <v>924</v>
      </c>
      <c r="B198" s="2">
        <v>42828</v>
      </c>
      <c r="C198" s="2">
        <v>42832</v>
      </c>
      <c r="D198" s="1" t="s">
        <v>39</v>
      </c>
      <c r="E198" s="1" t="s">
        <v>925</v>
      </c>
      <c r="F198" s="1" t="s">
        <v>926</v>
      </c>
      <c r="G198" s="1" t="s">
        <v>24</v>
      </c>
      <c r="H198" s="1" t="s">
        <v>25</v>
      </c>
      <c r="I198" s="1" t="s">
        <v>65</v>
      </c>
      <c r="J198" s="1" t="s">
        <v>66</v>
      </c>
      <c r="K198" s="1" t="s">
        <v>67</v>
      </c>
      <c r="L198" s="1" t="s">
        <v>927</v>
      </c>
      <c r="M198" s="1" t="s">
        <v>30</v>
      </c>
      <c r="N198" s="1" t="s">
        <v>56</v>
      </c>
      <c r="O198" s="1" t="s">
        <v>316</v>
      </c>
      <c r="P198" s="3">
        <v>25.472000000000001</v>
      </c>
      <c r="Q198" s="3">
        <v>4</v>
      </c>
      <c r="R198" s="3">
        <v>7.6416000000000004</v>
      </c>
      <c r="S198" s="1" t="s">
        <v>83</v>
      </c>
      <c r="T198" s="9" t="s">
        <v>113</v>
      </c>
    </row>
    <row r="199" spans="1:20" ht="32.1" customHeight="1" thickBot="1">
      <c r="A199" s="8" t="s">
        <v>928</v>
      </c>
      <c r="B199" s="5">
        <v>43097</v>
      </c>
      <c r="C199" s="5">
        <v>43101</v>
      </c>
      <c r="D199" s="4" t="s">
        <v>39</v>
      </c>
      <c r="E199" s="4" t="s">
        <v>929</v>
      </c>
      <c r="F199" s="4" t="s">
        <v>930</v>
      </c>
      <c r="G199" s="4" t="s">
        <v>24</v>
      </c>
      <c r="H199" s="4" t="s">
        <v>25</v>
      </c>
      <c r="I199" s="4" t="s">
        <v>931</v>
      </c>
      <c r="J199" s="4" t="s">
        <v>92</v>
      </c>
      <c r="K199" s="4" t="s">
        <v>93</v>
      </c>
      <c r="L199" s="4" t="s">
        <v>348</v>
      </c>
      <c r="M199" s="4" t="s">
        <v>30</v>
      </c>
      <c r="N199" s="4" t="s">
        <v>31</v>
      </c>
      <c r="O199" s="4" t="s">
        <v>349</v>
      </c>
      <c r="P199" s="6">
        <v>78.852800000000002</v>
      </c>
      <c r="Q199" s="6">
        <v>2</v>
      </c>
      <c r="R199" s="6">
        <v>-11.596</v>
      </c>
      <c r="S199" s="4" t="s">
        <v>83</v>
      </c>
      <c r="T199" s="10" t="s">
        <v>96</v>
      </c>
    </row>
    <row r="200" spans="1:20" ht="32.1" customHeight="1" thickBot="1">
      <c r="A200" s="7" t="s">
        <v>932</v>
      </c>
      <c r="B200" s="2">
        <v>42269</v>
      </c>
      <c r="C200" s="2">
        <v>42269</v>
      </c>
      <c r="D200" s="1" t="s">
        <v>425</v>
      </c>
      <c r="E200" s="1" t="s">
        <v>933</v>
      </c>
      <c r="F200" s="1" t="s">
        <v>934</v>
      </c>
      <c r="G200" s="1" t="s">
        <v>24</v>
      </c>
      <c r="H200" s="1" t="s">
        <v>25</v>
      </c>
      <c r="I200" s="1" t="s">
        <v>761</v>
      </c>
      <c r="J200" s="1" t="s">
        <v>53</v>
      </c>
      <c r="K200" s="1" t="s">
        <v>54</v>
      </c>
      <c r="L200" s="1" t="s">
        <v>935</v>
      </c>
      <c r="M200" s="1" t="s">
        <v>30</v>
      </c>
      <c r="N200" s="1" t="s">
        <v>56</v>
      </c>
      <c r="O200" s="1" t="s">
        <v>936</v>
      </c>
      <c r="P200" s="3">
        <v>204.6</v>
      </c>
      <c r="Q200" s="3">
        <v>2</v>
      </c>
      <c r="R200" s="3">
        <v>53.195999999999998</v>
      </c>
      <c r="S200" s="1" t="s">
        <v>430</v>
      </c>
      <c r="T200" s="9" t="s">
        <v>77</v>
      </c>
    </row>
    <row r="201" spans="1:20" ht="32.1" customHeight="1" thickBot="1">
      <c r="A201" s="8" t="s">
        <v>937</v>
      </c>
      <c r="B201" s="5">
        <v>43053</v>
      </c>
      <c r="C201" s="5">
        <v>43058</v>
      </c>
      <c r="D201" s="4" t="s">
        <v>39</v>
      </c>
      <c r="E201" s="4" t="s">
        <v>938</v>
      </c>
      <c r="F201" s="4" t="s">
        <v>939</v>
      </c>
      <c r="G201" s="4" t="s">
        <v>90</v>
      </c>
      <c r="H201" s="4" t="s">
        <v>25</v>
      </c>
      <c r="I201" s="4" t="s">
        <v>328</v>
      </c>
      <c r="J201" s="4" t="s">
        <v>53</v>
      </c>
      <c r="K201" s="4" t="s">
        <v>54</v>
      </c>
      <c r="L201" s="4" t="s">
        <v>329</v>
      </c>
      <c r="M201" s="4" t="s">
        <v>30</v>
      </c>
      <c r="N201" s="4" t="s">
        <v>36</v>
      </c>
      <c r="O201" s="4" t="s">
        <v>330</v>
      </c>
      <c r="P201" s="6">
        <v>321.56799999999998</v>
      </c>
      <c r="Q201" s="6">
        <v>2</v>
      </c>
      <c r="R201" s="6">
        <v>28.1372</v>
      </c>
      <c r="S201" s="4" t="s">
        <v>58</v>
      </c>
      <c r="T201" s="10" t="s">
        <v>34</v>
      </c>
    </row>
    <row r="202" spans="1:20" ht="32.1" customHeight="1" thickBot="1">
      <c r="A202" s="7" t="s">
        <v>940</v>
      </c>
      <c r="B202" s="2">
        <v>41655</v>
      </c>
      <c r="C202" s="2">
        <v>41657</v>
      </c>
      <c r="D202" s="1" t="s">
        <v>21</v>
      </c>
      <c r="E202" s="1" t="s">
        <v>941</v>
      </c>
      <c r="F202" s="1" t="s">
        <v>942</v>
      </c>
      <c r="G202" s="1" t="s">
        <v>24</v>
      </c>
      <c r="H202" s="1" t="s">
        <v>25</v>
      </c>
      <c r="I202" s="1" t="s">
        <v>65</v>
      </c>
      <c r="J202" s="1" t="s">
        <v>66</v>
      </c>
      <c r="K202" s="1" t="s">
        <v>67</v>
      </c>
      <c r="L202" s="1" t="s">
        <v>943</v>
      </c>
      <c r="M202" s="1" t="s">
        <v>30</v>
      </c>
      <c r="N202" s="1" t="s">
        <v>56</v>
      </c>
      <c r="O202" s="1" t="s">
        <v>944</v>
      </c>
      <c r="P202" s="3">
        <v>127.104</v>
      </c>
      <c r="Q202" s="3">
        <v>6</v>
      </c>
      <c r="R202" s="3">
        <v>28.598400000000002</v>
      </c>
      <c r="S202" s="1" t="s">
        <v>70</v>
      </c>
      <c r="T202" s="9" t="s">
        <v>169</v>
      </c>
    </row>
    <row r="203" spans="1:20" ht="32.1" customHeight="1" thickBot="1">
      <c r="A203" s="8" t="s">
        <v>945</v>
      </c>
      <c r="B203" s="5">
        <v>42646</v>
      </c>
      <c r="C203" s="5">
        <v>42651</v>
      </c>
      <c r="D203" s="4" t="s">
        <v>39</v>
      </c>
      <c r="E203" s="4" t="s">
        <v>73</v>
      </c>
      <c r="F203" s="4" t="s">
        <v>74</v>
      </c>
      <c r="G203" s="4" t="s">
        <v>24</v>
      </c>
      <c r="H203" s="4" t="s">
        <v>25</v>
      </c>
      <c r="I203" s="4" t="s">
        <v>173</v>
      </c>
      <c r="J203" s="4" t="s">
        <v>120</v>
      </c>
      <c r="K203" s="4" t="s">
        <v>67</v>
      </c>
      <c r="L203" s="4" t="s">
        <v>821</v>
      </c>
      <c r="M203" s="4" t="s">
        <v>30</v>
      </c>
      <c r="N203" s="4" t="s">
        <v>36</v>
      </c>
      <c r="O203" s="4" t="s">
        <v>822</v>
      </c>
      <c r="P203" s="6">
        <v>599.29200000000003</v>
      </c>
      <c r="Q203" s="6">
        <v>6</v>
      </c>
      <c r="R203" s="6">
        <v>93.223200000000006</v>
      </c>
      <c r="S203" s="4" t="s">
        <v>58</v>
      </c>
      <c r="T203" s="10" t="s">
        <v>48</v>
      </c>
    </row>
    <row r="204" spans="1:20" ht="32.1" customHeight="1" thickBot="1">
      <c r="A204" s="7" t="s">
        <v>946</v>
      </c>
      <c r="B204" s="2">
        <v>41954</v>
      </c>
      <c r="C204" s="2">
        <v>41957</v>
      </c>
      <c r="D204" s="1" t="s">
        <v>21</v>
      </c>
      <c r="E204" s="1" t="s">
        <v>947</v>
      </c>
      <c r="F204" s="1" t="s">
        <v>948</v>
      </c>
      <c r="G204" s="1" t="s">
        <v>24</v>
      </c>
      <c r="H204" s="1" t="s">
        <v>25</v>
      </c>
      <c r="I204" s="1" t="s">
        <v>865</v>
      </c>
      <c r="J204" s="1" t="s">
        <v>180</v>
      </c>
      <c r="K204" s="1" t="s">
        <v>54</v>
      </c>
      <c r="L204" s="1" t="s">
        <v>855</v>
      </c>
      <c r="M204" s="1" t="s">
        <v>30</v>
      </c>
      <c r="N204" s="1" t="s">
        <v>36</v>
      </c>
      <c r="O204" s="1" t="s">
        <v>856</v>
      </c>
      <c r="P204" s="3">
        <v>603.91999999999996</v>
      </c>
      <c r="Q204" s="3">
        <v>5</v>
      </c>
      <c r="R204" s="3">
        <v>75.489999999999995</v>
      </c>
      <c r="S204" s="1" t="s">
        <v>33</v>
      </c>
      <c r="T204" s="9" t="s">
        <v>34</v>
      </c>
    </row>
    <row r="205" spans="1:20" ht="32.1" customHeight="1" thickBot="1">
      <c r="A205" s="8" t="s">
        <v>949</v>
      </c>
      <c r="B205" s="5">
        <v>42876</v>
      </c>
      <c r="C205" s="5">
        <v>42881</v>
      </c>
      <c r="D205" s="4" t="s">
        <v>39</v>
      </c>
      <c r="E205" s="4" t="s">
        <v>950</v>
      </c>
      <c r="F205" s="4" t="s">
        <v>951</v>
      </c>
      <c r="G205" s="4" t="s">
        <v>90</v>
      </c>
      <c r="H205" s="4" t="s">
        <v>25</v>
      </c>
      <c r="I205" s="4" t="s">
        <v>952</v>
      </c>
      <c r="J205" s="4" t="s">
        <v>120</v>
      </c>
      <c r="K205" s="4" t="s">
        <v>67</v>
      </c>
      <c r="L205" s="4" t="s">
        <v>717</v>
      </c>
      <c r="M205" s="4" t="s">
        <v>30</v>
      </c>
      <c r="N205" s="4" t="s">
        <v>56</v>
      </c>
      <c r="O205" s="4" t="s">
        <v>718</v>
      </c>
      <c r="P205" s="6">
        <v>520.04999999999995</v>
      </c>
      <c r="Q205" s="6">
        <v>5</v>
      </c>
      <c r="R205" s="6">
        <v>72.807000000000002</v>
      </c>
      <c r="S205" s="4" t="s">
        <v>58</v>
      </c>
      <c r="T205" s="10" t="s">
        <v>161</v>
      </c>
    </row>
    <row r="206" spans="1:20" ht="32.1" customHeight="1" thickBot="1">
      <c r="A206" s="7" t="s">
        <v>953</v>
      </c>
      <c r="B206" s="2">
        <v>42092</v>
      </c>
      <c r="C206" s="2">
        <v>42094</v>
      </c>
      <c r="D206" s="1" t="s">
        <v>21</v>
      </c>
      <c r="E206" s="1" t="s">
        <v>954</v>
      </c>
      <c r="F206" s="1" t="s">
        <v>955</v>
      </c>
      <c r="G206" s="1" t="s">
        <v>100</v>
      </c>
      <c r="H206" s="1" t="s">
        <v>25</v>
      </c>
      <c r="I206" s="1" t="s">
        <v>606</v>
      </c>
      <c r="J206" s="1" t="s">
        <v>43</v>
      </c>
      <c r="K206" s="1" t="s">
        <v>28</v>
      </c>
      <c r="L206" s="1" t="s">
        <v>381</v>
      </c>
      <c r="M206" s="1" t="s">
        <v>30</v>
      </c>
      <c r="N206" s="1" t="s">
        <v>36</v>
      </c>
      <c r="O206" s="1" t="s">
        <v>382</v>
      </c>
      <c r="P206" s="3">
        <v>1166.92</v>
      </c>
      <c r="Q206" s="3">
        <v>5</v>
      </c>
      <c r="R206" s="3">
        <v>131.27850000000001</v>
      </c>
      <c r="S206" s="1" t="s">
        <v>70</v>
      </c>
      <c r="T206" s="9" t="s">
        <v>195</v>
      </c>
    </row>
    <row r="207" spans="1:20" ht="32.1" customHeight="1" thickBot="1">
      <c r="A207" s="8" t="s">
        <v>956</v>
      </c>
      <c r="B207" s="5">
        <v>42305</v>
      </c>
      <c r="C207" s="5">
        <v>42311</v>
      </c>
      <c r="D207" s="4" t="s">
        <v>39</v>
      </c>
      <c r="E207" s="4" t="s">
        <v>957</v>
      </c>
      <c r="F207" s="4" t="s">
        <v>958</v>
      </c>
      <c r="G207" s="4" t="s">
        <v>24</v>
      </c>
      <c r="H207" s="4" t="s">
        <v>25</v>
      </c>
      <c r="I207" s="4" t="s">
        <v>26</v>
      </c>
      <c r="J207" s="4" t="s">
        <v>27</v>
      </c>
      <c r="K207" s="4" t="s">
        <v>28</v>
      </c>
      <c r="L207" s="4" t="s">
        <v>959</v>
      </c>
      <c r="M207" s="4" t="s">
        <v>30</v>
      </c>
      <c r="N207" s="4" t="s">
        <v>56</v>
      </c>
      <c r="O207" s="4" t="s">
        <v>960</v>
      </c>
      <c r="P207" s="6">
        <v>24.1</v>
      </c>
      <c r="Q207" s="6">
        <v>5</v>
      </c>
      <c r="R207" s="6">
        <v>9.1579999999999995</v>
      </c>
      <c r="S207" s="4" t="s">
        <v>129</v>
      </c>
      <c r="T207" s="10" t="s">
        <v>48</v>
      </c>
    </row>
    <row r="208" spans="1:20" ht="32.1" customHeight="1" thickBot="1">
      <c r="A208" s="7" t="s">
        <v>956</v>
      </c>
      <c r="B208" s="2">
        <v>42305</v>
      </c>
      <c r="C208" s="2">
        <v>42311</v>
      </c>
      <c r="D208" s="1" t="s">
        <v>39</v>
      </c>
      <c r="E208" s="1" t="s">
        <v>957</v>
      </c>
      <c r="F208" s="1" t="s">
        <v>958</v>
      </c>
      <c r="G208" s="1" t="s">
        <v>24</v>
      </c>
      <c r="H208" s="1" t="s">
        <v>25</v>
      </c>
      <c r="I208" s="1" t="s">
        <v>26</v>
      </c>
      <c r="J208" s="1" t="s">
        <v>27</v>
      </c>
      <c r="K208" s="1" t="s">
        <v>28</v>
      </c>
      <c r="L208" s="1" t="s">
        <v>379</v>
      </c>
      <c r="M208" s="1" t="s">
        <v>30</v>
      </c>
      <c r="N208" s="1" t="s">
        <v>56</v>
      </c>
      <c r="O208" s="1" t="s">
        <v>380</v>
      </c>
      <c r="P208" s="3">
        <v>33.11</v>
      </c>
      <c r="Q208" s="3">
        <v>7</v>
      </c>
      <c r="R208" s="3">
        <v>12.9129</v>
      </c>
      <c r="S208" s="1" t="s">
        <v>129</v>
      </c>
      <c r="T208" s="9" t="s">
        <v>48</v>
      </c>
    </row>
    <row r="209" spans="1:20" ht="32.1" customHeight="1" thickBot="1">
      <c r="A209" s="8" t="s">
        <v>961</v>
      </c>
      <c r="B209" s="5">
        <v>42216</v>
      </c>
      <c r="C209" s="5">
        <v>42216</v>
      </c>
      <c r="D209" s="4" t="s">
        <v>425</v>
      </c>
      <c r="E209" s="4" t="s">
        <v>962</v>
      </c>
      <c r="F209" s="4" t="s">
        <v>963</v>
      </c>
      <c r="G209" s="4" t="s">
        <v>24</v>
      </c>
      <c r="H209" s="4" t="s">
        <v>25</v>
      </c>
      <c r="I209" s="4" t="s">
        <v>173</v>
      </c>
      <c r="J209" s="4" t="s">
        <v>120</v>
      </c>
      <c r="K209" s="4" t="s">
        <v>67</v>
      </c>
      <c r="L209" s="4" t="s">
        <v>342</v>
      </c>
      <c r="M209" s="4" t="s">
        <v>30</v>
      </c>
      <c r="N209" s="4" t="s">
        <v>45</v>
      </c>
      <c r="O209" s="4" t="s">
        <v>343</v>
      </c>
      <c r="P209" s="6">
        <v>1090.7819999999999</v>
      </c>
      <c r="Q209" s="6">
        <v>7</v>
      </c>
      <c r="R209" s="6">
        <v>-290.87520000000001</v>
      </c>
      <c r="S209" s="4" t="s">
        <v>430</v>
      </c>
      <c r="T209" s="10" t="s">
        <v>71</v>
      </c>
    </row>
    <row r="210" spans="1:20" ht="32.1" customHeight="1" thickBot="1">
      <c r="A210" s="7" t="s">
        <v>964</v>
      </c>
      <c r="B210" s="2">
        <v>41967</v>
      </c>
      <c r="C210" s="2">
        <v>41969</v>
      </c>
      <c r="D210" s="1" t="s">
        <v>87</v>
      </c>
      <c r="E210" s="1" t="s">
        <v>965</v>
      </c>
      <c r="F210" s="1" t="s">
        <v>966</v>
      </c>
      <c r="G210" s="1" t="s">
        <v>24</v>
      </c>
      <c r="H210" s="1" t="s">
        <v>25</v>
      </c>
      <c r="I210" s="1" t="s">
        <v>639</v>
      </c>
      <c r="J210" s="1" t="s">
        <v>53</v>
      </c>
      <c r="K210" s="1" t="s">
        <v>54</v>
      </c>
      <c r="L210" s="1" t="s">
        <v>967</v>
      </c>
      <c r="M210" s="1" t="s">
        <v>30</v>
      </c>
      <c r="N210" s="1" t="s">
        <v>56</v>
      </c>
      <c r="O210" s="1" t="s">
        <v>968</v>
      </c>
      <c r="P210" s="3">
        <v>151.72</v>
      </c>
      <c r="Q210" s="3">
        <v>4</v>
      </c>
      <c r="R210" s="3">
        <v>27.3096</v>
      </c>
      <c r="S210" s="1" t="s">
        <v>70</v>
      </c>
      <c r="T210" s="9" t="s">
        <v>34</v>
      </c>
    </row>
    <row r="211" spans="1:20" ht="32.1" customHeight="1" thickBot="1">
      <c r="A211" s="8" t="s">
        <v>969</v>
      </c>
      <c r="B211" s="5">
        <v>42903</v>
      </c>
      <c r="C211" s="5">
        <v>42907</v>
      </c>
      <c r="D211" s="4" t="s">
        <v>21</v>
      </c>
      <c r="E211" s="4" t="s">
        <v>209</v>
      </c>
      <c r="F211" s="4" t="s">
        <v>210</v>
      </c>
      <c r="G211" s="4" t="s">
        <v>24</v>
      </c>
      <c r="H211" s="4" t="s">
        <v>25</v>
      </c>
      <c r="I211" s="4" t="s">
        <v>970</v>
      </c>
      <c r="J211" s="4" t="s">
        <v>192</v>
      </c>
      <c r="K211" s="4" t="s">
        <v>54</v>
      </c>
      <c r="L211" s="4" t="s">
        <v>84</v>
      </c>
      <c r="M211" s="4" t="s">
        <v>30</v>
      </c>
      <c r="N211" s="4" t="s">
        <v>56</v>
      </c>
      <c r="O211" s="4" t="s">
        <v>85</v>
      </c>
      <c r="P211" s="6">
        <v>155.25</v>
      </c>
      <c r="Q211" s="6">
        <v>3</v>
      </c>
      <c r="R211" s="6">
        <v>46.575000000000003</v>
      </c>
      <c r="S211" s="4" t="s">
        <v>83</v>
      </c>
      <c r="T211" s="10" t="s">
        <v>59</v>
      </c>
    </row>
    <row r="212" spans="1:20" ht="32.1" customHeight="1" thickBot="1">
      <c r="A212" s="7" t="s">
        <v>971</v>
      </c>
      <c r="B212" s="2">
        <v>42359</v>
      </c>
      <c r="C212" s="2">
        <v>42362</v>
      </c>
      <c r="D212" s="1" t="s">
        <v>21</v>
      </c>
      <c r="E212" s="1" t="s">
        <v>972</v>
      </c>
      <c r="F212" s="1" t="s">
        <v>973</v>
      </c>
      <c r="G212" s="1" t="s">
        <v>24</v>
      </c>
      <c r="H212" s="1" t="s">
        <v>25</v>
      </c>
      <c r="I212" s="1" t="s">
        <v>191</v>
      </c>
      <c r="J212" s="1" t="s">
        <v>192</v>
      </c>
      <c r="K212" s="1" t="s">
        <v>54</v>
      </c>
      <c r="L212" s="1" t="s">
        <v>290</v>
      </c>
      <c r="M212" s="1" t="s">
        <v>30</v>
      </c>
      <c r="N212" s="1" t="s">
        <v>45</v>
      </c>
      <c r="O212" s="1" t="s">
        <v>291</v>
      </c>
      <c r="P212" s="3">
        <v>1618.37</v>
      </c>
      <c r="Q212" s="3">
        <v>13</v>
      </c>
      <c r="R212" s="3">
        <v>356.04140000000001</v>
      </c>
      <c r="S212" s="1" t="s">
        <v>33</v>
      </c>
      <c r="T212" s="9" t="s">
        <v>96</v>
      </c>
    </row>
    <row r="213" spans="1:20" ht="32.1" customHeight="1" thickBot="1">
      <c r="A213" s="8" t="s">
        <v>974</v>
      </c>
      <c r="B213" s="5">
        <v>42191</v>
      </c>
      <c r="C213" s="5">
        <v>42195</v>
      </c>
      <c r="D213" s="4" t="s">
        <v>39</v>
      </c>
      <c r="E213" s="4" t="s">
        <v>975</v>
      </c>
      <c r="F213" s="4" t="s">
        <v>976</v>
      </c>
      <c r="G213" s="4" t="s">
        <v>90</v>
      </c>
      <c r="H213" s="4" t="s">
        <v>25</v>
      </c>
      <c r="I213" s="4" t="s">
        <v>173</v>
      </c>
      <c r="J213" s="4" t="s">
        <v>120</v>
      </c>
      <c r="K213" s="4" t="s">
        <v>67</v>
      </c>
      <c r="L213" s="4" t="s">
        <v>977</v>
      </c>
      <c r="M213" s="4" t="s">
        <v>30</v>
      </c>
      <c r="N213" s="4" t="s">
        <v>56</v>
      </c>
      <c r="O213" s="4" t="s">
        <v>978</v>
      </c>
      <c r="P213" s="6">
        <v>13.96</v>
      </c>
      <c r="Q213" s="6">
        <v>2</v>
      </c>
      <c r="R213" s="6">
        <v>6.7008000000000001</v>
      </c>
      <c r="S213" s="4" t="s">
        <v>83</v>
      </c>
      <c r="T213" s="10" t="s">
        <v>71</v>
      </c>
    </row>
    <row r="214" spans="1:20" ht="32.1" customHeight="1" thickBot="1">
      <c r="A214" s="7" t="s">
        <v>974</v>
      </c>
      <c r="B214" s="2">
        <v>42191</v>
      </c>
      <c r="C214" s="2">
        <v>42195</v>
      </c>
      <c r="D214" s="1" t="s">
        <v>39</v>
      </c>
      <c r="E214" s="1" t="s">
        <v>975</v>
      </c>
      <c r="F214" s="1" t="s">
        <v>976</v>
      </c>
      <c r="G214" s="1" t="s">
        <v>90</v>
      </c>
      <c r="H214" s="1" t="s">
        <v>25</v>
      </c>
      <c r="I214" s="1" t="s">
        <v>173</v>
      </c>
      <c r="J214" s="1" t="s">
        <v>120</v>
      </c>
      <c r="K214" s="1" t="s">
        <v>67</v>
      </c>
      <c r="L214" s="1" t="s">
        <v>879</v>
      </c>
      <c r="M214" s="1" t="s">
        <v>30</v>
      </c>
      <c r="N214" s="1" t="s">
        <v>56</v>
      </c>
      <c r="O214" s="1" t="s">
        <v>880</v>
      </c>
      <c r="P214" s="3">
        <v>155.82</v>
      </c>
      <c r="Q214" s="3">
        <v>3</v>
      </c>
      <c r="R214" s="3">
        <v>63.886200000000002</v>
      </c>
      <c r="S214" s="1" t="s">
        <v>83</v>
      </c>
      <c r="T214" s="9" t="s">
        <v>71</v>
      </c>
    </row>
    <row r="215" spans="1:20" ht="32.1" customHeight="1" thickBot="1">
      <c r="A215" s="8" t="s">
        <v>979</v>
      </c>
      <c r="B215" s="5">
        <v>42121</v>
      </c>
      <c r="C215" s="5">
        <v>42127</v>
      </c>
      <c r="D215" s="4" t="s">
        <v>39</v>
      </c>
      <c r="E215" s="4" t="s">
        <v>873</v>
      </c>
      <c r="F215" s="4" t="s">
        <v>874</v>
      </c>
      <c r="G215" s="4" t="s">
        <v>24</v>
      </c>
      <c r="H215" s="4" t="s">
        <v>25</v>
      </c>
      <c r="I215" s="4" t="s">
        <v>192</v>
      </c>
      <c r="J215" s="4" t="s">
        <v>980</v>
      </c>
      <c r="K215" s="4" t="s">
        <v>67</v>
      </c>
      <c r="L215" s="4" t="s">
        <v>981</v>
      </c>
      <c r="M215" s="4" t="s">
        <v>30</v>
      </c>
      <c r="N215" s="4" t="s">
        <v>36</v>
      </c>
      <c r="O215" s="4" t="s">
        <v>982</v>
      </c>
      <c r="P215" s="6">
        <v>1267.53</v>
      </c>
      <c r="Q215" s="6">
        <v>3</v>
      </c>
      <c r="R215" s="6">
        <v>316.88249999999999</v>
      </c>
      <c r="S215" s="4" t="s">
        <v>129</v>
      </c>
      <c r="T215" s="10" t="s">
        <v>113</v>
      </c>
    </row>
    <row r="216" spans="1:20" ht="32.1" customHeight="1" thickBot="1">
      <c r="A216" s="7" t="s">
        <v>983</v>
      </c>
      <c r="B216" s="2">
        <v>41831</v>
      </c>
      <c r="C216" s="2">
        <v>41835</v>
      </c>
      <c r="D216" s="1" t="s">
        <v>39</v>
      </c>
      <c r="E216" s="1" t="s">
        <v>984</v>
      </c>
      <c r="F216" s="1" t="s">
        <v>985</v>
      </c>
      <c r="G216" s="1" t="s">
        <v>90</v>
      </c>
      <c r="H216" s="1" t="s">
        <v>25</v>
      </c>
      <c r="I216" s="1" t="s">
        <v>388</v>
      </c>
      <c r="J216" s="1" t="s">
        <v>362</v>
      </c>
      <c r="K216" s="1" t="s">
        <v>67</v>
      </c>
      <c r="L216" s="1" t="s">
        <v>575</v>
      </c>
      <c r="M216" s="1" t="s">
        <v>30</v>
      </c>
      <c r="N216" s="1" t="s">
        <v>36</v>
      </c>
      <c r="O216" s="1" t="s">
        <v>576</v>
      </c>
      <c r="P216" s="3">
        <v>854.94</v>
      </c>
      <c r="Q216" s="3">
        <v>3</v>
      </c>
      <c r="R216" s="3">
        <v>213.73500000000001</v>
      </c>
      <c r="S216" s="1" t="s">
        <v>83</v>
      </c>
      <c r="T216" s="9" t="s">
        <v>71</v>
      </c>
    </row>
    <row r="217" spans="1:20" ht="32.1" customHeight="1" thickBot="1">
      <c r="A217" s="8" t="s">
        <v>983</v>
      </c>
      <c r="B217" s="5">
        <v>41831</v>
      </c>
      <c r="C217" s="5">
        <v>41835</v>
      </c>
      <c r="D217" s="4" t="s">
        <v>39</v>
      </c>
      <c r="E217" s="4" t="s">
        <v>984</v>
      </c>
      <c r="F217" s="4" t="s">
        <v>985</v>
      </c>
      <c r="G217" s="4" t="s">
        <v>90</v>
      </c>
      <c r="H217" s="4" t="s">
        <v>25</v>
      </c>
      <c r="I217" s="4" t="s">
        <v>388</v>
      </c>
      <c r="J217" s="4" t="s">
        <v>362</v>
      </c>
      <c r="K217" s="4" t="s">
        <v>67</v>
      </c>
      <c r="L217" s="4" t="s">
        <v>174</v>
      </c>
      <c r="M217" s="4" t="s">
        <v>30</v>
      </c>
      <c r="N217" s="4" t="s">
        <v>56</v>
      </c>
      <c r="O217" s="4" t="s">
        <v>175</v>
      </c>
      <c r="P217" s="6">
        <v>124.11</v>
      </c>
      <c r="Q217" s="6">
        <v>9</v>
      </c>
      <c r="R217" s="6">
        <v>52.126199999999997</v>
      </c>
      <c r="S217" s="4" t="s">
        <v>83</v>
      </c>
      <c r="T217" s="10" t="s">
        <v>71</v>
      </c>
    </row>
    <row r="218" spans="1:20" ht="32.1" customHeight="1" thickBot="1">
      <c r="A218" s="7" t="s">
        <v>986</v>
      </c>
      <c r="B218" s="2">
        <v>42482</v>
      </c>
      <c r="C218" s="2">
        <v>42486</v>
      </c>
      <c r="D218" s="1" t="s">
        <v>39</v>
      </c>
      <c r="E218" s="1" t="s">
        <v>987</v>
      </c>
      <c r="F218" s="1" t="s">
        <v>988</v>
      </c>
      <c r="G218" s="1" t="s">
        <v>100</v>
      </c>
      <c r="H218" s="1" t="s">
        <v>25</v>
      </c>
      <c r="I218" s="1" t="s">
        <v>989</v>
      </c>
      <c r="J218" s="1" t="s">
        <v>565</v>
      </c>
      <c r="K218" s="1" t="s">
        <v>93</v>
      </c>
      <c r="L218" s="1" t="s">
        <v>990</v>
      </c>
      <c r="M218" s="1" t="s">
        <v>30</v>
      </c>
      <c r="N218" s="1" t="s">
        <v>56</v>
      </c>
      <c r="O218" s="1" t="s">
        <v>991</v>
      </c>
      <c r="P218" s="3">
        <v>86.62</v>
      </c>
      <c r="Q218" s="3">
        <v>2</v>
      </c>
      <c r="R218" s="3">
        <v>8.6620000000000008</v>
      </c>
      <c r="S218" s="1" t="s">
        <v>83</v>
      </c>
      <c r="T218" s="9" t="s">
        <v>113</v>
      </c>
    </row>
    <row r="219" spans="1:20" ht="32.1" customHeight="1" thickBot="1">
      <c r="A219" s="8" t="s">
        <v>992</v>
      </c>
      <c r="B219" s="5">
        <v>42449</v>
      </c>
      <c r="C219" s="5">
        <v>42453</v>
      </c>
      <c r="D219" s="4" t="s">
        <v>39</v>
      </c>
      <c r="E219" s="4" t="s">
        <v>993</v>
      </c>
      <c r="F219" s="4" t="s">
        <v>994</v>
      </c>
      <c r="G219" s="4" t="s">
        <v>100</v>
      </c>
      <c r="H219" s="4" t="s">
        <v>25</v>
      </c>
      <c r="I219" s="4" t="s">
        <v>995</v>
      </c>
      <c r="J219" s="4" t="s">
        <v>565</v>
      </c>
      <c r="K219" s="4" t="s">
        <v>93</v>
      </c>
      <c r="L219" s="4" t="s">
        <v>784</v>
      </c>
      <c r="M219" s="4" t="s">
        <v>30</v>
      </c>
      <c r="N219" s="4" t="s">
        <v>45</v>
      </c>
      <c r="O219" s="4" t="s">
        <v>785</v>
      </c>
      <c r="P219" s="6">
        <v>697.16</v>
      </c>
      <c r="Q219" s="6">
        <v>4</v>
      </c>
      <c r="R219" s="6">
        <v>146.40360000000001</v>
      </c>
      <c r="S219" s="4" t="s">
        <v>83</v>
      </c>
      <c r="T219" s="10" t="s">
        <v>195</v>
      </c>
    </row>
    <row r="220" spans="1:20" ht="32.1" customHeight="1" thickBot="1">
      <c r="A220" s="7" t="s">
        <v>996</v>
      </c>
      <c r="B220" s="2">
        <v>42619</v>
      </c>
      <c r="C220" s="2">
        <v>42622</v>
      </c>
      <c r="D220" s="1" t="s">
        <v>21</v>
      </c>
      <c r="E220" s="1" t="s">
        <v>997</v>
      </c>
      <c r="F220" s="1" t="s">
        <v>998</v>
      </c>
      <c r="G220" s="1" t="s">
        <v>24</v>
      </c>
      <c r="H220" s="1" t="s">
        <v>25</v>
      </c>
      <c r="I220" s="1" t="s">
        <v>173</v>
      </c>
      <c r="J220" s="1" t="s">
        <v>120</v>
      </c>
      <c r="K220" s="1" t="s">
        <v>67</v>
      </c>
      <c r="L220" s="1" t="s">
        <v>999</v>
      </c>
      <c r="M220" s="1" t="s">
        <v>30</v>
      </c>
      <c r="N220" s="1" t="s">
        <v>31</v>
      </c>
      <c r="O220" s="1" t="s">
        <v>1000</v>
      </c>
      <c r="P220" s="3">
        <v>722.35199999999998</v>
      </c>
      <c r="Q220" s="3">
        <v>3</v>
      </c>
      <c r="R220" s="3">
        <v>90.293999999999997</v>
      </c>
      <c r="S220" s="1" t="s">
        <v>33</v>
      </c>
      <c r="T220" s="9" t="s">
        <v>77</v>
      </c>
    </row>
    <row r="221" spans="1:20" ht="32.1" customHeight="1" thickBot="1">
      <c r="A221" s="8" t="s">
        <v>1001</v>
      </c>
      <c r="B221" s="5">
        <v>43020</v>
      </c>
      <c r="C221" s="5">
        <v>43024</v>
      </c>
      <c r="D221" s="4" t="s">
        <v>39</v>
      </c>
      <c r="E221" s="4" t="s">
        <v>98</v>
      </c>
      <c r="F221" s="4" t="s">
        <v>99</v>
      </c>
      <c r="G221" s="4" t="s">
        <v>100</v>
      </c>
      <c r="H221" s="4" t="s">
        <v>25</v>
      </c>
      <c r="I221" s="4" t="s">
        <v>1002</v>
      </c>
      <c r="J221" s="4" t="s">
        <v>134</v>
      </c>
      <c r="K221" s="4" t="s">
        <v>93</v>
      </c>
      <c r="L221" s="4" t="s">
        <v>1003</v>
      </c>
      <c r="M221" s="4" t="s">
        <v>30</v>
      </c>
      <c r="N221" s="4" t="s">
        <v>36</v>
      </c>
      <c r="O221" s="4" t="s">
        <v>1004</v>
      </c>
      <c r="P221" s="6">
        <v>254.60400000000001</v>
      </c>
      <c r="Q221" s="6">
        <v>14</v>
      </c>
      <c r="R221" s="6">
        <v>-18.186</v>
      </c>
      <c r="S221" s="4" t="s">
        <v>83</v>
      </c>
      <c r="T221" s="10" t="s">
        <v>48</v>
      </c>
    </row>
    <row r="222" spans="1:20" ht="32.1" customHeight="1" thickBot="1">
      <c r="A222" s="7" t="s">
        <v>1005</v>
      </c>
      <c r="B222" s="2">
        <v>42437</v>
      </c>
      <c r="C222" s="2">
        <v>42442</v>
      </c>
      <c r="D222" s="1" t="s">
        <v>39</v>
      </c>
      <c r="E222" s="1" t="s">
        <v>843</v>
      </c>
      <c r="F222" s="1" t="s">
        <v>844</v>
      </c>
      <c r="G222" s="1" t="s">
        <v>24</v>
      </c>
      <c r="H222" s="1" t="s">
        <v>25</v>
      </c>
      <c r="I222" s="1" t="s">
        <v>1006</v>
      </c>
      <c r="J222" s="1" t="s">
        <v>43</v>
      </c>
      <c r="K222" s="1" t="s">
        <v>28</v>
      </c>
      <c r="L222" s="1" t="s">
        <v>181</v>
      </c>
      <c r="M222" s="1" t="s">
        <v>30</v>
      </c>
      <c r="N222" s="1" t="s">
        <v>56</v>
      </c>
      <c r="O222" s="1" t="s">
        <v>182</v>
      </c>
      <c r="P222" s="3">
        <v>102.36</v>
      </c>
      <c r="Q222" s="3">
        <v>3</v>
      </c>
      <c r="R222" s="3">
        <v>-3.8384999999999998</v>
      </c>
      <c r="S222" s="1" t="s">
        <v>58</v>
      </c>
      <c r="T222" s="9" t="s">
        <v>195</v>
      </c>
    </row>
    <row r="223" spans="1:20" ht="32.1" customHeight="1" thickBot="1">
      <c r="A223" s="8" t="s">
        <v>1007</v>
      </c>
      <c r="B223" s="5">
        <v>42188</v>
      </c>
      <c r="C223" s="5">
        <v>42190</v>
      </c>
      <c r="D223" s="4" t="s">
        <v>87</v>
      </c>
      <c r="E223" s="4" t="s">
        <v>1008</v>
      </c>
      <c r="F223" s="4" t="s">
        <v>1009</v>
      </c>
      <c r="G223" s="4" t="s">
        <v>90</v>
      </c>
      <c r="H223" s="4" t="s">
        <v>25</v>
      </c>
      <c r="I223" s="4" t="s">
        <v>65</v>
      </c>
      <c r="J223" s="4" t="s">
        <v>66</v>
      </c>
      <c r="K223" s="4" t="s">
        <v>67</v>
      </c>
      <c r="L223" s="4" t="s">
        <v>1010</v>
      </c>
      <c r="M223" s="4" t="s">
        <v>30</v>
      </c>
      <c r="N223" s="4" t="s">
        <v>56</v>
      </c>
      <c r="O223" s="4" t="s">
        <v>1011</v>
      </c>
      <c r="P223" s="6">
        <v>168.464</v>
      </c>
      <c r="Q223" s="6">
        <v>2</v>
      </c>
      <c r="R223" s="6">
        <v>-29.481200000000001</v>
      </c>
      <c r="S223" s="4" t="s">
        <v>70</v>
      </c>
      <c r="T223" s="10" t="s">
        <v>71</v>
      </c>
    </row>
    <row r="224" spans="1:20" ht="32.1" customHeight="1" thickBot="1">
      <c r="A224" s="7" t="s">
        <v>1007</v>
      </c>
      <c r="B224" s="2">
        <v>42188</v>
      </c>
      <c r="C224" s="2">
        <v>42190</v>
      </c>
      <c r="D224" s="1" t="s">
        <v>87</v>
      </c>
      <c r="E224" s="1" t="s">
        <v>1008</v>
      </c>
      <c r="F224" s="1" t="s">
        <v>1009</v>
      </c>
      <c r="G224" s="1" t="s">
        <v>90</v>
      </c>
      <c r="H224" s="1" t="s">
        <v>25</v>
      </c>
      <c r="I224" s="1" t="s">
        <v>65</v>
      </c>
      <c r="J224" s="1" t="s">
        <v>66</v>
      </c>
      <c r="K224" s="1" t="s">
        <v>67</v>
      </c>
      <c r="L224" s="1" t="s">
        <v>1012</v>
      </c>
      <c r="M224" s="1" t="s">
        <v>30</v>
      </c>
      <c r="N224" s="1" t="s">
        <v>56</v>
      </c>
      <c r="O224" s="1" t="s">
        <v>1013</v>
      </c>
      <c r="P224" s="3">
        <v>282.88799999999998</v>
      </c>
      <c r="Q224" s="3">
        <v>9</v>
      </c>
      <c r="R224" s="3">
        <v>56.577599999999997</v>
      </c>
      <c r="S224" s="1" t="s">
        <v>70</v>
      </c>
      <c r="T224" s="9" t="s">
        <v>71</v>
      </c>
    </row>
    <row r="225" spans="1:20" ht="32.1" customHeight="1" thickBot="1">
      <c r="A225" s="8" t="s">
        <v>1014</v>
      </c>
      <c r="B225" s="5">
        <v>42098</v>
      </c>
      <c r="C225" s="5">
        <v>42102</v>
      </c>
      <c r="D225" s="4" t="s">
        <v>39</v>
      </c>
      <c r="E225" s="4" t="s">
        <v>1015</v>
      </c>
      <c r="F225" s="4" t="s">
        <v>1016</v>
      </c>
      <c r="G225" s="4" t="s">
        <v>100</v>
      </c>
      <c r="H225" s="4" t="s">
        <v>25</v>
      </c>
      <c r="I225" s="4" t="s">
        <v>173</v>
      </c>
      <c r="J225" s="4" t="s">
        <v>120</v>
      </c>
      <c r="K225" s="4" t="s">
        <v>67</v>
      </c>
      <c r="L225" s="4" t="s">
        <v>1017</v>
      </c>
      <c r="M225" s="4" t="s">
        <v>30</v>
      </c>
      <c r="N225" s="4" t="s">
        <v>56</v>
      </c>
      <c r="O225" s="4" t="s">
        <v>1018</v>
      </c>
      <c r="P225" s="6">
        <v>108.4</v>
      </c>
      <c r="Q225" s="6">
        <v>2</v>
      </c>
      <c r="R225" s="6">
        <v>22.763999999999999</v>
      </c>
      <c r="S225" s="4" t="s">
        <v>83</v>
      </c>
      <c r="T225" s="10" t="s">
        <v>113</v>
      </c>
    </row>
    <row r="226" spans="1:20" ht="32.1" customHeight="1" thickBot="1">
      <c r="A226" s="7" t="s">
        <v>1019</v>
      </c>
      <c r="B226" s="2">
        <v>42086</v>
      </c>
      <c r="C226" s="2">
        <v>42092</v>
      </c>
      <c r="D226" s="1" t="s">
        <v>39</v>
      </c>
      <c r="E226" s="1" t="s">
        <v>1020</v>
      </c>
      <c r="F226" s="1" t="s">
        <v>1021</v>
      </c>
      <c r="G226" s="1" t="s">
        <v>24</v>
      </c>
      <c r="H226" s="1" t="s">
        <v>25</v>
      </c>
      <c r="I226" s="1" t="s">
        <v>101</v>
      </c>
      <c r="J226" s="1" t="s">
        <v>92</v>
      </c>
      <c r="K226" s="1" t="s">
        <v>93</v>
      </c>
      <c r="L226" s="1" t="s">
        <v>488</v>
      </c>
      <c r="M226" s="1" t="s">
        <v>30</v>
      </c>
      <c r="N226" s="1" t="s">
        <v>36</v>
      </c>
      <c r="O226" s="1" t="s">
        <v>489</v>
      </c>
      <c r="P226" s="3">
        <v>107.77200000000001</v>
      </c>
      <c r="Q226" s="3">
        <v>2</v>
      </c>
      <c r="R226" s="3">
        <v>-29.252400000000002</v>
      </c>
      <c r="S226" s="1" t="s">
        <v>129</v>
      </c>
      <c r="T226" s="9" t="s">
        <v>195</v>
      </c>
    </row>
    <row r="227" spans="1:20" ht="32.1" customHeight="1" thickBot="1">
      <c r="A227" s="8" t="s">
        <v>1022</v>
      </c>
      <c r="B227" s="5">
        <v>42644</v>
      </c>
      <c r="C227" s="5">
        <v>42645</v>
      </c>
      <c r="D227" s="4" t="s">
        <v>87</v>
      </c>
      <c r="E227" s="4" t="s">
        <v>1023</v>
      </c>
      <c r="F227" s="4" t="s">
        <v>1024</v>
      </c>
      <c r="G227" s="4" t="s">
        <v>24</v>
      </c>
      <c r="H227" s="4" t="s">
        <v>25</v>
      </c>
      <c r="I227" s="4" t="s">
        <v>328</v>
      </c>
      <c r="J227" s="4" t="s">
        <v>53</v>
      </c>
      <c r="K227" s="4" t="s">
        <v>54</v>
      </c>
      <c r="L227" s="4" t="s">
        <v>135</v>
      </c>
      <c r="M227" s="4" t="s">
        <v>30</v>
      </c>
      <c r="N227" s="4" t="s">
        <v>36</v>
      </c>
      <c r="O227" s="4" t="s">
        <v>136</v>
      </c>
      <c r="P227" s="6">
        <v>194.84800000000001</v>
      </c>
      <c r="Q227" s="6">
        <v>4</v>
      </c>
      <c r="R227" s="6">
        <v>12.178000000000001</v>
      </c>
      <c r="S227" s="4" t="s">
        <v>123</v>
      </c>
      <c r="T227" s="10" t="s">
        <v>48</v>
      </c>
    </row>
    <row r="228" spans="1:20" ht="32.1" customHeight="1" thickBot="1">
      <c r="A228" s="7" t="s">
        <v>1025</v>
      </c>
      <c r="B228" s="2">
        <v>42337</v>
      </c>
      <c r="C228" s="2">
        <v>42342</v>
      </c>
      <c r="D228" s="1" t="s">
        <v>39</v>
      </c>
      <c r="E228" s="1" t="s">
        <v>1026</v>
      </c>
      <c r="F228" s="1" t="s">
        <v>1027</v>
      </c>
      <c r="G228" s="1" t="s">
        <v>90</v>
      </c>
      <c r="H228" s="1" t="s">
        <v>25</v>
      </c>
      <c r="I228" s="1" t="s">
        <v>288</v>
      </c>
      <c r="J228" s="1" t="s">
        <v>289</v>
      </c>
      <c r="K228" s="1" t="s">
        <v>93</v>
      </c>
      <c r="L228" s="1" t="s">
        <v>1028</v>
      </c>
      <c r="M228" s="1" t="s">
        <v>30</v>
      </c>
      <c r="N228" s="1" t="s">
        <v>36</v>
      </c>
      <c r="O228" s="1" t="s">
        <v>1029</v>
      </c>
      <c r="P228" s="3">
        <v>1106.9100000000001</v>
      </c>
      <c r="Q228" s="3">
        <v>9</v>
      </c>
      <c r="R228" s="3">
        <v>121.76009999999999</v>
      </c>
      <c r="S228" s="1" t="s">
        <v>58</v>
      </c>
      <c r="T228" s="9" t="s">
        <v>34</v>
      </c>
    </row>
    <row r="229" spans="1:20" ht="32.1" customHeight="1" thickBot="1">
      <c r="A229" s="8" t="s">
        <v>1030</v>
      </c>
      <c r="B229" s="5">
        <v>42430</v>
      </c>
      <c r="C229" s="5">
        <v>42434</v>
      </c>
      <c r="D229" s="4" t="s">
        <v>39</v>
      </c>
      <c r="E229" s="4" t="s">
        <v>1031</v>
      </c>
      <c r="F229" s="4" t="s">
        <v>1032</v>
      </c>
      <c r="G229" s="4" t="s">
        <v>24</v>
      </c>
      <c r="H229" s="4" t="s">
        <v>25</v>
      </c>
      <c r="I229" s="4" t="s">
        <v>1033</v>
      </c>
      <c r="J229" s="4" t="s">
        <v>120</v>
      </c>
      <c r="K229" s="4" t="s">
        <v>67</v>
      </c>
      <c r="L229" s="4" t="s">
        <v>784</v>
      </c>
      <c r="M229" s="4" t="s">
        <v>30</v>
      </c>
      <c r="N229" s="4" t="s">
        <v>45</v>
      </c>
      <c r="O229" s="4" t="s">
        <v>785</v>
      </c>
      <c r="P229" s="6">
        <v>836.59199999999998</v>
      </c>
      <c r="Q229" s="6">
        <v>8</v>
      </c>
      <c r="R229" s="6">
        <v>-264.92079999999999</v>
      </c>
      <c r="S229" s="4" t="s">
        <v>83</v>
      </c>
      <c r="T229" s="10" t="s">
        <v>195</v>
      </c>
    </row>
    <row r="230" spans="1:20" ht="32.1" customHeight="1" thickBot="1">
      <c r="A230" s="7" t="s">
        <v>1034</v>
      </c>
      <c r="B230" s="2">
        <v>42890</v>
      </c>
      <c r="C230" s="2">
        <v>42896</v>
      </c>
      <c r="D230" s="1" t="s">
        <v>39</v>
      </c>
      <c r="E230" s="1" t="s">
        <v>938</v>
      </c>
      <c r="F230" s="1" t="s">
        <v>939</v>
      </c>
      <c r="G230" s="1" t="s">
        <v>90</v>
      </c>
      <c r="H230" s="1" t="s">
        <v>25</v>
      </c>
      <c r="I230" s="1" t="s">
        <v>1035</v>
      </c>
      <c r="J230" s="1" t="s">
        <v>1036</v>
      </c>
      <c r="K230" s="1" t="s">
        <v>28</v>
      </c>
      <c r="L230" s="1" t="s">
        <v>400</v>
      </c>
      <c r="M230" s="1" t="s">
        <v>30</v>
      </c>
      <c r="N230" s="1" t="s">
        <v>56</v>
      </c>
      <c r="O230" s="1" t="s">
        <v>401</v>
      </c>
      <c r="P230" s="3">
        <v>31.984000000000002</v>
      </c>
      <c r="Q230" s="3">
        <v>2</v>
      </c>
      <c r="R230" s="3">
        <v>1.9990000000000001</v>
      </c>
      <c r="S230" s="1" t="s">
        <v>129</v>
      </c>
      <c r="T230" s="9" t="s">
        <v>59</v>
      </c>
    </row>
    <row r="231" spans="1:20" ht="32.1" customHeight="1" thickBot="1">
      <c r="A231" s="8" t="s">
        <v>1037</v>
      </c>
      <c r="B231" s="5">
        <v>41815</v>
      </c>
      <c r="C231" s="5">
        <v>41818</v>
      </c>
      <c r="D231" s="4" t="s">
        <v>87</v>
      </c>
      <c r="E231" s="4" t="s">
        <v>1038</v>
      </c>
      <c r="F231" s="4" t="s">
        <v>1039</v>
      </c>
      <c r="G231" s="4" t="s">
        <v>90</v>
      </c>
      <c r="H231" s="4" t="s">
        <v>25</v>
      </c>
      <c r="I231" s="4" t="s">
        <v>52</v>
      </c>
      <c r="J231" s="4" t="s">
        <v>53</v>
      </c>
      <c r="K231" s="4" t="s">
        <v>54</v>
      </c>
      <c r="L231" s="4" t="s">
        <v>1040</v>
      </c>
      <c r="M231" s="4" t="s">
        <v>30</v>
      </c>
      <c r="N231" s="4" t="s">
        <v>45</v>
      </c>
      <c r="O231" s="4" t="s">
        <v>1041</v>
      </c>
      <c r="P231" s="6">
        <v>447.84</v>
      </c>
      <c r="Q231" s="6">
        <v>5</v>
      </c>
      <c r="R231" s="6">
        <v>11.196</v>
      </c>
      <c r="S231" s="4" t="s">
        <v>33</v>
      </c>
      <c r="T231" s="10" t="s">
        <v>59</v>
      </c>
    </row>
    <row r="232" spans="1:20" ht="32.1" customHeight="1" thickBot="1">
      <c r="A232" s="7" t="s">
        <v>1042</v>
      </c>
      <c r="B232" s="2">
        <v>42535</v>
      </c>
      <c r="C232" s="2">
        <v>42538</v>
      </c>
      <c r="D232" s="1" t="s">
        <v>87</v>
      </c>
      <c r="E232" s="1" t="s">
        <v>1043</v>
      </c>
      <c r="F232" s="1" t="s">
        <v>1044</v>
      </c>
      <c r="G232" s="1" t="s">
        <v>100</v>
      </c>
      <c r="H232" s="1" t="s">
        <v>25</v>
      </c>
      <c r="I232" s="1" t="s">
        <v>328</v>
      </c>
      <c r="J232" s="1" t="s">
        <v>53</v>
      </c>
      <c r="K232" s="1" t="s">
        <v>54</v>
      </c>
      <c r="L232" s="1" t="s">
        <v>500</v>
      </c>
      <c r="M232" s="1" t="s">
        <v>30</v>
      </c>
      <c r="N232" s="1" t="s">
        <v>56</v>
      </c>
      <c r="O232" s="1" t="s">
        <v>501</v>
      </c>
      <c r="P232" s="3">
        <v>8.73</v>
      </c>
      <c r="Q232" s="3">
        <v>3</v>
      </c>
      <c r="R232" s="3">
        <v>4.1031000000000004</v>
      </c>
      <c r="S232" s="1" t="s">
        <v>33</v>
      </c>
      <c r="T232" s="9" t="s">
        <v>59</v>
      </c>
    </row>
    <row r="233" spans="1:20" ht="32.1" customHeight="1" thickBot="1">
      <c r="A233" s="8" t="s">
        <v>1045</v>
      </c>
      <c r="B233" s="5">
        <v>42693</v>
      </c>
      <c r="C233" s="5">
        <v>42698</v>
      </c>
      <c r="D233" s="4" t="s">
        <v>39</v>
      </c>
      <c r="E233" s="4" t="s">
        <v>1046</v>
      </c>
      <c r="F233" s="4" t="s">
        <v>1047</v>
      </c>
      <c r="G233" s="4" t="s">
        <v>24</v>
      </c>
      <c r="H233" s="4" t="s">
        <v>25</v>
      </c>
      <c r="I233" s="4" t="s">
        <v>101</v>
      </c>
      <c r="J233" s="4" t="s">
        <v>92</v>
      </c>
      <c r="K233" s="4" t="s">
        <v>93</v>
      </c>
      <c r="L233" s="4" t="s">
        <v>500</v>
      </c>
      <c r="M233" s="4" t="s">
        <v>30</v>
      </c>
      <c r="N233" s="4" t="s">
        <v>56</v>
      </c>
      <c r="O233" s="4" t="s">
        <v>501</v>
      </c>
      <c r="P233" s="6">
        <v>2.3279999999999998</v>
      </c>
      <c r="Q233" s="6">
        <v>2</v>
      </c>
      <c r="R233" s="6">
        <v>-0.75660000000000005</v>
      </c>
      <c r="S233" s="4" t="s">
        <v>58</v>
      </c>
      <c r="T233" s="10" t="s">
        <v>34</v>
      </c>
    </row>
    <row r="234" spans="1:20" ht="32.1" customHeight="1" thickBot="1">
      <c r="A234" s="7" t="s">
        <v>1048</v>
      </c>
      <c r="B234" s="2">
        <v>43087</v>
      </c>
      <c r="C234" s="2">
        <v>43092</v>
      </c>
      <c r="D234" s="1" t="s">
        <v>21</v>
      </c>
      <c r="E234" s="1" t="s">
        <v>1049</v>
      </c>
      <c r="F234" s="1" t="s">
        <v>1050</v>
      </c>
      <c r="G234" s="1" t="s">
        <v>24</v>
      </c>
      <c r="H234" s="1" t="s">
        <v>25</v>
      </c>
      <c r="I234" s="1" t="s">
        <v>1051</v>
      </c>
      <c r="J234" s="1" t="s">
        <v>53</v>
      </c>
      <c r="K234" s="1" t="s">
        <v>54</v>
      </c>
      <c r="L234" s="1" t="s">
        <v>1052</v>
      </c>
      <c r="M234" s="1" t="s">
        <v>30</v>
      </c>
      <c r="N234" s="1" t="s">
        <v>31</v>
      </c>
      <c r="O234" s="1" t="s">
        <v>1053</v>
      </c>
      <c r="P234" s="3">
        <v>119.833</v>
      </c>
      <c r="Q234" s="3">
        <v>1</v>
      </c>
      <c r="R234" s="3">
        <v>-12.6882</v>
      </c>
      <c r="S234" s="1" t="s">
        <v>58</v>
      </c>
      <c r="T234" s="9" t="s">
        <v>96</v>
      </c>
    </row>
    <row r="235" spans="1:20" ht="32.1" customHeight="1" thickBot="1">
      <c r="A235" s="8" t="s">
        <v>1054</v>
      </c>
      <c r="B235" s="5">
        <v>41659</v>
      </c>
      <c r="C235" s="5">
        <v>41665</v>
      </c>
      <c r="D235" s="4" t="s">
        <v>39</v>
      </c>
      <c r="E235" s="4" t="s">
        <v>1055</v>
      </c>
      <c r="F235" s="4" t="s">
        <v>1056</v>
      </c>
      <c r="G235" s="4" t="s">
        <v>24</v>
      </c>
      <c r="H235" s="4" t="s">
        <v>25</v>
      </c>
      <c r="I235" s="4" t="s">
        <v>1057</v>
      </c>
      <c r="J235" s="4" t="s">
        <v>1058</v>
      </c>
      <c r="K235" s="4" t="s">
        <v>28</v>
      </c>
      <c r="L235" s="4" t="s">
        <v>152</v>
      </c>
      <c r="M235" s="4" t="s">
        <v>30</v>
      </c>
      <c r="N235" s="4" t="s">
        <v>56</v>
      </c>
      <c r="O235" s="4" t="s">
        <v>153</v>
      </c>
      <c r="P235" s="6">
        <v>38.6</v>
      </c>
      <c r="Q235" s="6">
        <v>4</v>
      </c>
      <c r="R235" s="6">
        <v>11.58</v>
      </c>
      <c r="S235" s="4" t="s">
        <v>129</v>
      </c>
      <c r="T235" s="10" t="s">
        <v>169</v>
      </c>
    </row>
    <row r="236" spans="1:20" ht="32.1" customHeight="1" thickBot="1">
      <c r="A236" s="7" t="s">
        <v>1054</v>
      </c>
      <c r="B236" s="2">
        <v>41659</v>
      </c>
      <c r="C236" s="2">
        <v>41665</v>
      </c>
      <c r="D236" s="1" t="s">
        <v>39</v>
      </c>
      <c r="E236" s="1" t="s">
        <v>1055</v>
      </c>
      <c r="F236" s="1" t="s">
        <v>1056</v>
      </c>
      <c r="G236" s="1" t="s">
        <v>24</v>
      </c>
      <c r="H236" s="1" t="s">
        <v>25</v>
      </c>
      <c r="I236" s="1" t="s">
        <v>1057</v>
      </c>
      <c r="J236" s="1" t="s">
        <v>1058</v>
      </c>
      <c r="K236" s="1" t="s">
        <v>28</v>
      </c>
      <c r="L236" s="1" t="s">
        <v>514</v>
      </c>
      <c r="M236" s="1" t="s">
        <v>30</v>
      </c>
      <c r="N236" s="1" t="s">
        <v>36</v>
      </c>
      <c r="O236" s="1" t="s">
        <v>515</v>
      </c>
      <c r="P236" s="3">
        <v>1067.94</v>
      </c>
      <c r="Q236" s="3">
        <v>3</v>
      </c>
      <c r="R236" s="3">
        <v>224.26740000000001</v>
      </c>
      <c r="S236" s="1" t="s">
        <v>129</v>
      </c>
      <c r="T236" s="9" t="s">
        <v>169</v>
      </c>
    </row>
    <row r="237" spans="1:20" ht="32.1" customHeight="1" thickBot="1">
      <c r="A237" s="8" t="s">
        <v>1059</v>
      </c>
      <c r="B237" s="5">
        <v>42472</v>
      </c>
      <c r="C237" s="5">
        <v>42476</v>
      </c>
      <c r="D237" s="4" t="s">
        <v>39</v>
      </c>
      <c r="E237" s="4" t="s">
        <v>1060</v>
      </c>
      <c r="F237" s="4" t="s">
        <v>1061</v>
      </c>
      <c r="G237" s="4" t="s">
        <v>24</v>
      </c>
      <c r="H237" s="4" t="s">
        <v>25</v>
      </c>
      <c r="I237" s="4" t="s">
        <v>878</v>
      </c>
      <c r="J237" s="4" t="s">
        <v>716</v>
      </c>
      <c r="K237" s="4" t="s">
        <v>28</v>
      </c>
      <c r="L237" s="4" t="s">
        <v>1062</v>
      </c>
      <c r="M237" s="4" t="s">
        <v>30</v>
      </c>
      <c r="N237" s="4" t="s">
        <v>45</v>
      </c>
      <c r="O237" s="4" t="s">
        <v>1063</v>
      </c>
      <c r="P237" s="6">
        <v>343.92</v>
      </c>
      <c r="Q237" s="6">
        <v>4</v>
      </c>
      <c r="R237" s="6">
        <v>75.662400000000005</v>
      </c>
      <c r="S237" s="4" t="s">
        <v>83</v>
      </c>
      <c r="T237" s="10" t="s">
        <v>113</v>
      </c>
    </row>
    <row r="238" spans="1:20" ht="32.1" customHeight="1" thickBot="1">
      <c r="A238" s="7" t="s">
        <v>1064</v>
      </c>
      <c r="B238" s="2">
        <v>41911</v>
      </c>
      <c r="C238" s="2">
        <v>41915</v>
      </c>
      <c r="D238" s="1" t="s">
        <v>39</v>
      </c>
      <c r="E238" s="1" t="s">
        <v>1065</v>
      </c>
      <c r="F238" s="1" t="s">
        <v>1066</v>
      </c>
      <c r="G238" s="1" t="s">
        <v>24</v>
      </c>
      <c r="H238" s="1" t="s">
        <v>25</v>
      </c>
      <c r="I238" s="1" t="s">
        <v>52</v>
      </c>
      <c r="J238" s="1" t="s">
        <v>53</v>
      </c>
      <c r="K238" s="1" t="s">
        <v>54</v>
      </c>
      <c r="L238" s="1" t="s">
        <v>935</v>
      </c>
      <c r="M238" s="1" t="s">
        <v>30</v>
      </c>
      <c r="N238" s="1" t="s">
        <v>56</v>
      </c>
      <c r="O238" s="1" t="s">
        <v>936</v>
      </c>
      <c r="P238" s="3">
        <v>204.6</v>
      </c>
      <c r="Q238" s="3">
        <v>2</v>
      </c>
      <c r="R238" s="3">
        <v>53.195999999999998</v>
      </c>
      <c r="S238" s="1" t="s">
        <v>83</v>
      </c>
      <c r="T238" s="9" t="s">
        <v>77</v>
      </c>
    </row>
    <row r="239" spans="1:20" ht="32.1" customHeight="1" thickBot="1">
      <c r="A239" s="8" t="s">
        <v>1067</v>
      </c>
      <c r="B239" s="5">
        <v>42132</v>
      </c>
      <c r="C239" s="5">
        <v>42138</v>
      </c>
      <c r="D239" s="4" t="s">
        <v>39</v>
      </c>
      <c r="E239" s="4" t="s">
        <v>1068</v>
      </c>
      <c r="F239" s="4" t="s">
        <v>1069</v>
      </c>
      <c r="G239" s="4" t="s">
        <v>90</v>
      </c>
      <c r="H239" s="4" t="s">
        <v>25</v>
      </c>
      <c r="I239" s="4" t="s">
        <v>1070</v>
      </c>
      <c r="J239" s="4" t="s">
        <v>231</v>
      </c>
      <c r="K239" s="4" t="s">
        <v>67</v>
      </c>
      <c r="L239" s="4" t="s">
        <v>1071</v>
      </c>
      <c r="M239" s="4" t="s">
        <v>30</v>
      </c>
      <c r="N239" s="4" t="s">
        <v>56</v>
      </c>
      <c r="O239" s="4" t="s">
        <v>1072</v>
      </c>
      <c r="P239" s="6">
        <v>8.3520000000000003</v>
      </c>
      <c r="Q239" s="6">
        <v>6</v>
      </c>
      <c r="R239" s="6">
        <v>1.2527999999999999</v>
      </c>
      <c r="S239" s="4" t="s">
        <v>129</v>
      </c>
      <c r="T239" s="10" t="s">
        <v>161</v>
      </c>
    </row>
    <row r="240" spans="1:20" ht="32.1" customHeight="1" thickBot="1">
      <c r="A240" s="7" t="s">
        <v>1073</v>
      </c>
      <c r="B240" s="2">
        <v>41993</v>
      </c>
      <c r="C240" s="2">
        <v>41994</v>
      </c>
      <c r="D240" s="1" t="s">
        <v>87</v>
      </c>
      <c r="E240" s="1" t="s">
        <v>1074</v>
      </c>
      <c r="F240" s="1" t="s">
        <v>1075</v>
      </c>
      <c r="G240" s="1" t="s">
        <v>100</v>
      </c>
      <c r="H240" s="1" t="s">
        <v>25</v>
      </c>
      <c r="I240" s="1" t="s">
        <v>1076</v>
      </c>
      <c r="J240" s="1" t="s">
        <v>716</v>
      </c>
      <c r="K240" s="1" t="s">
        <v>28</v>
      </c>
      <c r="L240" s="1" t="s">
        <v>1077</v>
      </c>
      <c r="M240" s="1" t="s">
        <v>30</v>
      </c>
      <c r="N240" s="1" t="s">
        <v>45</v>
      </c>
      <c r="O240" s="1" t="s">
        <v>1078</v>
      </c>
      <c r="P240" s="3">
        <v>2244.48</v>
      </c>
      <c r="Q240" s="3">
        <v>7</v>
      </c>
      <c r="R240" s="3">
        <v>493.78559999999999</v>
      </c>
      <c r="S240" s="1" t="s">
        <v>123</v>
      </c>
      <c r="T240" s="9" t="s">
        <v>96</v>
      </c>
    </row>
    <row r="241" spans="1:20" ht="32.1" customHeight="1" thickBot="1">
      <c r="A241" s="8" t="s">
        <v>1073</v>
      </c>
      <c r="B241" s="5">
        <v>41993</v>
      </c>
      <c r="C241" s="5">
        <v>41994</v>
      </c>
      <c r="D241" s="4" t="s">
        <v>87</v>
      </c>
      <c r="E241" s="4" t="s">
        <v>1074</v>
      </c>
      <c r="F241" s="4" t="s">
        <v>1075</v>
      </c>
      <c r="G241" s="4" t="s">
        <v>100</v>
      </c>
      <c r="H241" s="4" t="s">
        <v>25</v>
      </c>
      <c r="I241" s="4" t="s">
        <v>1076</v>
      </c>
      <c r="J241" s="4" t="s">
        <v>716</v>
      </c>
      <c r="K241" s="4" t="s">
        <v>28</v>
      </c>
      <c r="L241" s="4" t="s">
        <v>441</v>
      </c>
      <c r="M241" s="4" t="s">
        <v>30</v>
      </c>
      <c r="N241" s="4" t="s">
        <v>45</v>
      </c>
      <c r="O241" s="4" t="s">
        <v>442</v>
      </c>
      <c r="P241" s="6">
        <v>455.1</v>
      </c>
      <c r="Q241" s="6">
        <v>2</v>
      </c>
      <c r="R241" s="6">
        <v>100.122</v>
      </c>
      <c r="S241" s="4" t="s">
        <v>123</v>
      </c>
      <c r="T241" s="10" t="s">
        <v>96</v>
      </c>
    </row>
    <row r="242" spans="1:20" ht="32.1" customHeight="1" thickBot="1">
      <c r="A242" s="7" t="s">
        <v>1079</v>
      </c>
      <c r="B242" s="2">
        <v>42553</v>
      </c>
      <c r="C242" s="2">
        <v>42558</v>
      </c>
      <c r="D242" s="1" t="s">
        <v>21</v>
      </c>
      <c r="E242" s="1" t="s">
        <v>1080</v>
      </c>
      <c r="F242" s="1" t="s">
        <v>1081</v>
      </c>
      <c r="G242" s="1" t="s">
        <v>90</v>
      </c>
      <c r="H242" s="1" t="s">
        <v>25</v>
      </c>
      <c r="I242" s="1" t="s">
        <v>52</v>
      </c>
      <c r="J242" s="1" t="s">
        <v>53</v>
      </c>
      <c r="K242" s="1" t="s">
        <v>54</v>
      </c>
      <c r="L242" s="1" t="s">
        <v>1082</v>
      </c>
      <c r="M242" s="1" t="s">
        <v>30</v>
      </c>
      <c r="N242" s="1" t="s">
        <v>36</v>
      </c>
      <c r="O242" s="1" t="s">
        <v>1083</v>
      </c>
      <c r="P242" s="3">
        <v>195.184</v>
      </c>
      <c r="Q242" s="3">
        <v>1</v>
      </c>
      <c r="R242" s="3">
        <v>19.5184</v>
      </c>
      <c r="S242" s="1" t="s">
        <v>58</v>
      </c>
      <c r="T242" s="9" t="s">
        <v>71</v>
      </c>
    </row>
    <row r="243" spans="1:20" ht="32.1" customHeight="1" thickBot="1">
      <c r="A243" s="8" t="s">
        <v>1084</v>
      </c>
      <c r="B243" s="5">
        <v>43077</v>
      </c>
      <c r="C243" s="5">
        <v>43079</v>
      </c>
      <c r="D243" s="4" t="s">
        <v>21</v>
      </c>
      <c r="E243" s="4" t="s">
        <v>941</v>
      </c>
      <c r="F243" s="4" t="s">
        <v>942</v>
      </c>
      <c r="G243" s="4" t="s">
        <v>24</v>
      </c>
      <c r="H243" s="4" t="s">
        <v>25</v>
      </c>
      <c r="I243" s="4" t="s">
        <v>173</v>
      </c>
      <c r="J243" s="4" t="s">
        <v>120</v>
      </c>
      <c r="K243" s="4" t="s">
        <v>67</v>
      </c>
      <c r="L243" s="4" t="s">
        <v>1085</v>
      </c>
      <c r="M243" s="4" t="s">
        <v>30</v>
      </c>
      <c r="N243" s="4" t="s">
        <v>56</v>
      </c>
      <c r="O243" s="4" t="s">
        <v>1086</v>
      </c>
      <c r="P243" s="6">
        <v>109.48</v>
      </c>
      <c r="Q243" s="6">
        <v>2</v>
      </c>
      <c r="R243" s="6">
        <v>33.938800000000001</v>
      </c>
      <c r="S243" s="4" t="s">
        <v>70</v>
      </c>
      <c r="T243" s="10" t="s">
        <v>96</v>
      </c>
    </row>
    <row r="244" spans="1:20" ht="32.1" customHeight="1" thickBot="1">
      <c r="A244" s="7" t="s">
        <v>1087</v>
      </c>
      <c r="B244" s="2">
        <v>42705</v>
      </c>
      <c r="C244" s="2">
        <v>42709</v>
      </c>
      <c r="D244" s="1" t="s">
        <v>39</v>
      </c>
      <c r="E244" s="1" t="s">
        <v>138</v>
      </c>
      <c r="F244" s="1" t="s">
        <v>139</v>
      </c>
      <c r="G244" s="1" t="s">
        <v>24</v>
      </c>
      <c r="H244" s="1" t="s">
        <v>25</v>
      </c>
      <c r="I244" s="1" t="s">
        <v>1088</v>
      </c>
      <c r="J244" s="1" t="s">
        <v>1089</v>
      </c>
      <c r="K244" s="1" t="s">
        <v>67</v>
      </c>
      <c r="L244" s="1" t="s">
        <v>1090</v>
      </c>
      <c r="M244" s="1" t="s">
        <v>30</v>
      </c>
      <c r="N244" s="1" t="s">
        <v>36</v>
      </c>
      <c r="O244" s="1" t="s">
        <v>1091</v>
      </c>
      <c r="P244" s="3">
        <v>172.5</v>
      </c>
      <c r="Q244" s="3">
        <v>2</v>
      </c>
      <c r="R244" s="3">
        <v>51.75</v>
      </c>
      <c r="S244" s="1" t="s">
        <v>83</v>
      </c>
      <c r="T244" s="9" t="s">
        <v>96</v>
      </c>
    </row>
    <row r="245" spans="1:20" ht="32.1" customHeight="1" thickBot="1">
      <c r="A245" s="8" t="s">
        <v>1092</v>
      </c>
      <c r="B245" s="5">
        <v>42792</v>
      </c>
      <c r="C245" s="5">
        <v>42794</v>
      </c>
      <c r="D245" s="4" t="s">
        <v>21</v>
      </c>
      <c r="E245" s="4" t="s">
        <v>1093</v>
      </c>
      <c r="F245" s="4" t="s">
        <v>1094</v>
      </c>
      <c r="G245" s="4" t="s">
        <v>100</v>
      </c>
      <c r="H245" s="4" t="s">
        <v>25</v>
      </c>
      <c r="I245" s="4" t="s">
        <v>52</v>
      </c>
      <c r="J245" s="4" t="s">
        <v>53</v>
      </c>
      <c r="K245" s="4" t="s">
        <v>54</v>
      </c>
      <c r="L245" s="4" t="s">
        <v>1095</v>
      </c>
      <c r="M245" s="4" t="s">
        <v>30</v>
      </c>
      <c r="N245" s="4" t="s">
        <v>36</v>
      </c>
      <c r="O245" s="4" t="s">
        <v>1096</v>
      </c>
      <c r="P245" s="6">
        <v>892.22400000000005</v>
      </c>
      <c r="Q245" s="6">
        <v>3</v>
      </c>
      <c r="R245" s="6">
        <v>89.222399999999993</v>
      </c>
      <c r="S245" s="4" t="s">
        <v>70</v>
      </c>
      <c r="T245" s="10" t="s">
        <v>297</v>
      </c>
    </row>
    <row r="246" spans="1:20" ht="32.1" customHeight="1" thickBot="1">
      <c r="A246" s="7" t="s">
        <v>1097</v>
      </c>
      <c r="B246" s="2">
        <v>42262</v>
      </c>
      <c r="C246" s="2">
        <v>42262</v>
      </c>
      <c r="D246" s="1" t="s">
        <v>425</v>
      </c>
      <c r="E246" s="1" t="s">
        <v>646</v>
      </c>
      <c r="F246" s="1" t="s">
        <v>647</v>
      </c>
      <c r="G246" s="1" t="s">
        <v>90</v>
      </c>
      <c r="H246" s="1" t="s">
        <v>25</v>
      </c>
      <c r="I246" s="1" t="s">
        <v>1098</v>
      </c>
      <c r="J246" s="1" t="s">
        <v>43</v>
      </c>
      <c r="K246" s="1" t="s">
        <v>28</v>
      </c>
      <c r="L246" s="1" t="s">
        <v>1099</v>
      </c>
      <c r="M246" s="1" t="s">
        <v>30</v>
      </c>
      <c r="N246" s="1" t="s">
        <v>56</v>
      </c>
      <c r="O246" s="1" t="s">
        <v>1100</v>
      </c>
      <c r="P246" s="3">
        <v>15.712</v>
      </c>
      <c r="Q246" s="3">
        <v>4</v>
      </c>
      <c r="R246" s="3">
        <v>2.5531999999999999</v>
      </c>
      <c r="S246" s="1" t="s">
        <v>430</v>
      </c>
      <c r="T246" s="9" t="s">
        <v>77</v>
      </c>
    </row>
    <row r="247" spans="1:20" ht="32.1" customHeight="1" thickBot="1">
      <c r="A247" s="8" t="s">
        <v>1097</v>
      </c>
      <c r="B247" s="5">
        <v>42262</v>
      </c>
      <c r="C247" s="5">
        <v>42262</v>
      </c>
      <c r="D247" s="4" t="s">
        <v>425</v>
      </c>
      <c r="E247" s="4" t="s">
        <v>646</v>
      </c>
      <c r="F247" s="4" t="s">
        <v>647</v>
      </c>
      <c r="G247" s="4" t="s">
        <v>90</v>
      </c>
      <c r="H247" s="4" t="s">
        <v>25</v>
      </c>
      <c r="I247" s="4" t="s">
        <v>1098</v>
      </c>
      <c r="J247" s="4" t="s">
        <v>43</v>
      </c>
      <c r="K247" s="4" t="s">
        <v>28</v>
      </c>
      <c r="L247" s="4" t="s">
        <v>725</v>
      </c>
      <c r="M247" s="4" t="s">
        <v>30</v>
      </c>
      <c r="N247" s="4" t="s">
        <v>56</v>
      </c>
      <c r="O247" s="4" t="s">
        <v>726</v>
      </c>
      <c r="P247" s="6">
        <v>55.968000000000004</v>
      </c>
      <c r="Q247" s="6">
        <v>1</v>
      </c>
      <c r="R247" s="6">
        <v>-2.0988000000000002</v>
      </c>
      <c r="S247" s="4" t="s">
        <v>430</v>
      </c>
      <c r="T247" s="10" t="s">
        <v>77</v>
      </c>
    </row>
    <row r="248" spans="1:20" ht="32.1" customHeight="1" thickBot="1">
      <c r="A248" s="7" t="s">
        <v>1101</v>
      </c>
      <c r="B248" s="2">
        <v>42468</v>
      </c>
      <c r="C248" s="2">
        <v>42472</v>
      </c>
      <c r="D248" s="1" t="s">
        <v>39</v>
      </c>
      <c r="E248" s="1" t="s">
        <v>843</v>
      </c>
      <c r="F248" s="1" t="s">
        <v>844</v>
      </c>
      <c r="G248" s="1" t="s">
        <v>24</v>
      </c>
      <c r="H248" s="1" t="s">
        <v>25</v>
      </c>
      <c r="I248" s="1" t="s">
        <v>101</v>
      </c>
      <c r="J248" s="1" t="s">
        <v>92</v>
      </c>
      <c r="K248" s="1" t="s">
        <v>93</v>
      </c>
      <c r="L248" s="1" t="s">
        <v>1102</v>
      </c>
      <c r="M248" s="1" t="s">
        <v>30</v>
      </c>
      <c r="N248" s="1" t="s">
        <v>36</v>
      </c>
      <c r="O248" s="1" t="s">
        <v>1103</v>
      </c>
      <c r="P248" s="3">
        <v>95.983999999999995</v>
      </c>
      <c r="Q248" s="3">
        <v>4</v>
      </c>
      <c r="R248" s="3">
        <v>-4.1135999999999999</v>
      </c>
      <c r="S248" s="1" t="s">
        <v>83</v>
      </c>
      <c r="T248" s="9" t="s">
        <v>113</v>
      </c>
    </row>
    <row r="249" spans="1:20" ht="32.1" customHeight="1" thickBot="1">
      <c r="A249" s="8" t="s">
        <v>1104</v>
      </c>
      <c r="B249" s="5">
        <v>42569</v>
      </c>
      <c r="C249" s="5">
        <v>42575</v>
      </c>
      <c r="D249" s="4" t="s">
        <v>39</v>
      </c>
      <c r="E249" s="4" t="s">
        <v>1105</v>
      </c>
      <c r="F249" s="4" t="s">
        <v>1106</v>
      </c>
      <c r="G249" s="4" t="s">
        <v>90</v>
      </c>
      <c r="H249" s="4" t="s">
        <v>25</v>
      </c>
      <c r="I249" s="4" t="s">
        <v>265</v>
      </c>
      <c r="J249" s="4" t="s">
        <v>180</v>
      </c>
      <c r="K249" s="4" t="s">
        <v>54</v>
      </c>
      <c r="L249" s="4" t="s">
        <v>805</v>
      </c>
      <c r="M249" s="4" t="s">
        <v>30</v>
      </c>
      <c r="N249" s="4" t="s">
        <v>36</v>
      </c>
      <c r="O249" s="4" t="s">
        <v>806</v>
      </c>
      <c r="P249" s="6">
        <v>544.00800000000004</v>
      </c>
      <c r="Q249" s="6">
        <v>3</v>
      </c>
      <c r="R249" s="6">
        <v>40.800600000000003</v>
      </c>
      <c r="S249" s="4" t="s">
        <v>129</v>
      </c>
      <c r="T249" s="10" t="s">
        <v>71</v>
      </c>
    </row>
    <row r="250" spans="1:20" ht="32.1" customHeight="1" thickBot="1">
      <c r="A250" s="7" t="s">
        <v>1104</v>
      </c>
      <c r="B250" s="2">
        <v>42569</v>
      </c>
      <c r="C250" s="2">
        <v>42575</v>
      </c>
      <c r="D250" s="1" t="s">
        <v>39</v>
      </c>
      <c r="E250" s="1" t="s">
        <v>1105</v>
      </c>
      <c r="F250" s="1" t="s">
        <v>1106</v>
      </c>
      <c r="G250" s="1" t="s">
        <v>90</v>
      </c>
      <c r="H250" s="1" t="s">
        <v>25</v>
      </c>
      <c r="I250" s="1" t="s">
        <v>265</v>
      </c>
      <c r="J250" s="1" t="s">
        <v>180</v>
      </c>
      <c r="K250" s="1" t="s">
        <v>54</v>
      </c>
      <c r="L250" s="1" t="s">
        <v>514</v>
      </c>
      <c r="M250" s="1" t="s">
        <v>30</v>
      </c>
      <c r="N250" s="1" t="s">
        <v>36</v>
      </c>
      <c r="O250" s="1" t="s">
        <v>515</v>
      </c>
      <c r="P250" s="3">
        <v>854.35199999999998</v>
      </c>
      <c r="Q250" s="3">
        <v>3</v>
      </c>
      <c r="R250" s="3">
        <v>10.679399999999999</v>
      </c>
      <c r="S250" s="1" t="s">
        <v>129</v>
      </c>
      <c r="T250" s="9" t="s">
        <v>71</v>
      </c>
    </row>
    <row r="251" spans="1:20" ht="32.1" customHeight="1" thickBot="1">
      <c r="A251" s="8" t="s">
        <v>1107</v>
      </c>
      <c r="B251" s="5">
        <v>42565</v>
      </c>
      <c r="C251" s="5">
        <v>42569</v>
      </c>
      <c r="D251" s="4" t="s">
        <v>21</v>
      </c>
      <c r="E251" s="4" t="s">
        <v>1108</v>
      </c>
      <c r="F251" s="4" t="s">
        <v>1109</v>
      </c>
      <c r="G251" s="4" t="s">
        <v>90</v>
      </c>
      <c r="H251" s="4" t="s">
        <v>25</v>
      </c>
      <c r="I251" s="4" t="s">
        <v>173</v>
      </c>
      <c r="J251" s="4" t="s">
        <v>120</v>
      </c>
      <c r="K251" s="4" t="s">
        <v>67</v>
      </c>
      <c r="L251" s="4" t="s">
        <v>277</v>
      </c>
      <c r="M251" s="4" t="s">
        <v>30</v>
      </c>
      <c r="N251" s="4" t="s">
        <v>31</v>
      </c>
      <c r="O251" s="4" t="s">
        <v>278</v>
      </c>
      <c r="P251" s="6">
        <v>579.13599999999997</v>
      </c>
      <c r="Q251" s="6">
        <v>4</v>
      </c>
      <c r="R251" s="6">
        <v>21.717600000000001</v>
      </c>
      <c r="S251" s="4" t="s">
        <v>83</v>
      </c>
      <c r="T251" s="10" t="s">
        <v>71</v>
      </c>
    </row>
    <row r="252" spans="1:20" ht="32.1" customHeight="1" thickBot="1">
      <c r="A252" s="7" t="s">
        <v>1110</v>
      </c>
      <c r="B252" s="2">
        <v>42987</v>
      </c>
      <c r="C252" s="2">
        <v>42991</v>
      </c>
      <c r="D252" s="1" t="s">
        <v>39</v>
      </c>
      <c r="E252" s="1" t="s">
        <v>1111</v>
      </c>
      <c r="F252" s="1" t="s">
        <v>1112</v>
      </c>
      <c r="G252" s="1" t="s">
        <v>90</v>
      </c>
      <c r="H252" s="1" t="s">
        <v>25</v>
      </c>
      <c r="I252" s="1" t="s">
        <v>65</v>
      </c>
      <c r="J252" s="1" t="s">
        <v>66</v>
      </c>
      <c r="K252" s="1" t="s">
        <v>67</v>
      </c>
      <c r="L252" s="1" t="s">
        <v>295</v>
      </c>
      <c r="M252" s="1" t="s">
        <v>30</v>
      </c>
      <c r="N252" s="1" t="s">
        <v>36</v>
      </c>
      <c r="O252" s="1" t="s">
        <v>296</v>
      </c>
      <c r="P252" s="3">
        <v>141.37200000000001</v>
      </c>
      <c r="Q252" s="3">
        <v>2</v>
      </c>
      <c r="R252" s="3">
        <v>-48.470399999999998</v>
      </c>
      <c r="S252" s="1" t="s">
        <v>83</v>
      </c>
      <c r="T252" s="9" t="s">
        <v>77</v>
      </c>
    </row>
    <row r="253" spans="1:20" ht="32.1" customHeight="1" thickBot="1">
      <c r="A253" s="8" t="s">
        <v>1110</v>
      </c>
      <c r="B253" s="5">
        <v>42987</v>
      </c>
      <c r="C253" s="5">
        <v>42991</v>
      </c>
      <c r="D253" s="4" t="s">
        <v>39</v>
      </c>
      <c r="E253" s="4" t="s">
        <v>1111</v>
      </c>
      <c r="F253" s="4" t="s">
        <v>1112</v>
      </c>
      <c r="G253" s="4" t="s">
        <v>90</v>
      </c>
      <c r="H253" s="4" t="s">
        <v>25</v>
      </c>
      <c r="I253" s="4" t="s">
        <v>65</v>
      </c>
      <c r="J253" s="4" t="s">
        <v>66</v>
      </c>
      <c r="K253" s="4" t="s">
        <v>67</v>
      </c>
      <c r="L253" s="4" t="s">
        <v>1113</v>
      </c>
      <c r="M253" s="4" t="s">
        <v>30</v>
      </c>
      <c r="N253" s="4" t="s">
        <v>56</v>
      </c>
      <c r="O253" s="4" t="s">
        <v>1114</v>
      </c>
      <c r="P253" s="6">
        <v>17.024000000000001</v>
      </c>
      <c r="Q253" s="6">
        <v>2</v>
      </c>
      <c r="R253" s="6">
        <v>1.7023999999999999</v>
      </c>
      <c r="S253" s="4" t="s">
        <v>83</v>
      </c>
      <c r="T253" s="10" t="s">
        <v>77</v>
      </c>
    </row>
    <row r="254" spans="1:20" ht="32.1" customHeight="1" thickBot="1">
      <c r="A254" s="7" t="s">
        <v>1115</v>
      </c>
      <c r="B254" s="2">
        <v>42708</v>
      </c>
      <c r="C254" s="2">
        <v>42709</v>
      </c>
      <c r="D254" s="1" t="s">
        <v>87</v>
      </c>
      <c r="E254" s="1" t="s">
        <v>243</v>
      </c>
      <c r="F254" s="1" t="s">
        <v>244</v>
      </c>
      <c r="G254" s="1" t="s">
        <v>24</v>
      </c>
      <c r="H254" s="1" t="s">
        <v>25</v>
      </c>
      <c r="I254" s="1" t="s">
        <v>173</v>
      </c>
      <c r="J254" s="1" t="s">
        <v>120</v>
      </c>
      <c r="K254" s="1" t="s">
        <v>67</v>
      </c>
      <c r="L254" s="1" t="s">
        <v>967</v>
      </c>
      <c r="M254" s="1" t="s">
        <v>30</v>
      </c>
      <c r="N254" s="1" t="s">
        <v>56</v>
      </c>
      <c r="O254" s="1" t="s">
        <v>968</v>
      </c>
      <c r="P254" s="3">
        <v>113.79</v>
      </c>
      <c r="Q254" s="3">
        <v>3</v>
      </c>
      <c r="R254" s="3">
        <v>20.482199999999999</v>
      </c>
      <c r="S254" s="1" t="s">
        <v>123</v>
      </c>
      <c r="T254" s="9" t="s">
        <v>96</v>
      </c>
    </row>
    <row r="255" spans="1:20" ht="32.1" customHeight="1" thickBot="1">
      <c r="A255" s="8" t="s">
        <v>1116</v>
      </c>
      <c r="B255" s="5">
        <v>43045</v>
      </c>
      <c r="C255" s="5">
        <v>43050</v>
      </c>
      <c r="D255" s="4" t="s">
        <v>39</v>
      </c>
      <c r="E255" s="4" t="s">
        <v>843</v>
      </c>
      <c r="F255" s="4" t="s">
        <v>844</v>
      </c>
      <c r="G255" s="4" t="s">
        <v>24</v>
      </c>
      <c r="H255" s="4" t="s">
        <v>25</v>
      </c>
      <c r="I255" s="4" t="s">
        <v>52</v>
      </c>
      <c r="J255" s="4" t="s">
        <v>53</v>
      </c>
      <c r="K255" s="4" t="s">
        <v>54</v>
      </c>
      <c r="L255" s="4" t="s">
        <v>895</v>
      </c>
      <c r="M255" s="4" t="s">
        <v>30</v>
      </c>
      <c r="N255" s="4" t="s">
        <v>56</v>
      </c>
      <c r="O255" s="4" t="s">
        <v>896</v>
      </c>
      <c r="P255" s="6">
        <v>8.73</v>
      </c>
      <c r="Q255" s="6">
        <v>1</v>
      </c>
      <c r="R255" s="6">
        <v>2.9681999999999999</v>
      </c>
      <c r="S255" s="4" t="s">
        <v>58</v>
      </c>
      <c r="T255" s="10" t="s">
        <v>34</v>
      </c>
    </row>
    <row r="256" spans="1:20" ht="32.1" customHeight="1" thickBot="1">
      <c r="A256" s="7" t="s">
        <v>1117</v>
      </c>
      <c r="B256" s="2">
        <v>42671</v>
      </c>
      <c r="C256" s="2">
        <v>42671</v>
      </c>
      <c r="D256" s="1" t="s">
        <v>425</v>
      </c>
      <c r="E256" s="1" t="s">
        <v>1118</v>
      </c>
      <c r="F256" s="1" t="s">
        <v>1119</v>
      </c>
      <c r="G256" s="1" t="s">
        <v>24</v>
      </c>
      <c r="H256" s="1" t="s">
        <v>25</v>
      </c>
      <c r="I256" s="1" t="s">
        <v>1120</v>
      </c>
      <c r="J256" s="1" t="s">
        <v>43</v>
      </c>
      <c r="K256" s="1" t="s">
        <v>28</v>
      </c>
      <c r="L256" s="1" t="s">
        <v>1121</v>
      </c>
      <c r="M256" s="1" t="s">
        <v>30</v>
      </c>
      <c r="N256" s="1" t="s">
        <v>56</v>
      </c>
      <c r="O256" s="1" t="s">
        <v>1122</v>
      </c>
      <c r="P256" s="3">
        <v>47.951999999999998</v>
      </c>
      <c r="Q256" s="3">
        <v>3</v>
      </c>
      <c r="R256" s="3">
        <v>13.786199999999999</v>
      </c>
      <c r="S256" s="1" t="s">
        <v>430</v>
      </c>
      <c r="T256" s="9" t="s">
        <v>48</v>
      </c>
    </row>
    <row r="257" spans="1:20" ht="32.1" customHeight="1" thickBot="1">
      <c r="A257" s="8" t="s">
        <v>1117</v>
      </c>
      <c r="B257" s="5">
        <v>42671</v>
      </c>
      <c r="C257" s="5">
        <v>42671</v>
      </c>
      <c r="D257" s="4" t="s">
        <v>425</v>
      </c>
      <c r="E257" s="4" t="s">
        <v>1118</v>
      </c>
      <c r="F257" s="4" t="s">
        <v>1119</v>
      </c>
      <c r="G257" s="4" t="s">
        <v>24</v>
      </c>
      <c r="H257" s="4" t="s">
        <v>25</v>
      </c>
      <c r="I257" s="4" t="s">
        <v>1120</v>
      </c>
      <c r="J257" s="4" t="s">
        <v>43</v>
      </c>
      <c r="K257" s="4" t="s">
        <v>28</v>
      </c>
      <c r="L257" s="4" t="s">
        <v>1123</v>
      </c>
      <c r="M257" s="4" t="s">
        <v>30</v>
      </c>
      <c r="N257" s="4" t="s">
        <v>56</v>
      </c>
      <c r="O257" s="4" t="s">
        <v>1124</v>
      </c>
      <c r="P257" s="6">
        <v>63.968000000000004</v>
      </c>
      <c r="Q257" s="6">
        <v>2</v>
      </c>
      <c r="R257" s="6">
        <v>0</v>
      </c>
      <c r="S257" s="4" t="s">
        <v>430</v>
      </c>
      <c r="T257" s="10" t="s">
        <v>48</v>
      </c>
    </row>
    <row r="258" spans="1:20" ht="32.1" customHeight="1" thickBot="1">
      <c r="A258" s="7" t="s">
        <v>1117</v>
      </c>
      <c r="B258" s="2">
        <v>42671</v>
      </c>
      <c r="C258" s="2">
        <v>42671</v>
      </c>
      <c r="D258" s="1" t="s">
        <v>425</v>
      </c>
      <c r="E258" s="1" t="s">
        <v>1118</v>
      </c>
      <c r="F258" s="1" t="s">
        <v>1119</v>
      </c>
      <c r="G258" s="1" t="s">
        <v>24</v>
      </c>
      <c r="H258" s="1" t="s">
        <v>25</v>
      </c>
      <c r="I258" s="1" t="s">
        <v>1120</v>
      </c>
      <c r="J258" s="1" t="s">
        <v>43</v>
      </c>
      <c r="K258" s="1" t="s">
        <v>28</v>
      </c>
      <c r="L258" s="1" t="s">
        <v>705</v>
      </c>
      <c r="M258" s="1" t="s">
        <v>30</v>
      </c>
      <c r="N258" s="1" t="s">
        <v>56</v>
      </c>
      <c r="O258" s="1" t="s">
        <v>706</v>
      </c>
      <c r="P258" s="3">
        <v>165.048</v>
      </c>
      <c r="Q258" s="3">
        <v>3</v>
      </c>
      <c r="R258" s="3">
        <v>41.262</v>
      </c>
      <c r="S258" s="1" t="s">
        <v>430</v>
      </c>
      <c r="T258" s="9" t="s">
        <v>48</v>
      </c>
    </row>
    <row r="259" spans="1:20" ht="32.1" customHeight="1" thickBot="1">
      <c r="A259" s="8" t="s">
        <v>1125</v>
      </c>
      <c r="B259" s="5">
        <v>41862</v>
      </c>
      <c r="C259" s="5">
        <v>41866</v>
      </c>
      <c r="D259" s="4" t="s">
        <v>39</v>
      </c>
      <c r="E259" s="4" t="s">
        <v>1126</v>
      </c>
      <c r="F259" s="4" t="s">
        <v>1127</v>
      </c>
      <c r="G259" s="4" t="s">
        <v>24</v>
      </c>
      <c r="H259" s="4" t="s">
        <v>25</v>
      </c>
      <c r="I259" s="4" t="s">
        <v>191</v>
      </c>
      <c r="J259" s="4" t="s">
        <v>192</v>
      </c>
      <c r="K259" s="4" t="s">
        <v>54</v>
      </c>
      <c r="L259" s="4" t="s">
        <v>1128</v>
      </c>
      <c r="M259" s="4" t="s">
        <v>30</v>
      </c>
      <c r="N259" s="4" t="s">
        <v>56</v>
      </c>
      <c r="O259" s="4" t="s">
        <v>1129</v>
      </c>
      <c r="P259" s="6">
        <v>12.35</v>
      </c>
      <c r="Q259" s="6">
        <v>1</v>
      </c>
      <c r="R259" s="6">
        <v>5.4340000000000002</v>
      </c>
      <c r="S259" s="4" t="s">
        <v>83</v>
      </c>
      <c r="T259" s="10" t="s">
        <v>253</v>
      </c>
    </row>
    <row r="260" spans="1:20" ht="32.1" customHeight="1" thickBot="1">
      <c r="A260" s="7" t="s">
        <v>1130</v>
      </c>
      <c r="B260" s="2">
        <v>41985</v>
      </c>
      <c r="C260" s="2">
        <v>41987</v>
      </c>
      <c r="D260" s="1" t="s">
        <v>21</v>
      </c>
      <c r="E260" s="1" t="s">
        <v>1131</v>
      </c>
      <c r="F260" s="1" t="s">
        <v>1132</v>
      </c>
      <c r="G260" s="1" t="s">
        <v>24</v>
      </c>
      <c r="H260" s="1" t="s">
        <v>25</v>
      </c>
      <c r="I260" s="1" t="s">
        <v>1133</v>
      </c>
      <c r="J260" s="1" t="s">
        <v>53</v>
      </c>
      <c r="K260" s="1" t="s">
        <v>54</v>
      </c>
      <c r="L260" s="1" t="s">
        <v>1134</v>
      </c>
      <c r="M260" s="1" t="s">
        <v>30</v>
      </c>
      <c r="N260" s="1" t="s">
        <v>45</v>
      </c>
      <c r="O260" s="1" t="s">
        <v>1135</v>
      </c>
      <c r="P260" s="3">
        <v>764.68799999999999</v>
      </c>
      <c r="Q260" s="3">
        <v>6</v>
      </c>
      <c r="R260" s="3">
        <v>95.585999999999999</v>
      </c>
      <c r="S260" s="1" t="s">
        <v>70</v>
      </c>
      <c r="T260" s="9" t="s">
        <v>96</v>
      </c>
    </row>
    <row r="261" spans="1:20" ht="32.1" customHeight="1" thickBot="1">
      <c r="A261" s="8" t="s">
        <v>1130</v>
      </c>
      <c r="B261" s="5">
        <v>41985</v>
      </c>
      <c r="C261" s="5">
        <v>41987</v>
      </c>
      <c r="D261" s="4" t="s">
        <v>21</v>
      </c>
      <c r="E261" s="4" t="s">
        <v>1131</v>
      </c>
      <c r="F261" s="4" t="s">
        <v>1132</v>
      </c>
      <c r="G261" s="4" t="s">
        <v>24</v>
      </c>
      <c r="H261" s="4" t="s">
        <v>25</v>
      </c>
      <c r="I261" s="4" t="s">
        <v>1133</v>
      </c>
      <c r="J261" s="4" t="s">
        <v>53</v>
      </c>
      <c r="K261" s="4" t="s">
        <v>54</v>
      </c>
      <c r="L261" s="4" t="s">
        <v>306</v>
      </c>
      <c r="M261" s="4" t="s">
        <v>30</v>
      </c>
      <c r="N261" s="4" t="s">
        <v>45</v>
      </c>
      <c r="O261" s="4" t="s">
        <v>307</v>
      </c>
      <c r="P261" s="6">
        <v>3610.848</v>
      </c>
      <c r="Q261" s="6">
        <v>12</v>
      </c>
      <c r="R261" s="6">
        <v>135.4068</v>
      </c>
      <c r="S261" s="4" t="s">
        <v>70</v>
      </c>
      <c r="T261" s="10" t="s">
        <v>96</v>
      </c>
    </row>
    <row r="262" spans="1:20" ht="32.1" customHeight="1" thickBot="1">
      <c r="A262" s="7" t="s">
        <v>1130</v>
      </c>
      <c r="B262" s="2">
        <v>41985</v>
      </c>
      <c r="C262" s="2">
        <v>41987</v>
      </c>
      <c r="D262" s="1" t="s">
        <v>21</v>
      </c>
      <c r="E262" s="1" t="s">
        <v>1131</v>
      </c>
      <c r="F262" s="1" t="s">
        <v>1132</v>
      </c>
      <c r="G262" s="1" t="s">
        <v>24</v>
      </c>
      <c r="H262" s="1" t="s">
        <v>25</v>
      </c>
      <c r="I262" s="1" t="s">
        <v>1133</v>
      </c>
      <c r="J262" s="1" t="s">
        <v>53</v>
      </c>
      <c r="K262" s="1" t="s">
        <v>54</v>
      </c>
      <c r="L262" s="1" t="s">
        <v>1136</v>
      </c>
      <c r="M262" s="1" t="s">
        <v>30</v>
      </c>
      <c r="N262" s="1" t="s">
        <v>31</v>
      </c>
      <c r="O262" s="1" t="s">
        <v>1137</v>
      </c>
      <c r="P262" s="3">
        <v>254.97450000000001</v>
      </c>
      <c r="Q262" s="3">
        <v>3</v>
      </c>
      <c r="R262" s="3">
        <v>11.998799999999999</v>
      </c>
      <c r="S262" s="1" t="s">
        <v>70</v>
      </c>
      <c r="T262" s="9" t="s">
        <v>96</v>
      </c>
    </row>
    <row r="263" spans="1:20" ht="32.1" customHeight="1" thickBot="1">
      <c r="A263" s="8" t="s">
        <v>1138</v>
      </c>
      <c r="B263" s="5">
        <v>43087</v>
      </c>
      <c r="C263" s="5">
        <v>43093</v>
      </c>
      <c r="D263" s="4" t="s">
        <v>39</v>
      </c>
      <c r="E263" s="4" t="s">
        <v>1139</v>
      </c>
      <c r="F263" s="4" t="s">
        <v>1140</v>
      </c>
      <c r="G263" s="4" t="s">
        <v>24</v>
      </c>
      <c r="H263" s="4" t="s">
        <v>25</v>
      </c>
      <c r="I263" s="4" t="s">
        <v>173</v>
      </c>
      <c r="J263" s="4" t="s">
        <v>120</v>
      </c>
      <c r="K263" s="4" t="s">
        <v>67</v>
      </c>
      <c r="L263" s="4" t="s">
        <v>1141</v>
      </c>
      <c r="M263" s="4" t="s">
        <v>30</v>
      </c>
      <c r="N263" s="4" t="s">
        <v>36</v>
      </c>
      <c r="O263" s="4" t="s">
        <v>1142</v>
      </c>
      <c r="P263" s="6">
        <v>1141.9380000000001</v>
      </c>
      <c r="Q263" s="6">
        <v>9</v>
      </c>
      <c r="R263" s="6">
        <v>139.5702</v>
      </c>
      <c r="S263" s="4" t="s">
        <v>129</v>
      </c>
      <c r="T263" s="10" t="s">
        <v>96</v>
      </c>
    </row>
    <row r="264" spans="1:20" ht="32.1" customHeight="1" thickBot="1">
      <c r="A264" s="7" t="s">
        <v>1143</v>
      </c>
      <c r="B264" s="2">
        <v>42804</v>
      </c>
      <c r="C264" s="2">
        <v>42808</v>
      </c>
      <c r="D264" s="1" t="s">
        <v>39</v>
      </c>
      <c r="E264" s="1" t="s">
        <v>1144</v>
      </c>
      <c r="F264" s="1" t="s">
        <v>1145</v>
      </c>
      <c r="G264" s="1" t="s">
        <v>100</v>
      </c>
      <c r="H264" s="1" t="s">
        <v>25</v>
      </c>
      <c r="I264" s="1" t="s">
        <v>1146</v>
      </c>
      <c r="J264" s="1" t="s">
        <v>66</v>
      </c>
      <c r="K264" s="1" t="s">
        <v>67</v>
      </c>
      <c r="L264" s="1" t="s">
        <v>1147</v>
      </c>
      <c r="M264" s="1" t="s">
        <v>30</v>
      </c>
      <c r="N264" s="1" t="s">
        <v>56</v>
      </c>
      <c r="O264" s="1" t="s">
        <v>1148</v>
      </c>
      <c r="P264" s="3">
        <v>6.6959999999999997</v>
      </c>
      <c r="Q264" s="3">
        <v>1</v>
      </c>
      <c r="R264" s="3">
        <v>0.50219999999999998</v>
      </c>
      <c r="S264" s="1" t="s">
        <v>83</v>
      </c>
      <c r="T264" s="9" t="s">
        <v>195</v>
      </c>
    </row>
    <row r="265" spans="1:20" ht="32.1" customHeight="1" thickBot="1">
      <c r="A265" s="8" t="s">
        <v>1143</v>
      </c>
      <c r="B265" s="5">
        <v>42804</v>
      </c>
      <c r="C265" s="5">
        <v>42808</v>
      </c>
      <c r="D265" s="4" t="s">
        <v>39</v>
      </c>
      <c r="E265" s="4" t="s">
        <v>1144</v>
      </c>
      <c r="F265" s="4" t="s">
        <v>1145</v>
      </c>
      <c r="G265" s="4" t="s">
        <v>100</v>
      </c>
      <c r="H265" s="4" t="s">
        <v>25</v>
      </c>
      <c r="I265" s="4" t="s">
        <v>1146</v>
      </c>
      <c r="J265" s="4" t="s">
        <v>66</v>
      </c>
      <c r="K265" s="4" t="s">
        <v>67</v>
      </c>
      <c r="L265" s="4" t="s">
        <v>1149</v>
      </c>
      <c r="M265" s="4" t="s">
        <v>30</v>
      </c>
      <c r="N265" s="4" t="s">
        <v>56</v>
      </c>
      <c r="O265" s="4" t="s">
        <v>1150</v>
      </c>
      <c r="P265" s="6">
        <v>43.872</v>
      </c>
      <c r="Q265" s="6">
        <v>2</v>
      </c>
      <c r="R265" s="6">
        <v>11.516400000000001</v>
      </c>
      <c r="S265" s="4" t="s">
        <v>83</v>
      </c>
      <c r="T265" s="10" t="s">
        <v>195</v>
      </c>
    </row>
    <row r="266" spans="1:20" ht="32.1" customHeight="1" thickBot="1">
      <c r="A266" s="7" t="s">
        <v>1151</v>
      </c>
      <c r="B266" s="2">
        <v>42644</v>
      </c>
      <c r="C266" s="2">
        <v>42645</v>
      </c>
      <c r="D266" s="1" t="s">
        <v>87</v>
      </c>
      <c r="E266" s="1" t="s">
        <v>1152</v>
      </c>
      <c r="F266" s="1" t="s">
        <v>1153</v>
      </c>
      <c r="G266" s="1" t="s">
        <v>24</v>
      </c>
      <c r="H266" s="1" t="s">
        <v>25</v>
      </c>
      <c r="I266" s="1" t="s">
        <v>1154</v>
      </c>
      <c r="J266" s="1" t="s">
        <v>110</v>
      </c>
      <c r="K266" s="1" t="s">
        <v>93</v>
      </c>
      <c r="L266" s="1" t="s">
        <v>1147</v>
      </c>
      <c r="M266" s="1" t="s">
        <v>30</v>
      </c>
      <c r="N266" s="1" t="s">
        <v>56</v>
      </c>
      <c r="O266" s="1" t="s">
        <v>1148</v>
      </c>
      <c r="P266" s="3">
        <v>41.85</v>
      </c>
      <c r="Q266" s="3">
        <v>5</v>
      </c>
      <c r="R266" s="3">
        <v>10.881</v>
      </c>
      <c r="S266" s="1" t="s">
        <v>123</v>
      </c>
      <c r="T266" s="9" t="s">
        <v>48</v>
      </c>
    </row>
    <row r="267" spans="1:20" ht="32.1" customHeight="1" thickBot="1">
      <c r="A267" s="8" t="s">
        <v>1155</v>
      </c>
      <c r="B267" s="5">
        <v>41997</v>
      </c>
      <c r="C267" s="5">
        <v>42002</v>
      </c>
      <c r="D267" s="4" t="s">
        <v>39</v>
      </c>
      <c r="E267" s="4" t="s">
        <v>1156</v>
      </c>
      <c r="F267" s="4" t="s">
        <v>1157</v>
      </c>
      <c r="G267" s="4" t="s">
        <v>90</v>
      </c>
      <c r="H267" s="4" t="s">
        <v>25</v>
      </c>
      <c r="I267" s="4" t="s">
        <v>52</v>
      </c>
      <c r="J267" s="4" t="s">
        <v>53</v>
      </c>
      <c r="K267" s="4" t="s">
        <v>54</v>
      </c>
      <c r="L267" s="4" t="s">
        <v>135</v>
      </c>
      <c r="M267" s="4" t="s">
        <v>30</v>
      </c>
      <c r="N267" s="4" t="s">
        <v>36</v>
      </c>
      <c r="O267" s="4" t="s">
        <v>136</v>
      </c>
      <c r="P267" s="6">
        <v>292.27199999999999</v>
      </c>
      <c r="Q267" s="6">
        <v>6</v>
      </c>
      <c r="R267" s="6">
        <v>18.266999999999999</v>
      </c>
      <c r="S267" s="4" t="s">
        <v>58</v>
      </c>
      <c r="T267" s="10" t="s">
        <v>96</v>
      </c>
    </row>
    <row r="268" spans="1:20" ht="32.1" customHeight="1" thickBot="1">
      <c r="A268" s="7" t="s">
        <v>1158</v>
      </c>
      <c r="B268" s="2">
        <v>43001</v>
      </c>
      <c r="C268" s="2">
        <v>43005</v>
      </c>
      <c r="D268" s="1" t="s">
        <v>39</v>
      </c>
      <c r="E268" s="1" t="s">
        <v>1159</v>
      </c>
      <c r="F268" s="1" t="s">
        <v>1160</v>
      </c>
      <c r="G268" s="1" t="s">
        <v>90</v>
      </c>
      <c r="H268" s="1" t="s">
        <v>25</v>
      </c>
      <c r="I268" s="1" t="s">
        <v>865</v>
      </c>
      <c r="J268" s="1" t="s">
        <v>180</v>
      </c>
      <c r="K268" s="1" t="s">
        <v>54</v>
      </c>
      <c r="L268" s="1" t="s">
        <v>493</v>
      </c>
      <c r="M268" s="1" t="s">
        <v>30</v>
      </c>
      <c r="N268" s="1" t="s">
        <v>56</v>
      </c>
      <c r="O268" s="1" t="s">
        <v>494</v>
      </c>
      <c r="P268" s="3">
        <v>29.327999999999999</v>
      </c>
      <c r="Q268" s="3">
        <v>3</v>
      </c>
      <c r="R268" s="3">
        <v>3.6659999999999999</v>
      </c>
      <c r="S268" s="1" t="s">
        <v>83</v>
      </c>
      <c r="T268" s="9" t="s">
        <v>77</v>
      </c>
    </row>
    <row r="269" spans="1:20" ht="32.1" customHeight="1" thickBot="1">
      <c r="A269" s="8" t="s">
        <v>1161</v>
      </c>
      <c r="B269" s="5">
        <v>42516</v>
      </c>
      <c r="C269" s="5">
        <v>42516</v>
      </c>
      <c r="D269" s="4" t="s">
        <v>425</v>
      </c>
      <c r="E269" s="4" t="s">
        <v>1162</v>
      </c>
      <c r="F269" s="4" t="s">
        <v>1163</v>
      </c>
      <c r="G269" s="4" t="s">
        <v>24</v>
      </c>
      <c r="H269" s="4" t="s">
        <v>25</v>
      </c>
      <c r="I269" s="4" t="s">
        <v>595</v>
      </c>
      <c r="J269" s="4" t="s">
        <v>92</v>
      </c>
      <c r="K269" s="4" t="s">
        <v>93</v>
      </c>
      <c r="L269" s="4" t="s">
        <v>1164</v>
      </c>
      <c r="M269" s="4" t="s">
        <v>30</v>
      </c>
      <c r="N269" s="4" t="s">
        <v>36</v>
      </c>
      <c r="O269" s="4" t="s">
        <v>1165</v>
      </c>
      <c r="P269" s="6">
        <v>388.43</v>
      </c>
      <c r="Q269" s="6">
        <v>5</v>
      </c>
      <c r="R269" s="6">
        <v>-88.784000000000006</v>
      </c>
      <c r="S269" s="4" t="s">
        <v>430</v>
      </c>
      <c r="T269" s="10" t="s">
        <v>161</v>
      </c>
    </row>
    <row r="270" spans="1:20" ht="32.1" customHeight="1" thickBot="1">
      <c r="A270" s="7" t="s">
        <v>1166</v>
      </c>
      <c r="B270" s="2">
        <v>42696</v>
      </c>
      <c r="C270" s="2">
        <v>42700</v>
      </c>
      <c r="D270" s="1" t="s">
        <v>39</v>
      </c>
      <c r="E270" s="1" t="s">
        <v>1167</v>
      </c>
      <c r="F270" s="1" t="s">
        <v>1168</v>
      </c>
      <c r="G270" s="1" t="s">
        <v>90</v>
      </c>
      <c r="H270" s="1" t="s">
        <v>25</v>
      </c>
      <c r="I270" s="1" t="s">
        <v>173</v>
      </c>
      <c r="J270" s="1" t="s">
        <v>120</v>
      </c>
      <c r="K270" s="1" t="s">
        <v>67</v>
      </c>
      <c r="L270" s="1" t="s">
        <v>127</v>
      </c>
      <c r="M270" s="1" t="s">
        <v>30</v>
      </c>
      <c r="N270" s="1" t="s">
        <v>56</v>
      </c>
      <c r="O270" s="1" t="s">
        <v>128</v>
      </c>
      <c r="P270" s="3">
        <v>39.880000000000003</v>
      </c>
      <c r="Q270" s="3">
        <v>2</v>
      </c>
      <c r="R270" s="3">
        <v>11.166399999999999</v>
      </c>
      <c r="S270" s="1" t="s">
        <v>83</v>
      </c>
      <c r="T270" s="9" t="s">
        <v>34</v>
      </c>
    </row>
    <row r="271" spans="1:20" ht="32.1" customHeight="1" thickBot="1">
      <c r="A271" s="8" t="s">
        <v>1169</v>
      </c>
      <c r="B271" s="5">
        <v>42727</v>
      </c>
      <c r="C271" s="5">
        <v>42729</v>
      </c>
      <c r="D271" s="4" t="s">
        <v>21</v>
      </c>
      <c r="E271" s="4" t="s">
        <v>1170</v>
      </c>
      <c r="F271" s="4" t="s">
        <v>1171</v>
      </c>
      <c r="G271" s="4" t="s">
        <v>24</v>
      </c>
      <c r="H271" s="4" t="s">
        <v>25</v>
      </c>
      <c r="I271" s="4" t="s">
        <v>878</v>
      </c>
      <c r="J271" s="4" t="s">
        <v>716</v>
      </c>
      <c r="K271" s="4" t="s">
        <v>28</v>
      </c>
      <c r="L271" s="4" t="s">
        <v>94</v>
      </c>
      <c r="M271" s="4" t="s">
        <v>30</v>
      </c>
      <c r="N271" s="4" t="s">
        <v>56</v>
      </c>
      <c r="O271" s="4" t="s">
        <v>95</v>
      </c>
      <c r="P271" s="6">
        <v>572.76</v>
      </c>
      <c r="Q271" s="6">
        <v>6</v>
      </c>
      <c r="R271" s="6">
        <v>166.10040000000001</v>
      </c>
      <c r="S271" s="4" t="s">
        <v>70</v>
      </c>
      <c r="T271" s="10" t="s">
        <v>96</v>
      </c>
    </row>
    <row r="272" spans="1:20" ht="32.1" customHeight="1" thickBot="1">
      <c r="A272" s="7" t="s">
        <v>1169</v>
      </c>
      <c r="B272" s="2">
        <v>42727</v>
      </c>
      <c r="C272" s="2">
        <v>42729</v>
      </c>
      <c r="D272" s="1" t="s">
        <v>21</v>
      </c>
      <c r="E272" s="1" t="s">
        <v>1170</v>
      </c>
      <c r="F272" s="1" t="s">
        <v>1171</v>
      </c>
      <c r="G272" s="1" t="s">
        <v>24</v>
      </c>
      <c r="H272" s="1" t="s">
        <v>25</v>
      </c>
      <c r="I272" s="1" t="s">
        <v>878</v>
      </c>
      <c r="J272" s="1" t="s">
        <v>716</v>
      </c>
      <c r="K272" s="1" t="s">
        <v>28</v>
      </c>
      <c r="L272" s="1" t="s">
        <v>94</v>
      </c>
      <c r="M272" s="1" t="s">
        <v>30</v>
      </c>
      <c r="N272" s="1" t="s">
        <v>56</v>
      </c>
      <c r="O272" s="1" t="s">
        <v>95</v>
      </c>
      <c r="P272" s="3">
        <v>286.38</v>
      </c>
      <c r="Q272" s="3">
        <v>3</v>
      </c>
      <c r="R272" s="3">
        <v>83.050200000000004</v>
      </c>
      <c r="S272" s="1" t="s">
        <v>70</v>
      </c>
      <c r="T272" s="9" t="s">
        <v>96</v>
      </c>
    </row>
    <row r="273" spans="1:20" ht="32.1" customHeight="1" thickBot="1">
      <c r="A273" s="8" t="s">
        <v>1172</v>
      </c>
      <c r="B273" s="5">
        <v>42266</v>
      </c>
      <c r="C273" s="5">
        <v>42271</v>
      </c>
      <c r="D273" s="4" t="s">
        <v>21</v>
      </c>
      <c r="E273" s="4" t="s">
        <v>1173</v>
      </c>
      <c r="F273" s="4" t="s">
        <v>1174</v>
      </c>
      <c r="G273" s="4" t="s">
        <v>100</v>
      </c>
      <c r="H273" s="4" t="s">
        <v>25</v>
      </c>
      <c r="I273" s="4" t="s">
        <v>689</v>
      </c>
      <c r="J273" s="4" t="s">
        <v>716</v>
      </c>
      <c r="K273" s="4" t="s">
        <v>28</v>
      </c>
      <c r="L273" s="4" t="s">
        <v>1175</v>
      </c>
      <c r="M273" s="4" t="s">
        <v>30</v>
      </c>
      <c r="N273" s="4" t="s">
        <v>31</v>
      </c>
      <c r="O273" s="4" t="s">
        <v>1176</v>
      </c>
      <c r="P273" s="6">
        <v>61.96</v>
      </c>
      <c r="Q273" s="6">
        <v>2</v>
      </c>
      <c r="R273" s="6">
        <v>4.3372000000000002</v>
      </c>
      <c r="S273" s="4" t="s">
        <v>58</v>
      </c>
      <c r="T273" s="10" t="s">
        <v>77</v>
      </c>
    </row>
    <row r="274" spans="1:20" ht="32.1" customHeight="1" thickBot="1">
      <c r="A274" s="7" t="s">
        <v>1177</v>
      </c>
      <c r="B274" s="2">
        <v>42919</v>
      </c>
      <c r="C274" s="2">
        <v>42923</v>
      </c>
      <c r="D274" s="1" t="s">
        <v>39</v>
      </c>
      <c r="E274" s="1" t="s">
        <v>1178</v>
      </c>
      <c r="F274" s="1" t="s">
        <v>1179</v>
      </c>
      <c r="G274" s="1" t="s">
        <v>24</v>
      </c>
      <c r="H274" s="1" t="s">
        <v>25</v>
      </c>
      <c r="I274" s="1" t="s">
        <v>347</v>
      </c>
      <c r="J274" s="1" t="s">
        <v>667</v>
      </c>
      <c r="K274" s="1" t="s">
        <v>28</v>
      </c>
      <c r="L274" s="1" t="s">
        <v>1180</v>
      </c>
      <c r="M274" s="1" t="s">
        <v>30</v>
      </c>
      <c r="N274" s="1" t="s">
        <v>56</v>
      </c>
      <c r="O274" s="1" t="s">
        <v>1181</v>
      </c>
      <c r="P274" s="3">
        <v>23.99</v>
      </c>
      <c r="Q274" s="3">
        <v>1</v>
      </c>
      <c r="R274" s="3">
        <v>5.5176999999999996</v>
      </c>
      <c r="S274" s="1" t="s">
        <v>83</v>
      </c>
      <c r="T274" s="9" t="s">
        <v>71</v>
      </c>
    </row>
    <row r="275" spans="1:20" ht="32.1" customHeight="1" thickBot="1">
      <c r="A275" s="8" t="s">
        <v>1182</v>
      </c>
      <c r="B275" s="5">
        <v>42541</v>
      </c>
      <c r="C275" s="5">
        <v>42542</v>
      </c>
      <c r="D275" s="4" t="s">
        <v>87</v>
      </c>
      <c r="E275" s="4" t="s">
        <v>1183</v>
      </c>
      <c r="F275" s="4" t="s">
        <v>1184</v>
      </c>
      <c r="G275" s="4" t="s">
        <v>24</v>
      </c>
      <c r="H275" s="4" t="s">
        <v>25</v>
      </c>
      <c r="I275" s="4" t="s">
        <v>1185</v>
      </c>
      <c r="J275" s="4" t="s">
        <v>53</v>
      </c>
      <c r="K275" s="4" t="s">
        <v>54</v>
      </c>
      <c r="L275" s="4" t="s">
        <v>1186</v>
      </c>
      <c r="M275" s="4" t="s">
        <v>30</v>
      </c>
      <c r="N275" s="4" t="s">
        <v>36</v>
      </c>
      <c r="O275" s="4" t="s">
        <v>1187</v>
      </c>
      <c r="P275" s="6">
        <v>161.56800000000001</v>
      </c>
      <c r="Q275" s="6">
        <v>2</v>
      </c>
      <c r="R275" s="6">
        <v>-8.0784000000000002</v>
      </c>
      <c r="S275" s="4" t="s">
        <v>123</v>
      </c>
      <c r="T275" s="10" t="s">
        <v>59</v>
      </c>
    </row>
    <row r="276" spans="1:20" ht="32.1" customHeight="1" thickBot="1">
      <c r="A276" s="7" t="s">
        <v>1188</v>
      </c>
      <c r="B276" s="2">
        <v>42637</v>
      </c>
      <c r="C276" s="2">
        <v>42644</v>
      </c>
      <c r="D276" s="1" t="s">
        <v>39</v>
      </c>
      <c r="E276" s="1" t="s">
        <v>491</v>
      </c>
      <c r="F276" s="1" t="s">
        <v>492</v>
      </c>
      <c r="G276" s="1" t="s">
        <v>24</v>
      </c>
      <c r="H276" s="1" t="s">
        <v>25</v>
      </c>
      <c r="I276" s="1" t="s">
        <v>347</v>
      </c>
      <c r="J276" s="1" t="s">
        <v>231</v>
      </c>
      <c r="K276" s="1" t="s">
        <v>67</v>
      </c>
      <c r="L276" s="1" t="s">
        <v>821</v>
      </c>
      <c r="M276" s="1" t="s">
        <v>30</v>
      </c>
      <c r="N276" s="1" t="s">
        <v>36</v>
      </c>
      <c r="O276" s="1" t="s">
        <v>822</v>
      </c>
      <c r="P276" s="3">
        <v>155.37200000000001</v>
      </c>
      <c r="Q276" s="3">
        <v>2</v>
      </c>
      <c r="R276" s="3">
        <v>-13.317600000000001</v>
      </c>
      <c r="S276" s="1" t="s">
        <v>47</v>
      </c>
      <c r="T276" s="9" t="s">
        <v>77</v>
      </c>
    </row>
    <row r="277" spans="1:20" ht="32.1" customHeight="1" thickBot="1">
      <c r="A277" s="8" t="s">
        <v>1189</v>
      </c>
      <c r="B277" s="5">
        <v>42722</v>
      </c>
      <c r="C277" s="5">
        <v>42727</v>
      </c>
      <c r="D277" s="4" t="s">
        <v>39</v>
      </c>
      <c r="E277" s="4" t="s">
        <v>1190</v>
      </c>
      <c r="F277" s="4" t="s">
        <v>1191</v>
      </c>
      <c r="G277" s="4" t="s">
        <v>90</v>
      </c>
      <c r="H277" s="4" t="s">
        <v>25</v>
      </c>
      <c r="I277" s="4" t="s">
        <v>52</v>
      </c>
      <c r="J277" s="4" t="s">
        <v>53</v>
      </c>
      <c r="K277" s="4" t="s">
        <v>54</v>
      </c>
      <c r="L277" s="4" t="s">
        <v>1192</v>
      </c>
      <c r="M277" s="4" t="s">
        <v>30</v>
      </c>
      <c r="N277" s="4" t="s">
        <v>56</v>
      </c>
      <c r="O277" s="4" t="s">
        <v>1193</v>
      </c>
      <c r="P277" s="6">
        <v>183.84</v>
      </c>
      <c r="Q277" s="6">
        <v>8</v>
      </c>
      <c r="R277" s="6">
        <v>62.505600000000001</v>
      </c>
      <c r="S277" s="4" t="s">
        <v>58</v>
      </c>
      <c r="T277" s="10" t="s">
        <v>96</v>
      </c>
    </row>
    <row r="278" spans="1:20" ht="32.1" customHeight="1" thickBot="1">
      <c r="A278" s="7" t="s">
        <v>1194</v>
      </c>
      <c r="B278" s="2">
        <v>42169</v>
      </c>
      <c r="C278" s="2">
        <v>42173</v>
      </c>
      <c r="D278" s="1" t="s">
        <v>39</v>
      </c>
      <c r="E278" s="1" t="s">
        <v>204</v>
      </c>
      <c r="F278" s="1" t="s">
        <v>205</v>
      </c>
      <c r="G278" s="1" t="s">
        <v>100</v>
      </c>
      <c r="H278" s="1" t="s">
        <v>25</v>
      </c>
      <c r="I278" s="1" t="s">
        <v>65</v>
      </c>
      <c r="J278" s="1" t="s">
        <v>66</v>
      </c>
      <c r="K278" s="1" t="s">
        <v>67</v>
      </c>
      <c r="L278" s="1" t="s">
        <v>1113</v>
      </c>
      <c r="M278" s="1" t="s">
        <v>30</v>
      </c>
      <c r="N278" s="1" t="s">
        <v>56</v>
      </c>
      <c r="O278" s="1" t="s">
        <v>1114</v>
      </c>
      <c r="P278" s="3">
        <v>51.072000000000003</v>
      </c>
      <c r="Q278" s="3">
        <v>6</v>
      </c>
      <c r="R278" s="3">
        <v>5.1071999999999997</v>
      </c>
      <c r="S278" s="1" t="s">
        <v>83</v>
      </c>
      <c r="T278" s="9" t="s">
        <v>59</v>
      </c>
    </row>
    <row r="279" spans="1:20" ht="32.1" customHeight="1" thickBot="1">
      <c r="A279" s="8" t="s">
        <v>1195</v>
      </c>
      <c r="B279" s="5">
        <v>42513</v>
      </c>
      <c r="C279" s="5">
        <v>42517</v>
      </c>
      <c r="D279" s="4" t="s">
        <v>39</v>
      </c>
      <c r="E279" s="4" t="s">
        <v>1196</v>
      </c>
      <c r="F279" s="4" t="s">
        <v>1197</v>
      </c>
      <c r="G279" s="4" t="s">
        <v>24</v>
      </c>
      <c r="H279" s="4" t="s">
        <v>25</v>
      </c>
      <c r="I279" s="4" t="s">
        <v>328</v>
      </c>
      <c r="J279" s="4" t="s">
        <v>53</v>
      </c>
      <c r="K279" s="4" t="s">
        <v>54</v>
      </c>
      <c r="L279" s="4" t="s">
        <v>1128</v>
      </c>
      <c r="M279" s="4" t="s">
        <v>30</v>
      </c>
      <c r="N279" s="4" t="s">
        <v>56</v>
      </c>
      <c r="O279" s="4" t="s">
        <v>1129</v>
      </c>
      <c r="P279" s="6">
        <v>37.049999999999997</v>
      </c>
      <c r="Q279" s="6">
        <v>3</v>
      </c>
      <c r="R279" s="6">
        <v>16.302</v>
      </c>
      <c r="S279" s="4" t="s">
        <v>83</v>
      </c>
      <c r="T279" s="10" t="s">
        <v>161</v>
      </c>
    </row>
    <row r="280" spans="1:20" ht="32.1" customHeight="1" thickBot="1">
      <c r="A280" s="7" t="s">
        <v>1198</v>
      </c>
      <c r="B280" s="2">
        <v>42827</v>
      </c>
      <c r="C280" s="2">
        <v>42832</v>
      </c>
      <c r="D280" s="1" t="s">
        <v>39</v>
      </c>
      <c r="E280" s="1" t="s">
        <v>1199</v>
      </c>
      <c r="F280" s="1" t="s">
        <v>1200</v>
      </c>
      <c r="G280" s="1" t="s">
        <v>24</v>
      </c>
      <c r="H280" s="1" t="s">
        <v>25</v>
      </c>
      <c r="I280" s="1" t="s">
        <v>52</v>
      </c>
      <c r="J280" s="1" t="s">
        <v>53</v>
      </c>
      <c r="K280" s="1" t="s">
        <v>54</v>
      </c>
      <c r="L280" s="1" t="s">
        <v>1147</v>
      </c>
      <c r="M280" s="1" t="s">
        <v>30</v>
      </c>
      <c r="N280" s="1" t="s">
        <v>56</v>
      </c>
      <c r="O280" s="1" t="s">
        <v>1148</v>
      </c>
      <c r="P280" s="3">
        <v>25.11</v>
      </c>
      <c r="Q280" s="3">
        <v>3</v>
      </c>
      <c r="R280" s="3">
        <v>6.5286</v>
      </c>
      <c r="S280" s="1" t="s">
        <v>58</v>
      </c>
      <c r="T280" s="9" t="s">
        <v>113</v>
      </c>
    </row>
    <row r="281" spans="1:20" ht="32.1" customHeight="1" thickBot="1">
      <c r="A281" s="8" t="s">
        <v>1201</v>
      </c>
      <c r="B281" s="5">
        <v>42825</v>
      </c>
      <c r="C281" s="5">
        <v>42827</v>
      </c>
      <c r="D281" s="4" t="s">
        <v>21</v>
      </c>
      <c r="E281" s="4" t="s">
        <v>1202</v>
      </c>
      <c r="F281" s="4" t="s">
        <v>1203</v>
      </c>
      <c r="G281" s="4" t="s">
        <v>24</v>
      </c>
      <c r="H281" s="4" t="s">
        <v>25</v>
      </c>
      <c r="I281" s="4" t="s">
        <v>173</v>
      </c>
      <c r="J281" s="4" t="s">
        <v>120</v>
      </c>
      <c r="K281" s="4" t="s">
        <v>67</v>
      </c>
      <c r="L281" s="4" t="s">
        <v>1204</v>
      </c>
      <c r="M281" s="4" t="s">
        <v>30</v>
      </c>
      <c r="N281" s="4" t="s">
        <v>56</v>
      </c>
      <c r="O281" s="4" t="s">
        <v>1205</v>
      </c>
      <c r="P281" s="6">
        <v>29.78</v>
      </c>
      <c r="Q281" s="6">
        <v>2</v>
      </c>
      <c r="R281" s="6">
        <v>8.0405999999999995</v>
      </c>
      <c r="S281" s="4" t="s">
        <v>70</v>
      </c>
      <c r="T281" s="10" t="s">
        <v>195</v>
      </c>
    </row>
    <row r="282" spans="1:20" ht="32.1" customHeight="1" thickBot="1">
      <c r="A282" s="7" t="s">
        <v>1206</v>
      </c>
      <c r="B282" s="2">
        <v>41915</v>
      </c>
      <c r="C282" s="2">
        <v>41920</v>
      </c>
      <c r="D282" s="1" t="s">
        <v>21</v>
      </c>
      <c r="E282" s="1" t="s">
        <v>1207</v>
      </c>
      <c r="F282" s="1" t="s">
        <v>1208</v>
      </c>
      <c r="G282" s="1" t="s">
        <v>24</v>
      </c>
      <c r="H282" s="1" t="s">
        <v>25</v>
      </c>
      <c r="I282" s="1" t="s">
        <v>1209</v>
      </c>
      <c r="J282" s="1" t="s">
        <v>134</v>
      </c>
      <c r="K282" s="1" t="s">
        <v>93</v>
      </c>
      <c r="L282" s="1" t="s">
        <v>1028</v>
      </c>
      <c r="M282" s="1" t="s">
        <v>30</v>
      </c>
      <c r="N282" s="1" t="s">
        <v>36</v>
      </c>
      <c r="O282" s="1" t="s">
        <v>1029</v>
      </c>
      <c r="P282" s="3">
        <v>258.279</v>
      </c>
      <c r="Q282" s="3">
        <v>3</v>
      </c>
      <c r="R282" s="3">
        <v>-70.104299999999995</v>
      </c>
      <c r="S282" s="1" t="s">
        <v>58</v>
      </c>
      <c r="T282" s="9" t="s">
        <v>48</v>
      </c>
    </row>
    <row r="283" spans="1:20" ht="32.1" customHeight="1" thickBot="1">
      <c r="A283" s="8" t="s">
        <v>1210</v>
      </c>
      <c r="B283" s="5">
        <v>42859</v>
      </c>
      <c r="C283" s="5">
        <v>42864</v>
      </c>
      <c r="D283" s="4" t="s">
        <v>39</v>
      </c>
      <c r="E283" s="4" t="s">
        <v>938</v>
      </c>
      <c r="F283" s="4" t="s">
        <v>939</v>
      </c>
      <c r="G283" s="4" t="s">
        <v>90</v>
      </c>
      <c r="H283" s="4" t="s">
        <v>25</v>
      </c>
      <c r="I283" s="4" t="s">
        <v>328</v>
      </c>
      <c r="J283" s="4" t="s">
        <v>53</v>
      </c>
      <c r="K283" s="4" t="s">
        <v>54</v>
      </c>
      <c r="L283" s="4" t="s">
        <v>306</v>
      </c>
      <c r="M283" s="4" t="s">
        <v>30</v>
      </c>
      <c r="N283" s="4" t="s">
        <v>45</v>
      </c>
      <c r="O283" s="4" t="s">
        <v>307</v>
      </c>
      <c r="P283" s="6">
        <v>300.904</v>
      </c>
      <c r="Q283" s="6">
        <v>1</v>
      </c>
      <c r="R283" s="6">
        <v>11.283899999999999</v>
      </c>
      <c r="S283" s="4" t="s">
        <v>58</v>
      </c>
      <c r="T283" s="10" t="s">
        <v>161</v>
      </c>
    </row>
    <row r="284" spans="1:20" ht="32.1" customHeight="1" thickBot="1">
      <c r="A284" s="7" t="s">
        <v>1211</v>
      </c>
      <c r="B284" s="2">
        <v>42851</v>
      </c>
      <c r="C284" s="2">
        <v>42852</v>
      </c>
      <c r="D284" s="1" t="s">
        <v>87</v>
      </c>
      <c r="E284" s="1" t="s">
        <v>1212</v>
      </c>
      <c r="F284" s="1" t="s">
        <v>1213</v>
      </c>
      <c r="G284" s="1" t="s">
        <v>24</v>
      </c>
      <c r="H284" s="1" t="s">
        <v>25</v>
      </c>
      <c r="I284" s="1" t="s">
        <v>595</v>
      </c>
      <c r="J284" s="1" t="s">
        <v>92</v>
      </c>
      <c r="K284" s="1" t="s">
        <v>93</v>
      </c>
      <c r="L284" s="1" t="s">
        <v>650</v>
      </c>
      <c r="M284" s="1" t="s">
        <v>30</v>
      </c>
      <c r="N284" s="1" t="s">
        <v>56</v>
      </c>
      <c r="O284" s="1" t="s">
        <v>651</v>
      </c>
      <c r="P284" s="3">
        <v>1.988</v>
      </c>
      <c r="Q284" s="3">
        <v>1</v>
      </c>
      <c r="R284" s="3">
        <v>-1.4413</v>
      </c>
      <c r="S284" s="1" t="s">
        <v>123</v>
      </c>
      <c r="T284" s="9" t="s">
        <v>113</v>
      </c>
    </row>
    <row r="285" spans="1:20" ht="32.1" customHeight="1" thickBot="1">
      <c r="A285" s="8" t="s">
        <v>1214</v>
      </c>
      <c r="B285" s="5">
        <v>41908</v>
      </c>
      <c r="C285" s="5">
        <v>41913</v>
      </c>
      <c r="D285" s="4" t="s">
        <v>21</v>
      </c>
      <c r="E285" s="4" t="s">
        <v>1215</v>
      </c>
      <c r="F285" s="4" t="s">
        <v>1216</v>
      </c>
      <c r="G285" s="4" t="s">
        <v>24</v>
      </c>
      <c r="H285" s="4" t="s">
        <v>25</v>
      </c>
      <c r="I285" s="4" t="s">
        <v>52</v>
      </c>
      <c r="J285" s="4" t="s">
        <v>53</v>
      </c>
      <c r="K285" s="4" t="s">
        <v>54</v>
      </c>
      <c r="L285" s="4" t="s">
        <v>1217</v>
      </c>
      <c r="M285" s="4" t="s">
        <v>30</v>
      </c>
      <c r="N285" s="4" t="s">
        <v>36</v>
      </c>
      <c r="O285" s="4" t="s">
        <v>1218</v>
      </c>
      <c r="P285" s="6">
        <v>145.56800000000001</v>
      </c>
      <c r="Q285" s="6">
        <v>2</v>
      </c>
      <c r="R285" s="6">
        <v>0</v>
      </c>
      <c r="S285" s="4" t="s">
        <v>58</v>
      </c>
      <c r="T285" s="10" t="s">
        <v>77</v>
      </c>
    </row>
    <row r="286" spans="1:20" ht="32.1" customHeight="1" thickBot="1">
      <c r="A286" s="7" t="s">
        <v>1219</v>
      </c>
      <c r="B286" s="2">
        <v>43049</v>
      </c>
      <c r="C286" s="2">
        <v>43050</v>
      </c>
      <c r="D286" s="1" t="s">
        <v>87</v>
      </c>
      <c r="E286" s="1" t="s">
        <v>1220</v>
      </c>
      <c r="F286" s="1" t="s">
        <v>1221</v>
      </c>
      <c r="G286" s="1" t="s">
        <v>90</v>
      </c>
      <c r="H286" s="1" t="s">
        <v>25</v>
      </c>
      <c r="I286" s="1" t="s">
        <v>1222</v>
      </c>
      <c r="J286" s="1" t="s">
        <v>520</v>
      </c>
      <c r="K286" s="1" t="s">
        <v>54</v>
      </c>
      <c r="L286" s="1" t="s">
        <v>405</v>
      </c>
      <c r="M286" s="1" t="s">
        <v>30</v>
      </c>
      <c r="N286" s="1" t="s">
        <v>36</v>
      </c>
      <c r="O286" s="1" t="s">
        <v>406</v>
      </c>
      <c r="P286" s="3">
        <v>899.13599999999997</v>
      </c>
      <c r="Q286" s="3">
        <v>4</v>
      </c>
      <c r="R286" s="3">
        <v>-146.1096</v>
      </c>
      <c r="S286" s="1" t="s">
        <v>123</v>
      </c>
      <c r="T286" s="9" t="s">
        <v>34</v>
      </c>
    </row>
    <row r="287" spans="1:20" ht="32.1" customHeight="1" thickBot="1">
      <c r="A287" s="8" t="s">
        <v>1223</v>
      </c>
      <c r="B287" s="5">
        <v>42924</v>
      </c>
      <c r="C287" s="5">
        <v>42927</v>
      </c>
      <c r="D287" s="4" t="s">
        <v>87</v>
      </c>
      <c r="E287" s="4" t="s">
        <v>1224</v>
      </c>
      <c r="F287" s="4" t="s">
        <v>1225</v>
      </c>
      <c r="G287" s="4" t="s">
        <v>100</v>
      </c>
      <c r="H287" s="4" t="s">
        <v>25</v>
      </c>
      <c r="I287" s="4" t="s">
        <v>1226</v>
      </c>
      <c r="J287" s="4" t="s">
        <v>53</v>
      </c>
      <c r="K287" s="4" t="s">
        <v>54</v>
      </c>
      <c r="L287" s="4" t="s">
        <v>389</v>
      </c>
      <c r="M287" s="4" t="s">
        <v>30</v>
      </c>
      <c r="N287" s="4" t="s">
        <v>56</v>
      </c>
      <c r="O287" s="4" t="s">
        <v>390</v>
      </c>
      <c r="P287" s="6">
        <v>145.9</v>
      </c>
      <c r="Q287" s="6">
        <v>5</v>
      </c>
      <c r="R287" s="6">
        <v>62.737000000000002</v>
      </c>
      <c r="S287" s="4" t="s">
        <v>33</v>
      </c>
      <c r="T287" s="10" t="s">
        <v>71</v>
      </c>
    </row>
    <row r="288" spans="1:20" ht="32.1" customHeight="1" thickBot="1">
      <c r="A288" s="7" t="s">
        <v>1227</v>
      </c>
      <c r="B288" s="2">
        <v>42362</v>
      </c>
      <c r="C288" s="2">
        <v>42366</v>
      </c>
      <c r="D288" s="1" t="s">
        <v>39</v>
      </c>
      <c r="E288" s="1" t="s">
        <v>1228</v>
      </c>
      <c r="F288" s="1" t="s">
        <v>1229</v>
      </c>
      <c r="G288" s="1" t="s">
        <v>24</v>
      </c>
      <c r="H288" s="1" t="s">
        <v>25</v>
      </c>
      <c r="I288" s="1" t="s">
        <v>353</v>
      </c>
      <c r="J288" s="1" t="s">
        <v>180</v>
      </c>
      <c r="K288" s="1" t="s">
        <v>54</v>
      </c>
      <c r="L288" s="1" t="s">
        <v>260</v>
      </c>
      <c r="M288" s="1" t="s">
        <v>30</v>
      </c>
      <c r="N288" s="1" t="s">
        <v>31</v>
      </c>
      <c r="O288" s="1" t="s">
        <v>261</v>
      </c>
      <c r="P288" s="3">
        <v>590.05799999999999</v>
      </c>
      <c r="Q288" s="3">
        <v>7</v>
      </c>
      <c r="R288" s="3">
        <v>-786.74400000000003</v>
      </c>
      <c r="S288" s="1" t="s">
        <v>83</v>
      </c>
      <c r="T288" s="9" t="s">
        <v>96</v>
      </c>
    </row>
    <row r="289" spans="1:20" ht="32.1" customHeight="1" thickBot="1">
      <c r="A289" s="8" t="s">
        <v>1230</v>
      </c>
      <c r="B289" s="5">
        <v>42261</v>
      </c>
      <c r="C289" s="5">
        <v>42266</v>
      </c>
      <c r="D289" s="4" t="s">
        <v>39</v>
      </c>
      <c r="E289" s="4" t="s">
        <v>1231</v>
      </c>
      <c r="F289" s="4" t="s">
        <v>1232</v>
      </c>
      <c r="G289" s="4" t="s">
        <v>24</v>
      </c>
      <c r="H289" s="4" t="s">
        <v>25</v>
      </c>
      <c r="I289" s="4" t="s">
        <v>1233</v>
      </c>
      <c r="J289" s="4" t="s">
        <v>76</v>
      </c>
      <c r="K289" s="4" t="s">
        <v>54</v>
      </c>
      <c r="L289" s="4" t="s">
        <v>1234</v>
      </c>
      <c r="M289" s="4" t="s">
        <v>30</v>
      </c>
      <c r="N289" s="4" t="s">
        <v>45</v>
      </c>
      <c r="O289" s="4" t="s">
        <v>1235</v>
      </c>
      <c r="P289" s="6">
        <v>912.75</v>
      </c>
      <c r="Q289" s="6">
        <v>5</v>
      </c>
      <c r="R289" s="6">
        <v>118.6575</v>
      </c>
      <c r="S289" s="4" t="s">
        <v>58</v>
      </c>
      <c r="T289" s="10" t="s">
        <v>77</v>
      </c>
    </row>
    <row r="290" spans="1:20" ht="32.1" customHeight="1" thickBot="1">
      <c r="A290" s="7" t="s">
        <v>1236</v>
      </c>
      <c r="B290" s="2">
        <v>42616</v>
      </c>
      <c r="C290" s="2">
        <v>42622</v>
      </c>
      <c r="D290" s="1" t="s">
        <v>39</v>
      </c>
      <c r="E290" s="1" t="s">
        <v>1237</v>
      </c>
      <c r="F290" s="1" t="s">
        <v>1238</v>
      </c>
      <c r="G290" s="1" t="s">
        <v>100</v>
      </c>
      <c r="H290" s="1" t="s">
        <v>25</v>
      </c>
      <c r="I290" s="1" t="s">
        <v>179</v>
      </c>
      <c r="J290" s="1" t="s">
        <v>134</v>
      </c>
      <c r="K290" s="1" t="s">
        <v>93</v>
      </c>
      <c r="L290" s="1" t="s">
        <v>725</v>
      </c>
      <c r="M290" s="1" t="s">
        <v>30</v>
      </c>
      <c r="N290" s="1" t="s">
        <v>56</v>
      </c>
      <c r="O290" s="1" t="s">
        <v>726</v>
      </c>
      <c r="P290" s="3">
        <v>83.951999999999998</v>
      </c>
      <c r="Q290" s="3">
        <v>3</v>
      </c>
      <c r="R290" s="3">
        <v>-90.248400000000004</v>
      </c>
      <c r="S290" s="1" t="s">
        <v>129</v>
      </c>
      <c r="T290" s="9" t="s">
        <v>77</v>
      </c>
    </row>
    <row r="291" spans="1:20" ht="32.1" customHeight="1" thickBot="1">
      <c r="A291" s="8" t="s">
        <v>1239</v>
      </c>
      <c r="B291" s="5">
        <v>42405</v>
      </c>
      <c r="C291" s="5">
        <v>42405</v>
      </c>
      <c r="D291" s="4" t="s">
        <v>425</v>
      </c>
      <c r="E291" s="4" t="s">
        <v>1240</v>
      </c>
      <c r="F291" s="4" t="s">
        <v>1241</v>
      </c>
      <c r="G291" s="4" t="s">
        <v>100</v>
      </c>
      <c r="H291" s="4" t="s">
        <v>25</v>
      </c>
      <c r="I291" s="4" t="s">
        <v>1242</v>
      </c>
      <c r="J291" s="4" t="s">
        <v>667</v>
      </c>
      <c r="K291" s="4" t="s">
        <v>28</v>
      </c>
      <c r="L291" s="4" t="s">
        <v>354</v>
      </c>
      <c r="M291" s="4" t="s">
        <v>30</v>
      </c>
      <c r="N291" s="4" t="s">
        <v>56</v>
      </c>
      <c r="O291" s="4" t="s">
        <v>1243</v>
      </c>
      <c r="P291" s="6">
        <v>18.84</v>
      </c>
      <c r="Q291" s="6">
        <v>3</v>
      </c>
      <c r="R291" s="6">
        <v>7.1592000000000002</v>
      </c>
      <c r="S291" s="4" t="s">
        <v>430</v>
      </c>
      <c r="T291" s="10" t="s">
        <v>297</v>
      </c>
    </row>
    <row r="292" spans="1:20" ht="32.1" customHeight="1" thickBot="1">
      <c r="A292" s="7" t="s">
        <v>1239</v>
      </c>
      <c r="B292" s="2">
        <v>42405</v>
      </c>
      <c r="C292" s="2">
        <v>42405</v>
      </c>
      <c r="D292" s="1" t="s">
        <v>425</v>
      </c>
      <c r="E292" s="1" t="s">
        <v>1240</v>
      </c>
      <c r="F292" s="1" t="s">
        <v>1241</v>
      </c>
      <c r="G292" s="1" t="s">
        <v>100</v>
      </c>
      <c r="H292" s="1" t="s">
        <v>25</v>
      </c>
      <c r="I292" s="1" t="s">
        <v>1242</v>
      </c>
      <c r="J292" s="1" t="s">
        <v>667</v>
      </c>
      <c r="K292" s="1" t="s">
        <v>28</v>
      </c>
      <c r="L292" s="1" t="s">
        <v>710</v>
      </c>
      <c r="M292" s="1" t="s">
        <v>30</v>
      </c>
      <c r="N292" s="1" t="s">
        <v>31</v>
      </c>
      <c r="O292" s="1" t="s">
        <v>711</v>
      </c>
      <c r="P292" s="3">
        <v>239.98</v>
      </c>
      <c r="Q292" s="3">
        <v>2</v>
      </c>
      <c r="R292" s="3">
        <v>52.7956</v>
      </c>
      <c r="S292" s="1" t="s">
        <v>430</v>
      </c>
      <c r="T292" s="9" t="s">
        <v>297</v>
      </c>
    </row>
    <row r="293" spans="1:20" ht="32.1" customHeight="1" thickBot="1">
      <c r="A293" s="8" t="s">
        <v>1244</v>
      </c>
      <c r="B293" s="5">
        <v>43017</v>
      </c>
      <c r="C293" s="5">
        <v>43022</v>
      </c>
      <c r="D293" s="4" t="s">
        <v>39</v>
      </c>
      <c r="E293" s="4" t="s">
        <v>1245</v>
      </c>
      <c r="F293" s="4" t="s">
        <v>1246</v>
      </c>
      <c r="G293" s="4" t="s">
        <v>90</v>
      </c>
      <c r="H293" s="4" t="s">
        <v>25</v>
      </c>
      <c r="I293" s="4" t="s">
        <v>179</v>
      </c>
      <c r="J293" s="4" t="s">
        <v>134</v>
      </c>
      <c r="K293" s="4" t="s">
        <v>93</v>
      </c>
      <c r="L293" s="4" t="s">
        <v>1247</v>
      </c>
      <c r="M293" s="4" t="s">
        <v>30</v>
      </c>
      <c r="N293" s="4" t="s">
        <v>45</v>
      </c>
      <c r="O293" s="4" t="s">
        <v>1248</v>
      </c>
      <c r="P293" s="6">
        <v>652.45000000000005</v>
      </c>
      <c r="Q293" s="6">
        <v>5</v>
      </c>
      <c r="R293" s="6">
        <v>-430.61700000000002</v>
      </c>
      <c r="S293" s="4" t="s">
        <v>58</v>
      </c>
      <c r="T293" s="10" t="s">
        <v>48</v>
      </c>
    </row>
    <row r="294" spans="1:20" ht="32.1" customHeight="1" thickBot="1">
      <c r="A294" s="7" t="s">
        <v>1244</v>
      </c>
      <c r="B294" s="2">
        <v>43017</v>
      </c>
      <c r="C294" s="2">
        <v>43022</v>
      </c>
      <c r="D294" s="1" t="s">
        <v>39</v>
      </c>
      <c r="E294" s="1" t="s">
        <v>1245</v>
      </c>
      <c r="F294" s="1" t="s">
        <v>1246</v>
      </c>
      <c r="G294" s="1" t="s">
        <v>90</v>
      </c>
      <c r="H294" s="1" t="s">
        <v>25</v>
      </c>
      <c r="I294" s="1" t="s">
        <v>179</v>
      </c>
      <c r="J294" s="1" t="s">
        <v>134</v>
      </c>
      <c r="K294" s="1" t="s">
        <v>93</v>
      </c>
      <c r="L294" s="1" t="s">
        <v>1249</v>
      </c>
      <c r="M294" s="1" t="s">
        <v>30</v>
      </c>
      <c r="N294" s="1" t="s">
        <v>45</v>
      </c>
      <c r="O294" s="1" t="s">
        <v>1250</v>
      </c>
      <c r="P294" s="3">
        <v>66.644999999999996</v>
      </c>
      <c r="Q294" s="3">
        <v>3</v>
      </c>
      <c r="R294" s="3">
        <v>-42.652799999999999</v>
      </c>
      <c r="S294" s="1" t="s">
        <v>58</v>
      </c>
      <c r="T294" s="9" t="s">
        <v>48</v>
      </c>
    </row>
    <row r="295" spans="1:20" ht="32.1" customHeight="1" thickBot="1">
      <c r="A295" s="8" t="s">
        <v>1251</v>
      </c>
      <c r="B295" s="5">
        <v>42479</v>
      </c>
      <c r="C295" s="5">
        <v>42485</v>
      </c>
      <c r="D295" s="4" t="s">
        <v>39</v>
      </c>
      <c r="E295" s="4" t="s">
        <v>1252</v>
      </c>
      <c r="F295" s="4" t="s">
        <v>1253</v>
      </c>
      <c r="G295" s="4" t="s">
        <v>100</v>
      </c>
      <c r="H295" s="4" t="s">
        <v>25</v>
      </c>
      <c r="I295" s="4" t="s">
        <v>347</v>
      </c>
      <c r="J295" s="4" t="s">
        <v>231</v>
      </c>
      <c r="K295" s="4" t="s">
        <v>67</v>
      </c>
      <c r="L295" s="4" t="s">
        <v>1254</v>
      </c>
      <c r="M295" s="4" t="s">
        <v>30</v>
      </c>
      <c r="N295" s="4" t="s">
        <v>45</v>
      </c>
      <c r="O295" s="4" t="s">
        <v>1255</v>
      </c>
      <c r="P295" s="6">
        <v>205.17599999999999</v>
      </c>
      <c r="Q295" s="6">
        <v>2</v>
      </c>
      <c r="R295" s="6">
        <v>-58.133200000000002</v>
      </c>
      <c r="S295" s="4" t="s">
        <v>129</v>
      </c>
      <c r="T295" s="10" t="s">
        <v>113</v>
      </c>
    </row>
    <row r="296" spans="1:20" ht="32.1" customHeight="1" thickBot="1">
      <c r="A296" s="7" t="s">
        <v>1256</v>
      </c>
      <c r="B296" s="2">
        <v>41735</v>
      </c>
      <c r="C296" s="2">
        <v>41737</v>
      </c>
      <c r="D296" s="1" t="s">
        <v>87</v>
      </c>
      <c r="E296" s="1" t="s">
        <v>1257</v>
      </c>
      <c r="F296" s="1" t="s">
        <v>1258</v>
      </c>
      <c r="G296" s="1" t="s">
        <v>100</v>
      </c>
      <c r="H296" s="1" t="s">
        <v>25</v>
      </c>
      <c r="I296" s="1" t="s">
        <v>65</v>
      </c>
      <c r="J296" s="1" t="s">
        <v>66</v>
      </c>
      <c r="K296" s="1" t="s">
        <v>67</v>
      </c>
      <c r="L296" s="1" t="s">
        <v>1259</v>
      </c>
      <c r="M296" s="1" t="s">
        <v>30</v>
      </c>
      <c r="N296" s="1" t="s">
        <v>45</v>
      </c>
      <c r="O296" s="1" t="s">
        <v>1063</v>
      </c>
      <c r="P296" s="3">
        <v>154.76400000000001</v>
      </c>
      <c r="Q296" s="3">
        <v>3</v>
      </c>
      <c r="R296" s="3">
        <v>-36.111600000000003</v>
      </c>
      <c r="S296" s="1" t="s">
        <v>70</v>
      </c>
      <c r="T296" s="9" t="s">
        <v>113</v>
      </c>
    </row>
    <row r="297" spans="1:20" ht="32.1" customHeight="1" thickBot="1">
      <c r="A297" s="8" t="s">
        <v>1260</v>
      </c>
      <c r="B297" s="5">
        <v>42615</v>
      </c>
      <c r="C297" s="5">
        <v>42619</v>
      </c>
      <c r="D297" s="4" t="s">
        <v>39</v>
      </c>
      <c r="E297" s="4" t="s">
        <v>1031</v>
      </c>
      <c r="F297" s="4" t="s">
        <v>1032</v>
      </c>
      <c r="G297" s="4" t="s">
        <v>24</v>
      </c>
      <c r="H297" s="4" t="s">
        <v>25</v>
      </c>
      <c r="I297" s="4" t="s">
        <v>173</v>
      </c>
      <c r="J297" s="4" t="s">
        <v>120</v>
      </c>
      <c r="K297" s="4" t="s">
        <v>67</v>
      </c>
      <c r="L297" s="4" t="s">
        <v>400</v>
      </c>
      <c r="M297" s="4" t="s">
        <v>30</v>
      </c>
      <c r="N297" s="4" t="s">
        <v>56</v>
      </c>
      <c r="O297" s="4" t="s">
        <v>401</v>
      </c>
      <c r="P297" s="6">
        <v>39.979999999999997</v>
      </c>
      <c r="Q297" s="6">
        <v>2</v>
      </c>
      <c r="R297" s="6">
        <v>9.9949999999999992</v>
      </c>
      <c r="S297" s="4" t="s">
        <v>83</v>
      </c>
      <c r="T297" s="10" t="s">
        <v>77</v>
      </c>
    </row>
    <row r="298" spans="1:20" ht="32.1" customHeight="1" thickBot="1">
      <c r="A298" s="7" t="s">
        <v>1261</v>
      </c>
      <c r="B298" s="2">
        <v>42638</v>
      </c>
      <c r="C298" s="2">
        <v>42643</v>
      </c>
      <c r="D298" s="1" t="s">
        <v>39</v>
      </c>
      <c r="E298" s="1" t="s">
        <v>1262</v>
      </c>
      <c r="F298" s="1" t="s">
        <v>1263</v>
      </c>
      <c r="G298" s="1" t="s">
        <v>24</v>
      </c>
      <c r="H298" s="1" t="s">
        <v>25</v>
      </c>
      <c r="I298" s="1" t="s">
        <v>519</v>
      </c>
      <c r="J298" s="1" t="s">
        <v>520</v>
      </c>
      <c r="K298" s="1" t="s">
        <v>54</v>
      </c>
      <c r="L298" s="1" t="s">
        <v>915</v>
      </c>
      <c r="M298" s="1" t="s">
        <v>30</v>
      </c>
      <c r="N298" s="1" t="s">
        <v>45</v>
      </c>
      <c r="O298" s="1" t="s">
        <v>916</v>
      </c>
      <c r="P298" s="3">
        <v>393.16500000000002</v>
      </c>
      <c r="Q298" s="3">
        <v>3</v>
      </c>
      <c r="R298" s="3">
        <v>-204.44579999999999</v>
      </c>
      <c r="S298" s="1" t="s">
        <v>58</v>
      </c>
      <c r="T298" s="9" t="s">
        <v>77</v>
      </c>
    </row>
    <row r="299" spans="1:20" ht="32.1" customHeight="1" thickBot="1">
      <c r="A299" s="8" t="s">
        <v>1264</v>
      </c>
      <c r="B299" s="5">
        <v>42560</v>
      </c>
      <c r="C299" s="5">
        <v>42564</v>
      </c>
      <c r="D299" s="4" t="s">
        <v>39</v>
      </c>
      <c r="E299" s="4" t="s">
        <v>225</v>
      </c>
      <c r="F299" s="4" t="s">
        <v>226</v>
      </c>
      <c r="G299" s="4" t="s">
        <v>90</v>
      </c>
      <c r="H299" s="4" t="s">
        <v>25</v>
      </c>
      <c r="I299" s="4" t="s">
        <v>173</v>
      </c>
      <c r="J299" s="4" t="s">
        <v>120</v>
      </c>
      <c r="K299" s="4" t="s">
        <v>67</v>
      </c>
      <c r="L299" s="4" t="s">
        <v>805</v>
      </c>
      <c r="M299" s="4" t="s">
        <v>30</v>
      </c>
      <c r="N299" s="4" t="s">
        <v>36</v>
      </c>
      <c r="O299" s="4" t="s">
        <v>806</v>
      </c>
      <c r="P299" s="6">
        <v>408.00599999999997</v>
      </c>
      <c r="Q299" s="6">
        <v>2</v>
      </c>
      <c r="R299" s="6">
        <v>72.534400000000005</v>
      </c>
      <c r="S299" s="4" t="s">
        <v>83</v>
      </c>
      <c r="T299" s="10" t="s">
        <v>71</v>
      </c>
    </row>
    <row r="300" spans="1:20" ht="32.1" customHeight="1" thickBot="1">
      <c r="A300" s="7" t="s">
        <v>1264</v>
      </c>
      <c r="B300" s="2">
        <v>42560</v>
      </c>
      <c r="C300" s="2">
        <v>42564</v>
      </c>
      <c r="D300" s="1" t="s">
        <v>39</v>
      </c>
      <c r="E300" s="1" t="s">
        <v>225</v>
      </c>
      <c r="F300" s="1" t="s">
        <v>226</v>
      </c>
      <c r="G300" s="1" t="s">
        <v>90</v>
      </c>
      <c r="H300" s="1" t="s">
        <v>25</v>
      </c>
      <c r="I300" s="1" t="s">
        <v>173</v>
      </c>
      <c r="J300" s="1" t="s">
        <v>120</v>
      </c>
      <c r="K300" s="1" t="s">
        <v>67</v>
      </c>
      <c r="L300" s="1" t="s">
        <v>596</v>
      </c>
      <c r="M300" s="1" t="s">
        <v>30</v>
      </c>
      <c r="N300" s="1" t="s">
        <v>56</v>
      </c>
      <c r="O300" s="1" t="s">
        <v>597</v>
      </c>
      <c r="P300" s="3">
        <v>165.28</v>
      </c>
      <c r="Q300" s="3">
        <v>4</v>
      </c>
      <c r="R300" s="3">
        <v>14.8752</v>
      </c>
      <c r="S300" s="1" t="s">
        <v>83</v>
      </c>
      <c r="T300" s="9" t="s">
        <v>71</v>
      </c>
    </row>
    <row r="301" spans="1:20" ht="32.1" customHeight="1" thickBot="1">
      <c r="A301" s="8" t="s">
        <v>1265</v>
      </c>
      <c r="B301" s="5">
        <v>42763</v>
      </c>
      <c r="C301" s="5">
        <v>42766</v>
      </c>
      <c r="D301" s="4" t="s">
        <v>21</v>
      </c>
      <c r="E301" s="4" t="s">
        <v>1266</v>
      </c>
      <c r="F301" s="4" t="s">
        <v>1267</v>
      </c>
      <c r="G301" s="4" t="s">
        <v>100</v>
      </c>
      <c r="H301" s="4" t="s">
        <v>25</v>
      </c>
      <c r="I301" s="4" t="s">
        <v>550</v>
      </c>
      <c r="J301" s="4" t="s">
        <v>53</v>
      </c>
      <c r="K301" s="4" t="s">
        <v>54</v>
      </c>
      <c r="L301" s="4" t="s">
        <v>1268</v>
      </c>
      <c r="M301" s="4" t="s">
        <v>30</v>
      </c>
      <c r="N301" s="4" t="s">
        <v>56</v>
      </c>
      <c r="O301" s="4" t="s">
        <v>1269</v>
      </c>
      <c r="P301" s="6">
        <v>37.74</v>
      </c>
      <c r="Q301" s="6">
        <v>3</v>
      </c>
      <c r="R301" s="6">
        <v>12.8316</v>
      </c>
      <c r="S301" s="4" t="s">
        <v>33</v>
      </c>
      <c r="T301" s="10" t="s">
        <v>169</v>
      </c>
    </row>
    <row r="302" spans="1:20" ht="32.1" customHeight="1" thickBot="1">
      <c r="A302" s="7" t="s">
        <v>1270</v>
      </c>
      <c r="B302" s="2">
        <v>42268</v>
      </c>
      <c r="C302" s="2">
        <v>42271</v>
      </c>
      <c r="D302" s="1" t="s">
        <v>87</v>
      </c>
      <c r="E302" s="1" t="s">
        <v>1271</v>
      </c>
      <c r="F302" s="1" t="s">
        <v>1272</v>
      </c>
      <c r="G302" s="1" t="s">
        <v>90</v>
      </c>
      <c r="H302" s="1" t="s">
        <v>25</v>
      </c>
      <c r="I302" s="1" t="s">
        <v>101</v>
      </c>
      <c r="J302" s="1" t="s">
        <v>92</v>
      </c>
      <c r="K302" s="1" t="s">
        <v>93</v>
      </c>
      <c r="L302" s="1" t="s">
        <v>111</v>
      </c>
      <c r="M302" s="1" t="s">
        <v>30</v>
      </c>
      <c r="N302" s="1" t="s">
        <v>56</v>
      </c>
      <c r="O302" s="1" t="s">
        <v>112</v>
      </c>
      <c r="P302" s="3">
        <v>4.9279999999999999</v>
      </c>
      <c r="Q302" s="3">
        <v>4</v>
      </c>
      <c r="R302" s="3">
        <v>-1.4783999999999999</v>
      </c>
      <c r="S302" s="1" t="s">
        <v>33</v>
      </c>
      <c r="T302" s="9" t="s">
        <v>77</v>
      </c>
    </row>
    <row r="303" spans="1:20" ht="32.1" customHeight="1" thickBot="1">
      <c r="A303" s="8" t="s">
        <v>1273</v>
      </c>
      <c r="B303" s="5">
        <v>41992</v>
      </c>
      <c r="C303" s="5">
        <v>41994</v>
      </c>
      <c r="D303" s="4" t="s">
        <v>21</v>
      </c>
      <c r="E303" s="4" t="s">
        <v>1274</v>
      </c>
      <c r="F303" s="4" t="s">
        <v>1275</v>
      </c>
      <c r="G303" s="4" t="s">
        <v>24</v>
      </c>
      <c r="H303" s="4" t="s">
        <v>25</v>
      </c>
      <c r="I303" s="4" t="s">
        <v>854</v>
      </c>
      <c r="J303" s="4" t="s">
        <v>1276</v>
      </c>
      <c r="K303" s="4" t="s">
        <v>28</v>
      </c>
      <c r="L303" s="4" t="s">
        <v>142</v>
      </c>
      <c r="M303" s="4" t="s">
        <v>30</v>
      </c>
      <c r="N303" s="4" t="s">
        <v>36</v>
      </c>
      <c r="O303" s="4" t="s">
        <v>143</v>
      </c>
      <c r="P303" s="6">
        <v>1819.86</v>
      </c>
      <c r="Q303" s="6">
        <v>14</v>
      </c>
      <c r="R303" s="6">
        <v>163.78739999999999</v>
      </c>
      <c r="S303" s="4" t="s">
        <v>70</v>
      </c>
      <c r="T303" s="10" t="s">
        <v>96</v>
      </c>
    </row>
    <row r="304" spans="1:20" ht="32.1" customHeight="1" thickBot="1">
      <c r="A304" s="7" t="s">
        <v>1277</v>
      </c>
      <c r="B304" s="2">
        <v>42292</v>
      </c>
      <c r="C304" s="2">
        <v>42292</v>
      </c>
      <c r="D304" s="1" t="s">
        <v>425</v>
      </c>
      <c r="E304" s="1" t="s">
        <v>138</v>
      </c>
      <c r="F304" s="1" t="s">
        <v>139</v>
      </c>
      <c r="G304" s="1" t="s">
        <v>24</v>
      </c>
      <c r="H304" s="1" t="s">
        <v>25</v>
      </c>
      <c r="I304" s="1" t="s">
        <v>528</v>
      </c>
      <c r="J304" s="1" t="s">
        <v>92</v>
      </c>
      <c r="K304" s="1" t="s">
        <v>93</v>
      </c>
      <c r="L304" s="1" t="s">
        <v>601</v>
      </c>
      <c r="M304" s="1" t="s">
        <v>30</v>
      </c>
      <c r="N304" s="1" t="s">
        <v>36</v>
      </c>
      <c r="O304" s="1" t="s">
        <v>602</v>
      </c>
      <c r="P304" s="3">
        <v>2453.4299999999998</v>
      </c>
      <c r="Q304" s="3">
        <v>5</v>
      </c>
      <c r="R304" s="3">
        <v>-350.49</v>
      </c>
      <c r="S304" s="1" t="s">
        <v>430</v>
      </c>
      <c r="T304" s="9" t="s">
        <v>48</v>
      </c>
    </row>
    <row r="305" spans="1:20" ht="32.1" customHeight="1" thickBot="1">
      <c r="A305" s="8" t="s">
        <v>1278</v>
      </c>
      <c r="B305" s="5">
        <v>42899</v>
      </c>
      <c r="C305" s="5">
        <v>42902</v>
      </c>
      <c r="D305" s="4" t="s">
        <v>87</v>
      </c>
      <c r="E305" s="4" t="s">
        <v>1257</v>
      </c>
      <c r="F305" s="4" t="s">
        <v>1258</v>
      </c>
      <c r="G305" s="4" t="s">
        <v>100</v>
      </c>
      <c r="H305" s="4" t="s">
        <v>25</v>
      </c>
      <c r="I305" s="4" t="s">
        <v>133</v>
      </c>
      <c r="J305" s="4" t="s">
        <v>134</v>
      </c>
      <c r="K305" s="4" t="s">
        <v>93</v>
      </c>
      <c r="L305" s="4" t="s">
        <v>1279</v>
      </c>
      <c r="M305" s="4" t="s">
        <v>30</v>
      </c>
      <c r="N305" s="4" t="s">
        <v>36</v>
      </c>
      <c r="O305" s="4" t="s">
        <v>1280</v>
      </c>
      <c r="P305" s="6">
        <v>470.30200000000002</v>
      </c>
      <c r="Q305" s="6">
        <v>7</v>
      </c>
      <c r="R305" s="6">
        <v>-87.341800000000006</v>
      </c>
      <c r="S305" s="4" t="s">
        <v>33</v>
      </c>
      <c r="T305" s="10" t="s">
        <v>59</v>
      </c>
    </row>
    <row r="306" spans="1:20" ht="32.1" customHeight="1" thickBot="1">
      <c r="A306" s="7" t="s">
        <v>1281</v>
      </c>
      <c r="B306" s="2">
        <v>42898</v>
      </c>
      <c r="C306" s="2">
        <v>42905</v>
      </c>
      <c r="D306" s="1" t="s">
        <v>39</v>
      </c>
      <c r="E306" s="1" t="s">
        <v>1282</v>
      </c>
      <c r="F306" s="1" t="s">
        <v>1283</v>
      </c>
      <c r="G306" s="1" t="s">
        <v>100</v>
      </c>
      <c r="H306" s="1" t="s">
        <v>25</v>
      </c>
      <c r="I306" s="1" t="s">
        <v>347</v>
      </c>
      <c r="J306" s="1" t="s">
        <v>667</v>
      </c>
      <c r="K306" s="1" t="s">
        <v>28</v>
      </c>
      <c r="L306" s="1" t="s">
        <v>1284</v>
      </c>
      <c r="M306" s="1" t="s">
        <v>30</v>
      </c>
      <c r="N306" s="1" t="s">
        <v>45</v>
      </c>
      <c r="O306" s="1" t="s">
        <v>1285</v>
      </c>
      <c r="P306" s="3">
        <v>452.94</v>
      </c>
      <c r="Q306" s="3">
        <v>3</v>
      </c>
      <c r="R306" s="3">
        <v>67.941000000000003</v>
      </c>
      <c r="S306" s="1" t="s">
        <v>47</v>
      </c>
      <c r="T306" s="9" t="s">
        <v>59</v>
      </c>
    </row>
    <row r="307" spans="1:20" ht="32.1" customHeight="1" thickBot="1">
      <c r="A307" s="8" t="s">
        <v>1286</v>
      </c>
      <c r="B307" s="5">
        <v>41763</v>
      </c>
      <c r="C307" s="5">
        <v>41763</v>
      </c>
      <c r="D307" s="4" t="s">
        <v>425</v>
      </c>
      <c r="E307" s="4" t="s">
        <v>1287</v>
      </c>
      <c r="F307" s="4" t="s">
        <v>1288</v>
      </c>
      <c r="G307" s="4" t="s">
        <v>24</v>
      </c>
      <c r="H307" s="4" t="s">
        <v>25</v>
      </c>
      <c r="I307" s="4" t="s">
        <v>1289</v>
      </c>
      <c r="J307" s="4" t="s">
        <v>429</v>
      </c>
      <c r="K307" s="4" t="s">
        <v>67</v>
      </c>
      <c r="L307" s="4" t="s">
        <v>1290</v>
      </c>
      <c r="M307" s="4" t="s">
        <v>30</v>
      </c>
      <c r="N307" s="4" t="s">
        <v>56</v>
      </c>
      <c r="O307" s="4" t="s">
        <v>1291</v>
      </c>
      <c r="P307" s="6">
        <v>27.46</v>
      </c>
      <c r="Q307" s="6">
        <v>2</v>
      </c>
      <c r="R307" s="6">
        <v>9.8856000000000002</v>
      </c>
      <c r="S307" s="4" t="s">
        <v>430</v>
      </c>
      <c r="T307" s="10" t="s">
        <v>161</v>
      </c>
    </row>
    <row r="308" spans="1:20" ht="32.1" customHeight="1" thickBot="1">
      <c r="A308" s="7" t="s">
        <v>1292</v>
      </c>
      <c r="B308" s="2">
        <v>42440</v>
      </c>
      <c r="C308" s="2">
        <v>42444</v>
      </c>
      <c r="D308" s="1" t="s">
        <v>39</v>
      </c>
      <c r="E308" s="1" t="s">
        <v>1293</v>
      </c>
      <c r="F308" s="1" t="s">
        <v>1294</v>
      </c>
      <c r="G308" s="1" t="s">
        <v>24</v>
      </c>
      <c r="H308" s="1" t="s">
        <v>25</v>
      </c>
      <c r="I308" s="1" t="s">
        <v>1295</v>
      </c>
      <c r="J308" s="1" t="s">
        <v>362</v>
      </c>
      <c r="K308" s="1" t="s">
        <v>67</v>
      </c>
      <c r="L308" s="1" t="s">
        <v>784</v>
      </c>
      <c r="M308" s="1" t="s">
        <v>30</v>
      </c>
      <c r="N308" s="1" t="s">
        <v>45</v>
      </c>
      <c r="O308" s="1" t="s">
        <v>785</v>
      </c>
      <c r="P308" s="3">
        <v>244.006</v>
      </c>
      <c r="Q308" s="3">
        <v>2</v>
      </c>
      <c r="R308" s="3">
        <v>-31.372199999999999</v>
      </c>
      <c r="S308" s="1" t="s">
        <v>83</v>
      </c>
      <c r="T308" s="9" t="s">
        <v>195</v>
      </c>
    </row>
    <row r="309" spans="1:20" ht="32.1" customHeight="1" thickBot="1">
      <c r="A309" s="8" t="s">
        <v>1296</v>
      </c>
      <c r="B309" s="5">
        <v>42608</v>
      </c>
      <c r="C309" s="5">
        <v>42610</v>
      </c>
      <c r="D309" s="4" t="s">
        <v>87</v>
      </c>
      <c r="E309" s="4" t="s">
        <v>1297</v>
      </c>
      <c r="F309" s="4" t="s">
        <v>1298</v>
      </c>
      <c r="G309" s="4" t="s">
        <v>90</v>
      </c>
      <c r="H309" s="4" t="s">
        <v>25</v>
      </c>
      <c r="I309" s="4" t="s">
        <v>1185</v>
      </c>
      <c r="J309" s="4" t="s">
        <v>92</v>
      </c>
      <c r="K309" s="4" t="s">
        <v>93</v>
      </c>
      <c r="L309" s="4" t="s">
        <v>1082</v>
      </c>
      <c r="M309" s="4" t="s">
        <v>30</v>
      </c>
      <c r="N309" s="4" t="s">
        <v>36</v>
      </c>
      <c r="O309" s="4" t="s">
        <v>1083</v>
      </c>
      <c r="P309" s="6">
        <v>1024.7159999999999</v>
      </c>
      <c r="Q309" s="6">
        <v>6</v>
      </c>
      <c r="R309" s="6">
        <v>-29.2776</v>
      </c>
      <c r="S309" s="4" t="s">
        <v>70</v>
      </c>
      <c r="T309" s="10" t="s">
        <v>253</v>
      </c>
    </row>
    <row r="310" spans="1:20" ht="32.1" customHeight="1" thickBot="1">
      <c r="A310" s="7" t="s">
        <v>1299</v>
      </c>
      <c r="B310" s="2">
        <v>41859</v>
      </c>
      <c r="C310" s="2">
        <v>41865</v>
      </c>
      <c r="D310" s="1" t="s">
        <v>39</v>
      </c>
      <c r="E310" s="1" t="s">
        <v>1300</v>
      </c>
      <c r="F310" s="1" t="s">
        <v>1301</v>
      </c>
      <c r="G310" s="1" t="s">
        <v>24</v>
      </c>
      <c r="H310" s="1" t="s">
        <v>25</v>
      </c>
      <c r="I310" s="1" t="s">
        <v>1302</v>
      </c>
      <c r="J310" s="1" t="s">
        <v>520</v>
      </c>
      <c r="K310" s="1" t="s">
        <v>54</v>
      </c>
      <c r="L310" s="1" t="s">
        <v>967</v>
      </c>
      <c r="M310" s="1" t="s">
        <v>30</v>
      </c>
      <c r="N310" s="1" t="s">
        <v>56</v>
      </c>
      <c r="O310" s="1" t="s">
        <v>968</v>
      </c>
      <c r="P310" s="3">
        <v>121.376</v>
      </c>
      <c r="Q310" s="3">
        <v>4</v>
      </c>
      <c r="R310" s="3">
        <v>-3.0344000000000002</v>
      </c>
      <c r="S310" s="1" t="s">
        <v>129</v>
      </c>
      <c r="T310" s="9" t="s">
        <v>253</v>
      </c>
    </row>
    <row r="311" spans="1:20" ht="32.1" customHeight="1" thickBot="1">
      <c r="A311" s="8" t="s">
        <v>1303</v>
      </c>
      <c r="B311" s="5">
        <v>43078</v>
      </c>
      <c r="C311" s="5">
        <v>43082</v>
      </c>
      <c r="D311" s="4" t="s">
        <v>39</v>
      </c>
      <c r="E311" s="4" t="s">
        <v>1304</v>
      </c>
      <c r="F311" s="4" t="s">
        <v>1305</v>
      </c>
      <c r="G311" s="4" t="s">
        <v>90</v>
      </c>
      <c r="H311" s="4" t="s">
        <v>25</v>
      </c>
      <c r="I311" s="4" t="s">
        <v>288</v>
      </c>
      <c r="J311" s="4" t="s">
        <v>289</v>
      </c>
      <c r="K311" s="4" t="s">
        <v>93</v>
      </c>
      <c r="L311" s="4" t="s">
        <v>1306</v>
      </c>
      <c r="M311" s="4" t="s">
        <v>30</v>
      </c>
      <c r="N311" s="4" t="s">
        <v>36</v>
      </c>
      <c r="O311" s="4" t="s">
        <v>1307</v>
      </c>
      <c r="P311" s="6">
        <v>872.94</v>
      </c>
      <c r="Q311" s="6">
        <v>3</v>
      </c>
      <c r="R311" s="6">
        <v>226.96440000000001</v>
      </c>
      <c r="S311" s="4" t="s">
        <v>83</v>
      </c>
      <c r="T311" s="10" t="s">
        <v>96</v>
      </c>
    </row>
    <row r="312" spans="1:20" ht="32.1" customHeight="1" thickBot="1">
      <c r="A312" s="7" t="s">
        <v>1308</v>
      </c>
      <c r="B312" s="2">
        <v>42339</v>
      </c>
      <c r="C312" s="2">
        <v>42340</v>
      </c>
      <c r="D312" s="1" t="s">
        <v>425</v>
      </c>
      <c r="E312" s="1" t="s">
        <v>1309</v>
      </c>
      <c r="F312" s="1" t="s">
        <v>1310</v>
      </c>
      <c r="G312" s="1" t="s">
        <v>24</v>
      </c>
      <c r="H312" s="1" t="s">
        <v>25</v>
      </c>
      <c r="I312" s="1" t="s">
        <v>101</v>
      </c>
      <c r="J312" s="1" t="s">
        <v>92</v>
      </c>
      <c r="K312" s="1" t="s">
        <v>93</v>
      </c>
      <c r="L312" s="1" t="s">
        <v>1311</v>
      </c>
      <c r="M312" s="1" t="s">
        <v>30</v>
      </c>
      <c r="N312" s="1" t="s">
        <v>56</v>
      </c>
      <c r="O312" s="1" t="s">
        <v>1312</v>
      </c>
      <c r="P312" s="3">
        <v>6.6879999999999997</v>
      </c>
      <c r="Q312" s="3">
        <v>4</v>
      </c>
      <c r="R312" s="3">
        <v>-4.0128000000000004</v>
      </c>
      <c r="S312" s="1" t="s">
        <v>123</v>
      </c>
      <c r="T312" s="9" t="s">
        <v>96</v>
      </c>
    </row>
    <row r="313" spans="1:20" ht="32.1" customHeight="1" thickBot="1">
      <c r="A313" s="8" t="s">
        <v>1313</v>
      </c>
      <c r="B313" s="5">
        <v>42311</v>
      </c>
      <c r="C313" s="5">
        <v>42315</v>
      </c>
      <c r="D313" s="4" t="s">
        <v>39</v>
      </c>
      <c r="E313" s="4" t="s">
        <v>1314</v>
      </c>
      <c r="F313" s="4" t="s">
        <v>1315</v>
      </c>
      <c r="G313" s="4" t="s">
        <v>100</v>
      </c>
      <c r="H313" s="4" t="s">
        <v>25</v>
      </c>
      <c r="I313" s="4" t="s">
        <v>52</v>
      </c>
      <c r="J313" s="4" t="s">
        <v>53</v>
      </c>
      <c r="K313" s="4" t="s">
        <v>54</v>
      </c>
      <c r="L313" s="4" t="s">
        <v>485</v>
      </c>
      <c r="M313" s="4" t="s">
        <v>30</v>
      </c>
      <c r="N313" s="4" t="s">
        <v>56</v>
      </c>
      <c r="O313" s="4" t="s">
        <v>486</v>
      </c>
      <c r="P313" s="6">
        <v>42.6</v>
      </c>
      <c r="Q313" s="6">
        <v>3</v>
      </c>
      <c r="R313" s="6">
        <v>16.614000000000001</v>
      </c>
      <c r="S313" s="4" t="s">
        <v>83</v>
      </c>
      <c r="T313" s="10" t="s">
        <v>34</v>
      </c>
    </row>
    <row r="314" spans="1:20" ht="32.1" customHeight="1" thickBot="1">
      <c r="A314" s="7" t="s">
        <v>1316</v>
      </c>
      <c r="B314" s="2">
        <v>43063</v>
      </c>
      <c r="C314" s="2">
        <v>43067</v>
      </c>
      <c r="D314" s="1" t="s">
        <v>39</v>
      </c>
      <c r="E314" s="1" t="s">
        <v>1317</v>
      </c>
      <c r="F314" s="1" t="s">
        <v>1318</v>
      </c>
      <c r="G314" s="1" t="s">
        <v>90</v>
      </c>
      <c r="H314" s="1" t="s">
        <v>25</v>
      </c>
      <c r="I314" s="1" t="s">
        <v>173</v>
      </c>
      <c r="J314" s="1" t="s">
        <v>120</v>
      </c>
      <c r="K314" s="1" t="s">
        <v>67</v>
      </c>
      <c r="L314" s="1" t="s">
        <v>420</v>
      </c>
      <c r="M314" s="1" t="s">
        <v>30</v>
      </c>
      <c r="N314" s="1" t="s">
        <v>36</v>
      </c>
      <c r="O314" s="1" t="s">
        <v>421</v>
      </c>
      <c r="P314" s="3">
        <v>977.29200000000003</v>
      </c>
      <c r="Q314" s="3">
        <v>6</v>
      </c>
      <c r="R314" s="3">
        <v>173.74080000000001</v>
      </c>
      <c r="S314" s="1" t="s">
        <v>83</v>
      </c>
      <c r="T314" s="9" t="s">
        <v>34</v>
      </c>
    </row>
    <row r="315" spans="1:20" ht="32.1" customHeight="1" thickBot="1">
      <c r="A315" s="8" t="s">
        <v>1319</v>
      </c>
      <c r="B315" s="5">
        <v>43038</v>
      </c>
      <c r="C315" s="5">
        <v>43042</v>
      </c>
      <c r="D315" s="4" t="s">
        <v>39</v>
      </c>
      <c r="E315" s="4" t="s">
        <v>1320</v>
      </c>
      <c r="F315" s="4" t="s">
        <v>1321</v>
      </c>
      <c r="G315" s="4" t="s">
        <v>90</v>
      </c>
      <c r="H315" s="4" t="s">
        <v>25</v>
      </c>
      <c r="I315" s="4" t="s">
        <v>682</v>
      </c>
      <c r="J315" s="4" t="s">
        <v>192</v>
      </c>
      <c r="K315" s="4" t="s">
        <v>54</v>
      </c>
      <c r="L315" s="4" t="s">
        <v>959</v>
      </c>
      <c r="M315" s="4" t="s">
        <v>30</v>
      </c>
      <c r="N315" s="4" t="s">
        <v>56</v>
      </c>
      <c r="O315" s="4" t="s">
        <v>960</v>
      </c>
      <c r="P315" s="6">
        <v>9.64</v>
      </c>
      <c r="Q315" s="6">
        <v>2</v>
      </c>
      <c r="R315" s="6">
        <v>3.6631999999999998</v>
      </c>
      <c r="S315" s="4" t="s">
        <v>83</v>
      </c>
      <c r="T315" s="10" t="s">
        <v>48</v>
      </c>
    </row>
    <row r="316" spans="1:20" ht="32.1" customHeight="1" thickBot="1">
      <c r="A316" s="7" t="s">
        <v>1322</v>
      </c>
      <c r="B316" s="2">
        <v>42698</v>
      </c>
      <c r="C316" s="2">
        <v>42705</v>
      </c>
      <c r="D316" s="1" t="s">
        <v>39</v>
      </c>
      <c r="E316" s="1" t="s">
        <v>1323</v>
      </c>
      <c r="F316" s="1" t="s">
        <v>1324</v>
      </c>
      <c r="G316" s="1" t="s">
        <v>100</v>
      </c>
      <c r="H316" s="1" t="s">
        <v>25</v>
      </c>
      <c r="I316" s="1" t="s">
        <v>52</v>
      </c>
      <c r="J316" s="1" t="s">
        <v>53</v>
      </c>
      <c r="K316" s="1" t="s">
        <v>54</v>
      </c>
      <c r="L316" s="1" t="s">
        <v>650</v>
      </c>
      <c r="M316" s="1" t="s">
        <v>30</v>
      </c>
      <c r="N316" s="1" t="s">
        <v>56</v>
      </c>
      <c r="O316" s="1" t="s">
        <v>651</v>
      </c>
      <c r="P316" s="3">
        <v>9.94</v>
      </c>
      <c r="Q316" s="3">
        <v>2</v>
      </c>
      <c r="R316" s="3">
        <v>3.0813999999999999</v>
      </c>
      <c r="S316" s="1" t="s">
        <v>47</v>
      </c>
      <c r="T316" s="9" t="s">
        <v>34</v>
      </c>
    </row>
    <row r="317" spans="1:20" ht="32.1" customHeight="1" thickBot="1">
      <c r="A317" s="8" t="s">
        <v>1325</v>
      </c>
      <c r="B317" s="5">
        <v>42217</v>
      </c>
      <c r="C317" s="5">
        <v>42223</v>
      </c>
      <c r="D317" s="4" t="s">
        <v>39</v>
      </c>
      <c r="E317" s="4" t="s">
        <v>1326</v>
      </c>
      <c r="F317" s="4" t="s">
        <v>1327</v>
      </c>
      <c r="G317" s="4" t="s">
        <v>100</v>
      </c>
      <c r="H317" s="4" t="s">
        <v>25</v>
      </c>
      <c r="I317" s="4" t="s">
        <v>52</v>
      </c>
      <c r="J317" s="4" t="s">
        <v>53</v>
      </c>
      <c r="K317" s="4" t="s">
        <v>54</v>
      </c>
      <c r="L317" s="4" t="s">
        <v>1328</v>
      </c>
      <c r="M317" s="4" t="s">
        <v>30</v>
      </c>
      <c r="N317" s="4" t="s">
        <v>45</v>
      </c>
      <c r="O317" s="4" t="s">
        <v>1329</v>
      </c>
      <c r="P317" s="6">
        <v>1004.976</v>
      </c>
      <c r="Q317" s="6">
        <v>6</v>
      </c>
      <c r="R317" s="6">
        <v>-175.8708</v>
      </c>
      <c r="S317" s="4" t="s">
        <v>129</v>
      </c>
      <c r="T317" s="10" t="s">
        <v>253</v>
      </c>
    </row>
    <row r="318" spans="1:20" ht="32.1" customHeight="1" thickBot="1">
      <c r="A318" s="7" t="s">
        <v>1330</v>
      </c>
      <c r="B318" s="2">
        <v>42990</v>
      </c>
      <c r="C318" s="2">
        <v>42993</v>
      </c>
      <c r="D318" s="1" t="s">
        <v>87</v>
      </c>
      <c r="E318" s="1" t="s">
        <v>1331</v>
      </c>
      <c r="F318" s="1" t="s">
        <v>1332</v>
      </c>
      <c r="G318" s="1" t="s">
        <v>24</v>
      </c>
      <c r="H318" s="1" t="s">
        <v>25</v>
      </c>
      <c r="I318" s="1" t="s">
        <v>52</v>
      </c>
      <c r="J318" s="1" t="s">
        <v>53</v>
      </c>
      <c r="K318" s="1" t="s">
        <v>54</v>
      </c>
      <c r="L318" s="1" t="s">
        <v>1311</v>
      </c>
      <c r="M318" s="1" t="s">
        <v>30</v>
      </c>
      <c r="N318" s="1" t="s">
        <v>56</v>
      </c>
      <c r="O318" s="1" t="s">
        <v>1312</v>
      </c>
      <c r="P318" s="3">
        <v>8.36</v>
      </c>
      <c r="Q318" s="3">
        <v>2</v>
      </c>
      <c r="R318" s="3">
        <v>3.0095999999999998</v>
      </c>
      <c r="S318" s="1" t="s">
        <v>33</v>
      </c>
      <c r="T318" s="9" t="s">
        <v>77</v>
      </c>
    </row>
    <row r="319" spans="1:20" ht="32.1" customHeight="1" thickBot="1">
      <c r="A319" s="8" t="s">
        <v>1333</v>
      </c>
      <c r="B319" s="5">
        <v>43080</v>
      </c>
      <c r="C319" s="5">
        <v>43086</v>
      </c>
      <c r="D319" s="4" t="s">
        <v>39</v>
      </c>
      <c r="E319" s="4" t="s">
        <v>1334</v>
      </c>
      <c r="F319" s="4" t="s">
        <v>1335</v>
      </c>
      <c r="G319" s="4" t="s">
        <v>24</v>
      </c>
      <c r="H319" s="4" t="s">
        <v>25</v>
      </c>
      <c r="I319" s="4" t="s">
        <v>65</v>
      </c>
      <c r="J319" s="4" t="s">
        <v>66</v>
      </c>
      <c r="K319" s="4" t="s">
        <v>67</v>
      </c>
      <c r="L319" s="4" t="s">
        <v>1217</v>
      </c>
      <c r="M319" s="4" t="s">
        <v>30</v>
      </c>
      <c r="N319" s="4" t="s">
        <v>36</v>
      </c>
      <c r="O319" s="4" t="s">
        <v>1218</v>
      </c>
      <c r="P319" s="6">
        <v>63.686</v>
      </c>
      <c r="Q319" s="6">
        <v>1</v>
      </c>
      <c r="R319" s="6">
        <v>-9.0980000000000008</v>
      </c>
      <c r="S319" s="4" t="s">
        <v>129</v>
      </c>
      <c r="T319" s="10" t="s">
        <v>96</v>
      </c>
    </row>
    <row r="320" spans="1:20" ht="32.1" customHeight="1" thickBot="1">
      <c r="A320" s="7" t="s">
        <v>1336</v>
      </c>
      <c r="B320" s="2">
        <v>43079</v>
      </c>
      <c r="C320" s="2">
        <v>43083</v>
      </c>
      <c r="D320" s="1" t="s">
        <v>21</v>
      </c>
      <c r="E320" s="1" t="s">
        <v>1337</v>
      </c>
      <c r="F320" s="1" t="s">
        <v>1338</v>
      </c>
      <c r="G320" s="1" t="s">
        <v>24</v>
      </c>
      <c r="H320" s="1" t="s">
        <v>25</v>
      </c>
      <c r="I320" s="1" t="s">
        <v>1339</v>
      </c>
      <c r="J320" s="1" t="s">
        <v>1340</v>
      </c>
      <c r="K320" s="1" t="s">
        <v>54</v>
      </c>
      <c r="L320" s="1" t="s">
        <v>612</v>
      </c>
      <c r="M320" s="1" t="s">
        <v>30</v>
      </c>
      <c r="N320" s="1" t="s">
        <v>45</v>
      </c>
      <c r="O320" s="1" t="s">
        <v>613</v>
      </c>
      <c r="P320" s="3">
        <v>1669.6</v>
      </c>
      <c r="Q320" s="3">
        <v>4</v>
      </c>
      <c r="R320" s="3">
        <v>116.872</v>
      </c>
      <c r="S320" s="1" t="s">
        <v>83</v>
      </c>
      <c r="T320" s="9" t="s">
        <v>96</v>
      </c>
    </row>
    <row r="321" spans="1:20" ht="32.1" customHeight="1" thickBot="1">
      <c r="A321" s="8" t="s">
        <v>1341</v>
      </c>
      <c r="B321" s="5">
        <v>42344</v>
      </c>
      <c r="C321" s="5">
        <v>42349</v>
      </c>
      <c r="D321" s="4" t="s">
        <v>39</v>
      </c>
      <c r="E321" s="4" t="s">
        <v>1342</v>
      </c>
      <c r="F321" s="4" t="s">
        <v>1343</v>
      </c>
      <c r="G321" s="4" t="s">
        <v>24</v>
      </c>
      <c r="H321" s="4" t="s">
        <v>25</v>
      </c>
      <c r="I321" s="4" t="s">
        <v>1222</v>
      </c>
      <c r="J321" s="4" t="s">
        <v>520</v>
      </c>
      <c r="K321" s="4" t="s">
        <v>54</v>
      </c>
      <c r="L321" s="4" t="s">
        <v>745</v>
      </c>
      <c r="M321" s="4" t="s">
        <v>30</v>
      </c>
      <c r="N321" s="4" t="s">
        <v>56</v>
      </c>
      <c r="O321" s="4" t="s">
        <v>746</v>
      </c>
      <c r="P321" s="6">
        <v>206.11199999999999</v>
      </c>
      <c r="Q321" s="6">
        <v>6</v>
      </c>
      <c r="R321" s="6">
        <v>48.951599999999999</v>
      </c>
      <c r="S321" s="4" t="s">
        <v>58</v>
      </c>
      <c r="T321" s="10" t="s">
        <v>96</v>
      </c>
    </row>
    <row r="322" spans="1:20" ht="32.1" customHeight="1" thickBot="1">
      <c r="A322" s="7" t="s">
        <v>1344</v>
      </c>
      <c r="B322" s="2">
        <v>42573</v>
      </c>
      <c r="C322" s="2">
        <v>42578</v>
      </c>
      <c r="D322" s="1" t="s">
        <v>39</v>
      </c>
      <c r="E322" s="1" t="s">
        <v>1345</v>
      </c>
      <c r="F322" s="1" t="s">
        <v>1346</v>
      </c>
      <c r="G322" s="1" t="s">
        <v>24</v>
      </c>
      <c r="H322" s="1" t="s">
        <v>25</v>
      </c>
      <c r="I322" s="1" t="s">
        <v>1347</v>
      </c>
      <c r="J322" s="1" t="s">
        <v>66</v>
      </c>
      <c r="K322" s="1" t="s">
        <v>67</v>
      </c>
      <c r="L322" s="1" t="s">
        <v>1348</v>
      </c>
      <c r="M322" s="1" t="s">
        <v>30</v>
      </c>
      <c r="N322" s="1" t="s">
        <v>56</v>
      </c>
      <c r="O322" s="1" t="s">
        <v>1349</v>
      </c>
      <c r="P322" s="3">
        <v>11.648</v>
      </c>
      <c r="Q322" s="3">
        <v>2</v>
      </c>
      <c r="R322" s="3">
        <v>3.3488000000000002</v>
      </c>
      <c r="S322" s="1" t="s">
        <v>58</v>
      </c>
      <c r="T322" s="9" t="s">
        <v>71</v>
      </c>
    </row>
    <row r="323" spans="1:20" ht="32.1" customHeight="1" thickBot="1">
      <c r="A323" s="8" t="s">
        <v>1350</v>
      </c>
      <c r="B323" s="5">
        <v>42776</v>
      </c>
      <c r="C323" s="5">
        <v>42780</v>
      </c>
      <c r="D323" s="4" t="s">
        <v>39</v>
      </c>
      <c r="E323" s="4" t="s">
        <v>1351</v>
      </c>
      <c r="F323" s="4" t="s">
        <v>1352</v>
      </c>
      <c r="G323" s="4" t="s">
        <v>100</v>
      </c>
      <c r="H323" s="4" t="s">
        <v>25</v>
      </c>
      <c r="I323" s="4" t="s">
        <v>1353</v>
      </c>
      <c r="J323" s="4" t="s">
        <v>53</v>
      </c>
      <c r="K323" s="4" t="s">
        <v>54</v>
      </c>
      <c r="L323" s="4" t="s">
        <v>710</v>
      </c>
      <c r="M323" s="4" t="s">
        <v>30</v>
      </c>
      <c r="N323" s="4" t="s">
        <v>31</v>
      </c>
      <c r="O323" s="4" t="s">
        <v>711</v>
      </c>
      <c r="P323" s="6">
        <v>203.983</v>
      </c>
      <c r="Q323" s="6">
        <v>2</v>
      </c>
      <c r="R323" s="6">
        <v>16.7986</v>
      </c>
      <c r="S323" s="4" t="s">
        <v>83</v>
      </c>
      <c r="T323" s="10" t="s">
        <v>297</v>
      </c>
    </row>
    <row r="324" spans="1:20" ht="32.1" customHeight="1" thickBot="1">
      <c r="A324" s="7" t="s">
        <v>1354</v>
      </c>
      <c r="B324" s="2">
        <v>42993</v>
      </c>
      <c r="C324" s="2">
        <v>42995</v>
      </c>
      <c r="D324" s="1" t="s">
        <v>21</v>
      </c>
      <c r="E324" s="1" t="s">
        <v>1355</v>
      </c>
      <c r="F324" s="1" t="s">
        <v>1356</v>
      </c>
      <c r="G324" s="1" t="s">
        <v>24</v>
      </c>
      <c r="H324" s="1" t="s">
        <v>25</v>
      </c>
      <c r="I324" s="1" t="s">
        <v>1357</v>
      </c>
      <c r="J324" s="1" t="s">
        <v>434</v>
      </c>
      <c r="K324" s="1" t="s">
        <v>67</v>
      </c>
      <c r="L324" s="1" t="s">
        <v>102</v>
      </c>
      <c r="M324" s="1" t="s">
        <v>30</v>
      </c>
      <c r="N324" s="1" t="s">
        <v>31</v>
      </c>
      <c r="O324" s="1" t="s">
        <v>103</v>
      </c>
      <c r="P324" s="3">
        <v>782.94</v>
      </c>
      <c r="Q324" s="3">
        <v>3</v>
      </c>
      <c r="R324" s="3">
        <v>203.56440000000001</v>
      </c>
      <c r="S324" s="1" t="s">
        <v>70</v>
      </c>
      <c r="T324" s="9" t="s">
        <v>77</v>
      </c>
    </row>
    <row r="325" spans="1:20" ht="32.1" customHeight="1" thickBot="1">
      <c r="A325" s="8" t="s">
        <v>1358</v>
      </c>
      <c r="B325" s="5">
        <v>41709</v>
      </c>
      <c r="C325" s="5">
        <v>41714</v>
      </c>
      <c r="D325" s="4" t="s">
        <v>21</v>
      </c>
      <c r="E325" s="4" t="s">
        <v>1359</v>
      </c>
      <c r="F325" s="4" t="s">
        <v>1360</v>
      </c>
      <c r="G325" s="4" t="s">
        <v>24</v>
      </c>
      <c r="H325" s="4" t="s">
        <v>25</v>
      </c>
      <c r="I325" s="4" t="s">
        <v>347</v>
      </c>
      <c r="J325" s="4" t="s">
        <v>231</v>
      </c>
      <c r="K325" s="4" t="s">
        <v>67</v>
      </c>
      <c r="L325" s="4" t="s">
        <v>1361</v>
      </c>
      <c r="M325" s="4" t="s">
        <v>30</v>
      </c>
      <c r="N325" s="4" t="s">
        <v>56</v>
      </c>
      <c r="O325" s="4" t="s">
        <v>423</v>
      </c>
      <c r="P325" s="6">
        <v>8.32</v>
      </c>
      <c r="Q325" s="6">
        <v>5</v>
      </c>
      <c r="R325" s="6">
        <v>2.2879999999999998</v>
      </c>
      <c r="S325" s="4" t="s">
        <v>58</v>
      </c>
      <c r="T325" s="10" t="s">
        <v>195</v>
      </c>
    </row>
    <row r="326" spans="1:20" ht="32.1" customHeight="1" thickBot="1">
      <c r="A326" s="7" t="s">
        <v>1362</v>
      </c>
      <c r="B326" s="2">
        <v>42004</v>
      </c>
      <c r="C326" s="2">
        <v>42008</v>
      </c>
      <c r="D326" s="1" t="s">
        <v>21</v>
      </c>
      <c r="E326" s="1" t="s">
        <v>1363</v>
      </c>
      <c r="F326" s="1" t="s">
        <v>1364</v>
      </c>
      <c r="G326" s="1" t="s">
        <v>90</v>
      </c>
      <c r="H326" s="1" t="s">
        <v>25</v>
      </c>
      <c r="I326" s="1" t="s">
        <v>1365</v>
      </c>
      <c r="J326" s="1" t="s">
        <v>120</v>
      </c>
      <c r="K326" s="1" t="s">
        <v>67</v>
      </c>
      <c r="L326" s="1" t="s">
        <v>260</v>
      </c>
      <c r="M326" s="1" t="s">
        <v>30</v>
      </c>
      <c r="N326" s="1" t="s">
        <v>31</v>
      </c>
      <c r="O326" s="1" t="s">
        <v>261</v>
      </c>
      <c r="P326" s="3">
        <v>1573.4880000000001</v>
      </c>
      <c r="Q326" s="3">
        <v>7</v>
      </c>
      <c r="R326" s="3">
        <v>196.68600000000001</v>
      </c>
      <c r="S326" s="1" t="s">
        <v>83</v>
      </c>
      <c r="T326" s="9" t="s">
        <v>96</v>
      </c>
    </row>
    <row r="327" spans="1:20" ht="32.1" customHeight="1" thickBot="1">
      <c r="A327" s="8" t="s">
        <v>1366</v>
      </c>
      <c r="B327" s="5">
        <v>42079</v>
      </c>
      <c r="C327" s="5">
        <v>42081</v>
      </c>
      <c r="D327" s="4" t="s">
        <v>21</v>
      </c>
      <c r="E327" s="4" t="s">
        <v>537</v>
      </c>
      <c r="F327" s="4" t="s">
        <v>538</v>
      </c>
      <c r="G327" s="4" t="s">
        <v>24</v>
      </c>
      <c r="H327" s="4" t="s">
        <v>25</v>
      </c>
      <c r="I327" s="4" t="s">
        <v>191</v>
      </c>
      <c r="J327" s="4" t="s">
        <v>192</v>
      </c>
      <c r="K327" s="4" t="s">
        <v>54</v>
      </c>
      <c r="L327" s="4" t="s">
        <v>1259</v>
      </c>
      <c r="M327" s="4" t="s">
        <v>30</v>
      </c>
      <c r="N327" s="4" t="s">
        <v>45</v>
      </c>
      <c r="O327" s="4" t="s">
        <v>1063</v>
      </c>
      <c r="P327" s="6">
        <v>171.96</v>
      </c>
      <c r="Q327" s="6">
        <v>2</v>
      </c>
      <c r="R327" s="6">
        <v>44.709600000000002</v>
      </c>
      <c r="S327" s="4" t="s">
        <v>70</v>
      </c>
      <c r="T327" s="10" t="s">
        <v>195</v>
      </c>
    </row>
    <row r="328" spans="1:20" ht="32.1" customHeight="1" thickBot="1">
      <c r="A328" s="7" t="s">
        <v>1367</v>
      </c>
      <c r="B328" s="2">
        <v>42916</v>
      </c>
      <c r="C328" s="2">
        <v>42916</v>
      </c>
      <c r="D328" s="1" t="s">
        <v>425</v>
      </c>
      <c r="E328" s="1" t="s">
        <v>1368</v>
      </c>
      <c r="F328" s="1" t="s">
        <v>1369</v>
      </c>
      <c r="G328" s="1" t="s">
        <v>24</v>
      </c>
      <c r="H328" s="1" t="s">
        <v>25</v>
      </c>
      <c r="I328" s="1" t="s">
        <v>173</v>
      </c>
      <c r="J328" s="1" t="s">
        <v>120</v>
      </c>
      <c r="K328" s="1" t="s">
        <v>67</v>
      </c>
      <c r="L328" s="1" t="s">
        <v>44</v>
      </c>
      <c r="M328" s="1" t="s">
        <v>30</v>
      </c>
      <c r="N328" s="1" t="s">
        <v>45</v>
      </c>
      <c r="O328" s="1" t="s">
        <v>46</v>
      </c>
      <c r="P328" s="3">
        <v>1044.6300000000001</v>
      </c>
      <c r="Q328" s="3">
        <v>5</v>
      </c>
      <c r="R328" s="3">
        <v>-295.9785</v>
      </c>
      <c r="S328" s="1" t="s">
        <v>430</v>
      </c>
      <c r="T328" s="9" t="s">
        <v>59</v>
      </c>
    </row>
    <row r="329" spans="1:20" ht="32.1" customHeight="1" thickBot="1">
      <c r="A329" s="8" t="s">
        <v>1370</v>
      </c>
      <c r="B329" s="5">
        <v>41966</v>
      </c>
      <c r="C329" s="5">
        <v>41968</v>
      </c>
      <c r="D329" s="4" t="s">
        <v>87</v>
      </c>
      <c r="E329" s="4" t="s">
        <v>507</v>
      </c>
      <c r="F329" s="4" t="s">
        <v>508</v>
      </c>
      <c r="G329" s="4" t="s">
        <v>24</v>
      </c>
      <c r="H329" s="4" t="s">
        <v>25</v>
      </c>
      <c r="I329" s="4" t="s">
        <v>52</v>
      </c>
      <c r="J329" s="4" t="s">
        <v>53</v>
      </c>
      <c r="K329" s="4" t="s">
        <v>54</v>
      </c>
      <c r="L329" s="4" t="s">
        <v>159</v>
      </c>
      <c r="M329" s="4" t="s">
        <v>30</v>
      </c>
      <c r="N329" s="4" t="s">
        <v>36</v>
      </c>
      <c r="O329" s="4" t="s">
        <v>160</v>
      </c>
      <c r="P329" s="6">
        <v>603.91999999999996</v>
      </c>
      <c r="Q329" s="6">
        <v>5</v>
      </c>
      <c r="R329" s="6">
        <v>-67.941000000000003</v>
      </c>
      <c r="S329" s="4" t="s">
        <v>70</v>
      </c>
      <c r="T329" s="10" t="s">
        <v>34</v>
      </c>
    </row>
    <row r="330" spans="1:20" ht="32.1" customHeight="1" thickBot="1">
      <c r="A330" s="7" t="s">
        <v>1370</v>
      </c>
      <c r="B330" s="2">
        <v>41966</v>
      </c>
      <c r="C330" s="2">
        <v>41968</v>
      </c>
      <c r="D330" s="1" t="s">
        <v>87</v>
      </c>
      <c r="E330" s="1" t="s">
        <v>507</v>
      </c>
      <c r="F330" s="1" t="s">
        <v>508</v>
      </c>
      <c r="G330" s="1" t="s">
        <v>24</v>
      </c>
      <c r="H330" s="1" t="s">
        <v>25</v>
      </c>
      <c r="I330" s="1" t="s">
        <v>52</v>
      </c>
      <c r="J330" s="1" t="s">
        <v>53</v>
      </c>
      <c r="K330" s="1" t="s">
        <v>54</v>
      </c>
      <c r="L330" s="1" t="s">
        <v>580</v>
      </c>
      <c r="M330" s="1" t="s">
        <v>30</v>
      </c>
      <c r="N330" s="1" t="s">
        <v>36</v>
      </c>
      <c r="O330" s="1" t="s">
        <v>581</v>
      </c>
      <c r="P330" s="3">
        <v>381.44</v>
      </c>
      <c r="Q330" s="3">
        <v>2</v>
      </c>
      <c r="R330" s="3">
        <v>23.84</v>
      </c>
      <c r="S330" s="1" t="s">
        <v>70</v>
      </c>
      <c r="T330" s="9" t="s">
        <v>34</v>
      </c>
    </row>
    <row r="331" spans="1:20" ht="32.1" customHeight="1" thickBot="1">
      <c r="A331" s="8" t="s">
        <v>1371</v>
      </c>
      <c r="B331" s="5">
        <v>41988</v>
      </c>
      <c r="C331" s="5">
        <v>41991</v>
      </c>
      <c r="D331" s="4" t="s">
        <v>87</v>
      </c>
      <c r="E331" s="4" t="s">
        <v>1372</v>
      </c>
      <c r="F331" s="4" t="s">
        <v>1373</v>
      </c>
      <c r="G331" s="4" t="s">
        <v>24</v>
      </c>
      <c r="H331" s="4" t="s">
        <v>25</v>
      </c>
      <c r="I331" s="4" t="s">
        <v>1374</v>
      </c>
      <c r="J331" s="4" t="s">
        <v>92</v>
      </c>
      <c r="K331" s="4" t="s">
        <v>93</v>
      </c>
      <c r="L331" s="4" t="s">
        <v>816</v>
      </c>
      <c r="M331" s="4" t="s">
        <v>30</v>
      </c>
      <c r="N331" s="4" t="s">
        <v>36</v>
      </c>
      <c r="O331" s="4" t="s">
        <v>817</v>
      </c>
      <c r="P331" s="6">
        <v>763.28</v>
      </c>
      <c r="Q331" s="6">
        <v>5</v>
      </c>
      <c r="R331" s="6">
        <v>-21.808</v>
      </c>
      <c r="S331" s="4" t="s">
        <v>33</v>
      </c>
      <c r="T331" s="10" t="s">
        <v>96</v>
      </c>
    </row>
    <row r="332" spans="1:20" ht="32.1" customHeight="1" thickBot="1">
      <c r="A332" s="7" t="s">
        <v>1375</v>
      </c>
      <c r="B332" s="2">
        <v>42225</v>
      </c>
      <c r="C332" s="2">
        <v>42228</v>
      </c>
      <c r="D332" s="1" t="s">
        <v>87</v>
      </c>
      <c r="E332" s="1" t="s">
        <v>713</v>
      </c>
      <c r="F332" s="1" t="s">
        <v>714</v>
      </c>
      <c r="G332" s="1" t="s">
        <v>24</v>
      </c>
      <c r="H332" s="1" t="s">
        <v>25</v>
      </c>
      <c r="I332" s="1" t="s">
        <v>173</v>
      </c>
      <c r="J332" s="1" t="s">
        <v>120</v>
      </c>
      <c r="K332" s="1" t="s">
        <v>67</v>
      </c>
      <c r="L332" s="1" t="s">
        <v>317</v>
      </c>
      <c r="M332" s="1" t="s">
        <v>30</v>
      </c>
      <c r="N332" s="1" t="s">
        <v>45</v>
      </c>
      <c r="O332" s="1" t="s">
        <v>318</v>
      </c>
      <c r="P332" s="3">
        <v>382.80599999999998</v>
      </c>
      <c r="Q332" s="3">
        <v>9</v>
      </c>
      <c r="R332" s="3">
        <v>-153.1224</v>
      </c>
      <c r="S332" s="1" t="s">
        <v>33</v>
      </c>
      <c r="T332" s="9" t="s">
        <v>253</v>
      </c>
    </row>
    <row r="333" spans="1:20" ht="32.1" customHeight="1" thickBot="1">
      <c r="A333" s="8" t="s">
        <v>1375</v>
      </c>
      <c r="B333" s="5">
        <v>42225</v>
      </c>
      <c r="C333" s="5">
        <v>42228</v>
      </c>
      <c r="D333" s="4" t="s">
        <v>87</v>
      </c>
      <c r="E333" s="4" t="s">
        <v>713</v>
      </c>
      <c r="F333" s="4" t="s">
        <v>714</v>
      </c>
      <c r="G333" s="4" t="s">
        <v>24</v>
      </c>
      <c r="H333" s="4" t="s">
        <v>25</v>
      </c>
      <c r="I333" s="4" t="s">
        <v>173</v>
      </c>
      <c r="J333" s="4" t="s">
        <v>120</v>
      </c>
      <c r="K333" s="4" t="s">
        <v>67</v>
      </c>
      <c r="L333" s="4" t="s">
        <v>201</v>
      </c>
      <c r="M333" s="4" t="s">
        <v>30</v>
      </c>
      <c r="N333" s="4" t="s">
        <v>56</v>
      </c>
      <c r="O333" s="4" t="s">
        <v>202</v>
      </c>
      <c r="P333" s="6">
        <v>47.04</v>
      </c>
      <c r="Q333" s="6">
        <v>3</v>
      </c>
      <c r="R333" s="6">
        <v>18.345600000000001</v>
      </c>
      <c r="S333" s="4" t="s">
        <v>33</v>
      </c>
      <c r="T333" s="10" t="s">
        <v>253</v>
      </c>
    </row>
    <row r="334" spans="1:20" ht="32.1" customHeight="1" thickBot="1">
      <c r="A334" s="7" t="s">
        <v>1375</v>
      </c>
      <c r="B334" s="2">
        <v>42225</v>
      </c>
      <c r="C334" s="2">
        <v>42228</v>
      </c>
      <c r="D334" s="1" t="s">
        <v>87</v>
      </c>
      <c r="E334" s="1" t="s">
        <v>713</v>
      </c>
      <c r="F334" s="1" t="s">
        <v>714</v>
      </c>
      <c r="G334" s="1" t="s">
        <v>24</v>
      </c>
      <c r="H334" s="1" t="s">
        <v>25</v>
      </c>
      <c r="I334" s="1" t="s">
        <v>173</v>
      </c>
      <c r="J334" s="1" t="s">
        <v>120</v>
      </c>
      <c r="K334" s="1" t="s">
        <v>67</v>
      </c>
      <c r="L334" s="1" t="s">
        <v>111</v>
      </c>
      <c r="M334" s="1" t="s">
        <v>30</v>
      </c>
      <c r="N334" s="1" t="s">
        <v>56</v>
      </c>
      <c r="O334" s="1" t="s">
        <v>112</v>
      </c>
      <c r="P334" s="3">
        <v>6.16</v>
      </c>
      <c r="Q334" s="3">
        <v>2</v>
      </c>
      <c r="R334" s="3">
        <v>2.9567999999999999</v>
      </c>
      <c r="S334" s="1" t="s">
        <v>33</v>
      </c>
      <c r="T334" s="9" t="s">
        <v>253</v>
      </c>
    </row>
    <row r="335" spans="1:20" ht="32.1" customHeight="1" thickBot="1">
      <c r="A335" s="8" t="s">
        <v>1376</v>
      </c>
      <c r="B335" s="5">
        <v>42087</v>
      </c>
      <c r="C335" s="5">
        <v>42090</v>
      </c>
      <c r="D335" s="4" t="s">
        <v>87</v>
      </c>
      <c r="E335" s="4" t="s">
        <v>1377</v>
      </c>
      <c r="F335" s="4" t="s">
        <v>1378</v>
      </c>
      <c r="G335" s="4" t="s">
        <v>100</v>
      </c>
      <c r="H335" s="4" t="s">
        <v>25</v>
      </c>
      <c r="I335" s="4" t="s">
        <v>1379</v>
      </c>
      <c r="J335" s="4" t="s">
        <v>134</v>
      </c>
      <c r="K335" s="4" t="s">
        <v>93</v>
      </c>
      <c r="L335" s="4" t="s">
        <v>1380</v>
      </c>
      <c r="M335" s="4" t="s">
        <v>30</v>
      </c>
      <c r="N335" s="4" t="s">
        <v>31</v>
      </c>
      <c r="O335" s="4" t="s">
        <v>1381</v>
      </c>
      <c r="P335" s="6">
        <v>359.05799999999999</v>
      </c>
      <c r="Q335" s="6">
        <v>3</v>
      </c>
      <c r="R335" s="6">
        <v>-35.905799999999999</v>
      </c>
      <c r="S335" s="4" t="s">
        <v>33</v>
      </c>
      <c r="T335" s="10" t="s">
        <v>195</v>
      </c>
    </row>
    <row r="336" spans="1:20" ht="32.1" customHeight="1" thickBot="1">
      <c r="A336" s="7" t="s">
        <v>1382</v>
      </c>
      <c r="B336" s="2">
        <v>42863</v>
      </c>
      <c r="C336" s="2">
        <v>42867</v>
      </c>
      <c r="D336" s="1" t="s">
        <v>39</v>
      </c>
      <c r="E336" s="1" t="s">
        <v>1383</v>
      </c>
      <c r="F336" s="1" t="s">
        <v>1384</v>
      </c>
      <c r="G336" s="1" t="s">
        <v>24</v>
      </c>
      <c r="H336" s="1" t="s">
        <v>25</v>
      </c>
      <c r="I336" s="1" t="s">
        <v>347</v>
      </c>
      <c r="J336" s="1" t="s">
        <v>231</v>
      </c>
      <c r="K336" s="1" t="s">
        <v>67</v>
      </c>
      <c r="L336" s="1" t="s">
        <v>1102</v>
      </c>
      <c r="M336" s="1" t="s">
        <v>30</v>
      </c>
      <c r="N336" s="1" t="s">
        <v>36</v>
      </c>
      <c r="O336" s="1" t="s">
        <v>1103</v>
      </c>
      <c r="P336" s="3">
        <v>47.991999999999997</v>
      </c>
      <c r="Q336" s="3">
        <v>2</v>
      </c>
      <c r="R336" s="3">
        <v>-2.0568</v>
      </c>
      <c r="S336" s="1" t="s">
        <v>83</v>
      </c>
      <c r="T336" s="9" t="s">
        <v>161</v>
      </c>
    </row>
    <row r="337" spans="1:20" ht="32.1" customHeight="1" thickBot="1">
      <c r="A337" s="8" t="s">
        <v>1385</v>
      </c>
      <c r="B337" s="5">
        <v>43024</v>
      </c>
      <c r="C337" s="5">
        <v>43026</v>
      </c>
      <c r="D337" s="4" t="s">
        <v>87</v>
      </c>
      <c r="E337" s="4" t="s">
        <v>556</v>
      </c>
      <c r="F337" s="4" t="s">
        <v>557</v>
      </c>
      <c r="G337" s="4" t="s">
        <v>90</v>
      </c>
      <c r="H337" s="4" t="s">
        <v>25</v>
      </c>
      <c r="I337" s="4" t="s">
        <v>173</v>
      </c>
      <c r="J337" s="4" t="s">
        <v>120</v>
      </c>
      <c r="K337" s="4" t="s">
        <v>67</v>
      </c>
      <c r="L337" s="4" t="s">
        <v>566</v>
      </c>
      <c r="M337" s="4" t="s">
        <v>30</v>
      </c>
      <c r="N337" s="4" t="s">
        <v>56</v>
      </c>
      <c r="O337" s="4" t="s">
        <v>567</v>
      </c>
      <c r="P337" s="6">
        <v>547.29999999999995</v>
      </c>
      <c r="Q337" s="6">
        <v>13</v>
      </c>
      <c r="R337" s="6">
        <v>175.136</v>
      </c>
      <c r="S337" s="4" t="s">
        <v>70</v>
      </c>
      <c r="T337" s="10" t="s">
        <v>48</v>
      </c>
    </row>
    <row r="338" spans="1:20" ht="32.1" customHeight="1" thickBot="1">
      <c r="A338" s="7" t="s">
        <v>1386</v>
      </c>
      <c r="B338" s="2">
        <v>43058</v>
      </c>
      <c r="C338" s="2">
        <v>43060</v>
      </c>
      <c r="D338" s="1" t="s">
        <v>21</v>
      </c>
      <c r="E338" s="1" t="s">
        <v>1387</v>
      </c>
      <c r="F338" s="1" t="s">
        <v>1388</v>
      </c>
      <c r="G338" s="1" t="s">
        <v>24</v>
      </c>
      <c r="H338" s="1" t="s">
        <v>25</v>
      </c>
      <c r="I338" s="1" t="s">
        <v>1389</v>
      </c>
      <c r="J338" s="1" t="s">
        <v>92</v>
      </c>
      <c r="K338" s="1" t="s">
        <v>93</v>
      </c>
      <c r="L338" s="1" t="s">
        <v>400</v>
      </c>
      <c r="M338" s="1" t="s">
        <v>30</v>
      </c>
      <c r="N338" s="1" t="s">
        <v>56</v>
      </c>
      <c r="O338" s="1" t="s">
        <v>401</v>
      </c>
      <c r="P338" s="3">
        <v>15.992000000000001</v>
      </c>
      <c r="Q338" s="3">
        <v>2</v>
      </c>
      <c r="R338" s="3">
        <v>-13.993</v>
      </c>
      <c r="S338" s="1" t="s">
        <v>70</v>
      </c>
      <c r="T338" s="9" t="s">
        <v>34</v>
      </c>
    </row>
    <row r="339" spans="1:20" ht="32.1" customHeight="1" thickBot="1">
      <c r="A339" s="8" t="s">
        <v>1390</v>
      </c>
      <c r="B339" s="5">
        <v>42498</v>
      </c>
      <c r="C339" s="5">
        <v>42503</v>
      </c>
      <c r="D339" s="4" t="s">
        <v>21</v>
      </c>
      <c r="E339" s="4" t="s">
        <v>1080</v>
      </c>
      <c r="F339" s="4" t="s">
        <v>1081</v>
      </c>
      <c r="G339" s="4" t="s">
        <v>90</v>
      </c>
      <c r="H339" s="4" t="s">
        <v>25</v>
      </c>
      <c r="I339" s="4" t="s">
        <v>741</v>
      </c>
      <c r="J339" s="4" t="s">
        <v>200</v>
      </c>
      <c r="K339" s="4" t="s">
        <v>67</v>
      </c>
      <c r="L339" s="4" t="s">
        <v>1391</v>
      </c>
      <c r="M339" s="4" t="s">
        <v>30</v>
      </c>
      <c r="N339" s="4" t="s">
        <v>56</v>
      </c>
      <c r="O339" s="4" t="s">
        <v>1392</v>
      </c>
      <c r="P339" s="6">
        <v>211.96</v>
      </c>
      <c r="Q339" s="6">
        <v>2</v>
      </c>
      <c r="R339" s="6">
        <v>42.392000000000003</v>
      </c>
      <c r="S339" s="4" t="s">
        <v>58</v>
      </c>
      <c r="T339" s="10" t="s">
        <v>161</v>
      </c>
    </row>
    <row r="340" spans="1:20" ht="32.1" customHeight="1" thickBot="1">
      <c r="A340" s="7" t="s">
        <v>1393</v>
      </c>
      <c r="B340" s="2">
        <v>41785</v>
      </c>
      <c r="C340" s="2">
        <v>41789</v>
      </c>
      <c r="D340" s="1" t="s">
        <v>39</v>
      </c>
      <c r="E340" s="1" t="s">
        <v>1394</v>
      </c>
      <c r="F340" s="1" t="s">
        <v>1395</v>
      </c>
      <c r="G340" s="1" t="s">
        <v>90</v>
      </c>
      <c r="H340" s="1" t="s">
        <v>25</v>
      </c>
      <c r="I340" s="1" t="s">
        <v>52</v>
      </c>
      <c r="J340" s="1" t="s">
        <v>53</v>
      </c>
      <c r="K340" s="1" t="s">
        <v>54</v>
      </c>
      <c r="L340" s="1" t="s">
        <v>1380</v>
      </c>
      <c r="M340" s="1" t="s">
        <v>30</v>
      </c>
      <c r="N340" s="1" t="s">
        <v>31</v>
      </c>
      <c r="O340" s="1" t="s">
        <v>1381</v>
      </c>
      <c r="P340" s="3">
        <v>290.666</v>
      </c>
      <c r="Q340" s="3">
        <v>2</v>
      </c>
      <c r="R340" s="3">
        <v>27.3568</v>
      </c>
      <c r="S340" s="1" t="s">
        <v>83</v>
      </c>
      <c r="T340" s="9" t="s">
        <v>161</v>
      </c>
    </row>
    <row r="341" spans="1:20" ht="32.1" customHeight="1" thickBot="1">
      <c r="A341" s="8" t="s">
        <v>1396</v>
      </c>
      <c r="B341" s="5">
        <v>42924</v>
      </c>
      <c r="C341" s="5">
        <v>42931</v>
      </c>
      <c r="D341" s="4" t="s">
        <v>39</v>
      </c>
      <c r="E341" s="4" t="s">
        <v>1397</v>
      </c>
      <c r="F341" s="4" t="s">
        <v>1398</v>
      </c>
      <c r="G341" s="4" t="s">
        <v>24</v>
      </c>
      <c r="H341" s="4" t="s">
        <v>25</v>
      </c>
      <c r="I341" s="4" t="s">
        <v>1399</v>
      </c>
      <c r="J341" s="4" t="s">
        <v>192</v>
      </c>
      <c r="K341" s="4" t="s">
        <v>54</v>
      </c>
      <c r="L341" s="4" t="s">
        <v>1400</v>
      </c>
      <c r="M341" s="4" t="s">
        <v>30</v>
      </c>
      <c r="N341" s="4" t="s">
        <v>56</v>
      </c>
      <c r="O341" s="4" t="s">
        <v>1401</v>
      </c>
      <c r="P341" s="6">
        <v>198.46</v>
      </c>
      <c r="Q341" s="6">
        <v>2</v>
      </c>
      <c r="R341" s="6">
        <v>99.23</v>
      </c>
      <c r="S341" s="4" t="s">
        <v>47</v>
      </c>
      <c r="T341" s="10" t="s">
        <v>71</v>
      </c>
    </row>
    <row r="342" spans="1:20" ht="32.1" customHeight="1" thickBot="1">
      <c r="A342" s="7" t="s">
        <v>1402</v>
      </c>
      <c r="B342" s="2">
        <v>42271</v>
      </c>
      <c r="C342" s="2">
        <v>42277</v>
      </c>
      <c r="D342" s="1" t="s">
        <v>39</v>
      </c>
      <c r="E342" s="1" t="s">
        <v>1403</v>
      </c>
      <c r="F342" s="1" t="s">
        <v>1404</v>
      </c>
      <c r="G342" s="1" t="s">
        <v>24</v>
      </c>
      <c r="H342" s="1" t="s">
        <v>25</v>
      </c>
      <c r="I342" s="1" t="s">
        <v>1405</v>
      </c>
      <c r="J342" s="1" t="s">
        <v>1406</v>
      </c>
      <c r="K342" s="1" t="s">
        <v>28</v>
      </c>
      <c r="L342" s="1" t="s">
        <v>1090</v>
      </c>
      <c r="M342" s="1" t="s">
        <v>30</v>
      </c>
      <c r="N342" s="1" t="s">
        <v>36</v>
      </c>
      <c r="O342" s="1" t="s">
        <v>1091</v>
      </c>
      <c r="P342" s="3">
        <v>517.5</v>
      </c>
      <c r="Q342" s="3">
        <v>6</v>
      </c>
      <c r="R342" s="3">
        <v>155.25</v>
      </c>
      <c r="S342" s="1" t="s">
        <v>129</v>
      </c>
      <c r="T342" s="9" t="s">
        <v>77</v>
      </c>
    </row>
    <row r="343" spans="1:20" ht="32.1" customHeight="1" thickBot="1">
      <c r="A343" s="8" t="s">
        <v>1407</v>
      </c>
      <c r="B343" s="5">
        <v>42907</v>
      </c>
      <c r="C343" s="5">
        <v>42911</v>
      </c>
      <c r="D343" s="4" t="s">
        <v>21</v>
      </c>
      <c r="E343" s="4" t="s">
        <v>643</v>
      </c>
      <c r="F343" s="4" t="s">
        <v>644</v>
      </c>
      <c r="G343" s="4" t="s">
        <v>24</v>
      </c>
      <c r="H343" s="4" t="s">
        <v>25</v>
      </c>
      <c r="I343" s="4" t="s">
        <v>693</v>
      </c>
      <c r="J343" s="4" t="s">
        <v>231</v>
      </c>
      <c r="K343" s="4" t="s">
        <v>67</v>
      </c>
      <c r="L343" s="4" t="s">
        <v>1408</v>
      </c>
      <c r="M343" s="4" t="s">
        <v>30</v>
      </c>
      <c r="N343" s="4" t="s">
        <v>56</v>
      </c>
      <c r="O343" s="4" t="s">
        <v>1409</v>
      </c>
      <c r="P343" s="6">
        <v>17.920000000000002</v>
      </c>
      <c r="Q343" s="6">
        <v>5</v>
      </c>
      <c r="R343" s="6">
        <v>2.464</v>
      </c>
      <c r="S343" s="4" t="s">
        <v>83</v>
      </c>
      <c r="T343" s="10" t="s">
        <v>59</v>
      </c>
    </row>
    <row r="344" spans="1:20" ht="32.1" customHeight="1" thickBot="1">
      <c r="A344" s="7" t="s">
        <v>1410</v>
      </c>
      <c r="B344" s="2">
        <v>42516</v>
      </c>
      <c r="C344" s="2">
        <v>42522</v>
      </c>
      <c r="D344" s="1" t="s">
        <v>39</v>
      </c>
      <c r="E344" s="1" t="s">
        <v>1411</v>
      </c>
      <c r="F344" s="1" t="s">
        <v>1412</v>
      </c>
      <c r="G344" s="1" t="s">
        <v>24</v>
      </c>
      <c r="H344" s="1" t="s">
        <v>25</v>
      </c>
      <c r="I344" s="1" t="s">
        <v>192</v>
      </c>
      <c r="J344" s="1" t="s">
        <v>980</v>
      </c>
      <c r="K344" s="1" t="s">
        <v>67</v>
      </c>
      <c r="L344" s="1" t="s">
        <v>174</v>
      </c>
      <c r="M344" s="1" t="s">
        <v>30</v>
      </c>
      <c r="N344" s="1" t="s">
        <v>56</v>
      </c>
      <c r="O344" s="1" t="s">
        <v>175</v>
      </c>
      <c r="P344" s="3">
        <v>41.37</v>
      </c>
      <c r="Q344" s="3">
        <v>3</v>
      </c>
      <c r="R344" s="3">
        <v>17.375399999999999</v>
      </c>
      <c r="S344" s="1" t="s">
        <v>129</v>
      </c>
      <c r="T344" s="9" t="s">
        <v>161</v>
      </c>
    </row>
    <row r="345" spans="1:20" ht="32.1" customHeight="1" thickBot="1">
      <c r="A345" s="8" t="s">
        <v>1413</v>
      </c>
      <c r="B345" s="5">
        <v>41771</v>
      </c>
      <c r="C345" s="5">
        <v>41774</v>
      </c>
      <c r="D345" s="4" t="s">
        <v>87</v>
      </c>
      <c r="E345" s="4" t="s">
        <v>1055</v>
      </c>
      <c r="F345" s="4" t="s">
        <v>1056</v>
      </c>
      <c r="G345" s="4" t="s">
        <v>24</v>
      </c>
      <c r="H345" s="4" t="s">
        <v>25</v>
      </c>
      <c r="I345" s="4" t="s">
        <v>905</v>
      </c>
      <c r="J345" s="4" t="s">
        <v>238</v>
      </c>
      <c r="K345" s="4" t="s">
        <v>93</v>
      </c>
      <c r="L345" s="4" t="s">
        <v>650</v>
      </c>
      <c r="M345" s="4" t="s">
        <v>30</v>
      </c>
      <c r="N345" s="4" t="s">
        <v>56</v>
      </c>
      <c r="O345" s="4" t="s">
        <v>651</v>
      </c>
      <c r="P345" s="6">
        <v>34.79</v>
      </c>
      <c r="Q345" s="6">
        <v>7</v>
      </c>
      <c r="R345" s="6">
        <v>10.7849</v>
      </c>
      <c r="S345" s="4" t="s">
        <v>33</v>
      </c>
      <c r="T345" s="10" t="s">
        <v>161</v>
      </c>
    </row>
    <row r="346" spans="1:20" ht="32.1" customHeight="1" thickBot="1">
      <c r="A346" s="7" t="s">
        <v>1414</v>
      </c>
      <c r="B346" s="2">
        <v>42014</v>
      </c>
      <c r="C346" s="2">
        <v>42019</v>
      </c>
      <c r="D346" s="1" t="s">
        <v>39</v>
      </c>
      <c r="E346" s="1" t="s">
        <v>1415</v>
      </c>
      <c r="F346" s="1" t="s">
        <v>1416</v>
      </c>
      <c r="G346" s="1" t="s">
        <v>24</v>
      </c>
      <c r="H346" s="1" t="s">
        <v>25</v>
      </c>
      <c r="I346" s="1" t="s">
        <v>173</v>
      </c>
      <c r="J346" s="1" t="s">
        <v>120</v>
      </c>
      <c r="K346" s="1" t="s">
        <v>67</v>
      </c>
      <c r="L346" s="1" t="s">
        <v>521</v>
      </c>
      <c r="M346" s="1" t="s">
        <v>30</v>
      </c>
      <c r="N346" s="1" t="s">
        <v>45</v>
      </c>
      <c r="O346" s="1" t="s">
        <v>522</v>
      </c>
      <c r="P346" s="3">
        <v>1018.104</v>
      </c>
      <c r="Q346" s="3">
        <v>4</v>
      </c>
      <c r="R346" s="3">
        <v>-373.3048</v>
      </c>
      <c r="S346" s="1" t="s">
        <v>58</v>
      </c>
      <c r="T346" s="9" t="s">
        <v>169</v>
      </c>
    </row>
    <row r="347" spans="1:20" ht="32.1" customHeight="1" thickBot="1">
      <c r="A347" s="8" t="s">
        <v>1417</v>
      </c>
      <c r="B347" s="5">
        <v>42264</v>
      </c>
      <c r="C347" s="5">
        <v>42268</v>
      </c>
      <c r="D347" s="4" t="s">
        <v>39</v>
      </c>
      <c r="E347" s="4" t="s">
        <v>653</v>
      </c>
      <c r="F347" s="4" t="s">
        <v>654</v>
      </c>
      <c r="G347" s="4" t="s">
        <v>90</v>
      </c>
      <c r="H347" s="4" t="s">
        <v>25</v>
      </c>
      <c r="I347" s="4" t="s">
        <v>101</v>
      </c>
      <c r="J347" s="4" t="s">
        <v>92</v>
      </c>
      <c r="K347" s="4" t="s">
        <v>93</v>
      </c>
      <c r="L347" s="4" t="s">
        <v>1149</v>
      </c>
      <c r="M347" s="4" t="s">
        <v>30</v>
      </c>
      <c r="N347" s="4" t="s">
        <v>56</v>
      </c>
      <c r="O347" s="4" t="s">
        <v>1150</v>
      </c>
      <c r="P347" s="6">
        <v>21.936</v>
      </c>
      <c r="Q347" s="6">
        <v>2</v>
      </c>
      <c r="R347" s="6">
        <v>-10.419600000000001</v>
      </c>
      <c r="S347" s="4" t="s">
        <v>83</v>
      </c>
      <c r="T347" s="10" t="s">
        <v>77</v>
      </c>
    </row>
    <row r="348" spans="1:20" ht="32.1" customHeight="1" thickBot="1">
      <c r="A348" s="7" t="s">
        <v>1418</v>
      </c>
      <c r="B348" s="2">
        <v>41889</v>
      </c>
      <c r="C348" s="2">
        <v>41895</v>
      </c>
      <c r="D348" s="1" t="s">
        <v>39</v>
      </c>
      <c r="E348" s="1" t="s">
        <v>1419</v>
      </c>
      <c r="F348" s="1" t="s">
        <v>1420</v>
      </c>
      <c r="G348" s="1" t="s">
        <v>90</v>
      </c>
      <c r="H348" s="1" t="s">
        <v>25</v>
      </c>
      <c r="I348" s="1" t="s">
        <v>65</v>
      </c>
      <c r="J348" s="1" t="s">
        <v>66</v>
      </c>
      <c r="K348" s="1" t="s">
        <v>67</v>
      </c>
      <c r="L348" s="1" t="s">
        <v>1421</v>
      </c>
      <c r="M348" s="1" t="s">
        <v>30</v>
      </c>
      <c r="N348" s="1" t="s">
        <v>56</v>
      </c>
      <c r="O348" s="1" t="s">
        <v>1422</v>
      </c>
      <c r="P348" s="3">
        <v>42.368000000000002</v>
      </c>
      <c r="Q348" s="3">
        <v>2</v>
      </c>
      <c r="R348" s="3">
        <v>8.4735999999999994</v>
      </c>
      <c r="S348" s="1" t="s">
        <v>129</v>
      </c>
      <c r="T348" s="9" t="s">
        <v>77</v>
      </c>
    </row>
    <row r="349" spans="1:20" ht="32.1" customHeight="1" thickBot="1">
      <c r="A349" s="8" t="s">
        <v>1423</v>
      </c>
      <c r="B349" s="5">
        <v>42681</v>
      </c>
      <c r="C349" s="5">
        <v>42686</v>
      </c>
      <c r="D349" s="4" t="s">
        <v>39</v>
      </c>
      <c r="E349" s="4" t="s">
        <v>1068</v>
      </c>
      <c r="F349" s="4" t="s">
        <v>1069</v>
      </c>
      <c r="G349" s="4" t="s">
        <v>90</v>
      </c>
      <c r="H349" s="4" t="s">
        <v>25</v>
      </c>
      <c r="I349" s="4" t="s">
        <v>328</v>
      </c>
      <c r="J349" s="4" t="s">
        <v>53</v>
      </c>
      <c r="K349" s="4" t="s">
        <v>54</v>
      </c>
      <c r="L349" s="4" t="s">
        <v>802</v>
      </c>
      <c r="M349" s="4" t="s">
        <v>30</v>
      </c>
      <c r="N349" s="4" t="s">
        <v>56</v>
      </c>
      <c r="O349" s="4" t="s">
        <v>803</v>
      </c>
      <c r="P349" s="6">
        <v>14.82</v>
      </c>
      <c r="Q349" s="6">
        <v>3</v>
      </c>
      <c r="R349" s="6">
        <v>6.2244000000000002</v>
      </c>
      <c r="S349" s="4" t="s">
        <v>58</v>
      </c>
      <c r="T349" s="10" t="s">
        <v>34</v>
      </c>
    </row>
    <row r="350" spans="1:20" ht="32.1" customHeight="1" thickBot="1">
      <c r="A350" s="7" t="s">
        <v>1424</v>
      </c>
      <c r="B350" s="2">
        <v>43079</v>
      </c>
      <c r="C350" s="2">
        <v>43081</v>
      </c>
      <c r="D350" s="1" t="s">
        <v>87</v>
      </c>
      <c r="E350" s="1" t="s">
        <v>1425</v>
      </c>
      <c r="F350" s="1" t="s">
        <v>1426</v>
      </c>
      <c r="G350" s="1" t="s">
        <v>24</v>
      </c>
      <c r="H350" s="1" t="s">
        <v>25</v>
      </c>
      <c r="I350" s="1" t="s">
        <v>65</v>
      </c>
      <c r="J350" s="1" t="s">
        <v>66</v>
      </c>
      <c r="K350" s="1" t="s">
        <v>67</v>
      </c>
      <c r="L350" s="1" t="s">
        <v>790</v>
      </c>
      <c r="M350" s="1" t="s">
        <v>30</v>
      </c>
      <c r="N350" s="1" t="s">
        <v>56</v>
      </c>
      <c r="O350" s="1" t="s">
        <v>791</v>
      </c>
      <c r="P350" s="3">
        <v>310.88</v>
      </c>
      <c r="Q350" s="3">
        <v>2</v>
      </c>
      <c r="R350" s="3">
        <v>23.315999999999999</v>
      </c>
      <c r="S350" s="1" t="s">
        <v>70</v>
      </c>
      <c r="T350" s="9" t="s">
        <v>96</v>
      </c>
    </row>
    <row r="351" spans="1:20" ht="32.1" customHeight="1" thickBot="1">
      <c r="A351" s="8" t="s">
        <v>1427</v>
      </c>
      <c r="B351" s="5">
        <v>41867</v>
      </c>
      <c r="C351" s="5">
        <v>41871</v>
      </c>
      <c r="D351" s="4" t="s">
        <v>39</v>
      </c>
      <c r="E351" s="4" t="s">
        <v>1428</v>
      </c>
      <c r="F351" s="4" t="s">
        <v>1429</v>
      </c>
      <c r="G351" s="4" t="s">
        <v>24</v>
      </c>
      <c r="H351" s="4" t="s">
        <v>25</v>
      </c>
      <c r="I351" s="4" t="s">
        <v>65</v>
      </c>
      <c r="J351" s="4" t="s">
        <v>66</v>
      </c>
      <c r="K351" s="4" t="s">
        <v>67</v>
      </c>
      <c r="L351" s="4" t="s">
        <v>60</v>
      </c>
      <c r="M351" s="4" t="s">
        <v>30</v>
      </c>
      <c r="N351" s="4" t="s">
        <v>45</v>
      </c>
      <c r="O351" s="4" t="s">
        <v>61</v>
      </c>
      <c r="P351" s="6">
        <v>853.09199999999998</v>
      </c>
      <c r="Q351" s="6">
        <v>6</v>
      </c>
      <c r="R351" s="6">
        <v>-227.49119999999999</v>
      </c>
      <c r="S351" s="4" t="s">
        <v>83</v>
      </c>
      <c r="T351" s="10" t="s">
        <v>253</v>
      </c>
    </row>
    <row r="352" spans="1:20" ht="32.1" customHeight="1" thickBot="1">
      <c r="A352" s="7" t="s">
        <v>1430</v>
      </c>
      <c r="B352" s="2">
        <v>42443</v>
      </c>
      <c r="C352" s="2">
        <v>42448</v>
      </c>
      <c r="D352" s="1" t="s">
        <v>39</v>
      </c>
      <c r="E352" s="1" t="s">
        <v>1431</v>
      </c>
      <c r="F352" s="1" t="s">
        <v>1432</v>
      </c>
      <c r="G352" s="1" t="s">
        <v>24</v>
      </c>
      <c r="H352" s="1" t="s">
        <v>25</v>
      </c>
      <c r="I352" s="1" t="s">
        <v>347</v>
      </c>
      <c r="J352" s="1" t="s">
        <v>231</v>
      </c>
      <c r="K352" s="1" t="s">
        <v>67</v>
      </c>
      <c r="L352" s="1" t="s">
        <v>620</v>
      </c>
      <c r="M352" s="1" t="s">
        <v>30</v>
      </c>
      <c r="N352" s="1" t="s">
        <v>56</v>
      </c>
      <c r="O352" s="1" t="s">
        <v>621</v>
      </c>
      <c r="P352" s="3">
        <v>21.88</v>
      </c>
      <c r="Q352" s="3">
        <v>5</v>
      </c>
      <c r="R352" s="3">
        <v>6.2904999999999998</v>
      </c>
      <c r="S352" s="1" t="s">
        <v>58</v>
      </c>
      <c r="T352" s="9" t="s">
        <v>195</v>
      </c>
    </row>
    <row r="353" spans="1:20" ht="32.1" customHeight="1" thickBot="1">
      <c r="A353" s="8" t="s">
        <v>1433</v>
      </c>
      <c r="B353" s="5">
        <v>41793</v>
      </c>
      <c r="C353" s="5">
        <v>41797</v>
      </c>
      <c r="D353" s="4" t="s">
        <v>21</v>
      </c>
      <c r="E353" s="4" t="s">
        <v>197</v>
      </c>
      <c r="F353" s="4" t="s">
        <v>198</v>
      </c>
      <c r="G353" s="4" t="s">
        <v>24</v>
      </c>
      <c r="H353" s="4" t="s">
        <v>25</v>
      </c>
      <c r="I353" s="4" t="s">
        <v>191</v>
      </c>
      <c r="J353" s="4" t="s">
        <v>192</v>
      </c>
      <c r="K353" s="4" t="s">
        <v>54</v>
      </c>
      <c r="L353" s="4" t="s">
        <v>1062</v>
      </c>
      <c r="M353" s="4" t="s">
        <v>30</v>
      </c>
      <c r="N353" s="4" t="s">
        <v>45</v>
      </c>
      <c r="O353" s="4" t="s">
        <v>1063</v>
      </c>
      <c r="P353" s="6">
        <v>515.88</v>
      </c>
      <c r="Q353" s="6">
        <v>6</v>
      </c>
      <c r="R353" s="6">
        <v>113.4936</v>
      </c>
      <c r="S353" s="4" t="s">
        <v>83</v>
      </c>
      <c r="T353" s="10" t="s">
        <v>59</v>
      </c>
    </row>
    <row r="354" spans="1:20" ht="32.1" customHeight="1" thickBot="1">
      <c r="A354" s="7" t="s">
        <v>1434</v>
      </c>
      <c r="B354" s="2">
        <v>42198</v>
      </c>
      <c r="C354" s="2">
        <v>42200</v>
      </c>
      <c r="D354" s="1" t="s">
        <v>21</v>
      </c>
      <c r="E354" s="1" t="s">
        <v>1435</v>
      </c>
      <c r="F354" s="1" t="s">
        <v>1436</v>
      </c>
      <c r="G354" s="1" t="s">
        <v>24</v>
      </c>
      <c r="H354" s="1" t="s">
        <v>25</v>
      </c>
      <c r="I354" s="1" t="s">
        <v>173</v>
      </c>
      <c r="J354" s="1" t="s">
        <v>120</v>
      </c>
      <c r="K354" s="1" t="s">
        <v>67</v>
      </c>
      <c r="L354" s="1" t="s">
        <v>580</v>
      </c>
      <c r="M354" s="1" t="s">
        <v>30</v>
      </c>
      <c r="N354" s="1" t="s">
        <v>36</v>
      </c>
      <c r="O354" s="1" t="s">
        <v>581</v>
      </c>
      <c r="P354" s="3">
        <v>1931.04</v>
      </c>
      <c r="Q354" s="3">
        <v>9</v>
      </c>
      <c r="R354" s="3">
        <v>321.83999999999997</v>
      </c>
      <c r="S354" s="1" t="s">
        <v>70</v>
      </c>
      <c r="T354" s="9" t="s">
        <v>71</v>
      </c>
    </row>
    <row r="355" spans="1:20" ht="32.1" customHeight="1" thickBot="1">
      <c r="A355" s="8" t="s">
        <v>1437</v>
      </c>
      <c r="B355" s="5">
        <v>43038</v>
      </c>
      <c r="C355" s="5">
        <v>43044</v>
      </c>
      <c r="D355" s="4" t="s">
        <v>39</v>
      </c>
      <c r="E355" s="4" t="s">
        <v>1438</v>
      </c>
      <c r="F355" s="4" t="s">
        <v>1439</v>
      </c>
      <c r="G355" s="4" t="s">
        <v>24</v>
      </c>
      <c r="H355" s="4" t="s">
        <v>25</v>
      </c>
      <c r="I355" s="4" t="s">
        <v>328</v>
      </c>
      <c r="J355" s="4" t="s">
        <v>53</v>
      </c>
      <c r="K355" s="4" t="s">
        <v>54</v>
      </c>
      <c r="L355" s="4" t="s">
        <v>114</v>
      </c>
      <c r="M355" s="4" t="s">
        <v>30</v>
      </c>
      <c r="N355" s="4" t="s">
        <v>36</v>
      </c>
      <c r="O355" s="4" t="s">
        <v>115</v>
      </c>
      <c r="P355" s="6">
        <v>71.992000000000004</v>
      </c>
      <c r="Q355" s="6">
        <v>1</v>
      </c>
      <c r="R355" s="6">
        <v>-0.89990000000000003</v>
      </c>
      <c r="S355" s="4" t="s">
        <v>129</v>
      </c>
      <c r="T355" s="10" t="s">
        <v>48</v>
      </c>
    </row>
    <row r="356" spans="1:20" ht="32.1" customHeight="1" thickBot="1">
      <c r="A356" s="7" t="s">
        <v>1440</v>
      </c>
      <c r="B356" s="2">
        <v>42986</v>
      </c>
      <c r="C356" s="2">
        <v>42991</v>
      </c>
      <c r="D356" s="1" t="s">
        <v>21</v>
      </c>
      <c r="E356" s="1" t="s">
        <v>1441</v>
      </c>
      <c r="F356" s="1" t="s">
        <v>1442</v>
      </c>
      <c r="G356" s="1" t="s">
        <v>24</v>
      </c>
      <c r="H356" s="1" t="s">
        <v>25</v>
      </c>
      <c r="I356" s="1" t="s">
        <v>133</v>
      </c>
      <c r="J356" s="1" t="s">
        <v>134</v>
      </c>
      <c r="K356" s="1" t="s">
        <v>93</v>
      </c>
      <c r="L356" s="1" t="s">
        <v>266</v>
      </c>
      <c r="M356" s="1" t="s">
        <v>30</v>
      </c>
      <c r="N356" s="1" t="s">
        <v>45</v>
      </c>
      <c r="O356" s="1" t="s">
        <v>267</v>
      </c>
      <c r="P356" s="3">
        <v>765.625</v>
      </c>
      <c r="Q356" s="3">
        <v>7</v>
      </c>
      <c r="R356" s="3">
        <v>-566.5625</v>
      </c>
      <c r="S356" s="1" t="s">
        <v>58</v>
      </c>
      <c r="T356" s="9" t="s">
        <v>77</v>
      </c>
    </row>
    <row r="357" spans="1:20" ht="32.1" customHeight="1" thickBot="1">
      <c r="A357" s="8" t="s">
        <v>1443</v>
      </c>
      <c r="B357" s="5">
        <v>43015</v>
      </c>
      <c r="C357" s="5">
        <v>43021</v>
      </c>
      <c r="D357" s="4" t="s">
        <v>39</v>
      </c>
      <c r="E357" s="4" t="s">
        <v>1444</v>
      </c>
      <c r="F357" s="4" t="s">
        <v>1445</v>
      </c>
      <c r="G357" s="4" t="s">
        <v>24</v>
      </c>
      <c r="H357" s="4" t="s">
        <v>25</v>
      </c>
      <c r="I357" s="4" t="s">
        <v>328</v>
      </c>
      <c r="J357" s="4" t="s">
        <v>53</v>
      </c>
      <c r="K357" s="4" t="s">
        <v>54</v>
      </c>
      <c r="L357" s="4" t="s">
        <v>1446</v>
      </c>
      <c r="M357" s="4" t="s">
        <v>30</v>
      </c>
      <c r="N357" s="4" t="s">
        <v>31</v>
      </c>
      <c r="O357" s="4" t="s">
        <v>1447</v>
      </c>
      <c r="P357" s="6">
        <v>307.666</v>
      </c>
      <c r="Q357" s="6">
        <v>2</v>
      </c>
      <c r="R357" s="6">
        <v>-14.478400000000001</v>
      </c>
      <c r="S357" s="4" t="s">
        <v>129</v>
      </c>
      <c r="T357" s="10" t="s">
        <v>48</v>
      </c>
    </row>
    <row r="358" spans="1:20" ht="32.1" customHeight="1" thickBot="1">
      <c r="A358" s="7" t="s">
        <v>1448</v>
      </c>
      <c r="B358" s="2">
        <v>42509</v>
      </c>
      <c r="C358" s="2">
        <v>42514</v>
      </c>
      <c r="D358" s="1" t="s">
        <v>39</v>
      </c>
      <c r="E358" s="1" t="s">
        <v>1449</v>
      </c>
      <c r="F358" s="1" t="s">
        <v>1450</v>
      </c>
      <c r="G358" s="1" t="s">
        <v>24</v>
      </c>
      <c r="H358" s="1" t="s">
        <v>25</v>
      </c>
      <c r="I358" s="1" t="s">
        <v>173</v>
      </c>
      <c r="J358" s="1" t="s">
        <v>120</v>
      </c>
      <c r="K358" s="1" t="s">
        <v>67</v>
      </c>
      <c r="L358" s="1" t="s">
        <v>1451</v>
      </c>
      <c r="M358" s="1" t="s">
        <v>30</v>
      </c>
      <c r="N358" s="1" t="s">
        <v>56</v>
      </c>
      <c r="O358" s="1" t="s">
        <v>1452</v>
      </c>
      <c r="P358" s="3">
        <v>35.92</v>
      </c>
      <c r="Q358" s="3">
        <v>4</v>
      </c>
      <c r="R358" s="3">
        <v>15.086399999999999</v>
      </c>
      <c r="S358" s="1" t="s">
        <v>58</v>
      </c>
      <c r="T358" s="9" t="s">
        <v>161</v>
      </c>
    </row>
    <row r="359" spans="1:20" ht="32.1" customHeight="1" thickBot="1">
      <c r="A359" s="8" t="s">
        <v>1448</v>
      </c>
      <c r="B359" s="5">
        <v>42509</v>
      </c>
      <c r="C359" s="5">
        <v>42514</v>
      </c>
      <c r="D359" s="4" t="s">
        <v>39</v>
      </c>
      <c r="E359" s="4" t="s">
        <v>1449</v>
      </c>
      <c r="F359" s="4" t="s">
        <v>1450</v>
      </c>
      <c r="G359" s="4" t="s">
        <v>24</v>
      </c>
      <c r="H359" s="4" t="s">
        <v>25</v>
      </c>
      <c r="I359" s="4" t="s">
        <v>173</v>
      </c>
      <c r="J359" s="4" t="s">
        <v>120</v>
      </c>
      <c r="K359" s="4" t="s">
        <v>67</v>
      </c>
      <c r="L359" s="4" t="s">
        <v>650</v>
      </c>
      <c r="M359" s="4" t="s">
        <v>30</v>
      </c>
      <c r="N359" s="4" t="s">
        <v>56</v>
      </c>
      <c r="O359" s="4" t="s">
        <v>651</v>
      </c>
      <c r="P359" s="6">
        <v>39.76</v>
      </c>
      <c r="Q359" s="6">
        <v>8</v>
      </c>
      <c r="R359" s="6">
        <v>12.3256</v>
      </c>
      <c r="S359" s="4" t="s">
        <v>58</v>
      </c>
      <c r="T359" s="10" t="s">
        <v>161</v>
      </c>
    </row>
    <row r="360" spans="1:20" ht="32.1" customHeight="1" thickBot="1">
      <c r="A360" s="7" t="s">
        <v>1453</v>
      </c>
      <c r="B360" s="2">
        <v>42358</v>
      </c>
      <c r="C360" s="2">
        <v>42363</v>
      </c>
      <c r="D360" s="1" t="s">
        <v>39</v>
      </c>
      <c r="E360" s="1" t="s">
        <v>1454</v>
      </c>
      <c r="F360" s="1" t="s">
        <v>1455</v>
      </c>
      <c r="G360" s="1" t="s">
        <v>24</v>
      </c>
      <c r="H360" s="1" t="s">
        <v>25</v>
      </c>
      <c r="I360" s="1" t="s">
        <v>133</v>
      </c>
      <c r="J360" s="1" t="s">
        <v>134</v>
      </c>
      <c r="K360" s="1" t="s">
        <v>93</v>
      </c>
      <c r="L360" s="1" t="s">
        <v>1456</v>
      </c>
      <c r="M360" s="1" t="s">
        <v>30</v>
      </c>
      <c r="N360" s="1" t="s">
        <v>31</v>
      </c>
      <c r="O360" s="1" t="s">
        <v>1457</v>
      </c>
      <c r="P360" s="3">
        <v>359.05799999999999</v>
      </c>
      <c r="Q360" s="3">
        <v>3</v>
      </c>
      <c r="R360" s="3">
        <v>-71.811599999999999</v>
      </c>
      <c r="S360" s="1" t="s">
        <v>58</v>
      </c>
      <c r="T360" s="9" t="s">
        <v>96</v>
      </c>
    </row>
    <row r="361" spans="1:20" ht="32.1" customHeight="1" thickBot="1">
      <c r="A361" s="8" t="s">
        <v>1458</v>
      </c>
      <c r="B361" s="5">
        <v>42854</v>
      </c>
      <c r="C361" s="5">
        <v>42859</v>
      </c>
      <c r="D361" s="4" t="s">
        <v>21</v>
      </c>
      <c r="E361" s="4" t="s">
        <v>1459</v>
      </c>
      <c r="F361" s="4" t="s">
        <v>1460</v>
      </c>
      <c r="G361" s="4" t="s">
        <v>90</v>
      </c>
      <c r="H361" s="4" t="s">
        <v>25</v>
      </c>
      <c r="I361" s="4" t="s">
        <v>282</v>
      </c>
      <c r="J361" s="4" t="s">
        <v>231</v>
      </c>
      <c r="K361" s="4" t="s">
        <v>67</v>
      </c>
      <c r="L361" s="4" t="s">
        <v>1461</v>
      </c>
      <c r="M361" s="4" t="s">
        <v>30</v>
      </c>
      <c r="N361" s="4" t="s">
        <v>45</v>
      </c>
      <c r="O361" s="4" t="s">
        <v>1462</v>
      </c>
      <c r="P361" s="6">
        <v>1048.3499999999999</v>
      </c>
      <c r="Q361" s="6">
        <v>5</v>
      </c>
      <c r="R361" s="6">
        <v>-69.89</v>
      </c>
      <c r="S361" s="4" t="s">
        <v>58</v>
      </c>
      <c r="T361" s="10" t="s">
        <v>113</v>
      </c>
    </row>
    <row r="362" spans="1:20" ht="32.1" customHeight="1" thickBot="1">
      <c r="A362" s="7" t="s">
        <v>1463</v>
      </c>
      <c r="B362" s="2">
        <v>43038</v>
      </c>
      <c r="C362" s="2">
        <v>43042</v>
      </c>
      <c r="D362" s="1" t="s">
        <v>39</v>
      </c>
      <c r="E362" s="1" t="s">
        <v>1372</v>
      </c>
      <c r="F362" s="1" t="s">
        <v>1373</v>
      </c>
      <c r="G362" s="1" t="s">
        <v>24</v>
      </c>
      <c r="H362" s="1" t="s">
        <v>25</v>
      </c>
      <c r="I362" s="1" t="s">
        <v>65</v>
      </c>
      <c r="J362" s="1" t="s">
        <v>66</v>
      </c>
      <c r="K362" s="1" t="s">
        <v>67</v>
      </c>
      <c r="L362" s="1" t="s">
        <v>1408</v>
      </c>
      <c r="M362" s="1" t="s">
        <v>30</v>
      </c>
      <c r="N362" s="1" t="s">
        <v>56</v>
      </c>
      <c r="O362" s="1" t="s">
        <v>1409</v>
      </c>
      <c r="P362" s="3">
        <v>7.1680000000000001</v>
      </c>
      <c r="Q362" s="3">
        <v>2</v>
      </c>
      <c r="R362" s="3">
        <v>0.98560000000000003</v>
      </c>
      <c r="S362" s="1" t="s">
        <v>83</v>
      </c>
      <c r="T362" s="9" t="s">
        <v>48</v>
      </c>
    </row>
    <row r="363" spans="1:20" ht="32.1" customHeight="1" thickBot="1">
      <c r="A363" s="8" t="s">
        <v>1464</v>
      </c>
      <c r="B363" s="5">
        <v>42330</v>
      </c>
      <c r="C363" s="5">
        <v>42335</v>
      </c>
      <c r="D363" s="4" t="s">
        <v>39</v>
      </c>
      <c r="E363" s="4" t="s">
        <v>659</v>
      </c>
      <c r="F363" s="4" t="s">
        <v>660</v>
      </c>
      <c r="G363" s="4" t="s">
        <v>100</v>
      </c>
      <c r="H363" s="4" t="s">
        <v>25</v>
      </c>
      <c r="I363" s="4" t="s">
        <v>245</v>
      </c>
      <c r="J363" s="4" t="s">
        <v>92</v>
      </c>
      <c r="K363" s="4" t="s">
        <v>93</v>
      </c>
      <c r="L363" s="4" t="s">
        <v>1465</v>
      </c>
      <c r="M363" s="4" t="s">
        <v>30</v>
      </c>
      <c r="N363" s="4" t="s">
        <v>45</v>
      </c>
      <c r="O363" s="4" t="s">
        <v>1466</v>
      </c>
      <c r="P363" s="6">
        <v>206.96199999999999</v>
      </c>
      <c r="Q363" s="6">
        <v>2</v>
      </c>
      <c r="R363" s="6">
        <v>-32.522599999999997</v>
      </c>
      <c r="S363" s="4" t="s">
        <v>58</v>
      </c>
      <c r="T363" s="10" t="s">
        <v>34</v>
      </c>
    </row>
    <row r="364" spans="1:20" ht="32.1" customHeight="1" thickBot="1">
      <c r="A364" s="7" t="s">
        <v>1467</v>
      </c>
      <c r="B364" s="2">
        <v>43022</v>
      </c>
      <c r="C364" s="2">
        <v>43025</v>
      </c>
      <c r="D364" s="1" t="s">
        <v>87</v>
      </c>
      <c r="E364" s="1" t="s">
        <v>1468</v>
      </c>
      <c r="F364" s="1" t="s">
        <v>1469</v>
      </c>
      <c r="G364" s="1" t="s">
        <v>24</v>
      </c>
      <c r="H364" s="1" t="s">
        <v>25</v>
      </c>
      <c r="I364" s="1" t="s">
        <v>1470</v>
      </c>
      <c r="J364" s="1" t="s">
        <v>53</v>
      </c>
      <c r="K364" s="1" t="s">
        <v>54</v>
      </c>
      <c r="L364" s="1" t="s">
        <v>379</v>
      </c>
      <c r="M364" s="1" t="s">
        <v>30</v>
      </c>
      <c r="N364" s="1" t="s">
        <v>56</v>
      </c>
      <c r="O364" s="1" t="s">
        <v>380</v>
      </c>
      <c r="P364" s="3">
        <v>9.4600000000000009</v>
      </c>
      <c r="Q364" s="3">
        <v>2</v>
      </c>
      <c r="R364" s="3">
        <v>3.6894</v>
      </c>
      <c r="S364" s="1" t="s">
        <v>33</v>
      </c>
      <c r="T364" s="9" t="s">
        <v>48</v>
      </c>
    </row>
    <row r="365" spans="1:20" ht="32.1" customHeight="1" thickBot="1">
      <c r="A365" s="8" t="s">
        <v>1471</v>
      </c>
      <c r="B365" s="5">
        <v>42252</v>
      </c>
      <c r="C365" s="5">
        <v>42256</v>
      </c>
      <c r="D365" s="4" t="s">
        <v>39</v>
      </c>
      <c r="E365" s="4" t="s">
        <v>1472</v>
      </c>
      <c r="F365" s="4" t="s">
        <v>1473</v>
      </c>
      <c r="G365" s="4" t="s">
        <v>24</v>
      </c>
      <c r="H365" s="4" t="s">
        <v>25</v>
      </c>
      <c r="I365" s="4" t="s">
        <v>639</v>
      </c>
      <c r="J365" s="4" t="s">
        <v>53</v>
      </c>
      <c r="K365" s="4" t="s">
        <v>54</v>
      </c>
      <c r="L365" s="4" t="s">
        <v>1474</v>
      </c>
      <c r="M365" s="4" t="s">
        <v>30</v>
      </c>
      <c r="N365" s="4" t="s">
        <v>31</v>
      </c>
      <c r="O365" s="4" t="s">
        <v>1475</v>
      </c>
      <c r="P365" s="6">
        <v>411.33199999999999</v>
      </c>
      <c r="Q365" s="6">
        <v>4</v>
      </c>
      <c r="R365" s="6">
        <v>-4.8391999999999999</v>
      </c>
      <c r="S365" s="4" t="s">
        <v>83</v>
      </c>
      <c r="T365" s="10" t="s">
        <v>77</v>
      </c>
    </row>
    <row r="366" spans="1:20" ht="32.1" customHeight="1" thickBot="1">
      <c r="A366" s="7" t="s">
        <v>1471</v>
      </c>
      <c r="B366" s="2">
        <v>42252</v>
      </c>
      <c r="C366" s="2">
        <v>42256</v>
      </c>
      <c r="D366" s="1" t="s">
        <v>39</v>
      </c>
      <c r="E366" s="1" t="s">
        <v>1472</v>
      </c>
      <c r="F366" s="1" t="s">
        <v>1473</v>
      </c>
      <c r="G366" s="1" t="s">
        <v>24</v>
      </c>
      <c r="H366" s="1" t="s">
        <v>25</v>
      </c>
      <c r="I366" s="1" t="s">
        <v>639</v>
      </c>
      <c r="J366" s="1" t="s">
        <v>53</v>
      </c>
      <c r="K366" s="1" t="s">
        <v>54</v>
      </c>
      <c r="L366" s="1" t="s">
        <v>1476</v>
      </c>
      <c r="M366" s="1" t="s">
        <v>30</v>
      </c>
      <c r="N366" s="1" t="s">
        <v>31</v>
      </c>
      <c r="O366" s="1" t="s">
        <v>1477</v>
      </c>
      <c r="P366" s="3">
        <v>293.19900000000001</v>
      </c>
      <c r="Q366" s="3">
        <v>3</v>
      </c>
      <c r="R366" s="3">
        <v>-20.696400000000001</v>
      </c>
      <c r="S366" s="1" t="s">
        <v>83</v>
      </c>
      <c r="T366" s="9" t="s">
        <v>77</v>
      </c>
    </row>
    <row r="367" spans="1:20" ht="32.1" customHeight="1" thickBot="1">
      <c r="A367" s="8" t="s">
        <v>1478</v>
      </c>
      <c r="B367" s="5">
        <v>42586</v>
      </c>
      <c r="C367" s="5">
        <v>42590</v>
      </c>
      <c r="D367" s="4" t="s">
        <v>39</v>
      </c>
      <c r="E367" s="4" t="s">
        <v>1479</v>
      </c>
      <c r="F367" s="4" t="s">
        <v>1480</v>
      </c>
      <c r="G367" s="4" t="s">
        <v>100</v>
      </c>
      <c r="H367" s="4" t="s">
        <v>25</v>
      </c>
      <c r="I367" s="4" t="s">
        <v>1481</v>
      </c>
      <c r="J367" s="4" t="s">
        <v>716</v>
      </c>
      <c r="K367" s="4" t="s">
        <v>28</v>
      </c>
      <c r="L367" s="4" t="s">
        <v>1482</v>
      </c>
      <c r="M367" s="4" t="s">
        <v>30</v>
      </c>
      <c r="N367" s="4" t="s">
        <v>56</v>
      </c>
      <c r="O367" s="4" t="s">
        <v>1483</v>
      </c>
      <c r="P367" s="6">
        <v>109.8</v>
      </c>
      <c r="Q367" s="6">
        <v>9</v>
      </c>
      <c r="R367" s="6">
        <v>46.116</v>
      </c>
      <c r="S367" s="4" t="s">
        <v>83</v>
      </c>
      <c r="T367" s="10" t="s">
        <v>253</v>
      </c>
    </row>
    <row r="368" spans="1:20" ht="32.1" customHeight="1" thickBot="1">
      <c r="A368" s="7" t="s">
        <v>1484</v>
      </c>
      <c r="B368" s="2">
        <v>41974</v>
      </c>
      <c r="C368" s="2">
        <v>41976</v>
      </c>
      <c r="D368" s="1" t="s">
        <v>87</v>
      </c>
      <c r="E368" s="1" t="s">
        <v>691</v>
      </c>
      <c r="F368" s="1" t="s">
        <v>692</v>
      </c>
      <c r="G368" s="1" t="s">
        <v>24</v>
      </c>
      <c r="H368" s="1" t="s">
        <v>25</v>
      </c>
      <c r="I368" s="1" t="s">
        <v>1485</v>
      </c>
      <c r="J368" s="1" t="s">
        <v>238</v>
      </c>
      <c r="K368" s="1" t="s">
        <v>93</v>
      </c>
      <c r="L368" s="1" t="s">
        <v>1486</v>
      </c>
      <c r="M368" s="1" t="s">
        <v>30</v>
      </c>
      <c r="N368" s="1" t="s">
        <v>36</v>
      </c>
      <c r="O368" s="1" t="s">
        <v>1487</v>
      </c>
      <c r="P368" s="3">
        <v>2807.84</v>
      </c>
      <c r="Q368" s="3">
        <v>8</v>
      </c>
      <c r="R368" s="3">
        <v>673.88160000000005</v>
      </c>
      <c r="S368" s="1" t="s">
        <v>70</v>
      </c>
      <c r="T368" s="9" t="s">
        <v>96</v>
      </c>
    </row>
    <row r="369" spans="1:20" ht="32.1" customHeight="1" thickBot="1">
      <c r="A369" s="8" t="s">
        <v>1488</v>
      </c>
      <c r="B369" s="5">
        <v>42558</v>
      </c>
      <c r="C369" s="5">
        <v>42562</v>
      </c>
      <c r="D369" s="4" t="s">
        <v>39</v>
      </c>
      <c r="E369" s="4" t="s">
        <v>1489</v>
      </c>
      <c r="F369" s="4" t="s">
        <v>1490</v>
      </c>
      <c r="G369" s="4" t="s">
        <v>24</v>
      </c>
      <c r="H369" s="4" t="s">
        <v>25</v>
      </c>
      <c r="I369" s="4" t="s">
        <v>1491</v>
      </c>
      <c r="J369" s="4" t="s">
        <v>53</v>
      </c>
      <c r="K369" s="4" t="s">
        <v>54</v>
      </c>
      <c r="L369" s="4" t="s">
        <v>607</v>
      </c>
      <c r="M369" s="4" t="s">
        <v>30</v>
      </c>
      <c r="N369" s="4" t="s">
        <v>56</v>
      </c>
      <c r="O369" s="4" t="s">
        <v>608</v>
      </c>
      <c r="P369" s="6">
        <v>215.65</v>
      </c>
      <c r="Q369" s="6">
        <v>5</v>
      </c>
      <c r="R369" s="6">
        <v>73.320999999999998</v>
      </c>
      <c r="S369" s="4" t="s">
        <v>83</v>
      </c>
      <c r="T369" s="10" t="s">
        <v>71</v>
      </c>
    </row>
    <row r="370" spans="1:20" ht="32.1" customHeight="1" thickBot="1">
      <c r="A370" s="7" t="s">
        <v>1492</v>
      </c>
      <c r="B370" s="2">
        <v>42687</v>
      </c>
      <c r="C370" s="2">
        <v>42693</v>
      </c>
      <c r="D370" s="1" t="s">
        <v>39</v>
      </c>
      <c r="E370" s="1" t="s">
        <v>1493</v>
      </c>
      <c r="F370" s="1" t="s">
        <v>1494</v>
      </c>
      <c r="G370" s="1" t="s">
        <v>100</v>
      </c>
      <c r="H370" s="1" t="s">
        <v>25</v>
      </c>
      <c r="I370" s="1" t="s">
        <v>952</v>
      </c>
      <c r="J370" s="1" t="s">
        <v>192</v>
      </c>
      <c r="K370" s="1" t="s">
        <v>54</v>
      </c>
      <c r="L370" s="1" t="s">
        <v>1311</v>
      </c>
      <c r="M370" s="1" t="s">
        <v>30</v>
      </c>
      <c r="N370" s="1" t="s">
        <v>56</v>
      </c>
      <c r="O370" s="1" t="s">
        <v>1312</v>
      </c>
      <c r="P370" s="3">
        <v>4.18</v>
      </c>
      <c r="Q370" s="3">
        <v>1</v>
      </c>
      <c r="R370" s="3">
        <v>1.5047999999999999</v>
      </c>
      <c r="S370" s="1" t="s">
        <v>129</v>
      </c>
      <c r="T370" s="9" t="s">
        <v>34</v>
      </c>
    </row>
    <row r="371" spans="1:20" ht="32.1" customHeight="1" thickBot="1">
      <c r="A371" s="8" t="s">
        <v>1495</v>
      </c>
      <c r="B371" s="5">
        <v>42666</v>
      </c>
      <c r="C371" s="5">
        <v>42672</v>
      </c>
      <c r="D371" s="4" t="s">
        <v>39</v>
      </c>
      <c r="E371" s="4" t="s">
        <v>269</v>
      </c>
      <c r="F371" s="4" t="s">
        <v>270</v>
      </c>
      <c r="G371" s="4" t="s">
        <v>90</v>
      </c>
      <c r="H371" s="4" t="s">
        <v>25</v>
      </c>
      <c r="I371" s="4" t="s">
        <v>133</v>
      </c>
      <c r="J371" s="4" t="s">
        <v>134</v>
      </c>
      <c r="K371" s="4" t="s">
        <v>93</v>
      </c>
      <c r="L371" s="4" t="s">
        <v>1496</v>
      </c>
      <c r="M371" s="4" t="s">
        <v>30</v>
      </c>
      <c r="N371" s="4" t="s">
        <v>56</v>
      </c>
      <c r="O371" s="4" t="s">
        <v>1497</v>
      </c>
      <c r="P371" s="6">
        <v>16.155999999999999</v>
      </c>
      <c r="Q371" s="6">
        <v>7</v>
      </c>
      <c r="R371" s="6">
        <v>-12.117000000000001</v>
      </c>
      <c r="S371" s="4" t="s">
        <v>129</v>
      </c>
      <c r="T371" s="10" t="s">
        <v>48</v>
      </c>
    </row>
    <row r="372" spans="1:20" ht="32.1" customHeight="1" thickBot="1">
      <c r="A372" s="7" t="s">
        <v>1498</v>
      </c>
      <c r="B372" s="2">
        <v>41799</v>
      </c>
      <c r="C372" s="2">
        <v>41801</v>
      </c>
      <c r="D372" s="1" t="s">
        <v>21</v>
      </c>
      <c r="E372" s="1" t="s">
        <v>1499</v>
      </c>
      <c r="F372" s="1" t="s">
        <v>1500</v>
      </c>
      <c r="G372" s="1" t="s">
        <v>24</v>
      </c>
      <c r="H372" s="1" t="s">
        <v>25</v>
      </c>
      <c r="I372" s="1" t="s">
        <v>1076</v>
      </c>
      <c r="J372" s="1" t="s">
        <v>716</v>
      </c>
      <c r="K372" s="1" t="s">
        <v>28</v>
      </c>
      <c r="L372" s="1" t="s">
        <v>212</v>
      </c>
      <c r="M372" s="1" t="s">
        <v>30</v>
      </c>
      <c r="N372" s="1" t="s">
        <v>45</v>
      </c>
      <c r="O372" s="1" t="s">
        <v>213</v>
      </c>
      <c r="P372" s="3">
        <v>1441.3</v>
      </c>
      <c r="Q372" s="3">
        <v>7</v>
      </c>
      <c r="R372" s="3">
        <v>245.02099999999999</v>
      </c>
      <c r="S372" s="1" t="s">
        <v>70</v>
      </c>
      <c r="T372" s="9" t="s">
        <v>59</v>
      </c>
    </row>
    <row r="373" spans="1:20" ht="32.1" customHeight="1" thickBot="1">
      <c r="A373" s="8" t="s">
        <v>1501</v>
      </c>
      <c r="B373" s="5">
        <v>43059</v>
      </c>
      <c r="C373" s="5">
        <v>43065</v>
      </c>
      <c r="D373" s="4" t="s">
        <v>39</v>
      </c>
      <c r="E373" s="4" t="s">
        <v>1502</v>
      </c>
      <c r="F373" s="4" t="s">
        <v>1503</v>
      </c>
      <c r="G373" s="4" t="s">
        <v>24</v>
      </c>
      <c r="H373" s="4" t="s">
        <v>25</v>
      </c>
      <c r="I373" s="4" t="s">
        <v>230</v>
      </c>
      <c r="J373" s="4" t="s">
        <v>231</v>
      </c>
      <c r="K373" s="4" t="s">
        <v>67</v>
      </c>
      <c r="L373" s="4" t="s">
        <v>363</v>
      </c>
      <c r="M373" s="4" t="s">
        <v>30</v>
      </c>
      <c r="N373" s="4" t="s">
        <v>56</v>
      </c>
      <c r="O373" s="4" t="s">
        <v>364</v>
      </c>
      <c r="P373" s="6">
        <v>77.599999999999994</v>
      </c>
      <c r="Q373" s="6">
        <v>5</v>
      </c>
      <c r="R373" s="6">
        <v>28.13</v>
      </c>
      <c r="S373" s="4" t="s">
        <v>129</v>
      </c>
      <c r="T373" s="10" t="s">
        <v>34</v>
      </c>
    </row>
    <row r="374" spans="1:20" ht="32.1" customHeight="1" thickBot="1">
      <c r="A374" s="7" t="s">
        <v>1501</v>
      </c>
      <c r="B374" s="2">
        <v>43059</v>
      </c>
      <c r="C374" s="2">
        <v>43065</v>
      </c>
      <c r="D374" s="1" t="s">
        <v>39</v>
      </c>
      <c r="E374" s="1" t="s">
        <v>1502</v>
      </c>
      <c r="F374" s="1" t="s">
        <v>1503</v>
      </c>
      <c r="G374" s="1" t="s">
        <v>24</v>
      </c>
      <c r="H374" s="1" t="s">
        <v>25</v>
      </c>
      <c r="I374" s="1" t="s">
        <v>230</v>
      </c>
      <c r="J374" s="1" t="s">
        <v>231</v>
      </c>
      <c r="K374" s="1" t="s">
        <v>67</v>
      </c>
      <c r="L374" s="1" t="s">
        <v>500</v>
      </c>
      <c r="M374" s="1" t="s">
        <v>30</v>
      </c>
      <c r="N374" s="1" t="s">
        <v>56</v>
      </c>
      <c r="O374" s="1" t="s">
        <v>501</v>
      </c>
      <c r="P374" s="3">
        <v>4.6559999999999997</v>
      </c>
      <c r="Q374" s="3">
        <v>2</v>
      </c>
      <c r="R374" s="3">
        <v>1.5713999999999999</v>
      </c>
      <c r="S374" s="1" t="s">
        <v>129</v>
      </c>
      <c r="T374" s="9" t="s">
        <v>34</v>
      </c>
    </row>
    <row r="375" spans="1:20" ht="32.1" customHeight="1" thickBot="1">
      <c r="A375" s="8" t="s">
        <v>1504</v>
      </c>
      <c r="B375" s="5">
        <v>42261</v>
      </c>
      <c r="C375" s="5">
        <v>42265</v>
      </c>
      <c r="D375" s="4" t="s">
        <v>39</v>
      </c>
      <c r="E375" s="4" t="s">
        <v>1111</v>
      </c>
      <c r="F375" s="4" t="s">
        <v>1112</v>
      </c>
      <c r="G375" s="4" t="s">
        <v>90</v>
      </c>
      <c r="H375" s="4" t="s">
        <v>25</v>
      </c>
      <c r="I375" s="4" t="s">
        <v>52</v>
      </c>
      <c r="J375" s="4" t="s">
        <v>53</v>
      </c>
      <c r="K375" s="4" t="s">
        <v>54</v>
      </c>
      <c r="L375" s="4" t="s">
        <v>317</v>
      </c>
      <c r="M375" s="4" t="s">
        <v>30</v>
      </c>
      <c r="N375" s="4" t="s">
        <v>45</v>
      </c>
      <c r="O375" s="4" t="s">
        <v>318</v>
      </c>
      <c r="P375" s="6">
        <v>170.136</v>
      </c>
      <c r="Q375" s="6">
        <v>3</v>
      </c>
      <c r="R375" s="6">
        <v>-8.5068000000000001</v>
      </c>
      <c r="S375" s="4" t="s">
        <v>83</v>
      </c>
      <c r="T375" s="10" t="s">
        <v>77</v>
      </c>
    </row>
    <row r="376" spans="1:20" ht="32.1" customHeight="1" thickBot="1">
      <c r="A376" s="7" t="s">
        <v>1505</v>
      </c>
      <c r="B376" s="2">
        <v>41784</v>
      </c>
      <c r="C376" s="2">
        <v>41788</v>
      </c>
      <c r="D376" s="1" t="s">
        <v>39</v>
      </c>
      <c r="E376" s="1" t="s">
        <v>1506</v>
      </c>
      <c r="F376" s="1" t="s">
        <v>1507</v>
      </c>
      <c r="G376" s="1" t="s">
        <v>24</v>
      </c>
      <c r="H376" s="1" t="s">
        <v>25</v>
      </c>
      <c r="I376" s="1" t="s">
        <v>133</v>
      </c>
      <c r="J376" s="1" t="s">
        <v>134</v>
      </c>
      <c r="K376" s="1" t="s">
        <v>93</v>
      </c>
      <c r="L376" s="1" t="s">
        <v>1508</v>
      </c>
      <c r="M376" s="1" t="s">
        <v>30</v>
      </c>
      <c r="N376" s="1" t="s">
        <v>56</v>
      </c>
      <c r="O376" s="1" t="s">
        <v>1509</v>
      </c>
      <c r="P376" s="3">
        <v>29.32</v>
      </c>
      <c r="Q376" s="3">
        <v>2</v>
      </c>
      <c r="R376" s="3">
        <v>-24.189</v>
      </c>
      <c r="S376" s="1" t="s">
        <v>83</v>
      </c>
      <c r="T376" s="9" t="s">
        <v>161</v>
      </c>
    </row>
    <row r="377" spans="1:20" ht="32.1" customHeight="1" thickBot="1">
      <c r="A377" s="8" t="s">
        <v>1510</v>
      </c>
      <c r="B377" s="5">
        <v>42416</v>
      </c>
      <c r="C377" s="5">
        <v>42420</v>
      </c>
      <c r="D377" s="4" t="s">
        <v>39</v>
      </c>
      <c r="E377" s="4" t="s">
        <v>1511</v>
      </c>
      <c r="F377" s="4" t="s">
        <v>1512</v>
      </c>
      <c r="G377" s="4" t="s">
        <v>90</v>
      </c>
      <c r="H377" s="4" t="s">
        <v>25</v>
      </c>
      <c r="I377" s="4" t="s">
        <v>133</v>
      </c>
      <c r="J377" s="4" t="s">
        <v>134</v>
      </c>
      <c r="K377" s="4" t="s">
        <v>93</v>
      </c>
      <c r="L377" s="4" t="s">
        <v>1513</v>
      </c>
      <c r="M377" s="4" t="s">
        <v>30</v>
      </c>
      <c r="N377" s="4" t="s">
        <v>36</v>
      </c>
      <c r="O377" s="4" t="s">
        <v>1514</v>
      </c>
      <c r="P377" s="6">
        <v>62.957999999999998</v>
      </c>
      <c r="Q377" s="6">
        <v>3</v>
      </c>
      <c r="R377" s="6">
        <v>-2.6981999999999999</v>
      </c>
      <c r="S377" s="4" t="s">
        <v>83</v>
      </c>
      <c r="T377" s="10" t="s">
        <v>297</v>
      </c>
    </row>
    <row r="378" spans="1:20" ht="32.1" customHeight="1" thickBot="1">
      <c r="A378" s="7" t="s">
        <v>1515</v>
      </c>
      <c r="B378" s="2">
        <v>42726</v>
      </c>
      <c r="C378" s="2">
        <v>42732</v>
      </c>
      <c r="D378" s="1" t="s">
        <v>39</v>
      </c>
      <c r="E378" s="1" t="s">
        <v>819</v>
      </c>
      <c r="F378" s="1" t="s">
        <v>820</v>
      </c>
      <c r="G378" s="1" t="s">
        <v>24</v>
      </c>
      <c r="H378" s="1" t="s">
        <v>25</v>
      </c>
      <c r="I378" s="1" t="s">
        <v>1516</v>
      </c>
      <c r="J378" s="1" t="s">
        <v>1517</v>
      </c>
      <c r="K378" s="1" t="s">
        <v>54</v>
      </c>
      <c r="L378" s="1" t="s">
        <v>446</v>
      </c>
      <c r="M378" s="1" t="s">
        <v>30</v>
      </c>
      <c r="N378" s="1" t="s">
        <v>56</v>
      </c>
      <c r="O378" s="1" t="s">
        <v>447</v>
      </c>
      <c r="P378" s="3">
        <v>11.84</v>
      </c>
      <c r="Q378" s="3">
        <v>4</v>
      </c>
      <c r="R378" s="3">
        <v>3.1080000000000001</v>
      </c>
      <c r="S378" s="1" t="s">
        <v>129</v>
      </c>
      <c r="T378" s="9" t="s">
        <v>96</v>
      </c>
    </row>
    <row r="379" spans="1:20" ht="32.1" customHeight="1" thickBot="1">
      <c r="A379" s="8" t="s">
        <v>1515</v>
      </c>
      <c r="B379" s="5">
        <v>42726</v>
      </c>
      <c r="C379" s="5">
        <v>42732</v>
      </c>
      <c r="D379" s="4" t="s">
        <v>39</v>
      </c>
      <c r="E379" s="4" t="s">
        <v>819</v>
      </c>
      <c r="F379" s="4" t="s">
        <v>820</v>
      </c>
      <c r="G379" s="4" t="s">
        <v>24</v>
      </c>
      <c r="H379" s="4" t="s">
        <v>25</v>
      </c>
      <c r="I379" s="4" t="s">
        <v>1516</v>
      </c>
      <c r="J379" s="4" t="s">
        <v>1517</v>
      </c>
      <c r="K379" s="4" t="s">
        <v>54</v>
      </c>
      <c r="L379" s="4" t="s">
        <v>1518</v>
      </c>
      <c r="M379" s="4" t="s">
        <v>30</v>
      </c>
      <c r="N379" s="4" t="s">
        <v>56</v>
      </c>
      <c r="O379" s="4" t="s">
        <v>1519</v>
      </c>
      <c r="P379" s="6">
        <v>22.783999999999999</v>
      </c>
      <c r="Q379" s="6">
        <v>1</v>
      </c>
      <c r="R379" s="6">
        <v>4.8415999999999997</v>
      </c>
      <c r="S379" s="4" t="s">
        <v>129</v>
      </c>
      <c r="T379" s="10" t="s">
        <v>96</v>
      </c>
    </row>
    <row r="380" spans="1:20" ht="32.1" customHeight="1" thickBot="1">
      <c r="A380" s="7" t="s">
        <v>1520</v>
      </c>
      <c r="B380" s="2">
        <v>43029</v>
      </c>
      <c r="C380" s="2">
        <v>43029</v>
      </c>
      <c r="D380" s="1" t="s">
        <v>425</v>
      </c>
      <c r="E380" s="1" t="s">
        <v>954</v>
      </c>
      <c r="F380" s="1" t="s">
        <v>955</v>
      </c>
      <c r="G380" s="1" t="s">
        <v>100</v>
      </c>
      <c r="H380" s="1" t="s">
        <v>25</v>
      </c>
      <c r="I380" s="1" t="s">
        <v>1521</v>
      </c>
      <c r="J380" s="1" t="s">
        <v>1522</v>
      </c>
      <c r="K380" s="1" t="s">
        <v>93</v>
      </c>
      <c r="L380" s="1" t="s">
        <v>915</v>
      </c>
      <c r="M380" s="1" t="s">
        <v>30</v>
      </c>
      <c r="N380" s="1" t="s">
        <v>45</v>
      </c>
      <c r="O380" s="1" t="s">
        <v>916</v>
      </c>
      <c r="P380" s="3">
        <v>262.11</v>
      </c>
      <c r="Q380" s="3">
        <v>1</v>
      </c>
      <c r="R380" s="3">
        <v>62.906399999999998</v>
      </c>
      <c r="S380" s="1" t="s">
        <v>430</v>
      </c>
      <c r="T380" s="9" t="s">
        <v>48</v>
      </c>
    </row>
    <row r="381" spans="1:20" ht="32.1" customHeight="1" thickBot="1">
      <c r="A381" s="8" t="s">
        <v>1523</v>
      </c>
      <c r="B381" s="5">
        <v>42313</v>
      </c>
      <c r="C381" s="5">
        <v>42317</v>
      </c>
      <c r="D381" s="4" t="s">
        <v>39</v>
      </c>
      <c r="E381" s="4" t="s">
        <v>1080</v>
      </c>
      <c r="F381" s="4" t="s">
        <v>1081</v>
      </c>
      <c r="G381" s="4" t="s">
        <v>90</v>
      </c>
      <c r="H381" s="4" t="s">
        <v>25</v>
      </c>
      <c r="I381" s="4" t="s">
        <v>1035</v>
      </c>
      <c r="J381" s="4" t="s">
        <v>1036</v>
      </c>
      <c r="K381" s="4" t="s">
        <v>28</v>
      </c>
      <c r="L381" s="4" t="s">
        <v>1090</v>
      </c>
      <c r="M381" s="4" t="s">
        <v>30</v>
      </c>
      <c r="N381" s="4" t="s">
        <v>36</v>
      </c>
      <c r="O381" s="4" t="s">
        <v>1091</v>
      </c>
      <c r="P381" s="6">
        <v>207</v>
      </c>
      <c r="Q381" s="6">
        <v>3</v>
      </c>
      <c r="R381" s="6">
        <v>25.875</v>
      </c>
      <c r="S381" s="4" t="s">
        <v>83</v>
      </c>
      <c r="T381" s="10" t="s">
        <v>34</v>
      </c>
    </row>
    <row r="382" spans="1:20" ht="32.1" customHeight="1" thickBot="1">
      <c r="A382" s="7" t="s">
        <v>1524</v>
      </c>
      <c r="B382" s="2">
        <v>41852</v>
      </c>
      <c r="C382" s="2">
        <v>41856</v>
      </c>
      <c r="D382" s="1" t="s">
        <v>39</v>
      </c>
      <c r="E382" s="1" t="s">
        <v>1525</v>
      </c>
      <c r="F382" s="1" t="s">
        <v>1526</v>
      </c>
      <c r="G382" s="1" t="s">
        <v>90</v>
      </c>
      <c r="H382" s="1" t="s">
        <v>25</v>
      </c>
      <c r="I382" s="1" t="s">
        <v>1527</v>
      </c>
      <c r="J382" s="1" t="s">
        <v>1036</v>
      </c>
      <c r="K382" s="1" t="s">
        <v>28</v>
      </c>
      <c r="L382" s="1" t="s">
        <v>174</v>
      </c>
      <c r="M382" s="1" t="s">
        <v>30</v>
      </c>
      <c r="N382" s="1" t="s">
        <v>56</v>
      </c>
      <c r="O382" s="1" t="s">
        <v>175</v>
      </c>
      <c r="P382" s="3">
        <v>44.128</v>
      </c>
      <c r="Q382" s="3">
        <v>4</v>
      </c>
      <c r="R382" s="3">
        <v>12.135199999999999</v>
      </c>
      <c r="S382" s="1" t="s">
        <v>83</v>
      </c>
      <c r="T382" s="9" t="s">
        <v>253</v>
      </c>
    </row>
    <row r="383" spans="1:20" ht="32.1" customHeight="1" thickBot="1">
      <c r="A383" s="8" t="s">
        <v>1528</v>
      </c>
      <c r="B383" s="5">
        <v>42569</v>
      </c>
      <c r="C383" s="5">
        <v>42574</v>
      </c>
      <c r="D383" s="4" t="s">
        <v>39</v>
      </c>
      <c r="E383" s="4" t="s">
        <v>1529</v>
      </c>
      <c r="F383" s="4" t="s">
        <v>1530</v>
      </c>
      <c r="G383" s="4" t="s">
        <v>90</v>
      </c>
      <c r="H383" s="4" t="s">
        <v>25</v>
      </c>
      <c r="I383" s="4" t="s">
        <v>1531</v>
      </c>
      <c r="J383" s="4" t="s">
        <v>27</v>
      </c>
      <c r="K383" s="4" t="s">
        <v>28</v>
      </c>
      <c r="L383" s="4" t="s">
        <v>1532</v>
      </c>
      <c r="M383" s="4" t="s">
        <v>30</v>
      </c>
      <c r="N383" s="4" t="s">
        <v>36</v>
      </c>
      <c r="O383" s="4" t="s">
        <v>1533</v>
      </c>
      <c r="P383" s="6">
        <v>140.81</v>
      </c>
      <c r="Q383" s="6">
        <v>1</v>
      </c>
      <c r="R383" s="6">
        <v>39.4268</v>
      </c>
      <c r="S383" s="4" t="s">
        <v>58</v>
      </c>
      <c r="T383" s="10" t="s">
        <v>71</v>
      </c>
    </row>
    <row r="384" spans="1:20" ht="32.1" customHeight="1" thickBot="1">
      <c r="A384" s="7" t="s">
        <v>1534</v>
      </c>
      <c r="B384" s="2">
        <v>42044</v>
      </c>
      <c r="C384" s="2">
        <v>42046</v>
      </c>
      <c r="D384" s="1" t="s">
        <v>21</v>
      </c>
      <c r="E384" s="1" t="s">
        <v>1535</v>
      </c>
      <c r="F384" s="1" t="s">
        <v>1536</v>
      </c>
      <c r="G384" s="1" t="s">
        <v>90</v>
      </c>
      <c r="H384" s="1" t="s">
        <v>25</v>
      </c>
      <c r="I384" s="1" t="s">
        <v>245</v>
      </c>
      <c r="J384" s="1" t="s">
        <v>92</v>
      </c>
      <c r="K384" s="1" t="s">
        <v>93</v>
      </c>
      <c r="L384" s="1" t="s">
        <v>1537</v>
      </c>
      <c r="M384" s="1" t="s">
        <v>30</v>
      </c>
      <c r="N384" s="1" t="s">
        <v>56</v>
      </c>
      <c r="O384" s="1" t="s">
        <v>1538</v>
      </c>
      <c r="P384" s="3">
        <v>40.783999999999999</v>
      </c>
      <c r="Q384" s="3">
        <v>2</v>
      </c>
      <c r="R384" s="3">
        <v>-30.588000000000001</v>
      </c>
      <c r="S384" s="1" t="s">
        <v>70</v>
      </c>
      <c r="T384" s="9" t="s">
        <v>297</v>
      </c>
    </row>
    <row r="385" spans="1:20" ht="32.1" customHeight="1" thickBot="1">
      <c r="A385" s="8" t="s">
        <v>1539</v>
      </c>
      <c r="B385" s="5">
        <v>42747</v>
      </c>
      <c r="C385" s="5">
        <v>42752</v>
      </c>
      <c r="D385" s="4" t="s">
        <v>21</v>
      </c>
      <c r="E385" s="4" t="s">
        <v>1540</v>
      </c>
      <c r="F385" s="4" t="s">
        <v>1541</v>
      </c>
      <c r="G385" s="4" t="s">
        <v>100</v>
      </c>
      <c r="H385" s="4" t="s">
        <v>25</v>
      </c>
      <c r="I385" s="4" t="s">
        <v>192</v>
      </c>
      <c r="J385" s="4" t="s">
        <v>980</v>
      </c>
      <c r="K385" s="4" t="s">
        <v>67</v>
      </c>
      <c r="L385" s="4" t="s">
        <v>1542</v>
      </c>
      <c r="M385" s="4" t="s">
        <v>30</v>
      </c>
      <c r="N385" s="4" t="s">
        <v>56</v>
      </c>
      <c r="O385" s="4" t="s">
        <v>1543</v>
      </c>
      <c r="P385" s="6">
        <v>37.68</v>
      </c>
      <c r="Q385" s="6">
        <v>2</v>
      </c>
      <c r="R385" s="6">
        <v>15.8256</v>
      </c>
      <c r="S385" s="4" t="s">
        <v>58</v>
      </c>
      <c r="T385" s="10" t="s">
        <v>169</v>
      </c>
    </row>
    <row r="386" spans="1:20" ht="32.1" customHeight="1" thickBot="1">
      <c r="A386" s="7" t="s">
        <v>1544</v>
      </c>
      <c r="B386" s="2">
        <v>42988</v>
      </c>
      <c r="C386" s="2">
        <v>42988</v>
      </c>
      <c r="D386" s="1" t="s">
        <v>425</v>
      </c>
      <c r="E386" s="1" t="s">
        <v>1545</v>
      </c>
      <c r="F386" s="1" t="s">
        <v>1546</v>
      </c>
      <c r="G386" s="1" t="s">
        <v>90</v>
      </c>
      <c r="H386" s="1" t="s">
        <v>25</v>
      </c>
      <c r="I386" s="1" t="s">
        <v>52</v>
      </c>
      <c r="J386" s="1" t="s">
        <v>53</v>
      </c>
      <c r="K386" s="1" t="s">
        <v>54</v>
      </c>
      <c r="L386" s="1" t="s">
        <v>394</v>
      </c>
      <c r="M386" s="1" t="s">
        <v>30</v>
      </c>
      <c r="N386" s="1" t="s">
        <v>36</v>
      </c>
      <c r="O386" s="1" t="s">
        <v>395</v>
      </c>
      <c r="P386" s="3">
        <v>362.35199999999998</v>
      </c>
      <c r="Q386" s="3">
        <v>3</v>
      </c>
      <c r="R386" s="3">
        <v>27.176400000000001</v>
      </c>
      <c r="S386" s="1" t="s">
        <v>430</v>
      </c>
      <c r="T386" s="9" t="s">
        <v>77</v>
      </c>
    </row>
    <row r="387" spans="1:20" ht="32.1" customHeight="1" thickBot="1">
      <c r="A387" s="8" t="s">
        <v>1547</v>
      </c>
      <c r="B387" s="5">
        <v>42820</v>
      </c>
      <c r="C387" s="5">
        <v>42821</v>
      </c>
      <c r="D387" s="4" t="s">
        <v>87</v>
      </c>
      <c r="E387" s="4" t="s">
        <v>833</v>
      </c>
      <c r="F387" s="4" t="s">
        <v>834</v>
      </c>
      <c r="G387" s="4" t="s">
        <v>24</v>
      </c>
      <c r="H387" s="4" t="s">
        <v>25</v>
      </c>
      <c r="I387" s="4" t="s">
        <v>173</v>
      </c>
      <c r="J387" s="4" t="s">
        <v>120</v>
      </c>
      <c r="K387" s="4" t="s">
        <v>67</v>
      </c>
      <c r="L387" s="4" t="s">
        <v>1548</v>
      </c>
      <c r="M387" s="4" t="s">
        <v>30</v>
      </c>
      <c r="N387" s="4" t="s">
        <v>31</v>
      </c>
      <c r="O387" s="4" t="s">
        <v>1549</v>
      </c>
      <c r="P387" s="6">
        <v>257.56799999999998</v>
      </c>
      <c r="Q387" s="6">
        <v>2</v>
      </c>
      <c r="R387" s="6">
        <v>-28.976400000000002</v>
      </c>
      <c r="S387" s="4" t="s">
        <v>123</v>
      </c>
      <c r="T387" s="10" t="s">
        <v>195</v>
      </c>
    </row>
    <row r="388" spans="1:20" ht="32.1" customHeight="1" thickBot="1">
      <c r="A388" s="7" t="s">
        <v>1550</v>
      </c>
      <c r="B388" s="2">
        <v>42656</v>
      </c>
      <c r="C388" s="2">
        <v>42660</v>
      </c>
      <c r="D388" s="1" t="s">
        <v>39</v>
      </c>
      <c r="E388" s="1" t="s">
        <v>1551</v>
      </c>
      <c r="F388" s="1" t="s">
        <v>1552</v>
      </c>
      <c r="G388" s="1" t="s">
        <v>90</v>
      </c>
      <c r="H388" s="1" t="s">
        <v>25</v>
      </c>
      <c r="I388" s="1" t="s">
        <v>179</v>
      </c>
      <c r="J388" s="1" t="s">
        <v>180</v>
      </c>
      <c r="K388" s="1" t="s">
        <v>54</v>
      </c>
      <c r="L388" s="1" t="s">
        <v>410</v>
      </c>
      <c r="M388" s="1" t="s">
        <v>30</v>
      </c>
      <c r="N388" s="1" t="s">
        <v>45</v>
      </c>
      <c r="O388" s="1" t="s">
        <v>411</v>
      </c>
      <c r="P388" s="3">
        <v>727.45</v>
      </c>
      <c r="Q388" s="3">
        <v>5</v>
      </c>
      <c r="R388" s="3">
        <v>-465.56799999999998</v>
      </c>
      <c r="S388" s="1" t="s">
        <v>83</v>
      </c>
      <c r="T388" s="9" t="s">
        <v>48</v>
      </c>
    </row>
    <row r="389" spans="1:20" ht="32.1" customHeight="1" thickBot="1">
      <c r="A389" s="8" t="s">
        <v>1550</v>
      </c>
      <c r="B389" s="5">
        <v>42656</v>
      </c>
      <c r="C389" s="5">
        <v>42660</v>
      </c>
      <c r="D389" s="4" t="s">
        <v>39</v>
      </c>
      <c r="E389" s="4" t="s">
        <v>1551</v>
      </c>
      <c r="F389" s="4" t="s">
        <v>1552</v>
      </c>
      <c r="G389" s="4" t="s">
        <v>90</v>
      </c>
      <c r="H389" s="4" t="s">
        <v>25</v>
      </c>
      <c r="I389" s="4" t="s">
        <v>179</v>
      </c>
      <c r="J389" s="4" t="s">
        <v>180</v>
      </c>
      <c r="K389" s="4" t="s">
        <v>54</v>
      </c>
      <c r="L389" s="4" t="s">
        <v>1553</v>
      </c>
      <c r="M389" s="4" t="s">
        <v>30</v>
      </c>
      <c r="N389" s="4" t="s">
        <v>56</v>
      </c>
      <c r="O389" s="4" t="s">
        <v>1554</v>
      </c>
      <c r="P389" s="6">
        <v>24.96</v>
      </c>
      <c r="Q389" s="6">
        <v>3</v>
      </c>
      <c r="R389" s="6">
        <v>4.3680000000000003</v>
      </c>
      <c r="S389" s="4" t="s">
        <v>83</v>
      </c>
      <c r="T389" s="10" t="s">
        <v>48</v>
      </c>
    </row>
    <row r="390" spans="1:20" ht="32.1" customHeight="1" thickBot="1">
      <c r="A390" s="7" t="s">
        <v>1555</v>
      </c>
      <c r="B390" s="2">
        <v>42840</v>
      </c>
      <c r="C390" s="2">
        <v>42843</v>
      </c>
      <c r="D390" s="1" t="s">
        <v>87</v>
      </c>
      <c r="E390" s="1" t="s">
        <v>1556</v>
      </c>
      <c r="F390" s="1" t="s">
        <v>1557</v>
      </c>
      <c r="G390" s="1" t="s">
        <v>90</v>
      </c>
      <c r="H390" s="1" t="s">
        <v>25</v>
      </c>
      <c r="I390" s="1" t="s">
        <v>26</v>
      </c>
      <c r="J390" s="1" t="s">
        <v>1340</v>
      </c>
      <c r="K390" s="1" t="s">
        <v>54</v>
      </c>
      <c r="L390" s="1" t="s">
        <v>1012</v>
      </c>
      <c r="M390" s="1" t="s">
        <v>30</v>
      </c>
      <c r="N390" s="1" t="s">
        <v>56</v>
      </c>
      <c r="O390" s="1" t="s">
        <v>1013</v>
      </c>
      <c r="P390" s="3">
        <v>196.45</v>
      </c>
      <c r="Q390" s="3">
        <v>5</v>
      </c>
      <c r="R390" s="3">
        <v>70.721999999999994</v>
      </c>
      <c r="S390" s="1" t="s">
        <v>33</v>
      </c>
      <c r="T390" s="9" t="s">
        <v>113</v>
      </c>
    </row>
    <row r="391" spans="1:20" ht="32.1" customHeight="1" thickBot="1">
      <c r="A391" s="8" t="s">
        <v>1558</v>
      </c>
      <c r="B391" s="5">
        <v>41841</v>
      </c>
      <c r="C391" s="5">
        <v>41845</v>
      </c>
      <c r="D391" s="4" t="s">
        <v>39</v>
      </c>
      <c r="E391" s="4" t="s">
        <v>1559</v>
      </c>
      <c r="F391" s="4" t="s">
        <v>1560</v>
      </c>
      <c r="G391" s="4" t="s">
        <v>90</v>
      </c>
      <c r="H391" s="4" t="s">
        <v>25</v>
      </c>
      <c r="I391" s="4" t="s">
        <v>328</v>
      </c>
      <c r="J391" s="4" t="s">
        <v>53</v>
      </c>
      <c r="K391" s="4" t="s">
        <v>54</v>
      </c>
      <c r="L391" s="4" t="s">
        <v>559</v>
      </c>
      <c r="M391" s="4" t="s">
        <v>30</v>
      </c>
      <c r="N391" s="4" t="s">
        <v>36</v>
      </c>
      <c r="O391" s="4" t="s">
        <v>560</v>
      </c>
      <c r="P391" s="6">
        <v>801.56799999999998</v>
      </c>
      <c r="Q391" s="6">
        <v>2</v>
      </c>
      <c r="R391" s="6">
        <v>50.097999999999999</v>
      </c>
      <c r="S391" s="4" t="s">
        <v>83</v>
      </c>
      <c r="T391" s="10" t="s">
        <v>71</v>
      </c>
    </row>
    <row r="392" spans="1:20" ht="32.1" customHeight="1" thickBot="1">
      <c r="A392" s="7" t="s">
        <v>1558</v>
      </c>
      <c r="B392" s="2">
        <v>41841</v>
      </c>
      <c r="C392" s="2">
        <v>41845</v>
      </c>
      <c r="D392" s="1" t="s">
        <v>39</v>
      </c>
      <c r="E392" s="1" t="s">
        <v>1559</v>
      </c>
      <c r="F392" s="1" t="s">
        <v>1560</v>
      </c>
      <c r="G392" s="1" t="s">
        <v>90</v>
      </c>
      <c r="H392" s="1" t="s">
        <v>25</v>
      </c>
      <c r="I392" s="1" t="s">
        <v>328</v>
      </c>
      <c r="J392" s="1" t="s">
        <v>53</v>
      </c>
      <c r="K392" s="1" t="s">
        <v>54</v>
      </c>
      <c r="L392" s="1" t="s">
        <v>1561</v>
      </c>
      <c r="M392" s="1" t="s">
        <v>30</v>
      </c>
      <c r="N392" s="1" t="s">
        <v>45</v>
      </c>
      <c r="O392" s="1" t="s">
        <v>1562</v>
      </c>
      <c r="P392" s="3">
        <v>272.84800000000001</v>
      </c>
      <c r="Q392" s="3">
        <v>1</v>
      </c>
      <c r="R392" s="3">
        <v>27.284800000000001</v>
      </c>
      <c r="S392" s="1" t="s">
        <v>83</v>
      </c>
      <c r="T392" s="9" t="s">
        <v>71</v>
      </c>
    </row>
    <row r="393" spans="1:20" ht="32.1" customHeight="1" thickBot="1">
      <c r="A393" s="8" t="s">
        <v>1563</v>
      </c>
      <c r="B393" s="5">
        <v>43060</v>
      </c>
      <c r="C393" s="5">
        <v>43064</v>
      </c>
      <c r="D393" s="4" t="s">
        <v>39</v>
      </c>
      <c r="E393" s="4" t="s">
        <v>1564</v>
      </c>
      <c r="F393" s="4" t="s">
        <v>1565</v>
      </c>
      <c r="G393" s="4" t="s">
        <v>24</v>
      </c>
      <c r="H393" s="4" t="s">
        <v>25</v>
      </c>
      <c r="I393" s="4" t="s">
        <v>1566</v>
      </c>
      <c r="J393" s="4" t="s">
        <v>192</v>
      </c>
      <c r="K393" s="4" t="s">
        <v>54</v>
      </c>
      <c r="L393" s="4" t="s">
        <v>1567</v>
      </c>
      <c r="M393" s="4" t="s">
        <v>30</v>
      </c>
      <c r="N393" s="4" t="s">
        <v>45</v>
      </c>
      <c r="O393" s="4" t="s">
        <v>1568</v>
      </c>
      <c r="P393" s="6">
        <v>70.98</v>
      </c>
      <c r="Q393" s="6">
        <v>1</v>
      </c>
      <c r="R393" s="6">
        <v>20.584199999999999</v>
      </c>
      <c r="S393" s="4" t="s">
        <v>83</v>
      </c>
      <c r="T393" s="10" t="s">
        <v>34</v>
      </c>
    </row>
    <row r="394" spans="1:20" ht="32.1" customHeight="1" thickBot="1">
      <c r="A394" s="7" t="s">
        <v>1569</v>
      </c>
      <c r="B394" s="2">
        <v>42439</v>
      </c>
      <c r="C394" s="2">
        <v>42445</v>
      </c>
      <c r="D394" s="1" t="s">
        <v>39</v>
      </c>
      <c r="E394" s="1" t="s">
        <v>1345</v>
      </c>
      <c r="F394" s="1" t="s">
        <v>1346</v>
      </c>
      <c r="G394" s="1" t="s">
        <v>24</v>
      </c>
      <c r="H394" s="1" t="s">
        <v>25</v>
      </c>
      <c r="I394" s="1" t="s">
        <v>730</v>
      </c>
      <c r="J394" s="1" t="s">
        <v>120</v>
      </c>
      <c r="K394" s="1" t="s">
        <v>67</v>
      </c>
      <c r="L394" s="1" t="s">
        <v>736</v>
      </c>
      <c r="M394" s="1" t="s">
        <v>30</v>
      </c>
      <c r="N394" s="1" t="s">
        <v>31</v>
      </c>
      <c r="O394" s="1" t="s">
        <v>737</v>
      </c>
      <c r="P394" s="3">
        <v>176.78399999999999</v>
      </c>
      <c r="Q394" s="3">
        <v>1</v>
      </c>
      <c r="R394" s="3">
        <v>-22.097999999999999</v>
      </c>
      <c r="S394" s="1" t="s">
        <v>129</v>
      </c>
      <c r="T394" s="9" t="s">
        <v>195</v>
      </c>
    </row>
    <row r="395" spans="1:20" ht="32.1" customHeight="1" thickBot="1">
      <c r="A395" s="8" t="s">
        <v>1570</v>
      </c>
      <c r="B395" s="5">
        <v>43098</v>
      </c>
      <c r="C395" s="5">
        <v>43102</v>
      </c>
      <c r="D395" s="4" t="s">
        <v>39</v>
      </c>
      <c r="E395" s="4" t="s">
        <v>1571</v>
      </c>
      <c r="F395" s="4" t="s">
        <v>1572</v>
      </c>
      <c r="G395" s="4" t="s">
        <v>24</v>
      </c>
      <c r="H395" s="4" t="s">
        <v>25</v>
      </c>
      <c r="I395" s="4" t="s">
        <v>52</v>
      </c>
      <c r="J395" s="4" t="s">
        <v>53</v>
      </c>
      <c r="K395" s="4" t="s">
        <v>54</v>
      </c>
      <c r="L395" s="4" t="s">
        <v>1028</v>
      </c>
      <c r="M395" s="4" t="s">
        <v>30</v>
      </c>
      <c r="N395" s="4" t="s">
        <v>36</v>
      </c>
      <c r="O395" s="4" t="s">
        <v>1029</v>
      </c>
      <c r="P395" s="6">
        <v>393.56799999999998</v>
      </c>
      <c r="Q395" s="6">
        <v>4</v>
      </c>
      <c r="R395" s="6">
        <v>-44.276400000000002</v>
      </c>
      <c r="S395" s="4" t="s">
        <v>83</v>
      </c>
      <c r="T395" s="10" t="s">
        <v>96</v>
      </c>
    </row>
    <row r="396" spans="1:20" ht="32.1" customHeight="1" thickBot="1">
      <c r="A396" s="7" t="s">
        <v>1573</v>
      </c>
      <c r="B396" s="2">
        <v>42068</v>
      </c>
      <c r="C396" s="2">
        <v>42068</v>
      </c>
      <c r="D396" s="1" t="s">
        <v>425</v>
      </c>
      <c r="E396" s="1" t="s">
        <v>1574</v>
      </c>
      <c r="F396" s="1" t="s">
        <v>1575</v>
      </c>
      <c r="G396" s="1" t="s">
        <v>24</v>
      </c>
      <c r="H396" s="1" t="s">
        <v>25</v>
      </c>
      <c r="I396" s="1" t="s">
        <v>173</v>
      </c>
      <c r="J396" s="1" t="s">
        <v>120</v>
      </c>
      <c r="K396" s="1" t="s">
        <v>67</v>
      </c>
      <c r="L396" s="1" t="s">
        <v>135</v>
      </c>
      <c r="M396" s="1" t="s">
        <v>30</v>
      </c>
      <c r="N396" s="1" t="s">
        <v>36</v>
      </c>
      <c r="O396" s="1" t="s">
        <v>136</v>
      </c>
      <c r="P396" s="3">
        <v>383.60700000000003</v>
      </c>
      <c r="Q396" s="3">
        <v>7</v>
      </c>
      <c r="R396" s="3">
        <v>63.9345</v>
      </c>
      <c r="S396" s="1" t="s">
        <v>430</v>
      </c>
      <c r="T396" s="9" t="s">
        <v>195</v>
      </c>
    </row>
    <row r="397" spans="1:20" ht="32.1" customHeight="1" thickBot="1">
      <c r="A397" s="8" t="s">
        <v>1576</v>
      </c>
      <c r="B397" s="5">
        <v>42482</v>
      </c>
      <c r="C397" s="5">
        <v>42486</v>
      </c>
      <c r="D397" s="4" t="s">
        <v>21</v>
      </c>
      <c r="E397" s="4" t="s">
        <v>593</v>
      </c>
      <c r="F397" s="4" t="s">
        <v>594</v>
      </c>
      <c r="G397" s="4" t="s">
        <v>24</v>
      </c>
      <c r="H397" s="4" t="s">
        <v>25</v>
      </c>
      <c r="I397" s="4" t="s">
        <v>328</v>
      </c>
      <c r="J397" s="4" t="s">
        <v>53</v>
      </c>
      <c r="K397" s="4" t="s">
        <v>54</v>
      </c>
      <c r="L397" s="4" t="s">
        <v>1577</v>
      </c>
      <c r="M397" s="4" t="s">
        <v>30</v>
      </c>
      <c r="N397" s="4" t="s">
        <v>56</v>
      </c>
      <c r="O397" s="4" t="s">
        <v>1578</v>
      </c>
      <c r="P397" s="6">
        <v>31.56</v>
      </c>
      <c r="Q397" s="6">
        <v>3</v>
      </c>
      <c r="R397" s="6">
        <v>10.4148</v>
      </c>
      <c r="S397" s="4" t="s">
        <v>83</v>
      </c>
      <c r="T397" s="10" t="s">
        <v>113</v>
      </c>
    </row>
    <row r="398" spans="1:20" ht="32.1" customHeight="1" thickBot="1">
      <c r="A398" s="7" t="s">
        <v>1579</v>
      </c>
      <c r="B398" s="2">
        <v>41933</v>
      </c>
      <c r="C398" s="2">
        <v>41934</v>
      </c>
      <c r="D398" s="1" t="s">
        <v>87</v>
      </c>
      <c r="E398" s="1" t="s">
        <v>79</v>
      </c>
      <c r="F398" s="1" t="s">
        <v>80</v>
      </c>
      <c r="G398" s="1" t="s">
        <v>24</v>
      </c>
      <c r="H398" s="1" t="s">
        <v>25</v>
      </c>
      <c r="I398" s="1" t="s">
        <v>1580</v>
      </c>
      <c r="J398" s="1" t="s">
        <v>231</v>
      </c>
      <c r="K398" s="1" t="s">
        <v>67</v>
      </c>
      <c r="L398" s="1" t="s">
        <v>441</v>
      </c>
      <c r="M398" s="1" t="s">
        <v>30</v>
      </c>
      <c r="N398" s="1" t="s">
        <v>45</v>
      </c>
      <c r="O398" s="1" t="s">
        <v>442</v>
      </c>
      <c r="P398" s="3">
        <v>409.59</v>
      </c>
      <c r="Q398" s="3">
        <v>3</v>
      </c>
      <c r="R398" s="3">
        <v>-122.877</v>
      </c>
      <c r="S398" s="1" t="s">
        <v>123</v>
      </c>
      <c r="T398" s="9" t="s">
        <v>48</v>
      </c>
    </row>
    <row r="399" spans="1:20" ht="32.1" customHeight="1" thickBot="1">
      <c r="A399" s="8" t="s">
        <v>1581</v>
      </c>
      <c r="B399" s="5">
        <v>41880</v>
      </c>
      <c r="C399" s="5">
        <v>41884</v>
      </c>
      <c r="D399" s="4" t="s">
        <v>21</v>
      </c>
      <c r="E399" s="4" t="s">
        <v>1582</v>
      </c>
      <c r="F399" s="4" t="s">
        <v>1583</v>
      </c>
      <c r="G399" s="4" t="s">
        <v>24</v>
      </c>
      <c r="H399" s="4" t="s">
        <v>25</v>
      </c>
      <c r="I399" s="4" t="s">
        <v>1006</v>
      </c>
      <c r="J399" s="4" t="s">
        <v>43</v>
      </c>
      <c r="K399" s="4" t="s">
        <v>28</v>
      </c>
      <c r="L399" s="4" t="s">
        <v>547</v>
      </c>
      <c r="M399" s="4" t="s">
        <v>30</v>
      </c>
      <c r="N399" s="4" t="s">
        <v>45</v>
      </c>
      <c r="O399" s="4" t="s">
        <v>548</v>
      </c>
      <c r="P399" s="6">
        <v>174.05850000000001</v>
      </c>
      <c r="Q399" s="6">
        <v>3</v>
      </c>
      <c r="R399" s="6">
        <v>-110.7645</v>
      </c>
      <c r="S399" s="4" t="s">
        <v>83</v>
      </c>
      <c r="T399" s="10" t="s">
        <v>253</v>
      </c>
    </row>
    <row r="400" spans="1:20" ht="32.1" customHeight="1" thickBot="1">
      <c r="A400" s="7" t="s">
        <v>1584</v>
      </c>
      <c r="B400" s="2">
        <v>43029</v>
      </c>
      <c r="C400" s="2">
        <v>43030</v>
      </c>
      <c r="D400" s="1" t="s">
        <v>87</v>
      </c>
      <c r="E400" s="1" t="s">
        <v>1304</v>
      </c>
      <c r="F400" s="1" t="s">
        <v>1305</v>
      </c>
      <c r="G400" s="1" t="s">
        <v>90</v>
      </c>
      <c r="H400" s="1" t="s">
        <v>25</v>
      </c>
      <c r="I400" s="1" t="s">
        <v>878</v>
      </c>
      <c r="J400" s="1" t="s">
        <v>1517</v>
      </c>
      <c r="K400" s="1" t="s">
        <v>54</v>
      </c>
      <c r="L400" s="1" t="s">
        <v>1585</v>
      </c>
      <c r="M400" s="1" t="s">
        <v>30</v>
      </c>
      <c r="N400" s="1" t="s">
        <v>36</v>
      </c>
      <c r="O400" s="1" t="s">
        <v>1586</v>
      </c>
      <c r="P400" s="3">
        <v>478.48</v>
      </c>
      <c r="Q400" s="3">
        <v>2</v>
      </c>
      <c r="R400" s="3">
        <v>47.847999999999999</v>
      </c>
      <c r="S400" s="1" t="s">
        <v>123</v>
      </c>
      <c r="T400" s="9" t="s">
        <v>48</v>
      </c>
    </row>
    <row r="401" spans="1:20" ht="32.1" customHeight="1" thickBot="1">
      <c r="A401" s="8" t="s">
        <v>1587</v>
      </c>
      <c r="B401" s="5">
        <v>42038</v>
      </c>
      <c r="C401" s="5">
        <v>42039</v>
      </c>
      <c r="D401" s="4" t="s">
        <v>87</v>
      </c>
      <c r="E401" s="4" t="s">
        <v>1588</v>
      </c>
      <c r="F401" s="4" t="s">
        <v>1589</v>
      </c>
      <c r="G401" s="4" t="s">
        <v>90</v>
      </c>
      <c r="H401" s="4" t="s">
        <v>25</v>
      </c>
      <c r="I401" s="4" t="s">
        <v>52</v>
      </c>
      <c r="J401" s="4" t="s">
        <v>53</v>
      </c>
      <c r="K401" s="4" t="s">
        <v>54</v>
      </c>
      <c r="L401" s="4" t="s">
        <v>1590</v>
      </c>
      <c r="M401" s="4" t="s">
        <v>30</v>
      </c>
      <c r="N401" s="4" t="s">
        <v>56</v>
      </c>
      <c r="O401" s="4" t="s">
        <v>1591</v>
      </c>
      <c r="P401" s="6">
        <v>136.91999999999999</v>
      </c>
      <c r="Q401" s="6">
        <v>4</v>
      </c>
      <c r="R401" s="6">
        <v>41.076000000000001</v>
      </c>
      <c r="S401" s="4" t="s">
        <v>123</v>
      </c>
      <c r="T401" s="10" t="s">
        <v>297</v>
      </c>
    </row>
    <row r="402" spans="1:20" ht="32.1" customHeight="1" thickBot="1">
      <c r="A402" s="7" t="s">
        <v>1592</v>
      </c>
      <c r="B402" s="2">
        <v>43087</v>
      </c>
      <c r="C402" s="2">
        <v>43092</v>
      </c>
      <c r="D402" s="1" t="s">
        <v>39</v>
      </c>
      <c r="E402" s="1" t="s">
        <v>1593</v>
      </c>
      <c r="F402" s="1" t="s">
        <v>1594</v>
      </c>
      <c r="G402" s="1" t="s">
        <v>24</v>
      </c>
      <c r="H402" s="1" t="s">
        <v>25</v>
      </c>
      <c r="I402" s="1" t="s">
        <v>761</v>
      </c>
      <c r="J402" s="1" t="s">
        <v>120</v>
      </c>
      <c r="K402" s="1" t="s">
        <v>67</v>
      </c>
      <c r="L402" s="1" t="s">
        <v>1595</v>
      </c>
      <c r="M402" s="1" t="s">
        <v>30</v>
      </c>
      <c r="N402" s="1" t="s">
        <v>56</v>
      </c>
      <c r="O402" s="1" t="s">
        <v>1596</v>
      </c>
      <c r="P402" s="3">
        <v>18.96</v>
      </c>
      <c r="Q402" s="3">
        <v>2</v>
      </c>
      <c r="R402" s="3">
        <v>8.532</v>
      </c>
      <c r="S402" s="1" t="s">
        <v>58</v>
      </c>
      <c r="T402" s="9" t="s">
        <v>96</v>
      </c>
    </row>
    <row r="403" spans="1:20" ht="32.1" customHeight="1" thickBot="1">
      <c r="A403" s="8" t="s">
        <v>1597</v>
      </c>
      <c r="B403" s="5">
        <v>42964</v>
      </c>
      <c r="C403" s="5">
        <v>42966</v>
      </c>
      <c r="D403" s="4" t="s">
        <v>87</v>
      </c>
      <c r="E403" s="4" t="s">
        <v>1598</v>
      </c>
      <c r="F403" s="4" t="s">
        <v>1599</v>
      </c>
      <c r="G403" s="4" t="s">
        <v>90</v>
      </c>
      <c r="H403" s="4" t="s">
        <v>25</v>
      </c>
      <c r="I403" s="4" t="s">
        <v>1365</v>
      </c>
      <c r="J403" s="4" t="s">
        <v>120</v>
      </c>
      <c r="K403" s="4" t="s">
        <v>67</v>
      </c>
      <c r="L403" s="4" t="s">
        <v>1600</v>
      </c>
      <c r="M403" s="4" t="s">
        <v>30</v>
      </c>
      <c r="N403" s="4" t="s">
        <v>36</v>
      </c>
      <c r="O403" s="4" t="s">
        <v>1601</v>
      </c>
      <c r="P403" s="6">
        <v>462.56400000000002</v>
      </c>
      <c r="Q403" s="6">
        <v>2</v>
      </c>
      <c r="R403" s="6">
        <v>97.6524</v>
      </c>
      <c r="S403" s="4" t="s">
        <v>70</v>
      </c>
      <c r="T403" s="10" t="s">
        <v>253</v>
      </c>
    </row>
    <row r="404" spans="1:20" ht="32.1" customHeight="1" thickBot="1">
      <c r="A404" s="7" t="s">
        <v>1602</v>
      </c>
      <c r="B404" s="2">
        <v>42953</v>
      </c>
      <c r="C404" s="2">
        <v>42957</v>
      </c>
      <c r="D404" s="1" t="s">
        <v>21</v>
      </c>
      <c r="E404" s="1" t="s">
        <v>739</v>
      </c>
      <c r="F404" s="1" t="s">
        <v>740</v>
      </c>
      <c r="G404" s="1" t="s">
        <v>24</v>
      </c>
      <c r="H404" s="1" t="s">
        <v>25</v>
      </c>
      <c r="I404" s="1" t="s">
        <v>1405</v>
      </c>
      <c r="J404" s="1" t="s">
        <v>1406</v>
      </c>
      <c r="K404" s="1" t="s">
        <v>28</v>
      </c>
      <c r="L404" s="1" t="s">
        <v>1603</v>
      </c>
      <c r="M404" s="1" t="s">
        <v>30</v>
      </c>
      <c r="N404" s="1" t="s">
        <v>31</v>
      </c>
      <c r="O404" s="1" t="s">
        <v>1604</v>
      </c>
      <c r="P404" s="3">
        <v>145.74</v>
      </c>
      <c r="Q404" s="3">
        <v>3</v>
      </c>
      <c r="R404" s="3">
        <v>23.3184</v>
      </c>
      <c r="S404" s="1" t="s">
        <v>83</v>
      </c>
      <c r="T404" s="9" t="s">
        <v>253</v>
      </c>
    </row>
    <row r="405" spans="1:20" ht="32.1" customHeight="1" thickBot="1">
      <c r="A405" s="8" t="s">
        <v>1602</v>
      </c>
      <c r="B405" s="5">
        <v>42953</v>
      </c>
      <c r="C405" s="5">
        <v>42957</v>
      </c>
      <c r="D405" s="4" t="s">
        <v>21</v>
      </c>
      <c r="E405" s="4" t="s">
        <v>739</v>
      </c>
      <c r="F405" s="4" t="s">
        <v>740</v>
      </c>
      <c r="G405" s="4" t="s">
        <v>24</v>
      </c>
      <c r="H405" s="4" t="s">
        <v>25</v>
      </c>
      <c r="I405" s="4" t="s">
        <v>1405</v>
      </c>
      <c r="J405" s="4" t="s">
        <v>1406</v>
      </c>
      <c r="K405" s="4" t="s">
        <v>28</v>
      </c>
      <c r="L405" s="4" t="s">
        <v>111</v>
      </c>
      <c r="M405" s="4" t="s">
        <v>30</v>
      </c>
      <c r="N405" s="4" t="s">
        <v>56</v>
      </c>
      <c r="O405" s="4" t="s">
        <v>112</v>
      </c>
      <c r="P405" s="6">
        <v>15.4</v>
      </c>
      <c r="Q405" s="6">
        <v>5</v>
      </c>
      <c r="R405" s="6">
        <v>7.3920000000000003</v>
      </c>
      <c r="S405" s="4" t="s">
        <v>83</v>
      </c>
      <c r="T405" s="10" t="s">
        <v>253</v>
      </c>
    </row>
    <row r="406" spans="1:20" ht="32.1" customHeight="1" thickBot="1">
      <c r="A406" s="7" t="s">
        <v>1605</v>
      </c>
      <c r="B406" s="2">
        <v>42149</v>
      </c>
      <c r="C406" s="2">
        <v>42151</v>
      </c>
      <c r="D406" s="1" t="s">
        <v>21</v>
      </c>
      <c r="E406" s="1" t="s">
        <v>1606</v>
      </c>
      <c r="F406" s="1" t="s">
        <v>1607</v>
      </c>
      <c r="G406" s="1" t="s">
        <v>100</v>
      </c>
      <c r="H406" s="1" t="s">
        <v>25</v>
      </c>
      <c r="I406" s="1" t="s">
        <v>328</v>
      </c>
      <c r="J406" s="1" t="s">
        <v>53</v>
      </c>
      <c r="K406" s="1" t="s">
        <v>54</v>
      </c>
      <c r="L406" s="1" t="s">
        <v>1099</v>
      </c>
      <c r="M406" s="1" t="s">
        <v>30</v>
      </c>
      <c r="N406" s="1" t="s">
        <v>56</v>
      </c>
      <c r="O406" s="1" t="s">
        <v>1100</v>
      </c>
      <c r="P406" s="3">
        <v>14.73</v>
      </c>
      <c r="Q406" s="3">
        <v>3</v>
      </c>
      <c r="R406" s="3">
        <v>4.8609</v>
      </c>
      <c r="S406" s="1" t="s">
        <v>70</v>
      </c>
      <c r="T406" s="9" t="s">
        <v>161</v>
      </c>
    </row>
    <row r="407" spans="1:20" ht="32.1" customHeight="1" thickBot="1">
      <c r="A407" s="8" t="s">
        <v>1608</v>
      </c>
      <c r="B407" s="5">
        <v>42559</v>
      </c>
      <c r="C407" s="5">
        <v>42563</v>
      </c>
      <c r="D407" s="4" t="s">
        <v>39</v>
      </c>
      <c r="E407" s="4" t="s">
        <v>1609</v>
      </c>
      <c r="F407" s="4" t="s">
        <v>1610</v>
      </c>
      <c r="G407" s="4" t="s">
        <v>24</v>
      </c>
      <c r="H407" s="4" t="s">
        <v>25</v>
      </c>
      <c r="I407" s="4" t="s">
        <v>1611</v>
      </c>
      <c r="J407" s="4" t="s">
        <v>180</v>
      </c>
      <c r="K407" s="4" t="s">
        <v>54</v>
      </c>
      <c r="L407" s="4" t="s">
        <v>246</v>
      </c>
      <c r="M407" s="4" t="s">
        <v>30</v>
      </c>
      <c r="N407" s="4" t="s">
        <v>36</v>
      </c>
      <c r="O407" s="4" t="s">
        <v>247</v>
      </c>
      <c r="P407" s="6">
        <v>662.88</v>
      </c>
      <c r="Q407" s="6">
        <v>3</v>
      </c>
      <c r="R407" s="6">
        <v>74.573999999999998</v>
      </c>
      <c r="S407" s="4" t="s">
        <v>83</v>
      </c>
      <c r="T407" s="10" t="s">
        <v>71</v>
      </c>
    </row>
    <row r="408" spans="1:20" ht="32.1" customHeight="1" thickBot="1">
      <c r="A408" s="7" t="s">
        <v>1612</v>
      </c>
      <c r="B408" s="2">
        <v>42980</v>
      </c>
      <c r="C408" s="2">
        <v>42984</v>
      </c>
      <c r="D408" s="1" t="s">
        <v>39</v>
      </c>
      <c r="E408" s="1" t="s">
        <v>1613</v>
      </c>
      <c r="F408" s="1" t="s">
        <v>1614</v>
      </c>
      <c r="G408" s="1" t="s">
        <v>90</v>
      </c>
      <c r="H408" s="1" t="s">
        <v>25</v>
      </c>
      <c r="I408" s="1" t="s">
        <v>173</v>
      </c>
      <c r="J408" s="1" t="s">
        <v>120</v>
      </c>
      <c r="K408" s="1" t="s">
        <v>67</v>
      </c>
      <c r="L408" s="1" t="s">
        <v>1496</v>
      </c>
      <c r="M408" s="1" t="s">
        <v>30</v>
      </c>
      <c r="N408" s="1" t="s">
        <v>56</v>
      </c>
      <c r="O408" s="1" t="s">
        <v>1497</v>
      </c>
      <c r="P408" s="3">
        <v>11.54</v>
      </c>
      <c r="Q408" s="3">
        <v>2</v>
      </c>
      <c r="R408" s="3">
        <v>3.4620000000000002</v>
      </c>
      <c r="S408" s="1" t="s">
        <v>83</v>
      </c>
      <c r="T408" s="9" t="s">
        <v>77</v>
      </c>
    </row>
    <row r="409" spans="1:20" ht="32.1" customHeight="1" thickBot="1">
      <c r="A409" s="8" t="s">
        <v>1612</v>
      </c>
      <c r="B409" s="5">
        <v>42980</v>
      </c>
      <c r="C409" s="5">
        <v>42984</v>
      </c>
      <c r="D409" s="4" t="s">
        <v>39</v>
      </c>
      <c r="E409" s="4" t="s">
        <v>1613</v>
      </c>
      <c r="F409" s="4" t="s">
        <v>1614</v>
      </c>
      <c r="G409" s="4" t="s">
        <v>90</v>
      </c>
      <c r="H409" s="4" t="s">
        <v>25</v>
      </c>
      <c r="I409" s="4" t="s">
        <v>173</v>
      </c>
      <c r="J409" s="4" t="s">
        <v>120</v>
      </c>
      <c r="K409" s="4" t="s">
        <v>67</v>
      </c>
      <c r="L409" s="4" t="s">
        <v>521</v>
      </c>
      <c r="M409" s="4" t="s">
        <v>30</v>
      </c>
      <c r="N409" s="4" t="s">
        <v>45</v>
      </c>
      <c r="O409" s="4" t="s">
        <v>522</v>
      </c>
      <c r="P409" s="6">
        <v>254.52600000000001</v>
      </c>
      <c r="Q409" s="6">
        <v>1</v>
      </c>
      <c r="R409" s="6">
        <v>-93.3262</v>
      </c>
      <c r="S409" s="4" t="s">
        <v>83</v>
      </c>
      <c r="T409" s="10" t="s">
        <v>77</v>
      </c>
    </row>
    <row r="410" spans="1:20" ht="32.1" customHeight="1" thickBot="1">
      <c r="A410" s="7" t="s">
        <v>1612</v>
      </c>
      <c r="B410" s="2">
        <v>42980</v>
      </c>
      <c r="C410" s="2">
        <v>42984</v>
      </c>
      <c r="D410" s="1" t="s">
        <v>39</v>
      </c>
      <c r="E410" s="1" t="s">
        <v>1613</v>
      </c>
      <c r="F410" s="1" t="s">
        <v>1614</v>
      </c>
      <c r="G410" s="1" t="s">
        <v>90</v>
      </c>
      <c r="H410" s="1" t="s">
        <v>25</v>
      </c>
      <c r="I410" s="1" t="s">
        <v>173</v>
      </c>
      <c r="J410" s="1" t="s">
        <v>120</v>
      </c>
      <c r="K410" s="1" t="s">
        <v>67</v>
      </c>
      <c r="L410" s="1" t="s">
        <v>575</v>
      </c>
      <c r="M410" s="1" t="s">
        <v>30</v>
      </c>
      <c r="N410" s="1" t="s">
        <v>36</v>
      </c>
      <c r="O410" s="1" t="s">
        <v>576</v>
      </c>
      <c r="P410" s="3">
        <v>1282.4100000000001</v>
      </c>
      <c r="Q410" s="3">
        <v>5</v>
      </c>
      <c r="R410" s="3">
        <v>213.73500000000001</v>
      </c>
      <c r="S410" s="1" t="s">
        <v>83</v>
      </c>
      <c r="T410" s="9" t="s">
        <v>77</v>
      </c>
    </row>
    <row r="411" spans="1:20" ht="32.1" customHeight="1" thickBot="1">
      <c r="A411" s="8" t="s">
        <v>1615</v>
      </c>
      <c r="B411" s="5">
        <v>41930</v>
      </c>
      <c r="C411" s="5">
        <v>41932</v>
      </c>
      <c r="D411" s="4" t="s">
        <v>21</v>
      </c>
      <c r="E411" s="4" t="s">
        <v>371</v>
      </c>
      <c r="F411" s="4" t="s">
        <v>372</v>
      </c>
      <c r="G411" s="4" t="s">
        <v>90</v>
      </c>
      <c r="H411" s="4" t="s">
        <v>25</v>
      </c>
      <c r="I411" s="4" t="s">
        <v>1616</v>
      </c>
      <c r="J411" s="4" t="s">
        <v>1276</v>
      </c>
      <c r="K411" s="4" t="s">
        <v>28</v>
      </c>
      <c r="L411" s="4" t="s">
        <v>1617</v>
      </c>
      <c r="M411" s="4" t="s">
        <v>30</v>
      </c>
      <c r="N411" s="4" t="s">
        <v>36</v>
      </c>
      <c r="O411" s="4" t="s">
        <v>1618</v>
      </c>
      <c r="P411" s="6">
        <v>545.88</v>
      </c>
      <c r="Q411" s="6">
        <v>6</v>
      </c>
      <c r="R411" s="6">
        <v>70.964399999999998</v>
      </c>
      <c r="S411" s="4" t="s">
        <v>70</v>
      </c>
      <c r="T411" s="10" t="s">
        <v>48</v>
      </c>
    </row>
    <row r="412" spans="1:20" ht="32.1" customHeight="1" thickBot="1">
      <c r="A412" s="7" t="s">
        <v>1619</v>
      </c>
      <c r="B412" s="2">
        <v>42474</v>
      </c>
      <c r="C412" s="2">
        <v>42474</v>
      </c>
      <c r="D412" s="1" t="s">
        <v>425</v>
      </c>
      <c r="E412" s="1" t="s">
        <v>1215</v>
      </c>
      <c r="F412" s="1" t="s">
        <v>1216</v>
      </c>
      <c r="G412" s="1" t="s">
        <v>24</v>
      </c>
      <c r="H412" s="1" t="s">
        <v>25</v>
      </c>
      <c r="I412" s="1" t="s">
        <v>1302</v>
      </c>
      <c r="J412" s="1" t="s">
        <v>520</v>
      </c>
      <c r="K412" s="1" t="s">
        <v>54</v>
      </c>
      <c r="L412" s="1" t="s">
        <v>381</v>
      </c>
      <c r="M412" s="1" t="s">
        <v>30</v>
      </c>
      <c r="N412" s="1" t="s">
        <v>36</v>
      </c>
      <c r="O412" s="1" t="s">
        <v>382</v>
      </c>
      <c r="P412" s="3">
        <v>933.53599999999994</v>
      </c>
      <c r="Q412" s="3">
        <v>4</v>
      </c>
      <c r="R412" s="3">
        <v>105.0228</v>
      </c>
      <c r="S412" s="1" t="s">
        <v>430</v>
      </c>
      <c r="T412" s="9" t="s">
        <v>113</v>
      </c>
    </row>
    <row r="413" spans="1:20" ht="32.1" customHeight="1" thickBot="1">
      <c r="A413" s="8" t="s">
        <v>1620</v>
      </c>
      <c r="B413" s="5">
        <v>41968</v>
      </c>
      <c r="C413" s="5">
        <v>41970</v>
      </c>
      <c r="D413" s="4" t="s">
        <v>21</v>
      </c>
      <c r="E413" s="4" t="s">
        <v>1621</v>
      </c>
      <c r="F413" s="4" t="s">
        <v>1622</v>
      </c>
      <c r="G413" s="4" t="s">
        <v>90</v>
      </c>
      <c r="H413" s="4" t="s">
        <v>25</v>
      </c>
      <c r="I413" s="4" t="s">
        <v>1623</v>
      </c>
      <c r="J413" s="4" t="s">
        <v>53</v>
      </c>
      <c r="K413" s="4" t="s">
        <v>54</v>
      </c>
      <c r="L413" s="4" t="s">
        <v>927</v>
      </c>
      <c r="M413" s="4" t="s">
        <v>30</v>
      </c>
      <c r="N413" s="4" t="s">
        <v>56</v>
      </c>
      <c r="O413" s="4" t="s">
        <v>316</v>
      </c>
      <c r="P413" s="6">
        <v>23.88</v>
      </c>
      <c r="Q413" s="6">
        <v>3</v>
      </c>
      <c r="R413" s="6">
        <v>10.507199999999999</v>
      </c>
      <c r="S413" s="4" t="s">
        <v>70</v>
      </c>
      <c r="T413" s="10" t="s">
        <v>34</v>
      </c>
    </row>
    <row r="414" spans="1:20" ht="32.1" customHeight="1" thickBot="1">
      <c r="A414" s="7" t="s">
        <v>1624</v>
      </c>
      <c r="B414" s="2">
        <v>42317</v>
      </c>
      <c r="C414" s="2">
        <v>42321</v>
      </c>
      <c r="D414" s="1" t="s">
        <v>39</v>
      </c>
      <c r="E414" s="1" t="s">
        <v>1625</v>
      </c>
      <c r="F414" s="1" t="s">
        <v>1626</v>
      </c>
      <c r="G414" s="1" t="s">
        <v>24</v>
      </c>
      <c r="H414" s="1" t="s">
        <v>25</v>
      </c>
      <c r="I414" s="1" t="s">
        <v>878</v>
      </c>
      <c r="J414" s="1" t="s">
        <v>565</v>
      </c>
      <c r="K414" s="1" t="s">
        <v>93</v>
      </c>
      <c r="L414" s="1" t="s">
        <v>1627</v>
      </c>
      <c r="M414" s="1" t="s">
        <v>30</v>
      </c>
      <c r="N414" s="1" t="s">
        <v>45</v>
      </c>
      <c r="O414" s="1" t="s">
        <v>1628</v>
      </c>
      <c r="P414" s="3">
        <v>1024.3800000000001</v>
      </c>
      <c r="Q414" s="3">
        <v>7</v>
      </c>
      <c r="R414" s="3">
        <v>215.1198</v>
      </c>
      <c r="S414" s="1" t="s">
        <v>83</v>
      </c>
      <c r="T414" s="9" t="s">
        <v>34</v>
      </c>
    </row>
    <row r="415" spans="1:20" ht="32.1" customHeight="1" thickBot="1">
      <c r="A415" s="8" t="s">
        <v>1629</v>
      </c>
      <c r="B415" s="5">
        <v>43071</v>
      </c>
      <c r="C415" s="5">
        <v>43073</v>
      </c>
      <c r="D415" s="4" t="s">
        <v>21</v>
      </c>
      <c r="E415" s="4" t="s">
        <v>1630</v>
      </c>
      <c r="F415" s="4" t="s">
        <v>1631</v>
      </c>
      <c r="G415" s="4" t="s">
        <v>24</v>
      </c>
      <c r="H415" s="4" t="s">
        <v>25</v>
      </c>
      <c r="I415" s="4" t="s">
        <v>101</v>
      </c>
      <c r="J415" s="4" t="s">
        <v>92</v>
      </c>
      <c r="K415" s="4" t="s">
        <v>93</v>
      </c>
      <c r="L415" s="4" t="s">
        <v>620</v>
      </c>
      <c r="M415" s="4" t="s">
        <v>30</v>
      </c>
      <c r="N415" s="4" t="s">
        <v>56</v>
      </c>
      <c r="O415" s="4" t="s">
        <v>621</v>
      </c>
      <c r="P415" s="6">
        <v>8.7520000000000007</v>
      </c>
      <c r="Q415" s="6">
        <v>4</v>
      </c>
      <c r="R415" s="6">
        <v>-3.7195999999999998</v>
      </c>
      <c r="S415" s="4" t="s">
        <v>70</v>
      </c>
      <c r="T415" s="10" t="s">
        <v>96</v>
      </c>
    </row>
    <row r="416" spans="1:20" ht="32.1" customHeight="1" thickBot="1">
      <c r="A416" s="7" t="s">
        <v>1632</v>
      </c>
      <c r="B416" s="2">
        <v>43094</v>
      </c>
      <c r="C416" s="2">
        <v>43097</v>
      </c>
      <c r="D416" s="1" t="s">
        <v>21</v>
      </c>
      <c r="E416" s="1" t="s">
        <v>1468</v>
      </c>
      <c r="F416" s="1" t="s">
        <v>1469</v>
      </c>
      <c r="G416" s="1" t="s">
        <v>24</v>
      </c>
      <c r="H416" s="1" t="s">
        <v>25</v>
      </c>
      <c r="I416" s="1" t="s">
        <v>865</v>
      </c>
      <c r="J416" s="1" t="s">
        <v>27</v>
      </c>
      <c r="K416" s="1" t="s">
        <v>28</v>
      </c>
      <c r="L416" s="1" t="s">
        <v>135</v>
      </c>
      <c r="M416" s="1" t="s">
        <v>30</v>
      </c>
      <c r="N416" s="1" t="s">
        <v>36</v>
      </c>
      <c r="O416" s="1" t="s">
        <v>136</v>
      </c>
      <c r="P416" s="3">
        <v>304.45</v>
      </c>
      <c r="Q416" s="3">
        <v>5</v>
      </c>
      <c r="R416" s="3">
        <v>76.112499999999997</v>
      </c>
      <c r="S416" s="1" t="s">
        <v>33</v>
      </c>
      <c r="T416" s="9" t="s">
        <v>96</v>
      </c>
    </row>
    <row r="417" spans="1:20" ht="32.1" customHeight="1" thickBot="1">
      <c r="A417" s="8" t="s">
        <v>1633</v>
      </c>
      <c r="B417" s="5">
        <v>42950</v>
      </c>
      <c r="C417" s="5">
        <v>42951</v>
      </c>
      <c r="D417" s="4" t="s">
        <v>87</v>
      </c>
      <c r="E417" s="4" t="s">
        <v>1634</v>
      </c>
      <c r="F417" s="4" t="s">
        <v>1635</v>
      </c>
      <c r="G417" s="4" t="s">
        <v>24</v>
      </c>
      <c r="H417" s="4" t="s">
        <v>25</v>
      </c>
      <c r="I417" s="4" t="s">
        <v>133</v>
      </c>
      <c r="J417" s="4" t="s">
        <v>134</v>
      </c>
      <c r="K417" s="4" t="s">
        <v>93</v>
      </c>
      <c r="L417" s="4" t="s">
        <v>1636</v>
      </c>
      <c r="M417" s="4" t="s">
        <v>30</v>
      </c>
      <c r="N417" s="4" t="s">
        <v>31</v>
      </c>
      <c r="O417" s="4" t="s">
        <v>1637</v>
      </c>
      <c r="P417" s="6">
        <v>183.37200000000001</v>
      </c>
      <c r="Q417" s="6">
        <v>2</v>
      </c>
      <c r="R417" s="6">
        <v>-36.674399999999999</v>
      </c>
      <c r="S417" s="4" t="s">
        <v>123</v>
      </c>
      <c r="T417" s="10" t="s">
        <v>253</v>
      </c>
    </row>
    <row r="418" spans="1:20" ht="32.1" customHeight="1" thickBot="1">
      <c r="A418" s="7" t="s">
        <v>1638</v>
      </c>
      <c r="B418" s="2">
        <v>42631</v>
      </c>
      <c r="C418" s="2">
        <v>42636</v>
      </c>
      <c r="D418" s="1" t="s">
        <v>39</v>
      </c>
      <c r="E418" s="1" t="s">
        <v>1639</v>
      </c>
      <c r="F418" s="1" t="s">
        <v>1640</v>
      </c>
      <c r="G418" s="1" t="s">
        <v>24</v>
      </c>
      <c r="H418" s="1" t="s">
        <v>25</v>
      </c>
      <c r="I418" s="1" t="s">
        <v>952</v>
      </c>
      <c r="J418" s="1" t="s">
        <v>1276</v>
      </c>
      <c r="K418" s="1" t="s">
        <v>28</v>
      </c>
      <c r="L418" s="1" t="s">
        <v>1486</v>
      </c>
      <c r="M418" s="1" t="s">
        <v>30</v>
      </c>
      <c r="N418" s="1" t="s">
        <v>36</v>
      </c>
      <c r="O418" s="1" t="s">
        <v>1487</v>
      </c>
      <c r="P418" s="3">
        <v>350.98</v>
      </c>
      <c r="Q418" s="3">
        <v>1</v>
      </c>
      <c r="R418" s="3">
        <v>84.235200000000006</v>
      </c>
      <c r="S418" s="1" t="s">
        <v>58</v>
      </c>
      <c r="T418" s="9" t="s">
        <v>77</v>
      </c>
    </row>
    <row r="419" spans="1:20" ht="32.1" customHeight="1" thickBot="1">
      <c r="A419" s="8" t="s">
        <v>1641</v>
      </c>
      <c r="B419" s="5">
        <v>42632</v>
      </c>
      <c r="C419" s="5">
        <v>42634</v>
      </c>
      <c r="D419" s="4" t="s">
        <v>87</v>
      </c>
      <c r="E419" s="4" t="s">
        <v>1642</v>
      </c>
      <c r="F419" s="4" t="s">
        <v>1643</v>
      </c>
      <c r="G419" s="4" t="s">
        <v>100</v>
      </c>
      <c r="H419" s="4" t="s">
        <v>25</v>
      </c>
      <c r="I419" s="4" t="s">
        <v>1644</v>
      </c>
      <c r="J419" s="4" t="s">
        <v>1645</v>
      </c>
      <c r="K419" s="4" t="s">
        <v>67</v>
      </c>
      <c r="L419" s="4" t="s">
        <v>816</v>
      </c>
      <c r="M419" s="4" t="s">
        <v>30</v>
      </c>
      <c r="N419" s="4" t="s">
        <v>36</v>
      </c>
      <c r="O419" s="4" t="s">
        <v>817</v>
      </c>
      <c r="P419" s="6">
        <v>872.32</v>
      </c>
      <c r="Q419" s="6">
        <v>4</v>
      </c>
      <c r="R419" s="6">
        <v>244.24959999999999</v>
      </c>
      <c r="S419" s="4" t="s">
        <v>70</v>
      </c>
      <c r="T419" s="10" t="s">
        <v>77</v>
      </c>
    </row>
    <row r="420" spans="1:20" ht="32.1" customHeight="1" thickBot="1">
      <c r="A420" s="7" t="s">
        <v>1646</v>
      </c>
      <c r="B420" s="2">
        <v>42076</v>
      </c>
      <c r="C420" s="2">
        <v>42078</v>
      </c>
      <c r="D420" s="1" t="s">
        <v>87</v>
      </c>
      <c r="E420" s="1" t="s">
        <v>1403</v>
      </c>
      <c r="F420" s="1" t="s">
        <v>1404</v>
      </c>
      <c r="G420" s="1" t="s">
        <v>24</v>
      </c>
      <c r="H420" s="1" t="s">
        <v>25</v>
      </c>
      <c r="I420" s="1" t="s">
        <v>191</v>
      </c>
      <c r="J420" s="1" t="s">
        <v>192</v>
      </c>
      <c r="K420" s="1" t="s">
        <v>54</v>
      </c>
      <c r="L420" s="1" t="s">
        <v>810</v>
      </c>
      <c r="M420" s="1" t="s">
        <v>30</v>
      </c>
      <c r="N420" s="1" t="s">
        <v>31</v>
      </c>
      <c r="O420" s="1" t="s">
        <v>811</v>
      </c>
      <c r="P420" s="3">
        <v>141.96</v>
      </c>
      <c r="Q420" s="3">
        <v>2</v>
      </c>
      <c r="R420" s="3">
        <v>39.748800000000003</v>
      </c>
      <c r="S420" s="1" t="s">
        <v>70</v>
      </c>
      <c r="T420" s="9" t="s">
        <v>195</v>
      </c>
    </row>
    <row r="421" spans="1:20" ht="32.1" customHeight="1" thickBot="1">
      <c r="A421" s="8" t="s">
        <v>1647</v>
      </c>
      <c r="B421" s="5">
        <v>43003</v>
      </c>
      <c r="C421" s="5">
        <v>43007</v>
      </c>
      <c r="D421" s="4" t="s">
        <v>39</v>
      </c>
      <c r="E421" s="4" t="s">
        <v>1648</v>
      </c>
      <c r="F421" s="4" t="s">
        <v>1649</v>
      </c>
      <c r="G421" s="4" t="s">
        <v>24</v>
      </c>
      <c r="H421" s="4" t="s">
        <v>25</v>
      </c>
      <c r="I421" s="4" t="s">
        <v>894</v>
      </c>
      <c r="J421" s="4" t="s">
        <v>166</v>
      </c>
      <c r="K421" s="4" t="s">
        <v>93</v>
      </c>
      <c r="L421" s="4" t="s">
        <v>114</v>
      </c>
      <c r="M421" s="4" t="s">
        <v>30</v>
      </c>
      <c r="N421" s="4" t="s">
        <v>36</v>
      </c>
      <c r="O421" s="4" t="s">
        <v>115</v>
      </c>
      <c r="P421" s="6">
        <v>269.97000000000003</v>
      </c>
      <c r="Q421" s="6">
        <v>3</v>
      </c>
      <c r="R421" s="6">
        <v>51.2943</v>
      </c>
      <c r="S421" s="4" t="s">
        <v>83</v>
      </c>
      <c r="T421" s="10" t="s">
        <v>77</v>
      </c>
    </row>
    <row r="422" spans="1:20" ht="32.1" customHeight="1" thickBot="1">
      <c r="A422" s="7" t="s">
        <v>1650</v>
      </c>
      <c r="B422" s="2">
        <v>42173</v>
      </c>
      <c r="C422" s="2">
        <v>42178</v>
      </c>
      <c r="D422" s="1" t="s">
        <v>39</v>
      </c>
      <c r="E422" s="1" t="s">
        <v>1651</v>
      </c>
      <c r="F422" s="1" t="s">
        <v>1652</v>
      </c>
      <c r="G422" s="1" t="s">
        <v>100</v>
      </c>
      <c r="H422" s="1" t="s">
        <v>25</v>
      </c>
      <c r="I422" s="1" t="s">
        <v>1379</v>
      </c>
      <c r="J422" s="1" t="s">
        <v>520</v>
      </c>
      <c r="K422" s="1" t="s">
        <v>54</v>
      </c>
      <c r="L422" s="1" t="s">
        <v>1542</v>
      </c>
      <c r="M422" s="1" t="s">
        <v>30</v>
      </c>
      <c r="N422" s="1" t="s">
        <v>56</v>
      </c>
      <c r="O422" s="1" t="s">
        <v>1543</v>
      </c>
      <c r="P422" s="3">
        <v>75.36</v>
      </c>
      <c r="Q422" s="3">
        <v>5</v>
      </c>
      <c r="R422" s="3">
        <v>20.724</v>
      </c>
      <c r="S422" s="1" t="s">
        <v>58</v>
      </c>
      <c r="T422" s="9" t="s">
        <v>59</v>
      </c>
    </row>
    <row r="423" spans="1:20" ht="32.1" customHeight="1" thickBot="1">
      <c r="A423" s="8" t="s">
        <v>1653</v>
      </c>
      <c r="B423" s="5">
        <v>42196</v>
      </c>
      <c r="C423" s="5">
        <v>42198</v>
      </c>
      <c r="D423" s="4" t="s">
        <v>87</v>
      </c>
      <c r="E423" s="4" t="s">
        <v>1654</v>
      </c>
      <c r="F423" s="4" t="s">
        <v>1655</v>
      </c>
      <c r="G423" s="4" t="s">
        <v>24</v>
      </c>
      <c r="H423" s="4" t="s">
        <v>25</v>
      </c>
      <c r="I423" s="4" t="s">
        <v>65</v>
      </c>
      <c r="J423" s="4" t="s">
        <v>66</v>
      </c>
      <c r="K423" s="4" t="s">
        <v>67</v>
      </c>
      <c r="L423" s="4" t="s">
        <v>84</v>
      </c>
      <c r="M423" s="4" t="s">
        <v>30</v>
      </c>
      <c r="N423" s="4" t="s">
        <v>56</v>
      </c>
      <c r="O423" s="4" t="s">
        <v>85</v>
      </c>
      <c r="P423" s="6">
        <v>289.8</v>
      </c>
      <c r="Q423" s="6">
        <v>7</v>
      </c>
      <c r="R423" s="6">
        <v>36.225000000000001</v>
      </c>
      <c r="S423" s="4" t="s">
        <v>70</v>
      </c>
      <c r="T423" s="10" t="s">
        <v>71</v>
      </c>
    </row>
    <row r="424" spans="1:20" ht="32.1" customHeight="1" thickBot="1">
      <c r="A424" s="7" t="s">
        <v>1653</v>
      </c>
      <c r="B424" s="2">
        <v>42196</v>
      </c>
      <c r="C424" s="2">
        <v>42198</v>
      </c>
      <c r="D424" s="1" t="s">
        <v>87</v>
      </c>
      <c r="E424" s="1" t="s">
        <v>1654</v>
      </c>
      <c r="F424" s="1" t="s">
        <v>1655</v>
      </c>
      <c r="G424" s="1" t="s">
        <v>24</v>
      </c>
      <c r="H424" s="1" t="s">
        <v>25</v>
      </c>
      <c r="I424" s="1" t="s">
        <v>65</v>
      </c>
      <c r="J424" s="1" t="s">
        <v>66</v>
      </c>
      <c r="K424" s="1" t="s">
        <v>67</v>
      </c>
      <c r="L424" s="1" t="s">
        <v>1656</v>
      </c>
      <c r="M424" s="1" t="s">
        <v>30</v>
      </c>
      <c r="N424" s="1" t="s">
        <v>36</v>
      </c>
      <c r="O424" s="1" t="s">
        <v>1657</v>
      </c>
      <c r="P424" s="3">
        <v>341.488</v>
      </c>
      <c r="Q424" s="3">
        <v>8</v>
      </c>
      <c r="R424" s="3">
        <v>-73.176000000000002</v>
      </c>
      <c r="S424" s="1" t="s">
        <v>70</v>
      </c>
      <c r="T424" s="9" t="s">
        <v>71</v>
      </c>
    </row>
    <row r="425" spans="1:20" ht="32.1" customHeight="1" thickBot="1">
      <c r="A425" s="8" t="s">
        <v>1653</v>
      </c>
      <c r="B425" s="5">
        <v>42196</v>
      </c>
      <c r="C425" s="5">
        <v>42198</v>
      </c>
      <c r="D425" s="4" t="s">
        <v>87</v>
      </c>
      <c r="E425" s="4" t="s">
        <v>1654</v>
      </c>
      <c r="F425" s="4" t="s">
        <v>1655</v>
      </c>
      <c r="G425" s="4" t="s">
        <v>24</v>
      </c>
      <c r="H425" s="4" t="s">
        <v>25</v>
      </c>
      <c r="I425" s="4" t="s">
        <v>65</v>
      </c>
      <c r="J425" s="4" t="s">
        <v>66</v>
      </c>
      <c r="K425" s="4" t="s">
        <v>67</v>
      </c>
      <c r="L425" s="4" t="s">
        <v>1658</v>
      </c>
      <c r="M425" s="4" t="s">
        <v>30</v>
      </c>
      <c r="N425" s="4" t="s">
        <v>56</v>
      </c>
      <c r="O425" s="4" t="s">
        <v>1659</v>
      </c>
      <c r="P425" s="6">
        <v>25.344000000000001</v>
      </c>
      <c r="Q425" s="6">
        <v>6</v>
      </c>
      <c r="R425" s="6">
        <v>3.4847999999999999</v>
      </c>
      <c r="S425" s="4" t="s">
        <v>70</v>
      </c>
      <c r="T425" s="10" t="s">
        <v>71</v>
      </c>
    </row>
    <row r="426" spans="1:20" ht="32.1" customHeight="1" thickBot="1">
      <c r="A426" s="7" t="s">
        <v>1660</v>
      </c>
      <c r="B426" s="2">
        <v>42705</v>
      </c>
      <c r="C426" s="2">
        <v>42711</v>
      </c>
      <c r="D426" s="1" t="s">
        <v>39</v>
      </c>
      <c r="E426" s="1" t="s">
        <v>1661</v>
      </c>
      <c r="F426" s="1" t="s">
        <v>1662</v>
      </c>
      <c r="G426" s="1" t="s">
        <v>24</v>
      </c>
      <c r="H426" s="1" t="s">
        <v>25</v>
      </c>
      <c r="I426" s="1" t="s">
        <v>635</v>
      </c>
      <c r="J426" s="1" t="s">
        <v>110</v>
      </c>
      <c r="K426" s="1" t="s">
        <v>93</v>
      </c>
      <c r="L426" s="1" t="s">
        <v>1496</v>
      </c>
      <c r="M426" s="1" t="s">
        <v>30</v>
      </c>
      <c r="N426" s="1" t="s">
        <v>56</v>
      </c>
      <c r="O426" s="1" t="s">
        <v>1497</v>
      </c>
      <c r="P426" s="3">
        <v>17.309999999999999</v>
      </c>
      <c r="Q426" s="3">
        <v>3</v>
      </c>
      <c r="R426" s="3">
        <v>5.1929999999999996</v>
      </c>
      <c r="S426" s="1" t="s">
        <v>129</v>
      </c>
      <c r="T426" s="9" t="s">
        <v>96</v>
      </c>
    </row>
    <row r="427" spans="1:20" ht="32.1" customHeight="1" thickBot="1">
      <c r="A427" s="8" t="s">
        <v>1663</v>
      </c>
      <c r="B427" s="5">
        <v>43091</v>
      </c>
      <c r="C427" s="5">
        <v>43094</v>
      </c>
      <c r="D427" s="4" t="s">
        <v>87</v>
      </c>
      <c r="E427" s="4" t="s">
        <v>1664</v>
      </c>
      <c r="F427" s="4" t="s">
        <v>1665</v>
      </c>
      <c r="G427" s="4" t="s">
        <v>24</v>
      </c>
      <c r="H427" s="4" t="s">
        <v>25</v>
      </c>
      <c r="I427" s="4" t="s">
        <v>288</v>
      </c>
      <c r="J427" s="4" t="s">
        <v>289</v>
      </c>
      <c r="K427" s="4" t="s">
        <v>93</v>
      </c>
      <c r="L427" s="4" t="s">
        <v>805</v>
      </c>
      <c r="M427" s="4" t="s">
        <v>30</v>
      </c>
      <c r="N427" s="4" t="s">
        <v>36</v>
      </c>
      <c r="O427" s="4" t="s">
        <v>806</v>
      </c>
      <c r="P427" s="6">
        <v>1586.69</v>
      </c>
      <c r="Q427" s="6">
        <v>7</v>
      </c>
      <c r="R427" s="6">
        <v>412.5394</v>
      </c>
      <c r="S427" s="4" t="s">
        <v>33</v>
      </c>
      <c r="T427" s="10" t="s">
        <v>96</v>
      </c>
    </row>
    <row r="428" spans="1:20" ht="32.1" customHeight="1" thickBot="1">
      <c r="A428" s="7" t="s">
        <v>1663</v>
      </c>
      <c r="B428" s="2">
        <v>43091</v>
      </c>
      <c r="C428" s="2">
        <v>43094</v>
      </c>
      <c r="D428" s="1" t="s">
        <v>87</v>
      </c>
      <c r="E428" s="1" t="s">
        <v>1664</v>
      </c>
      <c r="F428" s="1" t="s">
        <v>1665</v>
      </c>
      <c r="G428" s="1" t="s">
        <v>24</v>
      </c>
      <c r="H428" s="1" t="s">
        <v>25</v>
      </c>
      <c r="I428" s="1" t="s">
        <v>288</v>
      </c>
      <c r="J428" s="1" t="s">
        <v>289</v>
      </c>
      <c r="K428" s="1" t="s">
        <v>93</v>
      </c>
      <c r="L428" s="1" t="s">
        <v>212</v>
      </c>
      <c r="M428" s="1" t="s">
        <v>30</v>
      </c>
      <c r="N428" s="1" t="s">
        <v>45</v>
      </c>
      <c r="O428" s="1" t="s">
        <v>213</v>
      </c>
      <c r="P428" s="3">
        <v>411.8</v>
      </c>
      <c r="Q428" s="3">
        <v>2</v>
      </c>
      <c r="R428" s="3">
        <v>70.006</v>
      </c>
      <c r="S428" s="1" t="s">
        <v>33</v>
      </c>
      <c r="T428" s="9" t="s">
        <v>96</v>
      </c>
    </row>
    <row r="429" spans="1:20" ht="32.1" customHeight="1" thickBot="1">
      <c r="A429" s="8" t="s">
        <v>1666</v>
      </c>
      <c r="B429" s="5">
        <v>41943</v>
      </c>
      <c r="C429" s="5">
        <v>41947</v>
      </c>
      <c r="D429" s="4" t="s">
        <v>39</v>
      </c>
      <c r="E429" s="4" t="s">
        <v>1667</v>
      </c>
      <c r="F429" s="4" t="s">
        <v>1668</v>
      </c>
      <c r="G429" s="4" t="s">
        <v>90</v>
      </c>
      <c r="H429" s="4" t="s">
        <v>25</v>
      </c>
      <c r="I429" s="4" t="s">
        <v>52</v>
      </c>
      <c r="J429" s="4" t="s">
        <v>53</v>
      </c>
      <c r="K429" s="4" t="s">
        <v>54</v>
      </c>
      <c r="L429" s="4" t="s">
        <v>1656</v>
      </c>
      <c r="M429" s="4" t="s">
        <v>30</v>
      </c>
      <c r="N429" s="4" t="s">
        <v>36</v>
      </c>
      <c r="O429" s="4" t="s">
        <v>1657</v>
      </c>
      <c r="P429" s="6">
        <v>146.352</v>
      </c>
      <c r="Q429" s="6">
        <v>3</v>
      </c>
      <c r="R429" s="6">
        <v>-9.1470000000000002</v>
      </c>
      <c r="S429" s="4" t="s">
        <v>83</v>
      </c>
      <c r="T429" s="10" t="s">
        <v>48</v>
      </c>
    </row>
    <row r="430" spans="1:20" ht="32.1" customHeight="1" thickBot="1">
      <c r="A430" s="7" t="s">
        <v>1669</v>
      </c>
      <c r="B430" s="2">
        <v>42107</v>
      </c>
      <c r="C430" s="2">
        <v>42113</v>
      </c>
      <c r="D430" s="1" t="s">
        <v>39</v>
      </c>
      <c r="E430" s="1" t="s">
        <v>843</v>
      </c>
      <c r="F430" s="1" t="s">
        <v>844</v>
      </c>
      <c r="G430" s="1" t="s">
        <v>24</v>
      </c>
      <c r="H430" s="1" t="s">
        <v>25</v>
      </c>
      <c r="I430" s="1" t="s">
        <v>1670</v>
      </c>
      <c r="J430" s="1" t="s">
        <v>53</v>
      </c>
      <c r="K430" s="1" t="s">
        <v>54</v>
      </c>
      <c r="L430" s="1" t="s">
        <v>1671</v>
      </c>
      <c r="M430" s="1" t="s">
        <v>30</v>
      </c>
      <c r="N430" s="1" t="s">
        <v>45</v>
      </c>
      <c r="O430" s="1" t="s">
        <v>1672</v>
      </c>
      <c r="P430" s="3">
        <v>710.83199999999999</v>
      </c>
      <c r="Q430" s="3">
        <v>3</v>
      </c>
      <c r="R430" s="3">
        <v>-97.739400000000003</v>
      </c>
      <c r="S430" s="1" t="s">
        <v>129</v>
      </c>
      <c r="T430" s="9" t="s">
        <v>113</v>
      </c>
    </row>
    <row r="431" spans="1:20" ht="32.1" customHeight="1" thickBot="1">
      <c r="A431" s="8" t="s">
        <v>1673</v>
      </c>
      <c r="B431" s="5">
        <v>43059</v>
      </c>
      <c r="C431" s="5">
        <v>43064</v>
      </c>
      <c r="D431" s="4" t="s">
        <v>39</v>
      </c>
      <c r="E431" s="4" t="s">
        <v>1674</v>
      </c>
      <c r="F431" s="4" t="s">
        <v>1675</v>
      </c>
      <c r="G431" s="4" t="s">
        <v>24</v>
      </c>
      <c r="H431" s="4" t="s">
        <v>25</v>
      </c>
      <c r="I431" s="4" t="s">
        <v>1676</v>
      </c>
      <c r="J431" s="4" t="s">
        <v>53</v>
      </c>
      <c r="K431" s="4" t="s">
        <v>54</v>
      </c>
      <c r="L431" s="4" t="s">
        <v>458</v>
      </c>
      <c r="M431" s="4" t="s">
        <v>30</v>
      </c>
      <c r="N431" s="4" t="s">
        <v>36</v>
      </c>
      <c r="O431" s="4" t="s">
        <v>459</v>
      </c>
      <c r="P431" s="6">
        <v>283.92</v>
      </c>
      <c r="Q431" s="6">
        <v>5</v>
      </c>
      <c r="R431" s="6">
        <v>-46.137</v>
      </c>
      <c r="S431" s="4" t="s">
        <v>58</v>
      </c>
      <c r="T431" s="10" t="s">
        <v>34</v>
      </c>
    </row>
    <row r="432" spans="1:20" ht="32.1" customHeight="1" thickBot="1">
      <c r="A432" s="7" t="s">
        <v>1677</v>
      </c>
      <c r="B432" s="2">
        <v>41974</v>
      </c>
      <c r="C432" s="2">
        <v>41978</v>
      </c>
      <c r="D432" s="1" t="s">
        <v>39</v>
      </c>
      <c r="E432" s="1" t="s">
        <v>1678</v>
      </c>
      <c r="F432" s="1" t="s">
        <v>1679</v>
      </c>
      <c r="G432" s="1" t="s">
        <v>24</v>
      </c>
      <c r="H432" s="1" t="s">
        <v>25</v>
      </c>
      <c r="I432" s="1" t="s">
        <v>328</v>
      </c>
      <c r="J432" s="1" t="s">
        <v>53</v>
      </c>
      <c r="K432" s="1" t="s">
        <v>54</v>
      </c>
      <c r="L432" s="1" t="s">
        <v>363</v>
      </c>
      <c r="M432" s="1" t="s">
        <v>30</v>
      </c>
      <c r="N432" s="1" t="s">
        <v>56</v>
      </c>
      <c r="O432" s="1" t="s">
        <v>364</v>
      </c>
      <c r="P432" s="3">
        <v>58.2</v>
      </c>
      <c r="Q432" s="3">
        <v>3</v>
      </c>
      <c r="R432" s="3">
        <v>28.518000000000001</v>
      </c>
      <c r="S432" s="1" t="s">
        <v>83</v>
      </c>
      <c r="T432" s="9" t="s">
        <v>96</v>
      </c>
    </row>
    <row r="433" spans="1:20" ht="32.1" customHeight="1" thickBot="1">
      <c r="A433" s="8" t="s">
        <v>1680</v>
      </c>
      <c r="B433" s="5">
        <v>42362</v>
      </c>
      <c r="C433" s="5">
        <v>42367</v>
      </c>
      <c r="D433" s="4" t="s">
        <v>39</v>
      </c>
      <c r="E433" s="4" t="s">
        <v>1681</v>
      </c>
      <c r="F433" s="4" t="s">
        <v>1682</v>
      </c>
      <c r="G433" s="4" t="s">
        <v>24</v>
      </c>
      <c r="H433" s="4" t="s">
        <v>25</v>
      </c>
      <c r="I433" s="4" t="s">
        <v>519</v>
      </c>
      <c r="J433" s="4" t="s">
        <v>520</v>
      </c>
      <c r="K433" s="4" t="s">
        <v>54</v>
      </c>
      <c r="L433" s="4" t="s">
        <v>959</v>
      </c>
      <c r="M433" s="4" t="s">
        <v>30</v>
      </c>
      <c r="N433" s="4" t="s">
        <v>56</v>
      </c>
      <c r="O433" s="4" t="s">
        <v>960</v>
      </c>
      <c r="P433" s="6">
        <v>7.7119999999999997</v>
      </c>
      <c r="Q433" s="6">
        <v>2</v>
      </c>
      <c r="R433" s="6">
        <v>1.7352000000000001</v>
      </c>
      <c r="S433" s="4" t="s">
        <v>58</v>
      </c>
      <c r="T433" s="10" t="s">
        <v>96</v>
      </c>
    </row>
    <row r="434" spans="1:20" ht="32.1" customHeight="1" thickBot="1">
      <c r="A434" s="7" t="s">
        <v>1683</v>
      </c>
      <c r="B434" s="2">
        <v>42931</v>
      </c>
      <c r="C434" s="2">
        <v>42935</v>
      </c>
      <c r="D434" s="1" t="s">
        <v>39</v>
      </c>
      <c r="E434" s="1" t="s">
        <v>1684</v>
      </c>
      <c r="F434" s="1" t="s">
        <v>1685</v>
      </c>
      <c r="G434" s="1" t="s">
        <v>24</v>
      </c>
      <c r="H434" s="1" t="s">
        <v>25</v>
      </c>
      <c r="I434" s="1" t="s">
        <v>199</v>
      </c>
      <c r="J434" s="1" t="s">
        <v>200</v>
      </c>
      <c r="K434" s="1" t="s">
        <v>67</v>
      </c>
      <c r="L434" s="1" t="s">
        <v>1465</v>
      </c>
      <c r="M434" s="1" t="s">
        <v>30</v>
      </c>
      <c r="N434" s="1" t="s">
        <v>45</v>
      </c>
      <c r="O434" s="1" t="s">
        <v>1466</v>
      </c>
      <c r="P434" s="3">
        <v>310.44299999999998</v>
      </c>
      <c r="Q434" s="3">
        <v>3</v>
      </c>
      <c r="R434" s="3">
        <v>-48.783900000000003</v>
      </c>
      <c r="S434" s="1" t="s">
        <v>83</v>
      </c>
      <c r="T434" s="9" t="s">
        <v>71</v>
      </c>
    </row>
    <row r="435" spans="1:20" ht="32.1" customHeight="1" thickBot="1">
      <c r="A435" s="8" t="s">
        <v>1686</v>
      </c>
      <c r="B435" s="5">
        <v>41960</v>
      </c>
      <c r="C435" s="5">
        <v>41964</v>
      </c>
      <c r="D435" s="4" t="s">
        <v>39</v>
      </c>
      <c r="E435" s="4" t="s">
        <v>258</v>
      </c>
      <c r="F435" s="4" t="s">
        <v>259</v>
      </c>
      <c r="G435" s="4" t="s">
        <v>100</v>
      </c>
      <c r="H435" s="4" t="s">
        <v>25</v>
      </c>
      <c r="I435" s="4" t="s">
        <v>1687</v>
      </c>
      <c r="J435" s="4" t="s">
        <v>166</v>
      </c>
      <c r="K435" s="4" t="s">
        <v>93</v>
      </c>
      <c r="L435" s="4" t="s">
        <v>1279</v>
      </c>
      <c r="M435" s="4" t="s">
        <v>30</v>
      </c>
      <c r="N435" s="4" t="s">
        <v>36</v>
      </c>
      <c r="O435" s="4" t="s">
        <v>1280</v>
      </c>
      <c r="P435" s="6">
        <v>479.9</v>
      </c>
      <c r="Q435" s="6">
        <v>5</v>
      </c>
      <c r="R435" s="6">
        <v>81.582999999999998</v>
      </c>
      <c r="S435" s="4" t="s">
        <v>83</v>
      </c>
      <c r="T435" s="10" t="s">
        <v>34</v>
      </c>
    </row>
    <row r="436" spans="1:20" ht="32.1" customHeight="1" thickBot="1">
      <c r="A436" s="7" t="s">
        <v>1688</v>
      </c>
      <c r="B436" s="2">
        <v>41838</v>
      </c>
      <c r="C436" s="2">
        <v>41838</v>
      </c>
      <c r="D436" s="1" t="s">
        <v>425</v>
      </c>
      <c r="E436" s="1" t="s">
        <v>1689</v>
      </c>
      <c r="F436" s="1" t="s">
        <v>1690</v>
      </c>
      <c r="G436" s="1" t="s">
        <v>100</v>
      </c>
      <c r="H436" s="1" t="s">
        <v>25</v>
      </c>
      <c r="I436" s="1" t="s">
        <v>1222</v>
      </c>
      <c r="J436" s="1" t="s">
        <v>520</v>
      </c>
      <c r="K436" s="1" t="s">
        <v>54</v>
      </c>
      <c r="L436" s="1" t="s">
        <v>495</v>
      </c>
      <c r="M436" s="1" t="s">
        <v>30</v>
      </c>
      <c r="N436" s="1" t="s">
        <v>36</v>
      </c>
      <c r="O436" s="1" t="s">
        <v>496</v>
      </c>
      <c r="P436" s="3">
        <v>259.13600000000002</v>
      </c>
      <c r="Q436" s="3">
        <v>4</v>
      </c>
      <c r="R436" s="3">
        <v>-25.913599999999999</v>
      </c>
      <c r="S436" s="1" t="s">
        <v>430</v>
      </c>
      <c r="T436" s="9" t="s">
        <v>71</v>
      </c>
    </row>
    <row r="437" spans="1:20" ht="32.1" customHeight="1" thickBot="1">
      <c r="A437" s="8" t="s">
        <v>1691</v>
      </c>
      <c r="B437" s="5">
        <v>42308</v>
      </c>
      <c r="C437" s="5">
        <v>42308</v>
      </c>
      <c r="D437" s="4" t="s">
        <v>425</v>
      </c>
      <c r="E437" s="4" t="s">
        <v>1692</v>
      </c>
      <c r="F437" s="4" t="s">
        <v>1693</v>
      </c>
      <c r="G437" s="4" t="s">
        <v>24</v>
      </c>
      <c r="H437" s="4" t="s">
        <v>25</v>
      </c>
      <c r="I437" s="4" t="s">
        <v>1694</v>
      </c>
      <c r="J437" s="4" t="s">
        <v>53</v>
      </c>
      <c r="K437" s="4" t="s">
        <v>54</v>
      </c>
      <c r="L437" s="4" t="s">
        <v>104</v>
      </c>
      <c r="M437" s="4" t="s">
        <v>30</v>
      </c>
      <c r="N437" s="4" t="s">
        <v>36</v>
      </c>
      <c r="O437" s="4" t="s">
        <v>105</v>
      </c>
      <c r="P437" s="6">
        <v>323.13600000000002</v>
      </c>
      <c r="Q437" s="6">
        <v>4</v>
      </c>
      <c r="R437" s="6">
        <v>20.196000000000002</v>
      </c>
      <c r="S437" s="4" t="s">
        <v>430</v>
      </c>
      <c r="T437" s="10" t="s">
        <v>48</v>
      </c>
    </row>
    <row r="438" spans="1:20" ht="32.1" customHeight="1" thickBot="1">
      <c r="A438" s="7" t="s">
        <v>1691</v>
      </c>
      <c r="B438" s="2">
        <v>42308</v>
      </c>
      <c r="C438" s="2">
        <v>42308</v>
      </c>
      <c r="D438" s="1" t="s">
        <v>425</v>
      </c>
      <c r="E438" s="1" t="s">
        <v>1692</v>
      </c>
      <c r="F438" s="1" t="s">
        <v>1693</v>
      </c>
      <c r="G438" s="1" t="s">
        <v>24</v>
      </c>
      <c r="H438" s="1" t="s">
        <v>25</v>
      </c>
      <c r="I438" s="1" t="s">
        <v>1694</v>
      </c>
      <c r="J438" s="1" t="s">
        <v>53</v>
      </c>
      <c r="K438" s="1" t="s">
        <v>54</v>
      </c>
      <c r="L438" s="1" t="s">
        <v>1695</v>
      </c>
      <c r="M438" s="1" t="s">
        <v>30</v>
      </c>
      <c r="N438" s="1" t="s">
        <v>31</v>
      </c>
      <c r="O438" s="1" t="s">
        <v>1696</v>
      </c>
      <c r="P438" s="3">
        <v>425.83300000000003</v>
      </c>
      <c r="Q438" s="3">
        <v>1</v>
      </c>
      <c r="R438" s="3">
        <v>20.039200000000001</v>
      </c>
      <c r="S438" s="1" t="s">
        <v>430</v>
      </c>
      <c r="T438" s="9" t="s">
        <v>48</v>
      </c>
    </row>
    <row r="439" spans="1:20" ht="32.1" customHeight="1" thickBot="1">
      <c r="A439" s="8" t="s">
        <v>1697</v>
      </c>
      <c r="B439" s="5">
        <v>42289</v>
      </c>
      <c r="C439" s="5">
        <v>42294</v>
      </c>
      <c r="D439" s="4" t="s">
        <v>21</v>
      </c>
      <c r="E439" s="4" t="s">
        <v>1698</v>
      </c>
      <c r="F439" s="4" t="s">
        <v>1699</v>
      </c>
      <c r="G439" s="4" t="s">
        <v>24</v>
      </c>
      <c r="H439" s="4" t="s">
        <v>25</v>
      </c>
      <c r="I439" s="4" t="s">
        <v>894</v>
      </c>
      <c r="J439" s="4" t="s">
        <v>120</v>
      </c>
      <c r="K439" s="4" t="s">
        <v>67</v>
      </c>
      <c r="L439" s="4" t="s">
        <v>1461</v>
      </c>
      <c r="M439" s="4" t="s">
        <v>30</v>
      </c>
      <c r="N439" s="4" t="s">
        <v>45</v>
      </c>
      <c r="O439" s="4" t="s">
        <v>1462</v>
      </c>
      <c r="P439" s="6">
        <v>209.67</v>
      </c>
      <c r="Q439" s="6">
        <v>1</v>
      </c>
      <c r="R439" s="6">
        <v>-13.978</v>
      </c>
      <c r="S439" s="4" t="s">
        <v>58</v>
      </c>
      <c r="T439" s="10" t="s">
        <v>48</v>
      </c>
    </row>
    <row r="440" spans="1:20" ht="32.1" customHeight="1" thickBot="1">
      <c r="A440" s="7" t="s">
        <v>1700</v>
      </c>
      <c r="B440" s="2">
        <v>43048</v>
      </c>
      <c r="C440" s="2">
        <v>43050</v>
      </c>
      <c r="D440" s="1" t="s">
        <v>87</v>
      </c>
      <c r="E440" s="1" t="s">
        <v>1701</v>
      </c>
      <c r="F440" s="1" t="s">
        <v>1702</v>
      </c>
      <c r="G440" s="1" t="s">
        <v>90</v>
      </c>
      <c r="H440" s="1" t="s">
        <v>25</v>
      </c>
      <c r="I440" s="1" t="s">
        <v>1703</v>
      </c>
      <c r="J440" s="1" t="s">
        <v>53</v>
      </c>
      <c r="K440" s="1" t="s">
        <v>54</v>
      </c>
      <c r="L440" s="1" t="s">
        <v>114</v>
      </c>
      <c r="M440" s="1" t="s">
        <v>30</v>
      </c>
      <c r="N440" s="1" t="s">
        <v>36</v>
      </c>
      <c r="O440" s="1" t="s">
        <v>115</v>
      </c>
      <c r="P440" s="3">
        <v>215.976</v>
      </c>
      <c r="Q440" s="3">
        <v>3</v>
      </c>
      <c r="R440" s="3">
        <v>-2.6997</v>
      </c>
      <c r="S440" s="1" t="s">
        <v>70</v>
      </c>
      <c r="T440" s="9" t="s">
        <v>34</v>
      </c>
    </row>
    <row r="441" spans="1:20" ht="32.1" customHeight="1" thickBot="1">
      <c r="A441" s="8" t="s">
        <v>1704</v>
      </c>
      <c r="B441" s="5">
        <v>43000</v>
      </c>
      <c r="C441" s="5">
        <v>43002</v>
      </c>
      <c r="D441" s="4" t="s">
        <v>21</v>
      </c>
      <c r="E441" s="4" t="s">
        <v>1705</v>
      </c>
      <c r="F441" s="4" t="s">
        <v>1706</v>
      </c>
      <c r="G441" s="4" t="s">
        <v>100</v>
      </c>
      <c r="H441" s="4" t="s">
        <v>25</v>
      </c>
      <c r="I441" s="4" t="s">
        <v>1707</v>
      </c>
      <c r="J441" s="4" t="s">
        <v>289</v>
      </c>
      <c r="K441" s="4" t="s">
        <v>93</v>
      </c>
      <c r="L441" s="4" t="s">
        <v>456</v>
      </c>
      <c r="M441" s="4" t="s">
        <v>30</v>
      </c>
      <c r="N441" s="4" t="s">
        <v>31</v>
      </c>
      <c r="O441" s="4" t="s">
        <v>457</v>
      </c>
      <c r="P441" s="6">
        <v>241.96</v>
      </c>
      <c r="Q441" s="6">
        <v>2</v>
      </c>
      <c r="R441" s="6">
        <v>41.133200000000002</v>
      </c>
      <c r="S441" s="4" t="s">
        <v>70</v>
      </c>
      <c r="T441" s="10" t="s">
        <v>77</v>
      </c>
    </row>
    <row r="442" spans="1:20" ht="32.1" customHeight="1" thickBot="1">
      <c r="A442" s="7" t="s">
        <v>1708</v>
      </c>
      <c r="B442" s="2">
        <v>42281</v>
      </c>
      <c r="C442" s="2">
        <v>42286</v>
      </c>
      <c r="D442" s="1" t="s">
        <v>39</v>
      </c>
      <c r="E442" s="1" t="s">
        <v>1237</v>
      </c>
      <c r="F442" s="1" t="s">
        <v>1238</v>
      </c>
      <c r="G442" s="1" t="s">
        <v>100</v>
      </c>
      <c r="H442" s="1" t="s">
        <v>25</v>
      </c>
      <c r="I442" s="1" t="s">
        <v>65</v>
      </c>
      <c r="J442" s="1" t="s">
        <v>66</v>
      </c>
      <c r="K442" s="1" t="s">
        <v>67</v>
      </c>
      <c r="L442" s="1" t="s">
        <v>1709</v>
      </c>
      <c r="M442" s="1" t="s">
        <v>30</v>
      </c>
      <c r="N442" s="1" t="s">
        <v>56</v>
      </c>
      <c r="O442" s="1" t="s">
        <v>1710</v>
      </c>
      <c r="P442" s="3">
        <v>64.944000000000003</v>
      </c>
      <c r="Q442" s="3">
        <v>3</v>
      </c>
      <c r="R442" s="3">
        <v>6.4943999999999997</v>
      </c>
      <c r="S442" s="1" t="s">
        <v>58</v>
      </c>
      <c r="T442" s="9" t="s">
        <v>48</v>
      </c>
    </row>
    <row r="443" spans="1:20" ht="32.1" customHeight="1" thickBot="1">
      <c r="A443" s="8" t="s">
        <v>1711</v>
      </c>
      <c r="B443" s="5">
        <v>41779</v>
      </c>
      <c r="C443" s="5">
        <v>41781</v>
      </c>
      <c r="D443" s="4" t="s">
        <v>21</v>
      </c>
      <c r="E443" s="4" t="s">
        <v>1712</v>
      </c>
      <c r="F443" s="4" t="s">
        <v>1713</v>
      </c>
      <c r="G443" s="4" t="s">
        <v>90</v>
      </c>
      <c r="H443" s="4" t="s">
        <v>25</v>
      </c>
      <c r="I443" s="4" t="s">
        <v>741</v>
      </c>
      <c r="J443" s="4" t="s">
        <v>884</v>
      </c>
      <c r="K443" s="4" t="s">
        <v>67</v>
      </c>
      <c r="L443" s="4" t="s">
        <v>1121</v>
      </c>
      <c r="M443" s="4" t="s">
        <v>30</v>
      </c>
      <c r="N443" s="4" t="s">
        <v>56</v>
      </c>
      <c r="O443" s="4" t="s">
        <v>1122</v>
      </c>
      <c r="P443" s="6">
        <v>139.86000000000001</v>
      </c>
      <c r="Q443" s="6">
        <v>7</v>
      </c>
      <c r="R443" s="6">
        <v>60.139800000000001</v>
      </c>
      <c r="S443" s="4" t="s">
        <v>70</v>
      </c>
      <c r="T443" s="10" t="s">
        <v>161</v>
      </c>
    </row>
    <row r="444" spans="1:20" ht="32.1" customHeight="1" thickBot="1">
      <c r="A444" s="7" t="s">
        <v>1714</v>
      </c>
      <c r="B444" s="2">
        <v>42369</v>
      </c>
      <c r="C444" s="2">
        <v>42374</v>
      </c>
      <c r="D444" s="1" t="s">
        <v>39</v>
      </c>
      <c r="E444" s="1" t="s">
        <v>1715</v>
      </c>
      <c r="F444" s="1" t="s">
        <v>1716</v>
      </c>
      <c r="G444" s="1" t="s">
        <v>24</v>
      </c>
      <c r="H444" s="1" t="s">
        <v>25</v>
      </c>
      <c r="I444" s="1" t="s">
        <v>1717</v>
      </c>
      <c r="J444" s="1" t="s">
        <v>92</v>
      </c>
      <c r="K444" s="1" t="s">
        <v>93</v>
      </c>
      <c r="L444" s="1" t="s">
        <v>1718</v>
      </c>
      <c r="M444" s="1" t="s">
        <v>30</v>
      </c>
      <c r="N444" s="1" t="s">
        <v>56</v>
      </c>
      <c r="O444" s="1" t="s">
        <v>1719</v>
      </c>
      <c r="P444" s="3">
        <v>14.76</v>
      </c>
      <c r="Q444" s="3">
        <v>5</v>
      </c>
      <c r="R444" s="3">
        <v>-11.439</v>
      </c>
      <c r="S444" s="1" t="s">
        <v>58</v>
      </c>
      <c r="T444" s="9" t="s">
        <v>96</v>
      </c>
    </row>
    <row r="445" spans="1:20" ht="32.1" customHeight="1" thickBot="1">
      <c r="A445" s="8" t="s">
        <v>1720</v>
      </c>
      <c r="B445" s="5">
        <v>41796</v>
      </c>
      <c r="C445" s="5">
        <v>41801</v>
      </c>
      <c r="D445" s="4" t="s">
        <v>39</v>
      </c>
      <c r="E445" s="4" t="s">
        <v>1721</v>
      </c>
      <c r="F445" s="4" t="s">
        <v>1722</v>
      </c>
      <c r="G445" s="4" t="s">
        <v>90</v>
      </c>
      <c r="H445" s="4" t="s">
        <v>25</v>
      </c>
      <c r="I445" s="4" t="s">
        <v>730</v>
      </c>
      <c r="J445" s="4" t="s">
        <v>120</v>
      </c>
      <c r="K445" s="4" t="s">
        <v>67</v>
      </c>
      <c r="L445" s="4" t="s">
        <v>1723</v>
      </c>
      <c r="M445" s="4" t="s">
        <v>30</v>
      </c>
      <c r="N445" s="4" t="s">
        <v>45</v>
      </c>
      <c r="O445" s="4" t="s">
        <v>1724</v>
      </c>
      <c r="P445" s="6">
        <v>991.76400000000001</v>
      </c>
      <c r="Q445" s="6">
        <v>3</v>
      </c>
      <c r="R445" s="6">
        <v>-347.11739999999998</v>
      </c>
      <c r="S445" s="4" t="s">
        <v>58</v>
      </c>
      <c r="T445" s="10" t="s">
        <v>59</v>
      </c>
    </row>
    <row r="446" spans="1:20" ht="32.1" customHeight="1" thickBot="1">
      <c r="A446" s="7" t="s">
        <v>1725</v>
      </c>
      <c r="B446" s="2">
        <v>42546</v>
      </c>
      <c r="C446" s="2">
        <v>42550</v>
      </c>
      <c r="D446" s="1" t="s">
        <v>39</v>
      </c>
      <c r="E446" s="1" t="s">
        <v>1726</v>
      </c>
      <c r="F446" s="1" t="s">
        <v>1727</v>
      </c>
      <c r="G446" s="1" t="s">
        <v>90</v>
      </c>
      <c r="H446" s="1" t="s">
        <v>25</v>
      </c>
      <c r="I446" s="1" t="s">
        <v>1728</v>
      </c>
      <c r="J446" s="1" t="s">
        <v>66</v>
      </c>
      <c r="K446" s="1" t="s">
        <v>67</v>
      </c>
      <c r="L446" s="1" t="s">
        <v>329</v>
      </c>
      <c r="M446" s="1" t="s">
        <v>30</v>
      </c>
      <c r="N446" s="1" t="s">
        <v>36</v>
      </c>
      <c r="O446" s="1" t="s">
        <v>330</v>
      </c>
      <c r="P446" s="3">
        <v>422.05799999999999</v>
      </c>
      <c r="Q446" s="3">
        <v>3</v>
      </c>
      <c r="R446" s="3">
        <v>-18.088200000000001</v>
      </c>
      <c r="S446" s="1" t="s">
        <v>83</v>
      </c>
      <c r="T446" s="9" t="s">
        <v>59</v>
      </c>
    </row>
    <row r="447" spans="1:20" ht="32.1" customHeight="1" thickBot="1">
      <c r="A447" s="8" t="s">
        <v>1729</v>
      </c>
      <c r="B447" s="5">
        <v>41985</v>
      </c>
      <c r="C447" s="5">
        <v>41990</v>
      </c>
      <c r="D447" s="4" t="s">
        <v>39</v>
      </c>
      <c r="E447" s="4" t="s">
        <v>1730</v>
      </c>
      <c r="F447" s="4" t="s">
        <v>1731</v>
      </c>
      <c r="G447" s="4" t="s">
        <v>24</v>
      </c>
      <c r="H447" s="4" t="s">
        <v>25</v>
      </c>
      <c r="I447" s="4" t="s">
        <v>509</v>
      </c>
      <c r="J447" s="4" t="s">
        <v>53</v>
      </c>
      <c r="K447" s="4" t="s">
        <v>54</v>
      </c>
      <c r="L447" s="4" t="s">
        <v>990</v>
      </c>
      <c r="M447" s="4" t="s">
        <v>30</v>
      </c>
      <c r="N447" s="4" t="s">
        <v>56</v>
      </c>
      <c r="O447" s="4" t="s">
        <v>991</v>
      </c>
      <c r="P447" s="6">
        <v>43.31</v>
      </c>
      <c r="Q447" s="6">
        <v>1</v>
      </c>
      <c r="R447" s="6">
        <v>4.3310000000000004</v>
      </c>
      <c r="S447" s="4" t="s">
        <v>58</v>
      </c>
      <c r="T447" s="10" t="s">
        <v>96</v>
      </c>
    </row>
    <row r="448" spans="1:20" ht="32.1" customHeight="1" thickBot="1">
      <c r="A448" s="7" t="s">
        <v>1732</v>
      </c>
      <c r="B448" s="2">
        <v>43058</v>
      </c>
      <c r="C448" s="2">
        <v>43065</v>
      </c>
      <c r="D448" s="1" t="s">
        <v>39</v>
      </c>
      <c r="E448" s="1" t="s">
        <v>1733</v>
      </c>
      <c r="F448" s="1" t="s">
        <v>1734</v>
      </c>
      <c r="G448" s="1" t="s">
        <v>24</v>
      </c>
      <c r="H448" s="1" t="s">
        <v>25</v>
      </c>
      <c r="I448" s="1" t="s">
        <v>1735</v>
      </c>
      <c r="J448" s="1" t="s">
        <v>92</v>
      </c>
      <c r="K448" s="1" t="s">
        <v>93</v>
      </c>
      <c r="L448" s="1" t="s">
        <v>1164</v>
      </c>
      <c r="M448" s="1" t="s">
        <v>30</v>
      </c>
      <c r="N448" s="1" t="s">
        <v>36</v>
      </c>
      <c r="O448" s="1" t="s">
        <v>1165</v>
      </c>
      <c r="P448" s="3">
        <v>233.05799999999999</v>
      </c>
      <c r="Q448" s="3">
        <v>3</v>
      </c>
      <c r="R448" s="3">
        <v>-53.270400000000002</v>
      </c>
      <c r="S448" s="1" t="s">
        <v>47</v>
      </c>
      <c r="T448" s="9" t="s">
        <v>34</v>
      </c>
    </row>
    <row r="449" spans="1:20" ht="32.1" customHeight="1" thickBot="1">
      <c r="A449" s="8" t="s">
        <v>1736</v>
      </c>
      <c r="B449" s="5">
        <v>42490</v>
      </c>
      <c r="C449" s="5">
        <v>42495</v>
      </c>
      <c r="D449" s="4" t="s">
        <v>39</v>
      </c>
      <c r="E449" s="4" t="s">
        <v>1737</v>
      </c>
      <c r="F449" s="4" t="s">
        <v>1738</v>
      </c>
      <c r="G449" s="4" t="s">
        <v>100</v>
      </c>
      <c r="H449" s="4" t="s">
        <v>25</v>
      </c>
      <c r="I449" s="4" t="s">
        <v>1739</v>
      </c>
      <c r="J449" s="4" t="s">
        <v>92</v>
      </c>
      <c r="K449" s="4" t="s">
        <v>93</v>
      </c>
      <c r="L449" s="4" t="s">
        <v>1542</v>
      </c>
      <c r="M449" s="4" t="s">
        <v>30</v>
      </c>
      <c r="N449" s="4" t="s">
        <v>56</v>
      </c>
      <c r="O449" s="4" t="s">
        <v>1543</v>
      </c>
      <c r="P449" s="6">
        <v>22.608000000000001</v>
      </c>
      <c r="Q449" s="6">
        <v>3</v>
      </c>
      <c r="R449" s="6">
        <v>-10.1736</v>
      </c>
      <c r="S449" s="4" t="s">
        <v>58</v>
      </c>
      <c r="T449" s="10" t="s">
        <v>113</v>
      </c>
    </row>
    <row r="450" spans="1:20" ht="32.1" customHeight="1" thickBot="1">
      <c r="A450" s="7" t="s">
        <v>1740</v>
      </c>
      <c r="B450" s="2">
        <v>42504</v>
      </c>
      <c r="C450" s="2">
        <v>42504</v>
      </c>
      <c r="D450" s="1" t="s">
        <v>425</v>
      </c>
      <c r="E450" s="1" t="s">
        <v>326</v>
      </c>
      <c r="F450" s="1" t="s">
        <v>327</v>
      </c>
      <c r="G450" s="1" t="s">
        <v>24</v>
      </c>
      <c r="H450" s="1" t="s">
        <v>25</v>
      </c>
      <c r="I450" s="1" t="s">
        <v>1741</v>
      </c>
      <c r="J450" s="1" t="s">
        <v>231</v>
      </c>
      <c r="K450" s="1" t="s">
        <v>67</v>
      </c>
      <c r="L450" s="1" t="s">
        <v>1400</v>
      </c>
      <c r="M450" s="1" t="s">
        <v>30</v>
      </c>
      <c r="N450" s="1" t="s">
        <v>56</v>
      </c>
      <c r="O450" s="1" t="s">
        <v>1401</v>
      </c>
      <c r="P450" s="3">
        <v>79.384</v>
      </c>
      <c r="Q450" s="3">
        <v>1</v>
      </c>
      <c r="R450" s="3">
        <v>29.768999999999998</v>
      </c>
      <c r="S450" s="1" t="s">
        <v>430</v>
      </c>
      <c r="T450" s="9" t="s">
        <v>161</v>
      </c>
    </row>
    <row r="451" spans="1:20" ht="32.1" customHeight="1" thickBot="1">
      <c r="A451" s="8" t="s">
        <v>1742</v>
      </c>
      <c r="B451" s="5">
        <v>42656</v>
      </c>
      <c r="C451" s="5">
        <v>42662</v>
      </c>
      <c r="D451" s="4" t="s">
        <v>39</v>
      </c>
      <c r="E451" s="4" t="s">
        <v>335</v>
      </c>
      <c r="F451" s="4" t="s">
        <v>336</v>
      </c>
      <c r="G451" s="4" t="s">
        <v>24</v>
      </c>
      <c r="H451" s="4" t="s">
        <v>25</v>
      </c>
      <c r="I451" s="4" t="s">
        <v>1743</v>
      </c>
      <c r="J451" s="4" t="s">
        <v>92</v>
      </c>
      <c r="K451" s="4" t="s">
        <v>93</v>
      </c>
      <c r="L451" s="4" t="s">
        <v>725</v>
      </c>
      <c r="M451" s="4" t="s">
        <v>30</v>
      </c>
      <c r="N451" s="4" t="s">
        <v>56</v>
      </c>
      <c r="O451" s="4" t="s">
        <v>726</v>
      </c>
      <c r="P451" s="6">
        <v>139.91999999999999</v>
      </c>
      <c r="Q451" s="6">
        <v>5</v>
      </c>
      <c r="R451" s="6">
        <v>-150.41399999999999</v>
      </c>
      <c r="S451" s="4" t="s">
        <v>129</v>
      </c>
      <c r="T451" s="10" t="s">
        <v>48</v>
      </c>
    </row>
    <row r="452" spans="1:20" ht="32.1" customHeight="1" thickBot="1">
      <c r="A452" s="7" t="s">
        <v>1744</v>
      </c>
      <c r="B452" s="2">
        <v>43058</v>
      </c>
      <c r="C452" s="2">
        <v>43064</v>
      </c>
      <c r="D452" s="1" t="s">
        <v>39</v>
      </c>
      <c r="E452" s="1" t="s">
        <v>1297</v>
      </c>
      <c r="F452" s="1" t="s">
        <v>1298</v>
      </c>
      <c r="G452" s="1" t="s">
        <v>90</v>
      </c>
      <c r="H452" s="1" t="s">
        <v>25</v>
      </c>
      <c r="I452" s="1" t="s">
        <v>1745</v>
      </c>
      <c r="J452" s="1" t="s">
        <v>92</v>
      </c>
      <c r="K452" s="1" t="s">
        <v>93</v>
      </c>
      <c r="L452" s="1" t="s">
        <v>816</v>
      </c>
      <c r="M452" s="1" t="s">
        <v>30</v>
      </c>
      <c r="N452" s="1" t="s">
        <v>36</v>
      </c>
      <c r="O452" s="1" t="s">
        <v>817</v>
      </c>
      <c r="P452" s="3">
        <v>305.31200000000001</v>
      </c>
      <c r="Q452" s="3">
        <v>2</v>
      </c>
      <c r="R452" s="3">
        <v>-8.7232000000000003</v>
      </c>
      <c r="S452" s="1" t="s">
        <v>129</v>
      </c>
      <c r="T452" s="9" t="s">
        <v>34</v>
      </c>
    </row>
    <row r="453" spans="1:20" ht="32.1" customHeight="1" thickBot="1">
      <c r="A453" s="8" t="s">
        <v>1746</v>
      </c>
      <c r="B453" s="5">
        <v>42497</v>
      </c>
      <c r="C453" s="5">
        <v>42501</v>
      </c>
      <c r="D453" s="4" t="s">
        <v>39</v>
      </c>
      <c r="E453" s="4" t="s">
        <v>1345</v>
      </c>
      <c r="F453" s="4" t="s">
        <v>1346</v>
      </c>
      <c r="G453" s="4" t="s">
        <v>24</v>
      </c>
      <c r="H453" s="4" t="s">
        <v>25</v>
      </c>
      <c r="I453" s="4" t="s">
        <v>173</v>
      </c>
      <c r="J453" s="4" t="s">
        <v>120</v>
      </c>
      <c r="K453" s="4" t="s">
        <v>67</v>
      </c>
      <c r="L453" s="4" t="s">
        <v>1747</v>
      </c>
      <c r="M453" s="4" t="s">
        <v>30</v>
      </c>
      <c r="N453" s="4" t="s">
        <v>36</v>
      </c>
      <c r="O453" s="4" t="s">
        <v>1748</v>
      </c>
      <c r="P453" s="6">
        <v>442.76400000000001</v>
      </c>
      <c r="Q453" s="6">
        <v>4</v>
      </c>
      <c r="R453" s="6">
        <v>59.035200000000003</v>
      </c>
      <c r="S453" s="4" t="s">
        <v>83</v>
      </c>
      <c r="T453" s="10" t="s">
        <v>161</v>
      </c>
    </row>
    <row r="454" spans="1:20" ht="32.1" customHeight="1" thickBot="1">
      <c r="A454" s="7" t="s">
        <v>1746</v>
      </c>
      <c r="B454" s="2">
        <v>42497</v>
      </c>
      <c r="C454" s="2">
        <v>42501</v>
      </c>
      <c r="D454" s="1" t="s">
        <v>39</v>
      </c>
      <c r="E454" s="1" t="s">
        <v>1345</v>
      </c>
      <c r="F454" s="1" t="s">
        <v>1346</v>
      </c>
      <c r="G454" s="1" t="s">
        <v>24</v>
      </c>
      <c r="H454" s="1" t="s">
        <v>25</v>
      </c>
      <c r="I454" s="1" t="s">
        <v>173</v>
      </c>
      <c r="J454" s="1" t="s">
        <v>120</v>
      </c>
      <c r="K454" s="1" t="s">
        <v>67</v>
      </c>
      <c r="L454" s="1" t="s">
        <v>927</v>
      </c>
      <c r="M454" s="1" t="s">
        <v>30</v>
      </c>
      <c r="N454" s="1" t="s">
        <v>56</v>
      </c>
      <c r="O454" s="1" t="s">
        <v>316</v>
      </c>
      <c r="P454" s="3">
        <v>63.68</v>
      </c>
      <c r="Q454" s="3">
        <v>8</v>
      </c>
      <c r="R454" s="3">
        <v>28.019200000000001</v>
      </c>
      <c r="S454" s="1" t="s">
        <v>83</v>
      </c>
      <c r="T454" s="9" t="s">
        <v>161</v>
      </c>
    </row>
    <row r="455" spans="1:20" ht="32.1" customHeight="1" thickBot="1">
      <c r="A455" s="8" t="s">
        <v>1749</v>
      </c>
      <c r="B455" s="5">
        <v>42957</v>
      </c>
      <c r="C455" s="5">
        <v>42962</v>
      </c>
      <c r="D455" s="4" t="s">
        <v>39</v>
      </c>
      <c r="E455" s="4" t="s">
        <v>1750</v>
      </c>
      <c r="F455" s="4" t="s">
        <v>1751</v>
      </c>
      <c r="G455" s="4" t="s">
        <v>24</v>
      </c>
      <c r="H455" s="4" t="s">
        <v>25</v>
      </c>
      <c r="I455" s="4" t="s">
        <v>347</v>
      </c>
      <c r="J455" s="4" t="s">
        <v>110</v>
      </c>
      <c r="K455" s="4" t="s">
        <v>93</v>
      </c>
      <c r="L455" s="4" t="s">
        <v>144</v>
      </c>
      <c r="M455" s="4" t="s">
        <v>30</v>
      </c>
      <c r="N455" s="4" t="s">
        <v>56</v>
      </c>
      <c r="O455" s="4" t="s">
        <v>145</v>
      </c>
      <c r="P455" s="6">
        <v>121.3</v>
      </c>
      <c r="Q455" s="6">
        <v>2</v>
      </c>
      <c r="R455" s="6">
        <v>25.472999999999999</v>
      </c>
      <c r="S455" s="4" t="s">
        <v>58</v>
      </c>
      <c r="T455" s="10" t="s">
        <v>253</v>
      </c>
    </row>
    <row r="456" spans="1:20" ht="32.1" customHeight="1" thickBot="1">
      <c r="A456" s="7" t="s">
        <v>1752</v>
      </c>
      <c r="B456" s="2">
        <v>41791</v>
      </c>
      <c r="C456" s="2">
        <v>41796</v>
      </c>
      <c r="D456" s="1" t="s">
        <v>39</v>
      </c>
      <c r="E456" s="1" t="s">
        <v>813</v>
      </c>
      <c r="F456" s="1" t="s">
        <v>814</v>
      </c>
      <c r="G456" s="1" t="s">
        <v>24</v>
      </c>
      <c r="H456" s="1" t="s">
        <v>25</v>
      </c>
      <c r="I456" s="1" t="s">
        <v>1753</v>
      </c>
      <c r="J456" s="1" t="s">
        <v>1058</v>
      </c>
      <c r="K456" s="1" t="s">
        <v>28</v>
      </c>
      <c r="L456" s="1" t="s">
        <v>446</v>
      </c>
      <c r="M456" s="1" t="s">
        <v>30</v>
      </c>
      <c r="N456" s="1" t="s">
        <v>56</v>
      </c>
      <c r="O456" s="1" t="s">
        <v>447</v>
      </c>
      <c r="P456" s="3">
        <v>22.2</v>
      </c>
      <c r="Q456" s="3">
        <v>6</v>
      </c>
      <c r="R456" s="3">
        <v>9.1020000000000003</v>
      </c>
      <c r="S456" s="1" t="s">
        <v>58</v>
      </c>
      <c r="T456" s="9" t="s">
        <v>59</v>
      </c>
    </row>
    <row r="457" spans="1:20" ht="32.1" customHeight="1" thickBot="1">
      <c r="A457" s="8" t="s">
        <v>1754</v>
      </c>
      <c r="B457" s="5">
        <v>42253</v>
      </c>
      <c r="C457" s="5">
        <v>42259</v>
      </c>
      <c r="D457" s="4" t="s">
        <v>39</v>
      </c>
      <c r="E457" s="4" t="s">
        <v>1266</v>
      </c>
      <c r="F457" s="4" t="s">
        <v>1267</v>
      </c>
      <c r="G457" s="4" t="s">
        <v>100</v>
      </c>
      <c r="H457" s="4" t="s">
        <v>25</v>
      </c>
      <c r="I457" s="4" t="s">
        <v>191</v>
      </c>
      <c r="J457" s="4" t="s">
        <v>192</v>
      </c>
      <c r="K457" s="4" t="s">
        <v>54</v>
      </c>
      <c r="L457" s="4" t="s">
        <v>1755</v>
      </c>
      <c r="M457" s="4" t="s">
        <v>30</v>
      </c>
      <c r="N457" s="4" t="s">
        <v>56</v>
      </c>
      <c r="O457" s="4" t="s">
        <v>1756</v>
      </c>
      <c r="P457" s="6">
        <v>191.82</v>
      </c>
      <c r="Q457" s="6">
        <v>3</v>
      </c>
      <c r="R457" s="6">
        <v>74.809799999999996</v>
      </c>
      <c r="S457" s="4" t="s">
        <v>129</v>
      </c>
      <c r="T457" s="10" t="s">
        <v>77</v>
      </c>
    </row>
    <row r="458" spans="1:20" ht="32.1" customHeight="1" thickBot="1">
      <c r="A458" s="7" t="s">
        <v>1757</v>
      </c>
      <c r="B458" s="2">
        <v>42184</v>
      </c>
      <c r="C458" s="2">
        <v>42190</v>
      </c>
      <c r="D458" s="1" t="s">
        <v>39</v>
      </c>
      <c r="E458" s="1" t="s">
        <v>197</v>
      </c>
      <c r="F458" s="1" t="s">
        <v>198</v>
      </c>
      <c r="G458" s="1" t="s">
        <v>24</v>
      </c>
      <c r="H458" s="1" t="s">
        <v>25</v>
      </c>
      <c r="I458" s="1" t="s">
        <v>815</v>
      </c>
      <c r="J458" s="1" t="s">
        <v>66</v>
      </c>
      <c r="K458" s="1" t="s">
        <v>67</v>
      </c>
      <c r="L458" s="1" t="s">
        <v>1290</v>
      </c>
      <c r="M458" s="1" t="s">
        <v>30</v>
      </c>
      <c r="N458" s="1" t="s">
        <v>56</v>
      </c>
      <c r="O458" s="1" t="s">
        <v>1758</v>
      </c>
      <c r="P458" s="3">
        <v>20.103999999999999</v>
      </c>
      <c r="Q458" s="3">
        <v>1</v>
      </c>
      <c r="R458" s="3">
        <v>1.7591000000000001</v>
      </c>
      <c r="S458" s="1" t="s">
        <v>129</v>
      </c>
      <c r="T458" s="9" t="s">
        <v>59</v>
      </c>
    </row>
    <row r="459" spans="1:20" ht="32.1" customHeight="1" thickBot="1">
      <c r="A459" s="8" t="s">
        <v>1759</v>
      </c>
      <c r="B459" s="5">
        <v>43060</v>
      </c>
      <c r="C459" s="5">
        <v>43064</v>
      </c>
      <c r="D459" s="4" t="s">
        <v>39</v>
      </c>
      <c r="E459" s="4" t="s">
        <v>1760</v>
      </c>
      <c r="F459" s="4" t="s">
        <v>1761</v>
      </c>
      <c r="G459" s="4" t="s">
        <v>24</v>
      </c>
      <c r="H459" s="4" t="s">
        <v>25</v>
      </c>
      <c r="I459" s="4" t="s">
        <v>173</v>
      </c>
      <c r="J459" s="4" t="s">
        <v>120</v>
      </c>
      <c r="K459" s="4" t="s">
        <v>67</v>
      </c>
      <c r="L459" s="4" t="s">
        <v>1149</v>
      </c>
      <c r="M459" s="4" t="s">
        <v>30</v>
      </c>
      <c r="N459" s="4" t="s">
        <v>56</v>
      </c>
      <c r="O459" s="4" t="s">
        <v>1150</v>
      </c>
      <c r="P459" s="6">
        <v>27.42</v>
      </c>
      <c r="Q459" s="6">
        <v>1</v>
      </c>
      <c r="R459" s="6">
        <v>11.2422</v>
      </c>
      <c r="S459" s="4" t="s">
        <v>83</v>
      </c>
      <c r="T459" s="10" t="s">
        <v>34</v>
      </c>
    </row>
    <row r="460" spans="1:20" ht="32.1" customHeight="1" thickBot="1">
      <c r="A460" s="7" t="s">
        <v>1762</v>
      </c>
      <c r="B460" s="2">
        <v>43009</v>
      </c>
      <c r="C460" s="2">
        <v>43010</v>
      </c>
      <c r="D460" s="1" t="s">
        <v>87</v>
      </c>
      <c r="E460" s="1" t="s">
        <v>1763</v>
      </c>
      <c r="F460" s="1" t="s">
        <v>1764</v>
      </c>
      <c r="G460" s="1" t="s">
        <v>24</v>
      </c>
      <c r="H460" s="1" t="s">
        <v>25</v>
      </c>
      <c r="I460" s="1" t="s">
        <v>1491</v>
      </c>
      <c r="J460" s="1" t="s">
        <v>53</v>
      </c>
      <c r="K460" s="1" t="s">
        <v>54</v>
      </c>
      <c r="L460" s="1" t="s">
        <v>1765</v>
      </c>
      <c r="M460" s="1" t="s">
        <v>30</v>
      </c>
      <c r="N460" s="1" t="s">
        <v>36</v>
      </c>
      <c r="O460" s="1" t="s">
        <v>1766</v>
      </c>
      <c r="P460" s="3">
        <v>108.608</v>
      </c>
      <c r="Q460" s="3">
        <v>4</v>
      </c>
      <c r="R460" s="3">
        <v>9.5031999999999996</v>
      </c>
      <c r="S460" s="1" t="s">
        <v>123</v>
      </c>
      <c r="T460" s="9" t="s">
        <v>48</v>
      </c>
    </row>
    <row r="461" spans="1:20" ht="32.1" customHeight="1" thickBot="1">
      <c r="A461" s="8" t="s">
        <v>1767</v>
      </c>
      <c r="B461" s="5">
        <v>42344</v>
      </c>
      <c r="C461" s="5">
        <v>42344</v>
      </c>
      <c r="D461" s="4" t="s">
        <v>425</v>
      </c>
      <c r="E461" s="4" t="s">
        <v>1768</v>
      </c>
      <c r="F461" s="4" t="s">
        <v>1769</v>
      </c>
      <c r="G461" s="4" t="s">
        <v>24</v>
      </c>
      <c r="H461" s="4" t="s">
        <v>25</v>
      </c>
      <c r="I461" s="4" t="s">
        <v>1770</v>
      </c>
      <c r="J461" s="4" t="s">
        <v>231</v>
      </c>
      <c r="K461" s="4" t="s">
        <v>67</v>
      </c>
      <c r="L461" s="4" t="s">
        <v>295</v>
      </c>
      <c r="M461" s="4" t="s">
        <v>30</v>
      </c>
      <c r="N461" s="4" t="s">
        <v>36</v>
      </c>
      <c r="O461" s="4" t="s">
        <v>296</v>
      </c>
      <c r="P461" s="6">
        <v>70.686000000000007</v>
      </c>
      <c r="Q461" s="6">
        <v>1</v>
      </c>
      <c r="R461" s="6">
        <v>-24.235199999999999</v>
      </c>
      <c r="S461" s="4" t="s">
        <v>430</v>
      </c>
      <c r="T461" s="10" t="s">
        <v>96</v>
      </c>
    </row>
    <row r="462" spans="1:20" ht="32.1" customHeight="1" thickBot="1">
      <c r="A462" s="7" t="s">
        <v>1771</v>
      </c>
      <c r="B462" s="2">
        <v>42448</v>
      </c>
      <c r="C462" s="2">
        <v>42450</v>
      </c>
      <c r="D462" s="1" t="s">
        <v>21</v>
      </c>
      <c r="E462" s="1" t="s">
        <v>1772</v>
      </c>
      <c r="F462" s="1" t="s">
        <v>1773</v>
      </c>
      <c r="G462" s="1" t="s">
        <v>24</v>
      </c>
      <c r="H462" s="1" t="s">
        <v>25</v>
      </c>
      <c r="I462" s="1" t="s">
        <v>1774</v>
      </c>
      <c r="J462" s="1" t="s">
        <v>180</v>
      </c>
      <c r="K462" s="1" t="s">
        <v>54</v>
      </c>
      <c r="L462" s="1" t="s">
        <v>1775</v>
      </c>
      <c r="M462" s="1" t="s">
        <v>30</v>
      </c>
      <c r="N462" s="1" t="s">
        <v>31</v>
      </c>
      <c r="O462" s="1" t="s">
        <v>1776</v>
      </c>
      <c r="P462" s="3">
        <v>72.293999999999997</v>
      </c>
      <c r="Q462" s="3">
        <v>1</v>
      </c>
      <c r="R462" s="3">
        <v>-98.8018</v>
      </c>
      <c r="S462" s="1" t="s">
        <v>70</v>
      </c>
      <c r="T462" s="9" t="s">
        <v>195</v>
      </c>
    </row>
    <row r="463" spans="1:20" ht="32.1" customHeight="1" thickBot="1">
      <c r="A463" s="8" t="s">
        <v>1777</v>
      </c>
      <c r="B463" s="5">
        <v>42644</v>
      </c>
      <c r="C463" s="5">
        <v>42648</v>
      </c>
      <c r="D463" s="4" t="s">
        <v>39</v>
      </c>
      <c r="E463" s="4" t="s">
        <v>1126</v>
      </c>
      <c r="F463" s="4" t="s">
        <v>1127</v>
      </c>
      <c r="G463" s="4" t="s">
        <v>24</v>
      </c>
      <c r="H463" s="4" t="s">
        <v>25</v>
      </c>
      <c r="I463" s="4" t="s">
        <v>173</v>
      </c>
      <c r="J463" s="4" t="s">
        <v>120</v>
      </c>
      <c r="K463" s="4" t="s">
        <v>67</v>
      </c>
      <c r="L463" s="4" t="s">
        <v>1723</v>
      </c>
      <c r="M463" s="4" t="s">
        <v>30</v>
      </c>
      <c r="N463" s="4" t="s">
        <v>45</v>
      </c>
      <c r="O463" s="4" t="s">
        <v>1724</v>
      </c>
      <c r="P463" s="6">
        <v>330.58800000000002</v>
      </c>
      <c r="Q463" s="6">
        <v>1</v>
      </c>
      <c r="R463" s="6">
        <v>-115.7058</v>
      </c>
      <c r="S463" s="4" t="s">
        <v>83</v>
      </c>
      <c r="T463" s="10" t="s">
        <v>48</v>
      </c>
    </row>
    <row r="464" spans="1:20" ht="32.1" customHeight="1" thickBot="1">
      <c r="A464" s="7" t="s">
        <v>1778</v>
      </c>
      <c r="B464" s="2">
        <v>42912</v>
      </c>
      <c r="C464" s="2">
        <v>42917</v>
      </c>
      <c r="D464" s="1" t="s">
        <v>39</v>
      </c>
      <c r="E464" s="1" t="s">
        <v>1779</v>
      </c>
      <c r="F464" s="1" t="s">
        <v>1780</v>
      </c>
      <c r="G464" s="1" t="s">
        <v>24</v>
      </c>
      <c r="H464" s="1" t="s">
        <v>25</v>
      </c>
      <c r="I464" s="1" t="s">
        <v>1154</v>
      </c>
      <c r="J464" s="1" t="s">
        <v>110</v>
      </c>
      <c r="K464" s="1" t="s">
        <v>93</v>
      </c>
      <c r="L464" s="1" t="s">
        <v>1010</v>
      </c>
      <c r="M464" s="1" t="s">
        <v>30</v>
      </c>
      <c r="N464" s="1" t="s">
        <v>56</v>
      </c>
      <c r="O464" s="1" t="s">
        <v>1011</v>
      </c>
      <c r="P464" s="3">
        <v>526.45000000000005</v>
      </c>
      <c r="Q464" s="3">
        <v>5</v>
      </c>
      <c r="R464" s="3">
        <v>31.587</v>
      </c>
      <c r="S464" s="1" t="s">
        <v>58</v>
      </c>
      <c r="T464" s="9" t="s">
        <v>59</v>
      </c>
    </row>
    <row r="465" spans="1:20" ht="32.1" customHeight="1" thickBot="1">
      <c r="A465" s="8" t="s">
        <v>1781</v>
      </c>
      <c r="B465" s="5">
        <v>42845</v>
      </c>
      <c r="C465" s="5">
        <v>42851</v>
      </c>
      <c r="D465" s="4" t="s">
        <v>39</v>
      </c>
      <c r="E465" s="4" t="s">
        <v>1782</v>
      </c>
      <c r="F465" s="4" t="s">
        <v>1783</v>
      </c>
      <c r="G465" s="4" t="s">
        <v>100</v>
      </c>
      <c r="H465" s="4" t="s">
        <v>25</v>
      </c>
      <c r="I465" s="4" t="s">
        <v>133</v>
      </c>
      <c r="J465" s="4" t="s">
        <v>134</v>
      </c>
      <c r="K465" s="4" t="s">
        <v>93</v>
      </c>
      <c r="L465" s="4" t="s">
        <v>1784</v>
      </c>
      <c r="M465" s="4" t="s">
        <v>30</v>
      </c>
      <c r="N465" s="4" t="s">
        <v>56</v>
      </c>
      <c r="O465" s="4" t="s">
        <v>1785</v>
      </c>
      <c r="P465" s="6">
        <v>44.4</v>
      </c>
      <c r="Q465" s="6">
        <v>2</v>
      </c>
      <c r="R465" s="6">
        <v>-52.17</v>
      </c>
      <c r="S465" s="4" t="s">
        <v>129</v>
      </c>
      <c r="T465" s="10" t="s">
        <v>113</v>
      </c>
    </row>
    <row r="466" spans="1:20" ht="32.1" customHeight="1" thickBot="1">
      <c r="A466" s="7" t="s">
        <v>1786</v>
      </c>
      <c r="B466" s="2">
        <v>42630</v>
      </c>
      <c r="C466" s="2">
        <v>42635</v>
      </c>
      <c r="D466" s="1" t="s">
        <v>39</v>
      </c>
      <c r="E466" s="1" t="s">
        <v>984</v>
      </c>
      <c r="F466" s="1" t="s">
        <v>985</v>
      </c>
      <c r="G466" s="1" t="s">
        <v>90</v>
      </c>
      <c r="H466" s="1" t="s">
        <v>25</v>
      </c>
      <c r="I466" s="1" t="s">
        <v>1787</v>
      </c>
      <c r="J466" s="1" t="s">
        <v>1788</v>
      </c>
      <c r="K466" s="1" t="s">
        <v>67</v>
      </c>
      <c r="L466" s="1" t="s">
        <v>1085</v>
      </c>
      <c r="M466" s="1" t="s">
        <v>30</v>
      </c>
      <c r="N466" s="1" t="s">
        <v>56</v>
      </c>
      <c r="O466" s="1" t="s">
        <v>1086</v>
      </c>
      <c r="P466" s="3">
        <v>109.48</v>
      </c>
      <c r="Q466" s="3">
        <v>2</v>
      </c>
      <c r="R466" s="3">
        <v>33.938800000000001</v>
      </c>
      <c r="S466" s="1" t="s">
        <v>58</v>
      </c>
      <c r="T466" s="9" t="s">
        <v>77</v>
      </c>
    </row>
    <row r="467" spans="1:20" ht="32.1" customHeight="1" thickBot="1">
      <c r="A467" s="8" t="s">
        <v>1789</v>
      </c>
      <c r="B467" s="5">
        <v>42902</v>
      </c>
      <c r="C467" s="5">
        <v>42905</v>
      </c>
      <c r="D467" s="4" t="s">
        <v>87</v>
      </c>
      <c r="E467" s="4" t="s">
        <v>1428</v>
      </c>
      <c r="F467" s="4" t="s">
        <v>1429</v>
      </c>
      <c r="G467" s="4" t="s">
        <v>24</v>
      </c>
      <c r="H467" s="4" t="s">
        <v>25</v>
      </c>
      <c r="I467" s="4" t="s">
        <v>328</v>
      </c>
      <c r="J467" s="4" t="s">
        <v>53</v>
      </c>
      <c r="K467" s="4" t="s">
        <v>54</v>
      </c>
      <c r="L467" s="4" t="s">
        <v>479</v>
      </c>
      <c r="M467" s="4" t="s">
        <v>30</v>
      </c>
      <c r="N467" s="4" t="s">
        <v>36</v>
      </c>
      <c r="O467" s="4" t="s">
        <v>480</v>
      </c>
      <c r="P467" s="6">
        <v>1212.96</v>
      </c>
      <c r="Q467" s="6">
        <v>7</v>
      </c>
      <c r="R467" s="6">
        <v>90.971999999999994</v>
      </c>
      <c r="S467" s="4" t="s">
        <v>33</v>
      </c>
      <c r="T467" s="10" t="s">
        <v>59</v>
      </c>
    </row>
    <row r="468" spans="1:20" ht="32.1" customHeight="1" thickBot="1">
      <c r="A468" s="7" t="s">
        <v>1790</v>
      </c>
      <c r="B468" s="2">
        <v>42772</v>
      </c>
      <c r="C468" s="2">
        <v>42775</v>
      </c>
      <c r="D468" s="1" t="s">
        <v>87</v>
      </c>
      <c r="E468" s="1" t="s">
        <v>1791</v>
      </c>
      <c r="F468" s="1" t="s">
        <v>1792</v>
      </c>
      <c r="G468" s="1" t="s">
        <v>24</v>
      </c>
      <c r="H468" s="1" t="s">
        <v>25</v>
      </c>
      <c r="I468" s="1" t="s">
        <v>689</v>
      </c>
      <c r="J468" s="1" t="s">
        <v>716</v>
      </c>
      <c r="K468" s="1" t="s">
        <v>28</v>
      </c>
      <c r="L468" s="1" t="s">
        <v>710</v>
      </c>
      <c r="M468" s="1" t="s">
        <v>30</v>
      </c>
      <c r="N468" s="1" t="s">
        <v>31</v>
      </c>
      <c r="O468" s="1" t="s">
        <v>711</v>
      </c>
      <c r="P468" s="3">
        <v>359.97</v>
      </c>
      <c r="Q468" s="3">
        <v>3</v>
      </c>
      <c r="R468" s="3">
        <v>79.193399999999997</v>
      </c>
      <c r="S468" s="1" t="s">
        <v>33</v>
      </c>
      <c r="T468" s="9" t="s">
        <v>297</v>
      </c>
    </row>
    <row r="469" spans="1:20" ht="32.1" customHeight="1" thickBot="1">
      <c r="A469" s="8" t="s">
        <v>1793</v>
      </c>
      <c r="B469" s="5">
        <v>42069</v>
      </c>
      <c r="C469" s="5">
        <v>42074</v>
      </c>
      <c r="D469" s="4" t="s">
        <v>39</v>
      </c>
      <c r="E469" s="4" t="s">
        <v>1794</v>
      </c>
      <c r="F469" s="4" t="s">
        <v>1795</v>
      </c>
      <c r="G469" s="4" t="s">
        <v>24</v>
      </c>
      <c r="H469" s="4" t="s">
        <v>25</v>
      </c>
      <c r="I469" s="4" t="s">
        <v>328</v>
      </c>
      <c r="J469" s="4" t="s">
        <v>53</v>
      </c>
      <c r="K469" s="4" t="s">
        <v>54</v>
      </c>
      <c r="L469" s="4" t="s">
        <v>1796</v>
      </c>
      <c r="M469" s="4" t="s">
        <v>30</v>
      </c>
      <c r="N469" s="4" t="s">
        <v>56</v>
      </c>
      <c r="O469" s="4" t="s">
        <v>1797</v>
      </c>
      <c r="P469" s="6">
        <v>435.26</v>
      </c>
      <c r="Q469" s="6">
        <v>7</v>
      </c>
      <c r="R469" s="6">
        <v>95.757199999999997</v>
      </c>
      <c r="S469" s="4" t="s">
        <v>58</v>
      </c>
      <c r="T469" s="10" t="s">
        <v>195</v>
      </c>
    </row>
    <row r="470" spans="1:20" ht="32.1" customHeight="1" thickBot="1">
      <c r="A470" s="7" t="s">
        <v>1798</v>
      </c>
      <c r="B470" s="2">
        <v>41915</v>
      </c>
      <c r="C470" s="2">
        <v>41920</v>
      </c>
      <c r="D470" s="1" t="s">
        <v>21</v>
      </c>
      <c r="E470" s="1" t="s">
        <v>432</v>
      </c>
      <c r="F470" s="1" t="s">
        <v>433</v>
      </c>
      <c r="G470" s="1" t="s">
        <v>90</v>
      </c>
      <c r="H470" s="1" t="s">
        <v>25</v>
      </c>
      <c r="I470" s="1" t="s">
        <v>52</v>
      </c>
      <c r="J470" s="1" t="s">
        <v>53</v>
      </c>
      <c r="K470" s="1" t="s">
        <v>54</v>
      </c>
      <c r="L470" s="1" t="s">
        <v>1799</v>
      </c>
      <c r="M470" s="1" t="s">
        <v>30</v>
      </c>
      <c r="N470" s="1" t="s">
        <v>45</v>
      </c>
      <c r="O470" s="1" t="s">
        <v>1800</v>
      </c>
      <c r="P470" s="3">
        <v>143.43199999999999</v>
      </c>
      <c r="Q470" s="3">
        <v>1</v>
      </c>
      <c r="R470" s="3">
        <v>3.5857999999999999</v>
      </c>
      <c r="S470" s="1" t="s">
        <v>58</v>
      </c>
      <c r="T470" s="9" t="s">
        <v>48</v>
      </c>
    </row>
    <row r="471" spans="1:20" ht="32.1" customHeight="1" thickBot="1">
      <c r="A471" s="8" t="s">
        <v>1798</v>
      </c>
      <c r="B471" s="5">
        <v>41915</v>
      </c>
      <c r="C471" s="5">
        <v>41920</v>
      </c>
      <c r="D471" s="4" t="s">
        <v>21</v>
      </c>
      <c r="E471" s="4" t="s">
        <v>432</v>
      </c>
      <c r="F471" s="4" t="s">
        <v>433</v>
      </c>
      <c r="G471" s="4" t="s">
        <v>90</v>
      </c>
      <c r="H471" s="4" t="s">
        <v>25</v>
      </c>
      <c r="I471" s="4" t="s">
        <v>52</v>
      </c>
      <c r="J471" s="4" t="s">
        <v>53</v>
      </c>
      <c r="K471" s="4" t="s">
        <v>54</v>
      </c>
      <c r="L471" s="4" t="s">
        <v>68</v>
      </c>
      <c r="M471" s="4" t="s">
        <v>30</v>
      </c>
      <c r="N471" s="4" t="s">
        <v>36</v>
      </c>
      <c r="O471" s="4" t="s">
        <v>69</v>
      </c>
      <c r="P471" s="6">
        <v>122.352</v>
      </c>
      <c r="Q471" s="6">
        <v>3</v>
      </c>
      <c r="R471" s="6">
        <v>13.7646</v>
      </c>
      <c r="S471" s="4" t="s">
        <v>58</v>
      </c>
      <c r="T471" s="10" t="s">
        <v>48</v>
      </c>
    </row>
    <row r="472" spans="1:20" ht="32.1" customHeight="1" thickBot="1">
      <c r="A472" s="7" t="s">
        <v>1801</v>
      </c>
      <c r="B472" s="2">
        <v>41817</v>
      </c>
      <c r="C472" s="2">
        <v>41821</v>
      </c>
      <c r="D472" s="1" t="s">
        <v>39</v>
      </c>
      <c r="E472" s="1" t="s">
        <v>1802</v>
      </c>
      <c r="F472" s="1" t="s">
        <v>1803</v>
      </c>
      <c r="G472" s="1" t="s">
        <v>24</v>
      </c>
      <c r="H472" s="1" t="s">
        <v>25</v>
      </c>
      <c r="I472" s="1" t="s">
        <v>1804</v>
      </c>
      <c r="J472" s="1" t="s">
        <v>478</v>
      </c>
      <c r="K472" s="1" t="s">
        <v>28</v>
      </c>
      <c r="L472" s="1" t="s">
        <v>1259</v>
      </c>
      <c r="M472" s="1" t="s">
        <v>30</v>
      </c>
      <c r="N472" s="1" t="s">
        <v>45</v>
      </c>
      <c r="O472" s="1" t="s">
        <v>1063</v>
      </c>
      <c r="P472" s="3">
        <v>85.98</v>
      </c>
      <c r="Q472" s="3">
        <v>1</v>
      </c>
      <c r="R472" s="3">
        <v>22.354800000000001</v>
      </c>
      <c r="S472" s="1" t="s">
        <v>83</v>
      </c>
      <c r="T472" s="9" t="s">
        <v>59</v>
      </c>
    </row>
    <row r="473" spans="1:20" ht="32.1" customHeight="1" thickBot="1">
      <c r="A473" s="8" t="s">
        <v>1805</v>
      </c>
      <c r="B473" s="5">
        <v>43038</v>
      </c>
      <c r="C473" s="5">
        <v>43041</v>
      </c>
      <c r="D473" s="4" t="s">
        <v>87</v>
      </c>
      <c r="E473" s="4" t="s">
        <v>1806</v>
      </c>
      <c r="F473" s="4" t="s">
        <v>1807</v>
      </c>
      <c r="G473" s="4" t="s">
        <v>24</v>
      </c>
      <c r="H473" s="4" t="s">
        <v>25</v>
      </c>
      <c r="I473" s="4" t="s">
        <v>191</v>
      </c>
      <c r="J473" s="4" t="s">
        <v>192</v>
      </c>
      <c r="K473" s="4" t="s">
        <v>54</v>
      </c>
      <c r="L473" s="4" t="s">
        <v>1656</v>
      </c>
      <c r="M473" s="4" t="s">
        <v>30</v>
      </c>
      <c r="N473" s="4" t="s">
        <v>36</v>
      </c>
      <c r="O473" s="4" t="s">
        <v>1657</v>
      </c>
      <c r="P473" s="6">
        <v>97.567999999999998</v>
      </c>
      <c r="Q473" s="6">
        <v>2</v>
      </c>
      <c r="R473" s="6">
        <v>-6.0979999999999999</v>
      </c>
      <c r="S473" s="4" t="s">
        <v>33</v>
      </c>
      <c r="T473" s="10" t="s">
        <v>48</v>
      </c>
    </row>
    <row r="474" spans="1:20" ht="32.1" customHeight="1" thickBot="1">
      <c r="A474" s="7" t="s">
        <v>1805</v>
      </c>
      <c r="B474" s="2">
        <v>43038</v>
      </c>
      <c r="C474" s="2">
        <v>43041</v>
      </c>
      <c r="D474" s="1" t="s">
        <v>87</v>
      </c>
      <c r="E474" s="1" t="s">
        <v>1806</v>
      </c>
      <c r="F474" s="1" t="s">
        <v>1807</v>
      </c>
      <c r="G474" s="1" t="s">
        <v>24</v>
      </c>
      <c r="H474" s="1" t="s">
        <v>25</v>
      </c>
      <c r="I474" s="1" t="s">
        <v>191</v>
      </c>
      <c r="J474" s="1" t="s">
        <v>192</v>
      </c>
      <c r="K474" s="1" t="s">
        <v>54</v>
      </c>
      <c r="L474" s="1" t="s">
        <v>1279</v>
      </c>
      <c r="M474" s="1" t="s">
        <v>30</v>
      </c>
      <c r="N474" s="1" t="s">
        <v>36</v>
      </c>
      <c r="O474" s="1" t="s">
        <v>1280</v>
      </c>
      <c r="P474" s="3">
        <v>614.27200000000005</v>
      </c>
      <c r="Q474" s="3">
        <v>8</v>
      </c>
      <c r="R474" s="3">
        <v>-23.0352</v>
      </c>
      <c r="S474" s="1" t="s">
        <v>33</v>
      </c>
      <c r="T474" s="9" t="s">
        <v>48</v>
      </c>
    </row>
    <row r="475" spans="1:20" ht="32.1" customHeight="1" thickBot="1">
      <c r="A475" s="8" t="s">
        <v>1805</v>
      </c>
      <c r="B475" s="5">
        <v>43038</v>
      </c>
      <c r="C475" s="5">
        <v>43041</v>
      </c>
      <c r="D475" s="4" t="s">
        <v>87</v>
      </c>
      <c r="E475" s="4" t="s">
        <v>1806</v>
      </c>
      <c r="F475" s="4" t="s">
        <v>1807</v>
      </c>
      <c r="G475" s="4" t="s">
        <v>24</v>
      </c>
      <c r="H475" s="4" t="s">
        <v>25</v>
      </c>
      <c r="I475" s="4" t="s">
        <v>191</v>
      </c>
      <c r="J475" s="4" t="s">
        <v>192</v>
      </c>
      <c r="K475" s="4" t="s">
        <v>54</v>
      </c>
      <c r="L475" s="4" t="s">
        <v>1136</v>
      </c>
      <c r="M475" s="4" t="s">
        <v>30</v>
      </c>
      <c r="N475" s="4" t="s">
        <v>31</v>
      </c>
      <c r="O475" s="4" t="s">
        <v>1137</v>
      </c>
      <c r="P475" s="6">
        <v>199.98</v>
      </c>
      <c r="Q475" s="6">
        <v>2</v>
      </c>
      <c r="R475" s="6">
        <v>37.996200000000002</v>
      </c>
      <c r="S475" s="4" t="s">
        <v>33</v>
      </c>
      <c r="T475" s="10" t="s">
        <v>48</v>
      </c>
    </row>
    <row r="476" spans="1:20" ht="32.1" customHeight="1" thickBot="1">
      <c r="A476" s="7" t="s">
        <v>1808</v>
      </c>
      <c r="B476" s="2">
        <v>42743</v>
      </c>
      <c r="C476" s="2">
        <v>42746</v>
      </c>
      <c r="D476" s="1" t="s">
        <v>87</v>
      </c>
      <c r="E476" s="1" t="s">
        <v>1809</v>
      </c>
      <c r="F476" s="1" t="s">
        <v>1810</v>
      </c>
      <c r="G476" s="1" t="s">
        <v>90</v>
      </c>
      <c r="H476" s="1" t="s">
        <v>25</v>
      </c>
      <c r="I476" s="1" t="s">
        <v>191</v>
      </c>
      <c r="J476" s="1" t="s">
        <v>192</v>
      </c>
      <c r="K476" s="1" t="s">
        <v>54</v>
      </c>
      <c r="L476" s="1" t="s">
        <v>1811</v>
      </c>
      <c r="M476" s="1" t="s">
        <v>30</v>
      </c>
      <c r="N476" s="1" t="s">
        <v>45</v>
      </c>
      <c r="O476" s="1" t="s">
        <v>1812</v>
      </c>
      <c r="P476" s="3">
        <v>892.98</v>
      </c>
      <c r="Q476" s="3">
        <v>2</v>
      </c>
      <c r="R476" s="3">
        <v>80.368200000000002</v>
      </c>
      <c r="S476" s="1" t="s">
        <v>33</v>
      </c>
      <c r="T476" s="9" t="s">
        <v>169</v>
      </c>
    </row>
    <row r="477" spans="1:20" ht="32.1" customHeight="1" thickBot="1">
      <c r="A477" s="8" t="s">
        <v>1813</v>
      </c>
      <c r="B477" s="5">
        <v>42114</v>
      </c>
      <c r="C477" s="5">
        <v>42119</v>
      </c>
      <c r="D477" s="4" t="s">
        <v>39</v>
      </c>
      <c r="E477" s="4" t="s">
        <v>1726</v>
      </c>
      <c r="F477" s="4" t="s">
        <v>1727</v>
      </c>
      <c r="G477" s="4" t="s">
        <v>90</v>
      </c>
      <c r="H477" s="4" t="s">
        <v>25</v>
      </c>
      <c r="I477" s="4" t="s">
        <v>347</v>
      </c>
      <c r="J477" s="4" t="s">
        <v>667</v>
      </c>
      <c r="K477" s="4" t="s">
        <v>28</v>
      </c>
      <c r="L477" s="4" t="s">
        <v>1400</v>
      </c>
      <c r="M477" s="4" t="s">
        <v>30</v>
      </c>
      <c r="N477" s="4" t="s">
        <v>56</v>
      </c>
      <c r="O477" s="4" t="s">
        <v>1401</v>
      </c>
      <c r="P477" s="6">
        <v>595.38</v>
      </c>
      <c r="Q477" s="6">
        <v>6</v>
      </c>
      <c r="R477" s="6">
        <v>297.69</v>
      </c>
      <c r="S477" s="4" t="s">
        <v>58</v>
      </c>
      <c r="T477" s="10" t="s">
        <v>113</v>
      </c>
    </row>
    <row r="478" spans="1:20" ht="32.1" customHeight="1" thickBot="1">
      <c r="A478" s="7" t="s">
        <v>1814</v>
      </c>
      <c r="B478" s="2">
        <v>43092</v>
      </c>
      <c r="C478" s="2">
        <v>43096</v>
      </c>
      <c r="D478" s="1" t="s">
        <v>39</v>
      </c>
      <c r="E478" s="1" t="s">
        <v>1459</v>
      </c>
      <c r="F478" s="1" t="s">
        <v>1460</v>
      </c>
      <c r="G478" s="1" t="s">
        <v>90</v>
      </c>
      <c r="H478" s="1" t="s">
        <v>25</v>
      </c>
      <c r="I478" s="1" t="s">
        <v>1289</v>
      </c>
      <c r="J478" s="1" t="s">
        <v>429</v>
      </c>
      <c r="K478" s="1" t="s">
        <v>67</v>
      </c>
      <c r="L478" s="1" t="s">
        <v>144</v>
      </c>
      <c r="M478" s="1" t="s">
        <v>30</v>
      </c>
      <c r="N478" s="1" t="s">
        <v>56</v>
      </c>
      <c r="O478" s="1" t="s">
        <v>145</v>
      </c>
      <c r="P478" s="3">
        <v>181.95</v>
      </c>
      <c r="Q478" s="3">
        <v>3</v>
      </c>
      <c r="R478" s="3">
        <v>38.209499999999998</v>
      </c>
      <c r="S478" s="1" t="s">
        <v>83</v>
      </c>
      <c r="T478" s="9" t="s">
        <v>96</v>
      </c>
    </row>
    <row r="479" spans="1:20" ht="32.1" customHeight="1" thickBot="1">
      <c r="A479" s="8" t="s">
        <v>1815</v>
      </c>
      <c r="B479" s="5">
        <v>42309</v>
      </c>
      <c r="C479" s="5">
        <v>42313</v>
      </c>
      <c r="D479" s="4" t="s">
        <v>39</v>
      </c>
      <c r="E479" s="4" t="s">
        <v>293</v>
      </c>
      <c r="F479" s="4" t="s">
        <v>294</v>
      </c>
      <c r="G479" s="4" t="s">
        <v>24</v>
      </c>
      <c r="H479" s="4" t="s">
        <v>25</v>
      </c>
      <c r="I479" s="4" t="s">
        <v>173</v>
      </c>
      <c r="J479" s="4" t="s">
        <v>120</v>
      </c>
      <c r="K479" s="4" t="s">
        <v>67</v>
      </c>
      <c r="L479" s="4" t="s">
        <v>879</v>
      </c>
      <c r="M479" s="4" t="s">
        <v>30</v>
      </c>
      <c r="N479" s="4" t="s">
        <v>56</v>
      </c>
      <c r="O479" s="4" t="s">
        <v>880</v>
      </c>
      <c r="P479" s="6">
        <v>259.7</v>
      </c>
      <c r="Q479" s="6">
        <v>5</v>
      </c>
      <c r="R479" s="6">
        <v>106.477</v>
      </c>
      <c r="S479" s="4" t="s">
        <v>83</v>
      </c>
      <c r="T479" s="10" t="s">
        <v>34</v>
      </c>
    </row>
    <row r="480" spans="1:20" ht="32.1" customHeight="1" thickBot="1">
      <c r="A480" s="7" t="s">
        <v>1816</v>
      </c>
      <c r="B480" s="2">
        <v>42995</v>
      </c>
      <c r="C480" s="2">
        <v>43000</v>
      </c>
      <c r="D480" s="1" t="s">
        <v>21</v>
      </c>
      <c r="E480" s="1" t="s">
        <v>659</v>
      </c>
      <c r="F480" s="1" t="s">
        <v>660</v>
      </c>
      <c r="G480" s="1" t="s">
        <v>100</v>
      </c>
      <c r="H480" s="1" t="s">
        <v>25</v>
      </c>
      <c r="I480" s="1" t="s">
        <v>1817</v>
      </c>
      <c r="J480" s="1" t="s">
        <v>667</v>
      </c>
      <c r="K480" s="1" t="s">
        <v>28</v>
      </c>
      <c r="L480" s="1" t="s">
        <v>420</v>
      </c>
      <c r="M480" s="1" t="s">
        <v>30</v>
      </c>
      <c r="N480" s="1" t="s">
        <v>36</v>
      </c>
      <c r="O480" s="1" t="s">
        <v>421</v>
      </c>
      <c r="P480" s="3">
        <v>723.92</v>
      </c>
      <c r="Q480" s="3">
        <v>4</v>
      </c>
      <c r="R480" s="3">
        <v>188.2192</v>
      </c>
      <c r="S480" s="1" t="s">
        <v>58</v>
      </c>
      <c r="T480" s="9" t="s">
        <v>77</v>
      </c>
    </row>
    <row r="481" spans="1:20" ht="32.1" customHeight="1" thickBot="1">
      <c r="A481" s="8" t="s">
        <v>1818</v>
      </c>
      <c r="B481" s="5">
        <v>42727</v>
      </c>
      <c r="C481" s="5">
        <v>42728</v>
      </c>
      <c r="D481" s="4" t="s">
        <v>87</v>
      </c>
      <c r="E481" s="4" t="s">
        <v>376</v>
      </c>
      <c r="F481" s="4" t="s">
        <v>377</v>
      </c>
      <c r="G481" s="4" t="s">
        <v>90</v>
      </c>
      <c r="H481" s="4" t="s">
        <v>25</v>
      </c>
      <c r="I481" s="4" t="s">
        <v>133</v>
      </c>
      <c r="J481" s="4" t="s">
        <v>134</v>
      </c>
      <c r="K481" s="4" t="s">
        <v>93</v>
      </c>
      <c r="L481" s="4" t="s">
        <v>898</v>
      </c>
      <c r="M481" s="4" t="s">
        <v>30</v>
      </c>
      <c r="N481" s="4" t="s">
        <v>31</v>
      </c>
      <c r="O481" s="4" t="s">
        <v>899</v>
      </c>
      <c r="P481" s="6">
        <v>141.37200000000001</v>
      </c>
      <c r="Q481" s="6">
        <v>2</v>
      </c>
      <c r="R481" s="6">
        <v>-14.1372</v>
      </c>
      <c r="S481" s="4" t="s">
        <v>123</v>
      </c>
      <c r="T481" s="10" t="s">
        <v>96</v>
      </c>
    </row>
    <row r="482" spans="1:20" ht="32.1" customHeight="1" thickBot="1">
      <c r="A482" s="7" t="s">
        <v>1819</v>
      </c>
      <c r="B482" s="2">
        <v>42897</v>
      </c>
      <c r="C482" s="2">
        <v>42898</v>
      </c>
      <c r="D482" s="1" t="s">
        <v>87</v>
      </c>
      <c r="E482" s="1" t="s">
        <v>1820</v>
      </c>
      <c r="F482" s="1" t="s">
        <v>1821</v>
      </c>
      <c r="G482" s="1" t="s">
        <v>100</v>
      </c>
      <c r="H482" s="1" t="s">
        <v>25</v>
      </c>
      <c r="I482" s="1" t="s">
        <v>1379</v>
      </c>
      <c r="J482" s="1" t="s">
        <v>520</v>
      </c>
      <c r="K482" s="1" t="s">
        <v>54</v>
      </c>
      <c r="L482" s="1" t="s">
        <v>851</v>
      </c>
      <c r="M482" s="1" t="s">
        <v>30</v>
      </c>
      <c r="N482" s="1" t="s">
        <v>36</v>
      </c>
      <c r="O482" s="1" t="s">
        <v>852</v>
      </c>
      <c r="P482" s="3">
        <v>280.79199999999997</v>
      </c>
      <c r="Q482" s="3">
        <v>1</v>
      </c>
      <c r="R482" s="3">
        <v>35.098999999999997</v>
      </c>
      <c r="S482" s="1" t="s">
        <v>123</v>
      </c>
      <c r="T482" s="9" t="s">
        <v>59</v>
      </c>
    </row>
    <row r="483" spans="1:20" ht="32.1" customHeight="1" thickBot="1">
      <c r="A483" s="8" t="s">
        <v>1822</v>
      </c>
      <c r="B483" s="5">
        <v>42936</v>
      </c>
      <c r="C483" s="5">
        <v>42941</v>
      </c>
      <c r="D483" s="4" t="s">
        <v>39</v>
      </c>
      <c r="E483" s="4" t="s">
        <v>1823</v>
      </c>
      <c r="F483" s="4" t="s">
        <v>1824</v>
      </c>
      <c r="G483" s="4" t="s">
        <v>90</v>
      </c>
      <c r="H483" s="4" t="s">
        <v>25</v>
      </c>
      <c r="I483" s="4" t="s">
        <v>1825</v>
      </c>
      <c r="J483" s="4" t="s">
        <v>1826</v>
      </c>
      <c r="K483" s="4" t="s">
        <v>93</v>
      </c>
      <c r="L483" s="4" t="s">
        <v>1656</v>
      </c>
      <c r="M483" s="4" t="s">
        <v>30</v>
      </c>
      <c r="N483" s="4" t="s">
        <v>36</v>
      </c>
      <c r="O483" s="4" t="s">
        <v>1657</v>
      </c>
      <c r="P483" s="6">
        <v>182.94</v>
      </c>
      <c r="Q483" s="6">
        <v>3</v>
      </c>
      <c r="R483" s="6">
        <v>27.440999999999999</v>
      </c>
      <c r="S483" s="4" t="s">
        <v>58</v>
      </c>
      <c r="T483" s="10" t="s">
        <v>71</v>
      </c>
    </row>
    <row r="484" spans="1:20" ht="32.1" customHeight="1" thickBot="1">
      <c r="A484" s="7" t="s">
        <v>1827</v>
      </c>
      <c r="B484" s="2">
        <v>42262</v>
      </c>
      <c r="C484" s="2">
        <v>42266</v>
      </c>
      <c r="D484" s="1" t="s">
        <v>21</v>
      </c>
      <c r="E484" s="1" t="s">
        <v>1828</v>
      </c>
      <c r="F484" s="1" t="s">
        <v>1829</v>
      </c>
      <c r="G484" s="1" t="s">
        <v>90</v>
      </c>
      <c r="H484" s="1" t="s">
        <v>25</v>
      </c>
      <c r="I484" s="1" t="s">
        <v>173</v>
      </c>
      <c r="J484" s="1" t="s">
        <v>120</v>
      </c>
      <c r="K484" s="1" t="s">
        <v>67</v>
      </c>
      <c r="L484" s="1" t="s">
        <v>348</v>
      </c>
      <c r="M484" s="1" t="s">
        <v>30</v>
      </c>
      <c r="N484" s="1" t="s">
        <v>31</v>
      </c>
      <c r="O484" s="1" t="s">
        <v>349</v>
      </c>
      <c r="P484" s="3">
        <v>46.384</v>
      </c>
      <c r="Q484" s="3">
        <v>1</v>
      </c>
      <c r="R484" s="3">
        <v>1.1596</v>
      </c>
      <c r="S484" s="1" t="s">
        <v>83</v>
      </c>
      <c r="T484" s="9" t="s">
        <v>77</v>
      </c>
    </row>
    <row r="485" spans="1:20" ht="32.1" customHeight="1" thickBot="1">
      <c r="A485" s="8" t="s">
        <v>1830</v>
      </c>
      <c r="B485" s="5">
        <v>42363</v>
      </c>
      <c r="C485" s="5">
        <v>42367</v>
      </c>
      <c r="D485" s="4" t="s">
        <v>39</v>
      </c>
      <c r="E485" s="4" t="s">
        <v>675</v>
      </c>
      <c r="F485" s="4" t="s">
        <v>676</v>
      </c>
      <c r="G485" s="4" t="s">
        <v>90</v>
      </c>
      <c r="H485" s="4" t="s">
        <v>25</v>
      </c>
      <c r="I485" s="4" t="s">
        <v>65</v>
      </c>
      <c r="J485" s="4" t="s">
        <v>66</v>
      </c>
      <c r="K485" s="4" t="s">
        <v>67</v>
      </c>
      <c r="L485" s="4" t="s">
        <v>1831</v>
      </c>
      <c r="M485" s="4" t="s">
        <v>30</v>
      </c>
      <c r="N485" s="4" t="s">
        <v>56</v>
      </c>
      <c r="O485" s="4" t="s">
        <v>1832</v>
      </c>
      <c r="P485" s="6">
        <v>547.13599999999997</v>
      </c>
      <c r="Q485" s="6">
        <v>4</v>
      </c>
      <c r="R485" s="6">
        <v>-68.391999999999996</v>
      </c>
      <c r="S485" s="4" t="s">
        <v>83</v>
      </c>
      <c r="T485" s="10" t="s">
        <v>96</v>
      </c>
    </row>
    <row r="486" spans="1:20" ht="32.1" customHeight="1" thickBot="1">
      <c r="A486" s="7" t="s">
        <v>1833</v>
      </c>
      <c r="B486" s="2">
        <v>42004</v>
      </c>
      <c r="C486" s="2">
        <v>42007</v>
      </c>
      <c r="D486" s="1" t="s">
        <v>87</v>
      </c>
      <c r="E486" s="1" t="s">
        <v>1252</v>
      </c>
      <c r="F486" s="1" t="s">
        <v>1253</v>
      </c>
      <c r="G486" s="1" t="s">
        <v>100</v>
      </c>
      <c r="H486" s="1" t="s">
        <v>25</v>
      </c>
      <c r="I486" s="1" t="s">
        <v>237</v>
      </c>
      <c r="J486" s="1" t="s">
        <v>434</v>
      </c>
      <c r="K486" s="1" t="s">
        <v>67</v>
      </c>
      <c r="L486" s="1" t="s">
        <v>1834</v>
      </c>
      <c r="M486" s="1" t="s">
        <v>30</v>
      </c>
      <c r="N486" s="1" t="s">
        <v>56</v>
      </c>
      <c r="O486" s="1" t="s">
        <v>1835</v>
      </c>
      <c r="P486" s="3">
        <v>63.2</v>
      </c>
      <c r="Q486" s="3">
        <v>5</v>
      </c>
      <c r="R486" s="3">
        <v>23.384</v>
      </c>
      <c r="S486" s="1" t="s">
        <v>33</v>
      </c>
      <c r="T486" s="9" t="s">
        <v>96</v>
      </c>
    </row>
    <row r="487" spans="1:20" ht="32.1" customHeight="1" thickBot="1">
      <c r="A487" s="8" t="s">
        <v>1836</v>
      </c>
      <c r="B487" s="5">
        <v>42442</v>
      </c>
      <c r="C487" s="5">
        <v>42447</v>
      </c>
      <c r="D487" s="4" t="s">
        <v>39</v>
      </c>
      <c r="E487" s="4" t="s">
        <v>813</v>
      </c>
      <c r="F487" s="4" t="s">
        <v>814</v>
      </c>
      <c r="G487" s="4" t="s">
        <v>24</v>
      </c>
      <c r="H487" s="4" t="s">
        <v>25</v>
      </c>
      <c r="I487" s="4" t="s">
        <v>245</v>
      </c>
      <c r="J487" s="4" t="s">
        <v>92</v>
      </c>
      <c r="K487" s="4" t="s">
        <v>93</v>
      </c>
      <c r="L487" s="4" t="s">
        <v>1134</v>
      </c>
      <c r="M487" s="4" t="s">
        <v>30</v>
      </c>
      <c r="N487" s="4" t="s">
        <v>45</v>
      </c>
      <c r="O487" s="4" t="s">
        <v>1135</v>
      </c>
      <c r="P487" s="6">
        <v>557.58500000000004</v>
      </c>
      <c r="Q487" s="6">
        <v>5</v>
      </c>
      <c r="R487" s="6">
        <v>0</v>
      </c>
      <c r="S487" s="4" t="s">
        <v>58</v>
      </c>
      <c r="T487" s="10" t="s">
        <v>195</v>
      </c>
    </row>
    <row r="488" spans="1:20" ht="32.1" customHeight="1" thickBot="1">
      <c r="A488" s="7" t="s">
        <v>1837</v>
      </c>
      <c r="B488" s="2">
        <v>42247</v>
      </c>
      <c r="C488" s="2">
        <v>42249</v>
      </c>
      <c r="D488" s="1" t="s">
        <v>87</v>
      </c>
      <c r="E488" s="1" t="s">
        <v>1838</v>
      </c>
      <c r="F488" s="1" t="s">
        <v>1839</v>
      </c>
      <c r="G488" s="1" t="s">
        <v>90</v>
      </c>
      <c r="H488" s="1" t="s">
        <v>25</v>
      </c>
      <c r="I488" s="1" t="s">
        <v>328</v>
      </c>
      <c r="J488" s="1" t="s">
        <v>53</v>
      </c>
      <c r="K488" s="1" t="s">
        <v>54</v>
      </c>
      <c r="L488" s="1" t="s">
        <v>102</v>
      </c>
      <c r="M488" s="1" t="s">
        <v>30</v>
      </c>
      <c r="N488" s="1" t="s">
        <v>31</v>
      </c>
      <c r="O488" s="1" t="s">
        <v>103</v>
      </c>
      <c r="P488" s="3">
        <v>1552.8309999999999</v>
      </c>
      <c r="Q488" s="3">
        <v>7</v>
      </c>
      <c r="R488" s="3">
        <v>200.9546</v>
      </c>
      <c r="S488" s="1" t="s">
        <v>70</v>
      </c>
      <c r="T488" s="9" t="s">
        <v>253</v>
      </c>
    </row>
    <row r="489" spans="1:20" ht="32.1" customHeight="1" thickBot="1">
      <c r="A489" s="8" t="s">
        <v>1840</v>
      </c>
      <c r="B489" s="5">
        <v>41715</v>
      </c>
      <c r="C489" s="5">
        <v>41719</v>
      </c>
      <c r="D489" s="4" t="s">
        <v>39</v>
      </c>
      <c r="E489" s="4" t="s">
        <v>1841</v>
      </c>
      <c r="F489" s="4" t="s">
        <v>1842</v>
      </c>
      <c r="G489" s="4" t="s">
        <v>90</v>
      </c>
      <c r="H489" s="4" t="s">
        <v>25</v>
      </c>
      <c r="I489" s="4" t="s">
        <v>173</v>
      </c>
      <c r="J489" s="4" t="s">
        <v>120</v>
      </c>
      <c r="K489" s="4" t="s">
        <v>67</v>
      </c>
      <c r="L489" s="4" t="s">
        <v>306</v>
      </c>
      <c r="M489" s="4" t="s">
        <v>30</v>
      </c>
      <c r="N489" s="4" t="s">
        <v>45</v>
      </c>
      <c r="O489" s="4" t="s">
        <v>307</v>
      </c>
      <c r="P489" s="6">
        <v>1579.7460000000001</v>
      </c>
      <c r="Q489" s="6">
        <v>7</v>
      </c>
      <c r="R489" s="6">
        <v>-447.59469999999999</v>
      </c>
      <c r="S489" s="4" t="s">
        <v>83</v>
      </c>
      <c r="T489" s="10" t="s">
        <v>195</v>
      </c>
    </row>
    <row r="490" spans="1:20" ht="32.1" customHeight="1" thickBot="1">
      <c r="A490" s="7" t="s">
        <v>1840</v>
      </c>
      <c r="B490" s="2">
        <v>41715</v>
      </c>
      <c r="C490" s="2">
        <v>41719</v>
      </c>
      <c r="D490" s="1" t="s">
        <v>39</v>
      </c>
      <c r="E490" s="1" t="s">
        <v>1841</v>
      </c>
      <c r="F490" s="1" t="s">
        <v>1842</v>
      </c>
      <c r="G490" s="1" t="s">
        <v>90</v>
      </c>
      <c r="H490" s="1" t="s">
        <v>25</v>
      </c>
      <c r="I490" s="1" t="s">
        <v>173</v>
      </c>
      <c r="J490" s="1" t="s">
        <v>120</v>
      </c>
      <c r="K490" s="1" t="s">
        <v>67</v>
      </c>
      <c r="L490" s="1" t="s">
        <v>1811</v>
      </c>
      <c r="M490" s="1" t="s">
        <v>30</v>
      </c>
      <c r="N490" s="1" t="s">
        <v>45</v>
      </c>
      <c r="O490" s="1" t="s">
        <v>1812</v>
      </c>
      <c r="P490" s="3">
        <v>1071.576</v>
      </c>
      <c r="Q490" s="3">
        <v>4</v>
      </c>
      <c r="R490" s="3">
        <v>-553.64760000000001</v>
      </c>
      <c r="S490" s="1" t="s">
        <v>83</v>
      </c>
      <c r="T490" s="9" t="s">
        <v>195</v>
      </c>
    </row>
    <row r="491" spans="1:20" ht="32.1" customHeight="1" thickBot="1">
      <c r="A491" s="8" t="s">
        <v>1840</v>
      </c>
      <c r="B491" s="5">
        <v>41715</v>
      </c>
      <c r="C491" s="5">
        <v>41719</v>
      </c>
      <c r="D491" s="4" t="s">
        <v>39</v>
      </c>
      <c r="E491" s="4" t="s">
        <v>1841</v>
      </c>
      <c r="F491" s="4" t="s">
        <v>1842</v>
      </c>
      <c r="G491" s="4" t="s">
        <v>90</v>
      </c>
      <c r="H491" s="4" t="s">
        <v>25</v>
      </c>
      <c r="I491" s="4" t="s">
        <v>173</v>
      </c>
      <c r="J491" s="4" t="s">
        <v>120</v>
      </c>
      <c r="K491" s="4" t="s">
        <v>67</v>
      </c>
      <c r="L491" s="4" t="s">
        <v>1561</v>
      </c>
      <c r="M491" s="4" t="s">
        <v>30</v>
      </c>
      <c r="N491" s="4" t="s">
        <v>45</v>
      </c>
      <c r="O491" s="4" t="s">
        <v>1562</v>
      </c>
      <c r="P491" s="6">
        <v>613.90800000000002</v>
      </c>
      <c r="Q491" s="6">
        <v>3</v>
      </c>
      <c r="R491" s="6">
        <v>-122.7816</v>
      </c>
      <c r="S491" s="4" t="s">
        <v>83</v>
      </c>
      <c r="T491" s="10" t="s">
        <v>195</v>
      </c>
    </row>
    <row r="492" spans="1:20" ht="32.1" customHeight="1" thickBot="1">
      <c r="A492" s="7" t="s">
        <v>1843</v>
      </c>
      <c r="B492" s="2">
        <v>42442</v>
      </c>
      <c r="C492" s="2">
        <v>42447</v>
      </c>
      <c r="D492" s="1" t="s">
        <v>39</v>
      </c>
      <c r="E492" s="1" t="s">
        <v>1844</v>
      </c>
      <c r="F492" s="1" t="s">
        <v>1845</v>
      </c>
      <c r="G492" s="1" t="s">
        <v>100</v>
      </c>
      <c r="H492" s="1" t="s">
        <v>25</v>
      </c>
      <c r="I492" s="1" t="s">
        <v>715</v>
      </c>
      <c r="J492" s="1" t="s">
        <v>716</v>
      </c>
      <c r="K492" s="1" t="s">
        <v>28</v>
      </c>
      <c r="L492" s="1" t="s">
        <v>551</v>
      </c>
      <c r="M492" s="1" t="s">
        <v>30</v>
      </c>
      <c r="N492" s="1" t="s">
        <v>56</v>
      </c>
      <c r="O492" s="1" t="s">
        <v>552</v>
      </c>
      <c r="P492" s="3">
        <v>127.88</v>
      </c>
      <c r="Q492" s="3">
        <v>2</v>
      </c>
      <c r="R492" s="3">
        <v>40.921599999999998</v>
      </c>
      <c r="S492" s="1" t="s">
        <v>58</v>
      </c>
      <c r="T492" s="9" t="s">
        <v>195</v>
      </c>
    </row>
    <row r="493" spans="1:20" ht="32.1" customHeight="1" thickBot="1">
      <c r="A493" s="8" t="s">
        <v>1846</v>
      </c>
      <c r="B493" s="5">
        <v>41967</v>
      </c>
      <c r="C493" s="5">
        <v>41969</v>
      </c>
      <c r="D493" s="4" t="s">
        <v>21</v>
      </c>
      <c r="E493" s="4" t="s">
        <v>1847</v>
      </c>
      <c r="F493" s="4" t="s">
        <v>1848</v>
      </c>
      <c r="G493" s="4" t="s">
        <v>24</v>
      </c>
      <c r="H493" s="4" t="s">
        <v>25</v>
      </c>
      <c r="I493" s="4" t="s">
        <v>1849</v>
      </c>
      <c r="J493" s="4" t="s">
        <v>53</v>
      </c>
      <c r="K493" s="4" t="s">
        <v>54</v>
      </c>
      <c r="L493" s="4" t="s">
        <v>1850</v>
      </c>
      <c r="M493" s="4" t="s">
        <v>30</v>
      </c>
      <c r="N493" s="4" t="s">
        <v>36</v>
      </c>
      <c r="O493" s="4" t="s">
        <v>1851</v>
      </c>
      <c r="P493" s="6">
        <v>120.712</v>
      </c>
      <c r="Q493" s="6">
        <v>1</v>
      </c>
      <c r="R493" s="6">
        <v>-18.1068</v>
      </c>
      <c r="S493" s="4" t="s">
        <v>70</v>
      </c>
      <c r="T493" s="10" t="s">
        <v>34</v>
      </c>
    </row>
    <row r="494" spans="1:20" ht="32.1" customHeight="1" thickBot="1">
      <c r="A494" s="7" t="s">
        <v>1852</v>
      </c>
      <c r="B494" s="2">
        <v>42636</v>
      </c>
      <c r="C494" s="2">
        <v>42640</v>
      </c>
      <c r="D494" s="1" t="s">
        <v>39</v>
      </c>
      <c r="E494" s="1" t="s">
        <v>351</v>
      </c>
      <c r="F494" s="1" t="s">
        <v>352</v>
      </c>
      <c r="G494" s="1" t="s">
        <v>90</v>
      </c>
      <c r="H494" s="1" t="s">
        <v>25</v>
      </c>
      <c r="I494" s="1" t="s">
        <v>1580</v>
      </c>
      <c r="J494" s="1" t="s">
        <v>231</v>
      </c>
      <c r="K494" s="1" t="s">
        <v>67</v>
      </c>
      <c r="L494" s="1" t="s">
        <v>1853</v>
      </c>
      <c r="M494" s="1" t="s">
        <v>30</v>
      </c>
      <c r="N494" s="1" t="s">
        <v>56</v>
      </c>
      <c r="O494" s="1" t="s">
        <v>1854</v>
      </c>
      <c r="P494" s="3">
        <v>532.70399999999995</v>
      </c>
      <c r="Q494" s="3">
        <v>6</v>
      </c>
      <c r="R494" s="3">
        <v>-26.635200000000001</v>
      </c>
      <c r="S494" s="1" t="s">
        <v>83</v>
      </c>
      <c r="T494" s="9" t="s">
        <v>77</v>
      </c>
    </row>
    <row r="495" spans="1:20" ht="32.1" customHeight="1" thickBot="1">
      <c r="A495" s="8" t="s">
        <v>1855</v>
      </c>
      <c r="B495" s="5">
        <v>42558</v>
      </c>
      <c r="C495" s="5">
        <v>42562</v>
      </c>
      <c r="D495" s="4" t="s">
        <v>21</v>
      </c>
      <c r="E495" s="4" t="s">
        <v>1856</v>
      </c>
      <c r="F495" s="4" t="s">
        <v>1857</v>
      </c>
      <c r="G495" s="4" t="s">
        <v>90</v>
      </c>
      <c r="H495" s="4" t="s">
        <v>25</v>
      </c>
      <c r="I495" s="4" t="s">
        <v>179</v>
      </c>
      <c r="J495" s="4" t="s">
        <v>134</v>
      </c>
      <c r="K495" s="4" t="s">
        <v>93</v>
      </c>
      <c r="L495" s="4" t="s">
        <v>1542</v>
      </c>
      <c r="M495" s="4" t="s">
        <v>30</v>
      </c>
      <c r="N495" s="4" t="s">
        <v>56</v>
      </c>
      <c r="O495" s="4" t="s">
        <v>1543</v>
      </c>
      <c r="P495" s="6">
        <v>60.287999999999997</v>
      </c>
      <c r="Q495" s="6">
        <v>8</v>
      </c>
      <c r="R495" s="6">
        <v>-27.1296</v>
      </c>
      <c r="S495" s="4" t="s">
        <v>83</v>
      </c>
      <c r="T495" s="10" t="s">
        <v>71</v>
      </c>
    </row>
    <row r="496" spans="1:20" ht="32.1" customHeight="1" thickBot="1">
      <c r="A496" s="7" t="s">
        <v>1855</v>
      </c>
      <c r="B496" s="2">
        <v>42558</v>
      </c>
      <c r="C496" s="2">
        <v>42562</v>
      </c>
      <c r="D496" s="1" t="s">
        <v>21</v>
      </c>
      <c r="E496" s="1" t="s">
        <v>1856</v>
      </c>
      <c r="F496" s="1" t="s">
        <v>1857</v>
      </c>
      <c r="G496" s="1" t="s">
        <v>90</v>
      </c>
      <c r="H496" s="1" t="s">
        <v>25</v>
      </c>
      <c r="I496" s="1" t="s">
        <v>179</v>
      </c>
      <c r="J496" s="1" t="s">
        <v>134</v>
      </c>
      <c r="K496" s="1" t="s">
        <v>93</v>
      </c>
      <c r="L496" s="1" t="s">
        <v>420</v>
      </c>
      <c r="M496" s="1" t="s">
        <v>30</v>
      </c>
      <c r="N496" s="1" t="s">
        <v>36</v>
      </c>
      <c r="O496" s="1" t="s">
        <v>421</v>
      </c>
      <c r="P496" s="3">
        <v>253.37200000000001</v>
      </c>
      <c r="Q496" s="3">
        <v>2</v>
      </c>
      <c r="R496" s="3">
        <v>-14.478400000000001</v>
      </c>
      <c r="S496" s="1" t="s">
        <v>83</v>
      </c>
      <c r="T496" s="9" t="s">
        <v>71</v>
      </c>
    </row>
    <row r="497" spans="1:20" ht="32.1" customHeight="1" thickBot="1">
      <c r="A497" s="8" t="s">
        <v>1858</v>
      </c>
      <c r="B497" s="5">
        <v>42496</v>
      </c>
      <c r="C497" s="5">
        <v>42500</v>
      </c>
      <c r="D497" s="4" t="s">
        <v>39</v>
      </c>
      <c r="E497" s="4" t="s">
        <v>1859</v>
      </c>
      <c r="F497" s="4" t="s">
        <v>1860</v>
      </c>
      <c r="G497" s="4" t="s">
        <v>100</v>
      </c>
      <c r="H497" s="4" t="s">
        <v>25</v>
      </c>
      <c r="I497" s="4" t="s">
        <v>869</v>
      </c>
      <c r="J497" s="4" t="s">
        <v>231</v>
      </c>
      <c r="K497" s="4" t="s">
        <v>67</v>
      </c>
      <c r="L497" s="4" t="s">
        <v>84</v>
      </c>
      <c r="M497" s="4" t="s">
        <v>30</v>
      </c>
      <c r="N497" s="4" t="s">
        <v>56</v>
      </c>
      <c r="O497" s="4" t="s">
        <v>1861</v>
      </c>
      <c r="P497" s="6">
        <v>54.712000000000003</v>
      </c>
      <c r="Q497" s="6">
        <v>7</v>
      </c>
      <c r="R497" s="6">
        <v>11.626300000000001</v>
      </c>
      <c r="S497" s="4" t="s">
        <v>83</v>
      </c>
      <c r="T497" s="10" t="s">
        <v>161</v>
      </c>
    </row>
    <row r="498" spans="1:20" ht="32.1" customHeight="1" thickBot="1">
      <c r="A498" s="7" t="s">
        <v>1862</v>
      </c>
      <c r="B498" s="2">
        <v>42344</v>
      </c>
      <c r="C498" s="2">
        <v>42348</v>
      </c>
      <c r="D498" s="1" t="s">
        <v>39</v>
      </c>
      <c r="E498" s="1" t="s">
        <v>1863</v>
      </c>
      <c r="F498" s="1" t="s">
        <v>1864</v>
      </c>
      <c r="G498" s="1" t="s">
        <v>24</v>
      </c>
      <c r="H498" s="1" t="s">
        <v>25</v>
      </c>
      <c r="I498" s="1" t="s">
        <v>173</v>
      </c>
      <c r="J498" s="1" t="s">
        <v>120</v>
      </c>
      <c r="K498" s="1" t="s">
        <v>67</v>
      </c>
      <c r="L498" s="1" t="s">
        <v>1518</v>
      </c>
      <c r="M498" s="1" t="s">
        <v>30</v>
      </c>
      <c r="N498" s="1" t="s">
        <v>56</v>
      </c>
      <c r="O498" s="1" t="s">
        <v>1519</v>
      </c>
      <c r="P498" s="3">
        <v>113.92</v>
      </c>
      <c r="Q498" s="3">
        <v>4</v>
      </c>
      <c r="R498" s="3">
        <v>42.150399999999998</v>
      </c>
      <c r="S498" s="1" t="s">
        <v>83</v>
      </c>
      <c r="T498" s="9" t="s">
        <v>96</v>
      </c>
    </row>
    <row r="499" spans="1:20" ht="32.1" customHeight="1" thickBot="1">
      <c r="A499" s="8" t="s">
        <v>1865</v>
      </c>
      <c r="B499" s="5">
        <v>42640</v>
      </c>
      <c r="C499" s="5">
        <v>42646</v>
      </c>
      <c r="D499" s="4" t="s">
        <v>39</v>
      </c>
      <c r="E499" s="4" t="s">
        <v>1866</v>
      </c>
      <c r="F499" s="4" t="s">
        <v>1867</v>
      </c>
      <c r="G499" s="4" t="s">
        <v>90</v>
      </c>
      <c r="H499" s="4" t="s">
        <v>25</v>
      </c>
      <c r="I499" s="4" t="s">
        <v>1868</v>
      </c>
      <c r="J499" s="4" t="s">
        <v>92</v>
      </c>
      <c r="K499" s="4" t="s">
        <v>93</v>
      </c>
      <c r="L499" s="4" t="s">
        <v>1869</v>
      </c>
      <c r="M499" s="4" t="s">
        <v>30</v>
      </c>
      <c r="N499" s="4" t="s">
        <v>31</v>
      </c>
      <c r="O499" s="4" t="s">
        <v>1870</v>
      </c>
      <c r="P499" s="6">
        <v>956.66480000000001</v>
      </c>
      <c r="Q499" s="6">
        <v>7</v>
      </c>
      <c r="R499" s="6">
        <v>-225.0976</v>
      </c>
      <c r="S499" s="4" t="s">
        <v>129</v>
      </c>
      <c r="T499" s="10" t="s">
        <v>77</v>
      </c>
    </row>
    <row r="500" spans="1:20" ht="32.1" customHeight="1" thickBot="1">
      <c r="A500" s="7" t="s">
        <v>1871</v>
      </c>
      <c r="B500" s="2">
        <v>42817</v>
      </c>
      <c r="C500" s="2">
        <v>42819</v>
      </c>
      <c r="D500" s="1" t="s">
        <v>87</v>
      </c>
      <c r="E500" s="1" t="s">
        <v>1872</v>
      </c>
      <c r="F500" s="1" t="s">
        <v>1873</v>
      </c>
      <c r="G500" s="1" t="s">
        <v>100</v>
      </c>
      <c r="H500" s="1" t="s">
        <v>25</v>
      </c>
      <c r="I500" s="1" t="s">
        <v>328</v>
      </c>
      <c r="J500" s="1" t="s">
        <v>53</v>
      </c>
      <c r="K500" s="1" t="s">
        <v>54</v>
      </c>
      <c r="L500" s="1" t="s">
        <v>1421</v>
      </c>
      <c r="M500" s="1" t="s">
        <v>30</v>
      </c>
      <c r="N500" s="1" t="s">
        <v>56</v>
      </c>
      <c r="O500" s="1" t="s">
        <v>1422</v>
      </c>
      <c r="P500" s="3">
        <v>211.84</v>
      </c>
      <c r="Q500" s="3">
        <v>8</v>
      </c>
      <c r="R500" s="3">
        <v>76.2624</v>
      </c>
      <c r="S500" s="1" t="s">
        <v>70</v>
      </c>
      <c r="T500" s="9" t="s">
        <v>195</v>
      </c>
    </row>
    <row r="501" spans="1:20" ht="32.1" customHeight="1" thickBot="1">
      <c r="A501" s="8" t="s">
        <v>1874</v>
      </c>
      <c r="B501" s="5">
        <v>41955</v>
      </c>
      <c r="C501" s="5">
        <v>41959</v>
      </c>
      <c r="D501" s="4" t="s">
        <v>39</v>
      </c>
      <c r="E501" s="4" t="s">
        <v>1875</v>
      </c>
      <c r="F501" s="4" t="s">
        <v>1876</v>
      </c>
      <c r="G501" s="4" t="s">
        <v>24</v>
      </c>
      <c r="H501" s="4" t="s">
        <v>25</v>
      </c>
      <c r="I501" s="4" t="s">
        <v>52</v>
      </c>
      <c r="J501" s="4" t="s">
        <v>53</v>
      </c>
      <c r="K501" s="4" t="s">
        <v>54</v>
      </c>
      <c r="L501" s="4" t="s">
        <v>915</v>
      </c>
      <c r="M501" s="4" t="s">
        <v>30</v>
      </c>
      <c r="N501" s="4" t="s">
        <v>45</v>
      </c>
      <c r="O501" s="4" t="s">
        <v>916</v>
      </c>
      <c r="P501" s="6">
        <v>629.06399999999996</v>
      </c>
      <c r="Q501" s="6">
        <v>3</v>
      </c>
      <c r="R501" s="6">
        <v>31.453199999999999</v>
      </c>
      <c r="S501" s="4" t="s">
        <v>83</v>
      </c>
      <c r="T501" s="10" t="s">
        <v>34</v>
      </c>
    </row>
    <row r="502" spans="1:20" ht="32.1" customHeight="1" thickBot="1">
      <c r="A502" s="7" t="s">
        <v>1877</v>
      </c>
      <c r="B502" s="2">
        <v>42733</v>
      </c>
      <c r="C502" s="2">
        <v>42737</v>
      </c>
      <c r="D502" s="1" t="s">
        <v>39</v>
      </c>
      <c r="E502" s="1" t="s">
        <v>498</v>
      </c>
      <c r="F502" s="1" t="s">
        <v>499</v>
      </c>
      <c r="G502" s="1" t="s">
        <v>24</v>
      </c>
      <c r="H502" s="1" t="s">
        <v>25</v>
      </c>
      <c r="I502" s="1" t="s">
        <v>905</v>
      </c>
      <c r="J502" s="1" t="s">
        <v>238</v>
      </c>
      <c r="K502" s="1" t="s">
        <v>93</v>
      </c>
      <c r="L502" s="1" t="s">
        <v>1850</v>
      </c>
      <c r="M502" s="1" t="s">
        <v>30</v>
      </c>
      <c r="N502" s="1" t="s">
        <v>36</v>
      </c>
      <c r="O502" s="1" t="s">
        <v>1851</v>
      </c>
      <c r="P502" s="3">
        <v>754.45</v>
      </c>
      <c r="Q502" s="3">
        <v>5</v>
      </c>
      <c r="R502" s="3">
        <v>60.356000000000002</v>
      </c>
      <c r="S502" s="1" t="s">
        <v>83</v>
      </c>
      <c r="T502" s="9" t="s">
        <v>96</v>
      </c>
    </row>
    <row r="503" spans="1:20" ht="32.1" customHeight="1" thickBot="1">
      <c r="A503" s="8" t="s">
        <v>1878</v>
      </c>
      <c r="B503" s="5">
        <v>42191</v>
      </c>
      <c r="C503" s="5">
        <v>42196</v>
      </c>
      <c r="D503" s="4" t="s">
        <v>39</v>
      </c>
      <c r="E503" s="4" t="s">
        <v>1240</v>
      </c>
      <c r="F503" s="4" t="s">
        <v>1241</v>
      </c>
      <c r="G503" s="4" t="s">
        <v>100</v>
      </c>
      <c r="H503" s="4" t="s">
        <v>25</v>
      </c>
      <c r="I503" s="4" t="s">
        <v>1879</v>
      </c>
      <c r="J503" s="4" t="s">
        <v>434</v>
      </c>
      <c r="K503" s="4" t="s">
        <v>67</v>
      </c>
      <c r="L503" s="4" t="s">
        <v>529</v>
      </c>
      <c r="M503" s="4" t="s">
        <v>30</v>
      </c>
      <c r="N503" s="4" t="s">
        <v>31</v>
      </c>
      <c r="O503" s="4" t="s">
        <v>530</v>
      </c>
      <c r="P503" s="6">
        <v>301.95999999999998</v>
      </c>
      <c r="Q503" s="6">
        <v>2</v>
      </c>
      <c r="R503" s="6">
        <v>60.392000000000003</v>
      </c>
      <c r="S503" s="4" t="s">
        <v>58</v>
      </c>
      <c r="T503" s="10" t="s">
        <v>71</v>
      </c>
    </row>
    <row r="504" spans="1:20" ht="32.1" customHeight="1" thickBot="1">
      <c r="A504" s="7" t="s">
        <v>1880</v>
      </c>
      <c r="B504" s="2">
        <v>43094</v>
      </c>
      <c r="C504" s="2">
        <v>43099</v>
      </c>
      <c r="D504" s="1" t="s">
        <v>39</v>
      </c>
      <c r="E504" s="1" t="s">
        <v>1881</v>
      </c>
      <c r="F504" s="1" t="s">
        <v>1882</v>
      </c>
      <c r="G504" s="1" t="s">
        <v>24</v>
      </c>
      <c r="H504" s="1" t="s">
        <v>25</v>
      </c>
      <c r="I504" s="1" t="s">
        <v>1580</v>
      </c>
      <c r="J504" s="1" t="s">
        <v>231</v>
      </c>
      <c r="K504" s="1" t="s">
        <v>67</v>
      </c>
      <c r="L504" s="1" t="s">
        <v>1883</v>
      </c>
      <c r="M504" s="1" t="s">
        <v>30</v>
      </c>
      <c r="N504" s="1" t="s">
        <v>45</v>
      </c>
      <c r="O504" s="1" t="s">
        <v>1884</v>
      </c>
      <c r="P504" s="3">
        <v>273.06</v>
      </c>
      <c r="Q504" s="3">
        <v>2</v>
      </c>
      <c r="R504" s="3">
        <v>-104.673</v>
      </c>
      <c r="S504" s="1" t="s">
        <v>58</v>
      </c>
      <c r="T504" s="9" t="s">
        <v>96</v>
      </c>
    </row>
    <row r="505" spans="1:20" ht="32.1" customHeight="1" thickBot="1">
      <c r="A505" s="8" t="s">
        <v>1885</v>
      </c>
      <c r="B505" s="5">
        <v>42532</v>
      </c>
      <c r="C505" s="5">
        <v>42538</v>
      </c>
      <c r="D505" s="4" t="s">
        <v>39</v>
      </c>
      <c r="E505" s="4" t="s">
        <v>1886</v>
      </c>
      <c r="F505" s="4" t="s">
        <v>1887</v>
      </c>
      <c r="G505" s="4" t="s">
        <v>90</v>
      </c>
      <c r="H505" s="4" t="s">
        <v>25</v>
      </c>
      <c r="I505" s="4" t="s">
        <v>689</v>
      </c>
      <c r="J505" s="4" t="s">
        <v>92</v>
      </c>
      <c r="K505" s="4" t="s">
        <v>93</v>
      </c>
      <c r="L505" s="4" t="s">
        <v>1408</v>
      </c>
      <c r="M505" s="4" t="s">
        <v>30</v>
      </c>
      <c r="N505" s="4" t="s">
        <v>56</v>
      </c>
      <c r="O505" s="4" t="s">
        <v>1409</v>
      </c>
      <c r="P505" s="6">
        <v>12.544</v>
      </c>
      <c r="Q505" s="6">
        <v>7</v>
      </c>
      <c r="R505" s="6">
        <v>-9.0944000000000003</v>
      </c>
      <c r="S505" s="4" t="s">
        <v>129</v>
      </c>
      <c r="T505" s="10" t="s">
        <v>59</v>
      </c>
    </row>
    <row r="506" spans="1:20" ht="32.1" customHeight="1" thickBot="1">
      <c r="A506" s="7" t="s">
        <v>1888</v>
      </c>
      <c r="B506" s="2">
        <v>43097</v>
      </c>
      <c r="C506" s="2">
        <v>43102</v>
      </c>
      <c r="D506" s="1" t="s">
        <v>39</v>
      </c>
      <c r="E506" s="1" t="s">
        <v>1866</v>
      </c>
      <c r="F506" s="1" t="s">
        <v>1867</v>
      </c>
      <c r="G506" s="1" t="s">
        <v>90</v>
      </c>
      <c r="H506" s="1" t="s">
        <v>25</v>
      </c>
      <c r="I506" s="1" t="s">
        <v>191</v>
      </c>
      <c r="J506" s="1" t="s">
        <v>192</v>
      </c>
      <c r="K506" s="1" t="s">
        <v>54</v>
      </c>
      <c r="L506" s="1" t="s">
        <v>446</v>
      </c>
      <c r="M506" s="1" t="s">
        <v>30</v>
      </c>
      <c r="N506" s="1" t="s">
        <v>56</v>
      </c>
      <c r="O506" s="1" t="s">
        <v>447</v>
      </c>
      <c r="P506" s="3">
        <v>7.4</v>
      </c>
      <c r="Q506" s="3">
        <v>2</v>
      </c>
      <c r="R506" s="3">
        <v>3.0339999999999998</v>
      </c>
      <c r="S506" s="1" t="s">
        <v>58</v>
      </c>
      <c r="T506" s="9" t="s">
        <v>96</v>
      </c>
    </row>
    <row r="507" spans="1:20" ht="32.1" customHeight="1" thickBot="1">
      <c r="A507" s="8" t="s">
        <v>1889</v>
      </c>
      <c r="B507" s="5">
        <v>41723</v>
      </c>
      <c r="C507" s="5">
        <v>41730</v>
      </c>
      <c r="D507" s="4" t="s">
        <v>39</v>
      </c>
      <c r="E507" s="4" t="s">
        <v>1890</v>
      </c>
      <c r="F507" s="4" t="s">
        <v>1891</v>
      </c>
      <c r="G507" s="4" t="s">
        <v>24</v>
      </c>
      <c r="H507" s="4" t="s">
        <v>25</v>
      </c>
      <c r="I507" s="4" t="s">
        <v>173</v>
      </c>
      <c r="J507" s="4" t="s">
        <v>120</v>
      </c>
      <c r="K507" s="4" t="s">
        <v>67</v>
      </c>
      <c r="L507" s="4" t="s">
        <v>1892</v>
      </c>
      <c r="M507" s="4" t="s">
        <v>30</v>
      </c>
      <c r="N507" s="4" t="s">
        <v>36</v>
      </c>
      <c r="O507" s="4" t="s">
        <v>1893</v>
      </c>
      <c r="P507" s="6">
        <v>366.786</v>
      </c>
      <c r="Q507" s="6">
        <v>7</v>
      </c>
      <c r="R507" s="6">
        <v>65.206400000000002</v>
      </c>
      <c r="S507" s="4" t="s">
        <v>47</v>
      </c>
      <c r="T507" s="10" t="s">
        <v>195</v>
      </c>
    </row>
    <row r="508" spans="1:20" ht="32.1" customHeight="1" thickBot="1">
      <c r="A508" s="7" t="s">
        <v>1894</v>
      </c>
      <c r="B508" s="2">
        <v>42919</v>
      </c>
      <c r="C508" s="2">
        <v>42926</v>
      </c>
      <c r="D508" s="1" t="s">
        <v>39</v>
      </c>
      <c r="E508" s="1" t="s">
        <v>1231</v>
      </c>
      <c r="F508" s="1" t="s">
        <v>1232</v>
      </c>
      <c r="G508" s="1" t="s">
        <v>24</v>
      </c>
      <c r="H508" s="1" t="s">
        <v>25</v>
      </c>
      <c r="I508" s="1" t="s">
        <v>1895</v>
      </c>
      <c r="J508" s="1" t="s">
        <v>1896</v>
      </c>
      <c r="K508" s="1" t="s">
        <v>54</v>
      </c>
      <c r="L508" s="1" t="s">
        <v>144</v>
      </c>
      <c r="M508" s="1" t="s">
        <v>30</v>
      </c>
      <c r="N508" s="1" t="s">
        <v>56</v>
      </c>
      <c r="O508" s="1" t="s">
        <v>145</v>
      </c>
      <c r="P508" s="3">
        <v>545.85</v>
      </c>
      <c r="Q508" s="3">
        <v>9</v>
      </c>
      <c r="R508" s="3">
        <v>114.6285</v>
      </c>
      <c r="S508" s="1" t="s">
        <v>47</v>
      </c>
      <c r="T508" s="9" t="s">
        <v>71</v>
      </c>
    </row>
    <row r="509" spans="1:20" ht="32.1" customHeight="1" thickBot="1">
      <c r="A509" s="8" t="s">
        <v>1897</v>
      </c>
      <c r="B509" s="5">
        <v>41961</v>
      </c>
      <c r="C509" s="5">
        <v>41963</v>
      </c>
      <c r="D509" s="4" t="s">
        <v>21</v>
      </c>
      <c r="E509" s="4" t="s">
        <v>1898</v>
      </c>
      <c r="F509" s="4" t="s">
        <v>1899</v>
      </c>
      <c r="G509" s="4" t="s">
        <v>24</v>
      </c>
      <c r="H509" s="4" t="s">
        <v>25</v>
      </c>
      <c r="I509" s="4" t="s">
        <v>865</v>
      </c>
      <c r="J509" s="4" t="s">
        <v>180</v>
      </c>
      <c r="K509" s="4" t="s">
        <v>54</v>
      </c>
      <c r="L509" s="4" t="s">
        <v>1900</v>
      </c>
      <c r="M509" s="4" t="s">
        <v>30</v>
      </c>
      <c r="N509" s="4" t="s">
        <v>45</v>
      </c>
      <c r="O509" s="4" t="s">
        <v>1901</v>
      </c>
      <c r="P509" s="6">
        <v>145.97999999999999</v>
      </c>
      <c r="Q509" s="6">
        <v>2</v>
      </c>
      <c r="R509" s="6">
        <v>-99.266400000000004</v>
      </c>
      <c r="S509" s="4" t="s">
        <v>70</v>
      </c>
      <c r="T509" s="10" t="s">
        <v>34</v>
      </c>
    </row>
    <row r="510" spans="1:20" ht="32.1" customHeight="1" thickBot="1">
      <c r="A510" s="7" t="s">
        <v>1902</v>
      </c>
      <c r="B510" s="2">
        <v>42933</v>
      </c>
      <c r="C510" s="2">
        <v>42938</v>
      </c>
      <c r="D510" s="1" t="s">
        <v>39</v>
      </c>
      <c r="E510" s="1" t="s">
        <v>1903</v>
      </c>
      <c r="F510" s="1" t="s">
        <v>1904</v>
      </c>
      <c r="G510" s="1" t="s">
        <v>24</v>
      </c>
      <c r="H510" s="1" t="s">
        <v>25</v>
      </c>
      <c r="I510" s="1" t="s">
        <v>303</v>
      </c>
      <c r="J510" s="1" t="s">
        <v>43</v>
      </c>
      <c r="K510" s="1" t="s">
        <v>28</v>
      </c>
      <c r="L510" s="1" t="s">
        <v>802</v>
      </c>
      <c r="M510" s="1" t="s">
        <v>30</v>
      </c>
      <c r="N510" s="1" t="s">
        <v>56</v>
      </c>
      <c r="O510" s="1" t="s">
        <v>803</v>
      </c>
      <c r="P510" s="3">
        <v>7.9039999999999999</v>
      </c>
      <c r="Q510" s="3">
        <v>2</v>
      </c>
      <c r="R510" s="3">
        <v>2.1736</v>
      </c>
      <c r="S510" s="1" t="s">
        <v>58</v>
      </c>
      <c r="T510" s="9" t="s">
        <v>71</v>
      </c>
    </row>
    <row r="511" spans="1:20" ht="32.1" customHeight="1" thickBot="1">
      <c r="A511" s="8" t="s">
        <v>1905</v>
      </c>
      <c r="B511" s="5">
        <v>42512</v>
      </c>
      <c r="C511" s="5">
        <v>42517</v>
      </c>
      <c r="D511" s="4" t="s">
        <v>39</v>
      </c>
      <c r="E511" s="4" t="s">
        <v>1733</v>
      </c>
      <c r="F511" s="4" t="s">
        <v>1734</v>
      </c>
      <c r="G511" s="4" t="s">
        <v>24</v>
      </c>
      <c r="H511" s="4" t="s">
        <v>25</v>
      </c>
      <c r="I511" s="4" t="s">
        <v>1906</v>
      </c>
      <c r="J511" s="4" t="s">
        <v>362</v>
      </c>
      <c r="K511" s="4" t="s">
        <v>67</v>
      </c>
      <c r="L511" s="4" t="s">
        <v>290</v>
      </c>
      <c r="M511" s="4" t="s">
        <v>30</v>
      </c>
      <c r="N511" s="4" t="s">
        <v>45</v>
      </c>
      <c r="O511" s="4" t="s">
        <v>291</v>
      </c>
      <c r="P511" s="6">
        <v>174.286</v>
      </c>
      <c r="Q511" s="6">
        <v>2</v>
      </c>
      <c r="R511" s="6">
        <v>-19.918399999999998</v>
      </c>
      <c r="S511" s="4" t="s">
        <v>58</v>
      </c>
      <c r="T511" s="10" t="s">
        <v>161</v>
      </c>
    </row>
    <row r="512" spans="1:20" ht="32.1" customHeight="1" thickBot="1">
      <c r="A512" s="7" t="s">
        <v>1907</v>
      </c>
      <c r="B512" s="2">
        <v>42674</v>
      </c>
      <c r="C512" s="2">
        <v>42680</v>
      </c>
      <c r="D512" s="1" t="s">
        <v>39</v>
      </c>
      <c r="E512" s="1" t="s">
        <v>599</v>
      </c>
      <c r="F512" s="1" t="s">
        <v>600</v>
      </c>
      <c r="G512" s="1" t="s">
        <v>24</v>
      </c>
      <c r="H512" s="1" t="s">
        <v>25</v>
      </c>
      <c r="I512" s="1" t="s">
        <v>65</v>
      </c>
      <c r="J512" s="1" t="s">
        <v>66</v>
      </c>
      <c r="K512" s="1" t="s">
        <v>67</v>
      </c>
      <c r="L512" s="1" t="s">
        <v>1532</v>
      </c>
      <c r="M512" s="1" t="s">
        <v>30</v>
      </c>
      <c r="N512" s="1" t="s">
        <v>36</v>
      </c>
      <c r="O512" s="1" t="s">
        <v>1533</v>
      </c>
      <c r="P512" s="3">
        <v>492.83499999999998</v>
      </c>
      <c r="Q512" s="3">
        <v>5</v>
      </c>
      <c r="R512" s="3">
        <v>-14.081</v>
      </c>
      <c r="S512" s="1" t="s">
        <v>129</v>
      </c>
      <c r="T512" s="9" t="s">
        <v>48</v>
      </c>
    </row>
    <row r="513" spans="1:20" ht="32.1" customHeight="1" thickBot="1">
      <c r="A513" s="8" t="s">
        <v>1908</v>
      </c>
      <c r="B513" s="5">
        <v>42391</v>
      </c>
      <c r="C513" s="5">
        <v>42397</v>
      </c>
      <c r="D513" s="4" t="s">
        <v>39</v>
      </c>
      <c r="E513" s="4" t="s">
        <v>1909</v>
      </c>
      <c r="F513" s="4" t="s">
        <v>1910</v>
      </c>
      <c r="G513" s="4" t="s">
        <v>24</v>
      </c>
      <c r="H513" s="4" t="s">
        <v>25</v>
      </c>
      <c r="I513" s="4" t="s">
        <v>1911</v>
      </c>
      <c r="J513" s="4" t="s">
        <v>1036</v>
      </c>
      <c r="K513" s="4" t="s">
        <v>28</v>
      </c>
      <c r="L513" s="4" t="s">
        <v>1912</v>
      </c>
      <c r="M513" s="4" t="s">
        <v>30</v>
      </c>
      <c r="N513" s="4" t="s">
        <v>56</v>
      </c>
      <c r="O513" s="4" t="s">
        <v>1913</v>
      </c>
      <c r="P513" s="6">
        <v>14.272</v>
      </c>
      <c r="Q513" s="6">
        <v>8</v>
      </c>
      <c r="R513" s="6">
        <v>4.2816000000000001</v>
      </c>
      <c r="S513" s="4" t="s">
        <v>129</v>
      </c>
      <c r="T513" s="10" t="s">
        <v>169</v>
      </c>
    </row>
    <row r="514" spans="1:20" ht="32.1" customHeight="1" thickBot="1">
      <c r="A514" s="7" t="s">
        <v>1908</v>
      </c>
      <c r="B514" s="2">
        <v>42391</v>
      </c>
      <c r="C514" s="2">
        <v>42397</v>
      </c>
      <c r="D514" s="1" t="s">
        <v>39</v>
      </c>
      <c r="E514" s="1" t="s">
        <v>1909</v>
      </c>
      <c r="F514" s="1" t="s">
        <v>1910</v>
      </c>
      <c r="G514" s="1" t="s">
        <v>24</v>
      </c>
      <c r="H514" s="1" t="s">
        <v>25</v>
      </c>
      <c r="I514" s="1" t="s">
        <v>1911</v>
      </c>
      <c r="J514" s="1" t="s">
        <v>1036</v>
      </c>
      <c r="K514" s="1" t="s">
        <v>28</v>
      </c>
      <c r="L514" s="1" t="s">
        <v>1695</v>
      </c>
      <c r="M514" s="1" t="s">
        <v>30</v>
      </c>
      <c r="N514" s="1" t="s">
        <v>31</v>
      </c>
      <c r="O514" s="1" t="s">
        <v>1914</v>
      </c>
      <c r="P514" s="3">
        <v>451.13600000000002</v>
      </c>
      <c r="Q514" s="3">
        <v>4</v>
      </c>
      <c r="R514" s="3">
        <v>-67.670400000000001</v>
      </c>
      <c r="S514" s="1" t="s">
        <v>129</v>
      </c>
      <c r="T514" s="9" t="s">
        <v>169</v>
      </c>
    </row>
    <row r="515" spans="1:20" ht="32.1" customHeight="1" thickBot="1">
      <c r="A515" s="8" t="s">
        <v>1915</v>
      </c>
      <c r="B515" s="5">
        <v>42677</v>
      </c>
      <c r="C515" s="5">
        <v>42680</v>
      </c>
      <c r="D515" s="4" t="s">
        <v>87</v>
      </c>
      <c r="E515" s="4" t="s">
        <v>1916</v>
      </c>
      <c r="F515" s="4" t="s">
        <v>1917</v>
      </c>
      <c r="G515" s="4" t="s">
        <v>24</v>
      </c>
      <c r="H515" s="4" t="s">
        <v>25</v>
      </c>
      <c r="I515" s="4" t="s">
        <v>52</v>
      </c>
      <c r="J515" s="4" t="s">
        <v>53</v>
      </c>
      <c r="K515" s="4" t="s">
        <v>54</v>
      </c>
      <c r="L515" s="4" t="s">
        <v>1918</v>
      </c>
      <c r="M515" s="4" t="s">
        <v>30</v>
      </c>
      <c r="N515" s="4" t="s">
        <v>36</v>
      </c>
      <c r="O515" s="4" t="s">
        <v>1919</v>
      </c>
      <c r="P515" s="6">
        <v>217.584</v>
      </c>
      <c r="Q515" s="6">
        <v>2</v>
      </c>
      <c r="R515" s="6">
        <v>-29.9178</v>
      </c>
      <c r="S515" s="4" t="s">
        <v>33</v>
      </c>
      <c r="T515" s="10" t="s">
        <v>34</v>
      </c>
    </row>
    <row r="516" spans="1:20" ht="32.1" customHeight="1" thickBot="1">
      <c r="A516" s="7" t="s">
        <v>1920</v>
      </c>
      <c r="B516" s="2">
        <v>42982</v>
      </c>
      <c r="C516" s="2">
        <v>42986</v>
      </c>
      <c r="D516" s="1" t="s">
        <v>21</v>
      </c>
      <c r="E516" s="1" t="s">
        <v>1921</v>
      </c>
      <c r="F516" s="1" t="s">
        <v>1922</v>
      </c>
      <c r="G516" s="1" t="s">
        <v>90</v>
      </c>
      <c r="H516" s="1" t="s">
        <v>25</v>
      </c>
      <c r="I516" s="1" t="s">
        <v>52</v>
      </c>
      <c r="J516" s="1" t="s">
        <v>53</v>
      </c>
      <c r="K516" s="1" t="s">
        <v>54</v>
      </c>
      <c r="L516" s="1" t="s">
        <v>751</v>
      </c>
      <c r="M516" s="1" t="s">
        <v>30</v>
      </c>
      <c r="N516" s="1" t="s">
        <v>45</v>
      </c>
      <c r="O516" s="1" t="s">
        <v>752</v>
      </c>
      <c r="P516" s="3">
        <v>1322.3520000000001</v>
      </c>
      <c r="Q516" s="3">
        <v>3</v>
      </c>
      <c r="R516" s="3">
        <v>-99.176400000000001</v>
      </c>
      <c r="S516" s="1" t="s">
        <v>83</v>
      </c>
      <c r="T516" s="9" t="s">
        <v>77</v>
      </c>
    </row>
    <row r="517" spans="1:20" ht="32.1" customHeight="1" thickBot="1">
      <c r="A517" s="8" t="s">
        <v>1923</v>
      </c>
      <c r="B517" s="5">
        <v>42975</v>
      </c>
      <c r="C517" s="5">
        <v>42981</v>
      </c>
      <c r="D517" s="4" t="s">
        <v>39</v>
      </c>
      <c r="E517" s="4" t="s">
        <v>1924</v>
      </c>
      <c r="F517" s="4" t="s">
        <v>1925</v>
      </c>
      <c r="G517" s="4" t="s">
        <v>100</v>
      </c>
      <c r="H517" s="4" t="s">
        <v>25</v>
      </c>
      <c r="I517" s="4" t="s">
        <v>191</v>
      </c>
      <c r="J517" s="4" t="s">
        <v>192</v>
      </c>
      <c r="K517" s="4" t="s">
        <v>54</v>
      </c>
      <c r="L517" s="4" t="s">
        <v>441</v>
      </c>
      <c r="M517" s="4" t="s">
        <v>30</v>
      </c>
      <c r="N517" s="4" t="s">
        <v>45</v>
      </c>
      <c r="O517" s="4" t="s">
        <v>442</v>
      </c>
      <c r="P517" s="6">
        <v>1137.75</v>
      </c>
      <c r="Q517" s="6">
        <v>5</v>
      </c>
      <c r="R517" s="6">
        <v>250.30500000000001</v>
      </c>
      <c r="S517" s="4" t="s">
        <v>129</v>
      </c>
      <c r="T517" s="10" t="s">
        <v>253</v>
      </c>
    </row>
    <row r="518" spans="1:20" ht="32.1" customHeight="1" thickBot="1">
      <c r="A518" s="7" t="s">
        <v>1926</v>
      </c>
      <c r="B518" s="2">
        <v>42623</v>
      </c>
      <c r="C518" s="2">
        <v>42627</v>
      </c>
      <c r="D518" s="1" t="s">
        <v>21</v>
      </c>
      <c r="E518" s="1" t="s">
        <v>1927</v>
      </c>
      <c r="F518" s="1" t="s">
        <v>1928</v>
      </c>
      <c r="G518" s="1" t="s">
        <v>24</v>
      </c>
      <c r="H518" s="1" t="s">
        <v>25</v>
      </c>
      <c r="I518" s="1" t="s">
        <v>101</v>
      </c>
      <c r="J518" s="1" t="s">
        <v>92</v>
      </c>
      <c r="K518" s="1" t="s">
        <v>93</v>
      </c>
      <c r="L518" s="1" t="s">
        <v>1062</v>
      </c>
      <c r="M518" s="1" t="s">
        <v>30</v>
      </c>
      <c r="N518" s="1" t="s">
        <v>45</v>
      </c>
      <c r="O518" s="1" t="s">
        <v>1063</v>
      </c>
      <c r="P518" s="3">
        <v>300.93</v>
      </c>
      <c r="Q518" s="3">
        <v>5</v>
      </c>
      <c r="R518" s="3">
        <v>-34.392000000000003</v>
      </c>
      <c r="S518" s="1" t="s">
        <v>83</v>
      </c>
      <c r="T518" s="9" t="s">
        <v>77</v>
      </c>
    </row>
    <row r="519" spans="1:20" ht="32.1" customHeight="1" thickBot="1">
      <c r="A519" s="8" t="s">
        <v>1929</v>
      </c>
      <c r="B519" s="5">
        <v>41806</v>
      </c>
      <c r="C519" s="5">
        <v>41812</v>
      </c>
      <c r="D519" s="4" t="s">
        <v>39</v>
      </c>
      <c r="E519" s="4" t="s">
        <v>1930</v>
      </c>
      <c r="F519" s="4" t="s">
        <v>1931</v>
      </c>
      <c r="G519" s="4" t="s">
        <v>24</v>
      </c>
      <c r="H519" s="4" t="s">
        <v>25</v>
      </c>
      <c r="I519" s="4" t="s">
        <v>1932</v>
      </c>
      <c r="J519" s="4" t="s">
        <v>110</v>
      </c>
      <c r="K519" s="4" t="s">
        <v>93</v>
      </c>
      <c r="L519" s="4" t="s">
        <v>510</v>
      </c>
      <c r="M519" s="4" t="s">
        <v>30</v>
      </c>
      <c r="N519" s="4" t="s">
        <v>36</v>
      </c>
      <c r="O519" s="4" t="s">
        <v>511</v>
      </c>
      <c r="P519" s="6">
        <v>647.84</v>
      </c>
      <c r="Q519" s="6">
        <v>8</v>
      </c>
      <c r="R519" s="6">
        <v>32.392000000000003</v>
      </c>
      <c r="S519" s="4" t="s">
        <v>129</v>
      </c>
      <c r="T519" s="10" t="s">
        <v>59</v>
      </c>
    </row>
    <row r="520" spans="1:20" ht="32.1" customHeight="1" thickBot="1">
      <c r="A520" s="7" t="s">
        <v>1933</v>
      </c>
      <c r="B520" s="2">
        <v>41845</v>
      </c>
      <c r="C520" s="2">
        <v>41847</v>
      </c>
      <c r="D520" s="1" t="s">
        <v>21</v>
      </c>
      <c r="E520" s="1" t="s">
        <v>311</v>
      </c>
      <c r="F520" s="1" t="s">
        <v>312</v>
      </c>
      <c r="G520" s="1" t="s">
        <v>24</v>
      </c>
      <c r="H520" s="1" t="s">
        <v>25</v>
      </c>
      <c r="I520" s="1" t="s">
        <v>328</v>
      </c>
      <c r="J520" s="1" t="s">
        <v>53</v>
      </c>
      <c r="K520" s="1" t="s">
        <v>54</v>
      </c>
      <c r="L520" s="1" t="s">
        <v>315</v>
      </c>
      <c r="M520" s="1" t="s">
        <v>30</v>
      </c>
      <c r="N520" s="1" t="s">
        <v>56</v>
      </c>
      <c r="O520" s="1" t="s">
        <v>316</v>
      </c>
      <c r="P520" s="3">
        <v>77.92</v>
      </c>
      <c r="Q520" s="3">
        <v>8</v>
      </c>
      <c r="R520" s="3">
        <v>34.284799999999997</v>
      </c>
      <c r="S520" s="1" t="s">
        <v>70</v>
      </c>
      <c r="T520" s="9" t="s">
        <v>71</v>
      </c>
    </row>
    <row r="521" spans="1:20" ht="32.1" customHeight="1" thickBot="1">
      <c r="A521" s="8" t="s">
        <v>1934</v>
      </c>
      <c r="B521" s="5">
        <v>42685</v>
      </c>
      <c r="C521" s="5">
        <v>42691</v>
      </c>
      <c r="D521" s="4" t="s">
        <v>39</v>
      </c>
      <c r="E521" s="4" t="s">
        <v>1935</v>
      </c>
      <c r="F521" s="4" t="s">
        <v>1936</v>
      </c>
      <c r="G521" s="4" t="s">
        <v>90</v>
      </c>
      <c r="H521" s="4" t="s">
        <v>25</v>
      </c>
      <c r="I521" s="4" t="s">
        <v>133</v>
      </c>
      <c r="J521" s="4" t="s">
        <v>134</v>
      </c>
      <c r="K521" s="4" t="s">
        <v>93</v>
      </c>
      <c r="L521" s="4" t="s">
        <v>1102</v>
      </c>
      <c r="M521" s="4" t="s">
        <v>30</v>
      </c>
      <c r="N521" s="4" t="s">
        <v>36</v>
      </c>
      <c r="O521" s="4" t="s">
        <v>1103</v>
      </c>
      <c r="P521" s="6">
        <v>47.991999999999997</v>
      </c>
      <c r="Q521" s="6">
        <v>2</v>
      </c>
      <c r="R521" s="6">
        <v>-2.0568</v>
      </c>
      <c r="S521" s="4" t="s">
        <v>129</v>
      </c>
      <c r="T521" s="10" t="s">
        <v>34</v>
      </c>
    </row>
    <row r="522" spans="1:20" ht="32.1" customHeight="1" thickBot="1">
      <c r="A522" s="7" t="s">
        <v>1937</v>
      </c>
      <c r="B522" s="2">
        <v>42857</v>
      </c>
      <c r="C522" s="2">
        <v>42862</v>
      </c>
      <c r="D522" s="1" t="s">
        <v>39</v>
      </c>
      <c r="E522" s="1" t="s">
        <v>1938</v>
      </c>
      <c r="F522" s="1" t="s">
        <v>1939</v>
      </c>
      <c r="G522" s="1" t="s">
        <v>90</v>
      </c>
      <c r="H522" s="1" t="s">
        <v>25</v>
      </c>
      <c r="I522" s="1" t="s">
        <v>1940</v>
      </c>
      <c r="J522" s="1" t="s">
        <v>362</v>
      </c>
      <c r="K522" s="1" t="s">
        <v>67</v>
      </c>
      <c r="L522" s="1" t="s">
        <v>990</v>
      </c>
      <c r="M522" s="1" t="s">
        <v>30</v>
      </c>
      <c r="N522" s="1" t="s">
        <v>56</v>
      </c>
      <c r="O522" s="1" t="s">
        <v>991</v>
      </c>
      <c r="P522" s="3">
        <v>129.93</v>
      </c>
      <c r="Q522" s="3">
        <v>3</v>
      </c>
      <c r="R522" s="3">
        <v>12.993</v>
      </c>
      <c r="S522" s="1" t="s">
        <v>58</v>
      </c>
      <c r="T522" s="9" t="s">
        <v>161</v>
      </c>
    </row>
    <row r="523" spans="1:20" ht="32.1" customHeight="1" thickBot="1">
      <c r="A523" s="8" t="s">
        <v>1941</v>
      </c>
      <c r="B523" s="5">
        <v>42031</v>
      </c>
      <c r="C523" s="5">
        <v>42033</v>
      </c>
      <c r="D523" s="4" t="s">
        <v>21</v>
      </c>
      <c r="E523" s="4" t="s">
        <v>739</v>
      </c>
      <c r="F523" s="4" t="s">
        <v>740</v>
      </c>
      <c r="G523" s="4" t="s">
        <v>24</v>
      </c>
      <c r="H523" s="4" t="s">
        <v>25</v>
      </c>
      <c r="I523" s="4" t="s">
        <v>693</v>
      </c>
      <c r="J523" s="4" t="s">
        <v>231</v>
      </c>
      <c r="K523" s="4" t="s">
        <v>67</v>
      </c>
      <c r="L523" s="4" t="s">
        <v>142</v>
      </c>
      <c r="M523" s="4" t="s">
        <v>30</v>
      </c>
      <c r="N523" s="4" t="s">
        <v>36</v>
      </c>
      <c r="O523" s="4" t="s">
        <v>143</v>
      </c>
      <c r="P523" s="6">
        <v>181.98599999999999</v>
      </c>
      <c r="Q523" s="6">
        <v>2</v>
      </c>
      <c r="R523" s="6">
        <v>-54.595799999999997</v>
      </c>
      <c r="S523" s="4" t="s">
        <v>70</v>
      </c>
      <c r="T523" s="10" t="s">
        <v>169</v>
      </c>
    </row>
    <row r="524" spans="1:20" ht="32.1" customHeight="1" thickBot="1">
      <c r="A524" s="7" t="s">
        <v>1942</v>
      </c>
      <c r="B524" s="2">
        <v>42201</v>
      </c>
      <c r="C524" s="2">
        <v>42201</v>
      </c>
      <c r="D524" s="1" t="s">
        <v>425</v>
      </c>
      <c r="E524" s="1" t="s">
        <v>1943</v>
      </c>
      <c r="F524" s="1" t="s">
        <v>1944</v>
      </c>
      <c r="G524" s="1" t="s">
        <v>90</v>
      </c>
      <c r="H524" s="1" t="s">
        <v>25</v>
      </c>
      <c r="I524" s="1" t="s">
        <v>328</v>
      </c>
      <c r="J524" s="1" t="s">
        <v>53</v>
      </c>
      <c r="K524" s="1" t="s">
        <v>54</v>
      </c>
      <c r="L524" s="1" t="s">
        <v>405</v>
      </c>
      <c r="M524" s="1" t="s">
        <v>30</v>
      </c>
      <c r="N524" s="1" t="s">
        <v>36</v>
      </c>
      <c r="O524" s="1" t="s">
        <v>406</v>
      </c>
      <c r="P524" s="3">
        <v>1348.704</v>
      </c>
      <c r="Q524" s="3">
        <v>6</v>
      </c>
      <c r="R524" s="3">
        <v>-219.1644</v>
      </c>
      <c r="S524" s="1" t="s">
        <v>430</v>
      </c>
      <c r="T524" s="9" t="s">
        <v>71</v>
      </c>
    </row>
    <row r="525" spans="1:20" ht="32.1" customHeight="1" thickBot="1">
      <c r="A525" s="8" t="s">
        <v>1942</v>
      </c>
      <c r="B525" s="5">
        <v>42201</v>
      </c>
      <c r="C525" s="5">
        <v>42201</v>
      </c>
      <c r="D525" s="4" t="s">
        <v>425</v>
      </c>
      <c r="E525" s="4" t="s">
        <v>1943</v>
      </c>
      <c r="F525" s="4" t="s">
        <v>1944</v>
      </c>
      <c r="G525" s="4" t="s">
        <v>90</v>
      </c>
      <c r="H525" s="4" t="s">
        <v>25</v>
      </c>
      <c r="I525" s="4" t="s">
        <v>328</v>
      </c>
      <c r="J525" s="4" t="s">
        <v>53</v>
      </c>
      <c r="K525" s="4" t="s">
        <v>54</v>
      </c>
      <c r="L525" s="4" t="s">
        <v>381</v>
      </c>
      <c r="M525" s="4" t="s">
        <v>30</v>
      </c>
      <c r="N525" s="4" t="s">
        <v>36</v>
      </c>
      <c r="O525" s="4" t="s">
        <v>382</v>
      </c>
      <c r="P525" s="6">
        <v>700.15200000000004</v>
      </c>
      <c r="Q525" s="6">
        <v>3</v>
      </c>
      <c r="R525" s="6">
        <v>78.767099999999999</v>
      </c>
      <c r="S525" s="4" t="s">
        <v>430</v>
      </c>
      <c r="T525" s="10" t="s">
        <v>71</v>
      </c>
    </row>
    <row r="526" spans="1:20" ht="32.1" customHeight="1" thickBot="1">
      <c r="A526" s="7" t="s">
        <v>1945</v>
      </c>
      <c r="B526" s="2">
        <v>42490</v>
      </c>
      <c r="C526" s="2">
        <v>42494</v>
      </c>
      <c r="D526" s="1" t="s">
        <v>39</v>
      </c>
      <c r="E526" s="1" t="s">
        <v>1946</v>
      </c>
      <c r="F526" s="1" t="s">
        <v>1947</v>
      </c>
      <c r="G526" s="1" t="s">
        <v>90</v>
      </c>
      <c r="H526" s="1" t="s">
        <v>25</v>
      </c>
      <c r="I526" s="1" t="s">
        <v>1948</v>
      </c>
      <c r="J526" s="1" t="s">
        <v>520</v>
      </c>
      <c r="K526" s="1" t="s">
        <v>54</v>
      </c>
      <c r="L526" s="1" t="s">
        <v>697</v>
      </c>
      <c r="M526" s="1" t="s">
        <v>30</v>
      </c>
      <c r="N526" s="1" t="s">
        <v>56</v>
      </c>
      <c r="O526" s="1" t="s">
        <v>698</v>
      </c>
      <c r="P526" s="3">
        <v>111.88800000000001</v>
      </c>
      <c r="Q526" s="3">
        <v>7</v>
      </c>
      <c r="R526" s="3">
        <v>22.377600000000001</v>
      </c>
      <c r="S526" s="1" t="s">
        <v>83</v>
      </c>
      <c r="T526" s="9" t="s">
        <v>113</v>
      </c>
    </row>
    <row r="527" spans="1:20" ht="32.1" customHeight="1" thickBot="1">
      <c r="A527" s="8" t="s">
        <v>1949</v>
      </c>
      <c r="B527" s="5">
        <v>42621</v>
      </c>
      <c r="C527" s="5">
        <v>42627</v>
      </c>
      <c r="D527" s="4" t="s">
        <v>39</v>
      </c>
      <c r="E527" s="4" t="s">
        <v>1950</v>
      </c>
      <c r="F527" s="4" t="s">
        <v>1951</v>
      </c>
      <c r="G527" s="4" t="s">
        <v>100</v>
      </c>
      <c r="H527" s="4" t="s">
        <v>25</v>
      </c>
      <c r="I527" s="4" t="s">
        <v>1952</v>
      </c>
      <c r="J527" s="4" t="s">
        <v>434</v>
      </c>
      <c r="K527" s="4" t="s">
        <v>67</v>
      </c>
      <c r="L527" s="4" t="s">
        <v>1953</v>
      </c>
      <c r="M527" s="4" t="s">
        <v>30</v>
      </c>
      <c r="N527" s="4" t="s">
        <v>31</v>
      </c>
      <c r="O527" s="4" t="s">
        <v>1954</v>
      </c>
      <c r="P527" s="6">
        <v>173.94</v>
      </c>
      <c r="Q527" s="6">
        <v>3</v>
      </c>
      <c r="R527" s="6">
        <v>13.9152</v>
      </c>
      <c r="S527" s="4" t="s">
        <v>129</v>
      </c>
      <c r="T527" s="10" t="s">
        <v>77</v>
      </c>
    </row>
    <row r="528" spans="1:20" ht="32.1" customHeight="1" thickBot="1">
      <c r="A528" s="7" t="s">
        <v>1955</v>
      </c>
      <c r="B528" s="2">
        <v>42841</v>
      </c>
      <c r="C528" s="2">
        <v>42845</v>
      </c>
      <c r="D528" s="1" t="s">
        <v>39</v>
      </c>
      <c r="E528" s="1" t="s">
        <v>138</v>
      </c>
      <c r="F528" s="1" t="s">
        <v>139</v>
      </c>
      <c r="G528" s="1" t="s">
        <v>24</v>
      </c>
      <c r="H528" s="1" t="s">
        <v>25</v>
      </c>
      <c r="I528" s="1" t="s">
        <v>1491</v>
      </c>
      <c r="J528" s="1" t="s">
        <v>53</v>
      </c>
      <c r="K528" s="1" t="s">
        <v>54</v>
      </c>
      <c r="L528" s="1" t="s">
        <v>542</v>
      </c>
      <c r="M528" s="1" t="s">
        <v>30</v>
      </c>
      <c r="N528" s="1" t="s">
        <v>31</v>
      </c>
      <c r="O528" s="1" t="s">
        <v>543</v>
      </c>
      <c r="P528" s="3">
        <v>102.833</v>
      </c>
      <c r="Q528" s="3">
        <v>1</v>
      </c>
      <c r="R528" s="3">
        <v>-6.0490000000000004</v>
      </c>
      <c r="S528" s="1" t="s">
        <v>83</v>
      </c>
      <c r="T528" s="9" t="s">
        <v>113</v>
      </c>
    </row>
    <row r="529" spans="1:20" ht="32.1" customHeight="1" thickBot="1">
      <c r="A529" s="8" t="s">
        <v>1956</v>
      </c>
      <c r="B529" s="5">
        <v>43058</v>
      </c>
      <c r="C529" s="5">
        <v>43062</v>
      </c>
      <c r="D529" s="4" t="s">
        <v>39</v>
      </c>
      <c r="E529" s="4" t="s">
        <v>1262</v>
      </c>
      <c r="F529" s="4" t="s">
        <v>1263</v>
      </c>
      <c r="G529" s="4" t="s">
        <v>24</v>
      </c>
      <c r="H529" s="4" t="s">
        <v>25</v>
      </c>
      <c r="I529" s="4" t="s">
        <v>26</v>
      </c>
      <c r="J529" s="4" t="s">
        <v>27</v>
      </c>
      <c r="K529" s="4" t="s">
        <v>28</v>
      </c>
      <c r="L529" s="4" t="s">
        <v>1957</v>
      </c>
      <c r="M529" s="4" t="s">
        <v>30</v>
      </c>
      <c r="N529" s="4" t="s">
        <v>56</v>
      </c>
      <c r="O529" s="4" t="s">
        <v>1958</v>
      </c>
      <c r="P529" s="6">
        <v>821.88</v>
      </c>
      <c r="Q529" s="6">
        <v>6</v>
      </c>
      <c r="R529" s="6">
        <v>213.68879999999999</v>
      </c>
      <c r="S529" s="4" t="s">
        <v>83</v>
      </c>
      <c r="T529" s="10" t="s">
        <v>34</v>
      </c>
    </row>
    <row r="530" spans="1:20" ht="32.1" customHeight="1" thickBot="1">
      <c r="A530" s="7" t="s">
        <v>1959</v>
      </c>
      <c r="B530" s="2">
        <v>42651</v>
      </c>
      <c r="C530" s="2">
        <v>42657</v>
      </c>
      <c r="D530" s="1" t="s">
        <v>39</v>
      </c>
      <c r="E530" s="1" t="s">
        <v>1960</v>
      </c>
      <c r="F530" s="1" t="s">
        <v>1961</v>
      </c>
      <c r="G530" s="1" t="s">
        <v>90</v>
      </c>
      <c r="H530" s="1" t="s">
        <v>25</v>
      </c>
      <c r="I530" s="1" t="s">
        <v>101</v>
      </c>
      <c r="J530" s="1" t="s">
        <v>92</v>
      </c>
      <c r="K530" s="1" t="s">
        <v>93</v>
      </c>
      <c r="L530" s="1" t="s">
        <v>1962</v>
      </c>
      <c r="M530" s="1" t="s">
        <v>30</v>
      </c>
      <c r="N530" s="1" t="s">
        <v>56</v>
      </c>
      <c r="O530" s="1" t="s">
        <v>1963</v>
      </c>
      <c r="P530" s="3">
        <v>51.712000000000003</v>
      </c>
      <c r="Q530" s="3">
        <v>8</v>
      </c>
      <c r="R530" s="3">
        <v>-32.32</v>
      </c>
      <c r="S530" s="1" t="s">
        <v>129</v>
      </c>
      <c r="T530" s="9" t="s">
        <v>48</v>
      </c>
    </row>
    <row r="531" spans="1:20" ht="32.1" customHeight="1" thickBot="1">
      <c r="A531" s="8" t="s">
        <v>1964</v>
      </c>
      <c r="B531" s="5">
        <v>42155</v>
      </c>
      <c r="C531" s="5">
        <v>42159</v>
      </c>
      <c r="D531" s="4" t="s">
        <v>39</v>
      </c>
      <c r="E531" s="4" t="s">
        <v>1965</v>
      </c>
      <c r="F531" s="4" t="s">
        <v>1966</v>
      </c>
      <c r="G531" s="4" t="s">
        <v>24</v>
      </c>
      <c r="H531" s="4" t="s">
        <v>25</v>
      </c>
      <c r="I531" s="4" t="s">
        <v>75</v>
      </c>
      <c r="J531" s="4" t="s">
        <v>76</v>
      </c>
      <c r="K531" s="4" t="s">
        <v>54</v>
      </c>
      <c r="L531" s="4" t="s">
        <v>1967</v>
      </c>
      <c r="M531" s="4" t="s">
        <v>30</v>
      </c>
      <c r="N531" s="4" t="s">
        <v>31</v>
      </c>
      <c r="O531" s="4" t="s">
        <v>1968</v>
      </c>
      <c r="P531" s="6">
        <v>1406.86</v>
      </c>
      <c r="Q531" s="6">
        <v>7</v>
      </c>
      <c r="R531" s="6">
        <v>140.68600000000001</v>
      </c>
      <c r="S531" s="4" t="s">
        <v>83</v>
      </c>
      <c r="T531" s="10" t="s">
        <v>161</v>
      </c>
    </row>
    <row r="532" spans="1:20" ht="32.1" customHeight="1" thickBot="1">
      <c r="A532" s="7" t="s">
        <v>1969</v>
      </c>
      <c r="B532" s="2">
        <v>43040</v>
      </c>
      <c r="C532" s="2">
        <v>43042</v>
      </c>
      <c r="D532" s="1" t="s">
        <v>21</v>
      </c>
      <c r="E532" s="1" t="s">
        <v>1970</v>
      </c>
      <c r="F532" s="1" t="s">
        <v>1971</v>
      </c>
      <c r="G532" s="1" t="s">
        <v>24</v>
      </c>
      <c r="H532" s="1" t="s">
        <v>25</v>
      </c>
      <c r="I532" s="1" t="s">
        <v>1972</v>
      </c>
      <c r="J532" s="1" t="s">
        <v>192</v>
      </c>
      <c r="K532" s="1" t="s">
        <v>54</v>
      </c>
      <c r="L532" s="1" t="s">
        <v>1671</v>
      </c>
      <c r="M532" s="1" t="s">
        <v>30</v>
      </c>
      <c r="N532" s="1" t="s">
        <v>45</v>
      </c>
      <c r="O532" s="1" t="s">
        <v>1672</v>
      </c>
      <c r="P532" s="3">
        <v>2665.62</v>
      </c>
      <c r="Q532" s="3">
        <v>9</v>
      </c>
      <c r="R532" s="3">
        <v>239.9058</v>
      </c>
      <c r="S532" s="1" t="s">
        <v>70</v>
      </c>
      <c r="T532" s="9" t="s">
        <v>34</v>
      </c>
    </row>
    <row r="533" spans="1:20" ht="32.1" customHeight="1" thickBot="1">
      <c r="A533" s="8" t="s">
        <v>1973</v>
      </c>
      <c r="B533" s="5">
        <v>42925</v>
      </c>
      <c r="C533" s="5">
        <v>42930</v>
      </c>
      <c r="D533" s="4" t="s">
        <v>39</v>
      </c>
      <c r="E533" s="4" t="s">
        <v>1974</v>
      </c>
      <c r="F533" s="4" t="s">
        <v>1975</v>
      </c>
      <c r="G533" s="4" t="s">
        <v>100</v>
      </c>
      <c r="H533" s="4" t="s">
        <v>25</v>
      </c>
      <c r="I533" s="4" t="s">
        <v>1405</v>
      </c>
      <c r="J533" s="4" t="s">
        <v>110</v>
      </c>
      <c r="K533" s="4" t="s">
        <v>93</v>
      </c>
      <c r="L533" s="4" t="s">
        <v>1010</v>
      </c>
      <c r="M533" s="4" t="s">
        <v>30</v>
      </c>
      <c r="N533" s="4" t="s">
        <v>56</v>
      </c>
      <c r="O533" s="4" t="s">
        <v>1011</v>
      </c>
      <c r="P533" s="6">
        <v>526.45000000000005</v>
      </c>
      <c r="Q533" s="6">
        <v>5</v>
      </c>
      <c r="R533" s="6">
        <v>31.587</v>
      </c>
      <c r="S533" s="4" t="s">
        <v>58</v>
      </c>
      <c r="T533" s="10" t="s">
        <v>71</v>
      </c>
    </row>
    <row r="534" spans="1:20" ht="32.1" customHeight="1" thickBot="1">
      <c r="A534" s="7" t="s">
        <v>1976</v>
      </c>
      <c r="B534" s="2">
        <v>41665</v>
      </c>
      <c r="C534" s="2">
        <v>41670</v>
      </c>
      <c r="D534" s="1" t="s">
        <v>39</v>
      </c>
      <c r="E534" s="1" t="s">
        <v>1257</v>
      </c>
      <c r="F534" s="1" t="s">
        <v>1258</v>
      </c>
      <c r="G534" s="1" t="s">
        <v>100</v>
      </c>
      <c r="H534" s="1" t="s">
        <v>25</v>
      </c>
      <c r="I534" s="1" t="s">
        <v>1977</v>
      </c>
      <c r="J534" s="1" t="s">
        <v>716</v>
      </c>
      <c r="K534" s="1" t="s">
        <v>28</v>
      </c>
      <c r="L534" s="1" t="s">
        <v>1978</v>
      </c>
      <c r="M534" s="1" t="s">
        <v>30</v>
      </c>
      <c r="N534" s="1" t="s">
        <v>56</v>
      </c>
      <c r="O534" s="1" t="s">
        <v>1979</v>
      </c>
      <c r="P534" s="3">
        <v>62.82</v>
      </c>
      <c r="Q534" s="3">
        <v>3</v>
      </c>
      <c r="R534" s="3">
        <v>30.7818</v>
      </c>
      <c r="S534" s="1" t="s">
        <v>58</v>
      </c>
      <c r="T534" s="9" t="s">
        <v>169</v>
      </c>
    </row>
    <row r="535" spans="1:20" ht="32.1" customHeight="1" thickBot="1">
      <c r="A535" s="8" t="s">
        <v>1976</v>
      </c>
      <c r="B535" s="5">
        <v>41665</v>
      </c>
      <c r="C535" s="5">
        <v>41670</v>
      </c>
      <c r="D535" s="4" t="s">
        <v>39</v>
      </c>
      <c r="E535" s="4" t="s">
        <v>1257</v>
      </c>
      <c r="F535" s="4" t="s">
        <v>1258</v>
      </c>
      <c r="G535" s="4" t="s">
        <v>100</v>
      </c>
      <c r="H535" s="4" t="s">
        <v>25</v>
      </c>
      <c r="I535" s="4" t="s">
        <v>1977</v>
      </c>
      <c r="J535" s="4" t="s">
        <v>716</v>
      </c>
      <c r="K535" s="4" t="s">
        <v>28</v>
      </c>
      <c r="L535" s="4" t="s">
        <v>1980</v>
      </c>
      <c r="M535" s="4" t="s">
        <v>30</v>
      </c>
      <c r="N535" s="4" t="s">
        <v>56</v>
      </c>
      <c r="O535" s="4" t="s">
        <v>1981</v>
      </c>
      <c r="P535" s="6">
        <v>12.42</v>
      </c>
      <c r="Q535" s="6">
        <v>3</v>
      </c>
      <c r="R535" s="6">
        <v>4.4711999999999996</v>
      </c>
      <c r="S535" s="4" t="s">
        <v>58</v>
      </c>
      <c r="T535" s="10" t="s">
        <v>169</v>
      </c>
    </row>
    <row r="536" spans="1:20" ht="32.1" customHeight="1" thickBot="1">
      <c r="A536" s="7" t="s">
        <v>1982</v>
      </c>
      <c r="B536" s="2">
        <v>42916</v>
      </c>
      <c r="C536" s="2">
        <v>42922</v>
      </c>
      <c r="D536" s="1" t="s">
        <v>39</v>
      </c>
      <c r="E536" s="1" t="s">
        <v>708</v>
      </c>
      <c r="F536" s="1" t="s">
        <v>709</v>
      </c>
      <c r="G536" s="1" t="s">
        <v>24</v>
      </c>
      <c r="H536" s="1" t="s">
        <v>25</v>
      </c>
      <c r="I536" s="1" t="s">
        <v>173</v>
      </c>
      <c r="J536" s="1" t="s">
        <v>120</v>
      </c>
      <c r="K536" s="1" t="s">
        <v>67</v>
      </c>
      <c r="L536" s="1" t="s">
        <v>1983</v>
      </c>
      <c r="M536" s="1" t="s">
        <v>30</v>
      </c>
      <c r="N536" s="1" t="s">
        <v>56</v>
      </c>
      <c r="O536" s="1" t="s">
        <v>1984</v>
      </c>
      <c r="P536" s="3">
        <v>22.23</v>
      </c>
      <c r="Q536" s="3">
        <v>1</v>
      </c>
      <c r="R536" s="3">
        <v>9.7812000000000001</v>
      </c>
      <c r="S536" s="1" t="s">
        <v>129</v>
      </c>
      <c r="T536" s="9" t="s">
        <v>59</v>
      </c>
    </row>
    <row r="537" spans="1:20" ht="32.1" customHeight="1" thickBot="1">
      <c r="A537" s="8" t="s">
        <v>1985</v>
      </c>
      <c r="B537" s="5">
        <v>42621</v>
      </c>
      <c r="C537" s="5">
        <v>42627</v>
      </c>
      <c r="D537" s="4" t="s">
        <v>39</v>
      </c>
      <c r="E537" s="4" t="s">
        <v>1986</v>
      </c>
      <c r="F537" s="4" t="s">
        <v>1987</v>
      </c>
      <c r="G537" s="4" t="s">
        <v>24</v>
      </c>
      <c r="H537" s="4" t="s">
        <v>25</v>
      </c>
      <c r="I537" s="4" t="s">
        <v>1988</v>
      </c>
      <c r="J537" s="4" t="s">
        <v>134</v>
      </c>
      <c r="K537" s="4" t="s">
        <v>93</v>
      </c>
      <c r="L537" s="4" t="s">
        <v>1989</v>
      </c>
      <c r="M537" s="4" t="s">
        <v>30</v>
      </c>
      <c r="N537" s="4" t="s">
        <v>56</v>
      </c>
      <c r="O537" s="4" t="s">
        <v>1990</v>
      </c>
      <c r="P537" s="6">
        <v>14.135999999999999</v>
      </c>
      <c r="Q537" s="6">
        <v>2</v>
      </c>
      <c r="R537" s="6">
        <v>-7.7747999999999999</v>
      </c>
      <c r="S537" s="4" t="s">
        <v>129</v>
      </c>
      <c r="T537" s="10" t="s">
        <v>77</v>
      </c>
    </row>
    <row r="538" spans="1:20" ht="32.1" customHeight="1" thickBot="1">
      <c r="A538" s="7" t="s">
        <v>1985</v>
      </c>
      <c r="B538" s="2">
        <v>42621</v>
      </c>
      <c r="C538" s="2">
        <v>42627</v>
      </c>
      <c r="D538" s="1" t="s">
        <v>39</v>
      </c>
      <c r="E538" s="1" t="s">
        <v>1986</v>
      </c>
      <c r="F538" s="1" t="s">
        <v>1987</v>
      </c>
      <c r="G538" s="1" t="s">
        <v>24</v>
      </c>
      <c r="H538" s="1" t="s">
        <v>25</v>
      </c>
      <c r="I538" s="1" t="s">
        <v>1988</v>
      </c>
      <c r="J538" s="1" t="s">
        <v>134</v>
      </c>
      <c r="K538" s="1" t="s">
        <v>93</v>
      </c>
      <c r="L538" s="1" t="s">
        <v>1991</v>
      </c>
      <c r="M538" s="1" t="s">
        <v>30</v>
      </c>
      <c r="N538" s="1" t="s">
        <v>45</v>
      </c>
      <c r="O538" s="1" t="s">
        <v>1992</v>
      </c>
      <c r="P538" s="3">
        <v>601.47</v>
      </c>
      <c r="Q538" s="3">
        <v>3</v>
      </c>
      <c r="R538" s="3">
        <v>-300.73500000000001</v>
      </c>
      <c r="S538" s="1" t="s">
        <v>129</v>
      </c>
      <c r="T538" s="9" t="s">
        <v>77</v>
      </c>
    </row>
    <row r="539" spans="1:20" ht="32.1" customHeight="1" thickBot="1">
      <c r="A539" s="8" t="s">
        <v>1993</v>
      </c>
      <c r="B539" s="5">
        <v>42525</v>
      </c>
      <c r="C539" s="5">
        <v>42525</v>
      </c>
      <c r="D539" s="4" t="s">
        <v>425</v>
      </c>
      <c r="E539" s="4" t="s">
        <v>1994</v>
      </c>
      <c r="F539" s="4" t="s">
        <v>1995</v>
      </c>
      <c r="G539" s="4" t="s">
        <v>24</v>
      </c>
      <c r="H539" s="4" t="s">
        <v>25</v>
      </c>
      <c r="I539" s="4" t="s">
        <v>173</v>
      </c>
      <c r="J539" s="4" t="s">
        <v>120</v>
      </c>
      <c r="K539" s="4" t="s">
        <v>67</v>
      </c>
      <c r="L539" s="4" t="s">
        <v>1380</v>
      </c>
      <c r="M539" s="4" t="s">
        <v>30</v>
      </c>
      <c r="N539" s="4" t="s">
        <v>31</v>
      </c>
      <c r="O539" s="4" t="s">
        <v>1381</v>
      </c>
      <c r="P539" s="6">
        <v>136.78399999999999</v>
      </c>
      <c r="Q539" s="6">
        <v>1</v>
      </c>
      <c r="R539" s="6">
        <v>5.1294000000000004</v>
      </c>
      <c r="S539" s="4" t="s">
        <v>430</v>
      </c>
      <c r="T539" s="10" t="s">
        <v>59</v>
      </c>
    </row>
    <row r="540" spans="1:20" ht="32.1" customHeight="1" thickBot="1">
      <c r="A540" s="7" t="s">
        <v>1993</v>
      </c>
      <c r="B540" s="2">
        <v>42525</v>
      </c>
      <c r="C540" s="2">
        <v>42525</v>
      </c>
      <c r="D540" s="1" t="s">
        <v>425</v>
      </c>
      <c r="E540" s="1" t="s">
        <v>1994</v>
      </c>
      <c r="F540" s="1" t="s">
        <v>1995</v>
      </c>
      <c r="G540" s="1" t="s">
        <v>24</v>
      </c>
      <c r="H540" s="1" t="s">
        <v>25</v>
      </c>
      <c r="I540" s="1" t="s">
        <v>173</v>
      </c>
      <c r="J540" s="1" t="s">
        <v>120</v>
      </c>
      <c r="K540" s="1" t="s">
        <v>67</v>
      </c>
      <c r="L540" s="1" t="s">
        <v>870</v>
      </c>
      <c r="M540" s="1" t="s">
        <v>30</v>
      </c>
      <c r="N540" s="1" t="s">
        <v>56</v>
      </c>
      <c r="O540" s="1" t="s">
        <v>871</v>
      </c>
      <c r="P540" s="3">
        <v>61.12</v>
      </c>
      <c r="Q540" s="3">
        <v>4</v>
      </c>
      <c r="R540" s="3">
        <v>20.780799999999999</v>
      </c>
      <c r="S540" s="1" t="s">
        <v>430</v>
      </c>
      <c r="T540" s="9" t="s">
        <v>59</v>
      </c>
    </row>
    <row r="541" spans="1:20" ht="32.1" customHeight="1" thickBot="1">
      <c r="A541" s="8" t="s">
        <v>1996</v>
      </c>
      <c r="B541" s="5">
        <v>41968</v>
      </c>
      <c r="C541" s="5">
        <v>41973</v>
      </c>
      <c r="D541" s="4" t="s">
        <v>39</v>
      </c>
      <c r="E541" s="4" t="s">
        <v>1997</v>
      </c>
      <c r="F541" s="4" t="s">
        <v>1998</v>
      </c>
      <c r="G541" s="4" t="s">
        <v>90</v>
      </c>
      <c r="H541" s="4" t="s">
        <v>25</v>
      </c>
      <c r="I541" s="4" t="s">
        <v>689</v>
      </c>
      <c r="J541" s="4" t="s">
        <v>92</v>
      </c>
      <c r="K541" s="4" t="s">
        <v>93</v>
      </c>
      <c r="L541" s="4" t="s">
        <v>44</v>
      </c>
      <c r="M541" s="4" t="s">
        <v>30</v>
      </c>
      <c r="N541" s="4" t="s">
        <v>45</v>
      </c>
      <c r="O541" s="4" t="s">
        <v>46</v>
      </c>
      <c r="P541" s="6">
        <v>1218.7349999999999</v>
      </c>
      <c r="Q541" s="6">
        <v>5</v>
      </c>
      <c r="R541" s="6">
        <v>-121.87350000000001</v>
      </c>
      <c r="S541" s="4" t="s">
        <v>58</v>
      </c>
      <c r="T541" s="10" t="s">
        <v>34</v>
      </c>
    </row>
    <row r="542" spans="1:20" ht="32.1" customHeight="1" thickBot="1">
      <c r="A542" s="7" t="s">
        <v>1996</v>
      </c>
      <c r="B542" s="2">
        <v>41968</v>
      </c>
      <c r="C542" s="2">
        <v>41973</v>
      </c>
      <c r="D542" s="1" t="s">
        <v>39</v>
      </c>
      <c r="E542" s="1" t="s">
        <v>1997</v>
      </c>
      <c r="F542" s="1" t="s">
        <v>1998</v>
      </c>
      <c r="G542" s="1" t="s">
        <v>90</v>
      </c>
      <c r="H542" s="1" t="s">
        <v>25</v>
      </c>
      <c r="I542" s="1" t="s">
        <v>689</v>
      </c>
      <c r="J542" s="1" t="s">
        <v>92</v>
      </c>
      <c r="K542" s="1" t="s">
        <v>93</v>
      </c>
      <c r="L542" s="1" t="s">
        <v>661</v>
      </c>
      <c r="M542" s="1" t="s">
        <v>30</v>
      </c>
      <c r="N542" s="1" t="s">
        <v>56</v>
      </c>
      <c r="O542" s="1" t="s">
        <v>662</v>
      </c>
      <c r="P542" s="3">
        <v>6.0960000000000001</v>
      </c>
      <c r="Q542" s="3">
        <v>3</v>
      </c>
      <c r="R542" s="3">
        <v>-3.9624000000000001</v>
      </c>
      <c r="S542" s="1" t="s">
        <v>58</v>
      </c>
      <c r="T542" s="9" t="s">
        <v>34</v>
      </c>
    </row>
    <row r="543" spans="1:20" ht="32.1" customHeight="1" thickBot="1">
      <c r="A543" s="8" t="s">
        <v>1999</v>
      </c>
      <c r="B543" s="5">
        <v>42488</v>
      </c>
      <c r="C543" s="5">
        <v>42495</v>
      </c>
      <c r="D543" s="4" t="s">
        <v>39</v>
      </c>
      <c r="E543" s="4" t="s">
        <v>2000</v>
      </c>
      <c r="F543" s="4" t="s">
        <v>2001</v>
      </c>
      <c r="G543" s="4" t="s">
        <v>90</v>
      </c>
      <c r="H543" s="4" t="s">
        <v>25</v>
      </c>
      <c r="I543" s="4" t="s">
        <v>52</v>
      </c>
      <c r="J543" s="4" t="s">
        <v>53</v>
      </c>
      <c r="K543" s="4" t="s">
        <v>54</v>
      </c>
      <c r="L543" s="4" t="s">
        <v>1003</v>
      </c>
      <c r="M543" s="4" t="s">
        <v>30</v>
      </c>
      <c r="N543" s="4" t="s">
        <v>36</v>
      </c>
      <c r="O543" s="4" t="s">
        <v>1004</v>
      </c>
      <c r="P543" s="6">
        <v>41.567999999999998</v>
      </c>
      <c r="Q543" s="6">
        <v>2</v>
      </c>
      <c r="R543" s="6">
        <v>2.5979999999999999</v>
      </c>
      <c r="S543" s="4" t="s">
        <v>47</v>
      </c>
      <c r="T543" s="10" t="s">
        <v>113</v>
      </c>
    </row>
    <row r="544" spans="1:20" ht="32.1" customHeight="1" thickBot="1">
      <c r="A544" s="7" t="s">
        <v>2002</v>
      </c>
      <c r="B544" s="2">
        <v>41755</v>
      </c>
      <c r="C544" s="2">
        <v>41762</v>
      </c>
      <c r="D544" s="1" t="s">
        <v>39</v>
      </c>
      <c r="E544" s="1" t="s">
        <v>2003</v>
      </c>
      <c r="F544" s="1" t="s">
        <v>2004</v>
      </c>
      <c r="G544" s="1" t="s">
        <v>90</v>
      </c>
      <c r="H544" s="1" t="s">
        <v>25</v>
      </c>
      <c r="I544" s="1" t="s">
        <v>52</v>
      </c>
      <c r="J544" s="1" t="s">
        <v>53</v>
      </c>
      <c r="K544" s="1" t="s">
        <v>54</v>
      </c>
      <c r="L544" s="1" t="s">
        <v>466</v>
      </c>
      <c r="M544" s="1" t="s">
        <v>30</v>
      </c>
      <c r="N544" s="1" t="s">
        <v>36</v>
      </c>
      <c r="O544" s="1" t="s">
        <v>467</v>
      </c>
      <c r="P544" s="3">
        <v>230.28</v>
      </c>
      <c r="Q544" s="3">
        <v>3</v>
      </c>
      <c r="R544" s="3">
        <v>23.027999999999999</v>
      </c>
      <c r="S544" s="1" t="s">
        <v>47</v>
      </c>
      <c r="T544" s="9" t="s">
        <v>113</v>
      </c>
    </row>
    <row r="545" spans="1:20" ht="32.1" customHeight="1" thickBot="1">
      <c r="A545" s="8" t="s">
        <v>2005</v>
      </c>
      <c r="B545" s="5">
        <v>42870</v>
      </c>
      <c r="C545" s="5">
        <v>42875</v>
      </c>
      <c r="D545" s="4" t="s">
        <v>39</v>
      </c>
      <c r="E545" s="4" t="s">
        <v>2006</v>
      </c>
      <c r="F545" s="4" t="s">
        <v>2007</v>
      </c>
      <c r="G545" s="4" t="s">
        <v>24</v>
      </c>
      <c r="H545" s="4" t="s">
        <v>25</v>
      </c>
      <c r="I545" s="4" t="s">
        <v>191</v>
      </c>
      <c r="J545" s="4" t="s">
        <v>192</v>
      </c>
      <c r="K545" s="4" t="s">
        <v>54</v>
      </c>
      <c r="L545" s="4" t="s">
        <v>1121</v>
      </c>
      <c r="M545" s="4" t="s">
        <v>30</v>
      </c>
      <c r="N545" s="4" t="s">
        <v>56</v>
      </c>
      <c r="O545" s="4" t="s">
        <v>1122</v>
      </c>
      <c r="P545" s="6">
        <v>39.96</v>
      </c>
      <c r="Q545" s="6">
        <v>2</v>
      </c>
      <c r="R545" s="6">
        <v>17.1828</v>
      </c>
      <c r="S545" s="4" t="s">
        <v>58</v>
      </c>
      <c r="T545" s="10" t="s">
        <v>161</v>
      </c>
    </row>
    <row r="546" spans="1:20" ht="32.1" customHeight="1" thickBot="1">
      <c r="A546" s="7" t="s">
        <v>2005</v>
      </c>
      <c r="B546" s="2">
        <v>42870</v>
      </c>
      <c r="C546" s="2">
        <v>42875</v>
      </c>
      <c r="D546" s="1" t="s">
        <v>39</v>
      </c>
      <c r="E546" s="1" t="s">
        <v>2006</v>
      </c>
      <c r="F546" s="1" t="s">
        <v>2007</v>
      </c>
      <c r="G546" s="1" t="s">
        <v>24</v>
      </c>
      <c r="H546" s="1" t="s">
        <v>25</v>
      </c>
      <c r="I546" s="1" t="s">
        <v>191</v>
      </c>
      <c r="J546" s="1" t="s">
        <v>192</v>
      </c>
      <c r="K546" s="1" t="s">
        <v>54</v>
      </c>
      <c r="L546" s="1" t="s">
        <v>2008</v>
      </c>
      <c r="M546" s="1" t="s">
        <v>30</v>
      </c>
      <c r="N546" s="1" t="s">
        <v>36</v>
      </c>
      <c r="O546" s="1" t="s">
        <v>2009</v>
      </c>
      <c r="P546" s="3">
        <v>42.624000000000002</v>
      </c>
      <c r="Q546" s="3">
        <v>2</v>
      </c>
      <c r="R546" s="3">
        <v>4.2624000000000004</v>
      </c>
      <c r="S546" s="1" t="s">
        <v>58</v>
      </c>
      <c r="T546" s="9" t="s">
        <v>161</v>
      </c>
    </row>
    <row r="547" spans="1:20" ht="32.1" customHeight="1" thickBot="1">
      <c r="A547" s="8" t="s">
        <v>2005</v>
      </c>
      <c r="B547" s="5">
        <v>42870</v>
      </c>
      <c r="C547" s="5">
        <v>42875</v>
      </c>
      <c r="D547" s="4" t="s">
        <v>39</v>
      </c>
      <c r="E547" s="4" t="s">
        <v>2006</v>
      </c>
      <c r="F547" s="4" t="s">
        <v>2007</v>
      </c>
      <c r="G547" s="4" t="s">
        <v>24</v>
      </c>
      <c r="H547" s="4" t="s">
        <v>25</v>
      </c>
      <c r="I547" s="4" t="s">
        <v>191</v>
      </c>
      <c r="J547" s="4" t="s">
        <v>192</v>
      </c>
      <c r="K547" s="4" t="s">
        <v>54</v>
      </c>
      <c r="L547" s="4" t="s">
        <v>246</v>
      </c>
      <c r="M547" s="4" t="s">
        <v>30</v>
      </c>
      <c r="N547" s="4" t="s">
        <v>36</v>
      </c>
      <c r="O547" s="4" t="s">
        <v>247</v>
      </c>
      <c r="P547" s="6">
        <v>220.96</v>
      </c>
      <c r="Q547" s="6">
        <v>1</v>
      </c>
      <c r="R547" s="6">
        <v>24.858000000000001</v>
      </c>
      <c r="S547" s="4" t="s">
        <v>58</v>
      </c>
      <c r="T547" s="10" t="s">
        <v>161</v>
      </c>
    </row>
    <row r="548" spans="1:20" ht="32.1" customHeight="1" thickBot="1">
      <c r="A548" s="7" t="s">
        <v>2010</v>
      </c>
      <c r="B548" s="2">
        <v>42190</v>
      </c>
      <c r="C548" s="2">
        <v>42195</v>
      </c>
      <c r="D548" s="1" t="s">
        <v>21</v>
      </c>
      <c r="E548" s="1" t="s">
        <v>1525</v>
      </c>
      <c r="F548" s="1" t="s">
        <v>1526</v>
      </c>
      <c r="G548" s="1" t="s">
        <v>90</v>
      </c>
      <c r="H548" s="1" t="s">
        <v>25</v>
      </c>
      <c r="I548" s="1" t="s">
        <v>1911</v>
      </c>
      <c r="J548" s="1" t="s">
        <v>1036</v>
      </c>
      <c r="K548" s="1" t="s">
        <v>28</v>
      </c>
      <c r="L548" s="1" t="s">
        <v>2011</v>
      </c>
      <c r="M548" s="1" t="s">
        <v>30</v>
      </c>
      <c r="N548" s="1" t="s">
        <v>56</v>
      </c>
      <c r="O548" s="1" t="s">
        <v>2012</v>
      </c>
      <c r="P548" s="3">
        <v>4.9279999999999999</v>
      </c>
      <c r="Q548" s="3">
        <v>2</v>
      </c>
      <c r="R548" s="3">
        <v>0.73919999999999997</v>
      </c>
      <c r="S548" s="1" t="s">
        <v>58</v>
      </c>
      <c r="T548" s="9" t="s">
        <v>71</v>
      </c>
    </row>
    <row r="549" spans="1:20" ht="32.1" customHeight="1" thickBot="1">
      <c r="A549" s="8" t="s">
        <v>2013</v>
      </c>
      <c r="B549" s="5">
        <v>42898</v>
      </c>
      <c r="C549" s="5">
        <v>42904</v>
      </c>
      <c r="D549" s="4" t="s">
        <v>39</v>
      </c>
      <c r="E549" s="4" t="s">
        <v>2014</v>
      </c>
      <c r="F549" s="4" t="s">
        <v>2015</v>
      </c>
      <c r="G549" s="4" t="s">
        <v>24</v>
      </c>
      <c r="H549" s="4" t="s">
        <v>25</v>
      </c>
      <c r="I549" s="4" t="s">
        <v>173</v>
      </c>
      <c r="J549" s="4" t="s">
        <v>120</v>
      </c>
      <c r="K549" s="4" t="s">
        <v>67</v>
      </c>
      <c r="L549" s="4" t="s">
        <v>580</v>
      </c>
      <c r="M549" s="4" t="s">
        <v>30</v>
      </c>
      <c r="N549" s="4" t="s">
        <v>36</v>
      </c>
      <c r="O549" s="4" t="s">
        <v>581</v>
      </c>
      <c r="P549" s="6">
        <v>858.24</v>
      </c>
      <c r="Q549" s="6">
        <v>4</v>
      </c>
      <c r="R549" s="6">
        <v>143.04</v>
      </c>
      <c r="S549" s="4" t="s">
        <v>129</v>
      </c>
      <c r="T549" s="10" t="s">
        <v>59</v>
      </c>
    </row>
    <row r="550" spans="1:20" ht="32.1" customHeight="1" thickBot="1">
      <c r="A550" s="7" t="s">
        <v>2016</v>
      </c>
      <c r="B550" s="2">
        <v>42477</v>
      </c>
      <c r="C550" s="2">
        <v>42481</v>
      </c>
      <c r="D550" s="1" t="s">
        <v>21</v>
      </c>
      <c r="E550" s="1" t="s">
        <v>1737</v>
      </c>
      <c r="F550" s="1" t="s">
        <v>1738</v>
      </c>
      <c r="G550" s="1" t="s">
        <v>100</v>
      </c>
      <c r="H550" s="1" t="s">
        <v>25</v>
      </c>
      <c r="I550" s="1" t="s">
        <v>2017</v>
      </c>
      <c r="J550" s="1" t="s">
        <v>1036</v>
      </c>
      <c r="K550" s="1" t="s">
        <v>28</v>
      </c>
      <c r="L550" s="1" t="s">
        <v>500</v>
      </c>
      <c r="M550" s="1" t="s">
        <v>30</v>
      </c>
      <c r="N550" s="1" t="s">
        <v>56</v>
      </c>
      <c r="O550" s="1" t="s">
        <v>501</v>
      </c>
      <c r="P550" s="3">
        <v>18.623999999999999</v>
      </c>
      <c r="Q550" s="3">
        <v>8</v>
      </c>
      <c r="R550" s="3">
        <v>6.2855999999999996</v>
      </c>
      <c r="S550" s="1" t="s">
        <v>83</v>
      </c>
      <c r="T550" s="9" t="s">
        <v>113</v>
      </c>
    </row>
    <row r="551" spans="1:20" ht="32.1" customHeight="1" thickBot="1">
      <c r="A551" s="8" t="s">
        <v>2018</v>
      </c>
      <c r="B551" s="5">
        <v>41889</v>
      </c>
      <c r="C551" s="5">
        <v>41894</v>
      </c>
      <c r="D551" s="4" t="s">
        <v>21</v>
      </c>
      <c r="E551" s="4" t="s">
        <v>2019</v>
      </c>
      <c r="F551" s="4" t="s">
        <v>2020</v>
      </c>
      <c r="G551" s="4" t="s">
        <v>24</v>
      </c>
      <c r="H551" s="4" t="s">
        <v>25</v>
      </c>
      <c r="I551" s="4" t="s">
        <v>2021</v>
      </c>
      <c r="J551" s="4" t="s">
        <v>1522</v>
      </c>
      <c r="K551" s="4" t="s">
        <v>93</v>
      </c>
      <c r="L551" s="4" t="s">
        <v>1311</v>
      </c>
      <c r="M551" s="4" t="s">
        <v>30</v>
      </c>
      <c r="N551" s="4" t="s">
        <v>56</v>
      </c>
      <c r="O551" s="4" t="s">
        <v>2022</v>
      </c>
      <c r="P551" s="6">
        <v>57.69</v>
      </c>
      <c r="Q551" s="6">
        <v>3</v>
      </c>
      <c r="R551" s="6">
        <v>23.652899999999999</v>
      </c>
      <c r="S551" s="4" t="s">
        <v>58</v>
      </c>
      <c r="T551" s="10" t="s">
        <v>77</v>
      </c>
    </row>
    <row r="552" spans="1:20" ht="32.1" customHeight="1" thickBot="1">
      <c r="A552" s="7" t="s">
        <v>2018</v>
      </c>
      <c r="B552" s="2">
        <v>41889</v>
      </c>
      <c r="C552" s="2">
        <v>41894</v>
      </c>
      <c r="D552" s="1" t="s">
        <v>21</v>
      </c>
      <c r="E552" s="1" t="s">
        <v>2019</v>
      </c>
      <c r="F552" s="1" t="s">
        <v>2020</v>
      </c>
      <c r="G552" s="1" t="s">
        <v>24</v>
      </c>
      <c r="H552" s="1" t="s">
        <v>25</v>
      </c>
      <c r="I552" s="1" t="s">
        <v>2021</v>
      </c>
      <c r="J552" s="1" t="s">
        <v>1522</v>
      </c>
      <c r="K552" s="1" t="s">
        <v>93</v>
      </c>
      <c r="L552" s="1" t="s">
        <v>1957</v>
      </c>
      <c r="M552" s="1" t="s">
        <v>30</v>
      </c>
      <c r="N552" s="1" t="s">
        <v>56</v>
      </c>
      <c r="O552" s="1" t="s">
        <v>1958</v>
      </c>
      <c r="P552" s="3">
        <v>821.88</v>
      </c>
      <c r="Q552" s="3">
        <v>6</v>
      </c>
      <c r="R552" s="3">
        <v>213.68879999999999</v>
      </c>
      <c r="S552" s="1" t="s">
        <v>58</v>
      </c>
      <c r="T552" s="9" t="s">
        <v>77</v>
      </c>
    </row>
    <row r="553" spans="1:20" ht="32.1" customHeight="1" thickBot="1">
      <c r="A553" s="8" t="s">
        <v>2023</v>
      </c>
      <c r="B553" s="5">
        <v>42639</v>
      </c>
      <c r="C553" s="5">
        <v>42644</v>
      </c>
      <c r="D553" s="4" t="s">
        <v>39</v>
      </c>
      <c r="E553" s="4" t="s">
        <v>2024</v>
      </c>
      <c r="F553" s="4" t="s">
        <v>2025</v>
      </c>
      <c r="G553" s="4" t="s">
        <v>90</v>
      </c>
      <c r="H553" s="4" t="s">
        <v>25</v>
      </c>
      <c r="I553" s="4" t="s">
        <v>2026</v>
      </c>
      <c r="J553" s="4" t="s">
        <v>53</v>
      </c>
      <c r="K553" s="4" t="s">
        <v>54</v>
      </c>
      <c r="L553" s="4" t="s">
        <v>1136</v>
      </c>
      <c r="M553" s="4" t="s">
        <v>30</v>
      </c>
      <c r="N553" s="4" t="s">
        <v>31</v>
      </c>
      <c r="O553" s="4" t="s">
        <v>1137</v>
      </c>
      <c r="P553" s="6">
        <v>424.95749999999998</v>
      </c>
      <c r="Q553" s="6">
        <v>5</v>
      </c>
      <c r="R553" s="6">
        <v>19.998000000000001</v>
      </c>
      <c r="S553" s="4" t="s">
        <v>58</v>
      </c>
      <c r="T553" s="10" t="s">
        <v>77</v>
      </c>
    </row>
    <row r="554" spans="1:20" ht="32.1" customHeight="1" thickBot="1">
      <c r="A554" s="7" t="s">
        <v>2027</v>
      </c>
      <c r="B554" s="2">
        <v>42995</v>
      </c>
      <c r="C554" s="2">
        <v>42999</v>
      </c>
      <c r="D554" s="1" t="s">
        <v>21</v>
      </c>
      <c r="E554" s="1" t="s">
        <v>371</v>
      </c>
      <c r="F554" s="1" t="s">
        <v>372</v>
      </c>
      <c r="G554" s="1" t="s">
        <v>90</v>
      </c>
      <c r="H554" s="1" t="s">
        <v>25</v>
      </c>
      <c r="I554" s="1" t="s">
        <v>1233</v>
      </c>
      <c r="J554" s="1" t="s">
        <v>76</v>
      </c>
      <c r="K554" s="1" t="s">
        <v>54</v>
      </c>
      <c r="L554" s="1" t="s">
        <v>2028</v>
      </c>
      <c r="M554" s="1" t="s">
        <v>30</v>
      </c>
      <c r="N554" s="1" t="s">
        <v>31</v>
      </c>
      <c r="O554" s="1" t="s">
        <v>2029</v>
      </c>
      <c r="P554" s="3">
        <v>1292.94</v>
      </c>
      <c r="Q554" s="3">
        <v>3</v>
      </c>
      <c r="R554" s="3">
        <v>77.576400000000007</v>
      </c>
      <c r="S554" s="1" t="s">
        <v>83</v>
      </c>
      <c r="T554" s="9" t="s">
        <v>77</v>
      </c>
    </row>
    <row r="555" spans="1:20" ht="32.1" customHeight="1" thickBot="1">
      <c r="A555" s="8" t="s">
        <v>2030</v>
      </c>
      <c r="B555" s="5">
        <v>42362</v>
      </c>
      <c r="C555" s="5">
        <v>42366</v>
      </c>
      <c r="D555" s="4" t="s">
        <v>39</v>
      </c>
      <c r="E555" s="4" t="s">
        <v>2031</v>
      </c>
      <c r="F555" s="4" t="s">
        <v>2032</v>
      </c>
      <c r="G555" s="4" t="s">
        <v>90</v>
      </c>
      <c r="H555" s="4" t="s">
        <v>25</v>
      </c>
      <c r="I555" s="4" t="s">
        <v>2033</v>
      </c>
      <c r="J555" s="4" t="s">
        <v>520</v>
      </c>
      <c r="K555" s="4" t="s">
        <v>54</v>
      </c>
      <c r="L555" s="4" t="s">
        <v>246</v>
      </c>
      <c r="M555" s="4" t="s">
        <v>30</v>
      </c>
      <c r="N555" s="4" t="s">
        <v>36</v>
      </c>
      <c r="O555" s="4" t="s">
        <v>247</v>
      </c>
      <c r="P555" s="6">
        <v>883.84</v>
      </c>
      <c r="Q555" s="6">
        <v>4</v>
      </c>
      <c r="R555" s="6">
        <v>99.432000000000002</v>
      </c>
      <c r="S555" s="4" t="s">
        <v>83</v>
      </c>
      <c r="T555" s="10" t="s">
        <v>96</v>
      </c>
    </row>
    <row r="556" spans="1:20" ht="32.1" customHeight="1" thickBot="1">
      <c r="A556" s="7" t="s">
        <v>2034</v>
      </c>
      <c r="B556" s="2">
        <v>42491</v>
      </c>
      <c r="C556" s="2">
        <v>42494</v>
      </c>
      <c r="D556" s="1" t="s">
        <v>87</v>
      </c>
      <c r="E556" s="1" t="s">
        <v>2035</v>
      </c>
      <c r="F556" s="1" t="s">
        <v>2036</v>
      </c>
      <c r="G556" s="1" t="s">
        <v>24</v>
      </c>
      <c r="H556" s="1" t="s">
        <v>25</v>
      </c>
      <c r="I556" s="1" t="s">
        <v>140</v>
      </c>
      <c r="J556" s="1" t="s">
        <v>141</v>
      </c>
      <c r="K556" s="1" t="s">
        <v>28</v>
      </c>
      <c r="L556" s="1" t="s">
        <v>212</v>
      </c>
      <c r="M556" s="1" t="s">
        <v>30</v>
      </c>
      <c r="N556" s="1" t="s">
        <v>45</v>
      </c>
      <c r="O556" s="1" t="s">
        <v>213</v>
      </c>
      <c r="P556" s="3">
        <v>370.62</v>
      </c>
      <c r="Q556" s="3">
        <v>3</v>
      </c>
      <c r="R556" s="3">
        <v>-142.071</v>
      </c>
      <c r="S556" s="1" t="s">
        <v>33</v>
      </c>
      <c r="T556" s="9" t="s">
        <v>161</v>
      </c>
    </row>
    <row r="557" spans="1:20" ht="32.1" customHeight="1" thickBot="1">
      <c r="A557" s="8" t="s">
        <v>2037</v>
      </c>
      <c r="B557" s="5">
        <v>42241</v>
      </c>
      <c r="C557" s="5">
        <v>42246</v>
      </c>
      <c r="D557" s="4" t="s">
        <v>39</v>
      </c>
      <c r="E557" s="4" t="s">
        <v>2038</v>
      </c>
      <c r="F557" s="4" t="s">
        <v>2039</v>
      </c>
      <c r="G557" s="4" t="s">
        <v>100</v>
      </c>
      <c r="H557" s="4" t="s">
        <v>25</v>
      </c>
      <c r="I557" s="4" t="s">
        <v>52</v>
      </c>
      <c r="J557" s="4" t="s">
        <v>53</v>
      </c>
      <c r="K557" s="4" t="s">
        <v>54</v>
      </c>
      <c r="L557" s="4" t="s">
        <v>68</v>
      </c>
      <c r="M557" s="4" t="s">
        <v>30</v>
      </c>
      <c r="N557" s="4" t="s">
        <v>36</v>
      </c>
      <c r="O557" s="4" t="s">
        <v>69</v>
      </c>
      <c r="P557" s="6">
        <v>40.783999999999999</v>
      </c>
      <c r="Q557" s="6">
        <v>1</v>
      </c>
      <c r="R557" s="6">
        <v>4.5881999999999996</v>
      </c>
      <c r="S557" s="4" t="s">
        <v>58</v>
      </c>
      <c r="T557" s="10" t="s">
        <v>253</v>
      </c>
    </row>
    <row r="558" spans="1:20" ht="32.1" customHeight="1" thickBot="1">
      <c r="A558" s="7" t="s">
        <v>2040</v>
      </c>
      <c r="B558" s="2">
        <v>41891</v>
      </c>
      <c r="C558" s="2">
        <v>41894</v>
      </c>
      <c r="D558" s="1" t="s">
        <v>21</v>
      </c>
      <c r="E558" s="1" t="s">
        <v>2041</v>
      </c>
      <c r="F558" s="1" t="s">
        <v>2042</v>
      </c>
      <c r="G558" s="1" t="s">
        <v>90</v>
      </c>
      <c r="H558" s="1" t="s">
        <v>25</v>
      </c>
      <c r="I558" s="1" t="s">
        <v>2043</v>
      </c>
      <c r="J558" s="1" t="s">
        <v>434</v>
      </c>
      <c r="K558" s="1" t="s">
        <v>67</v>
      </c>
      <c r="L558" s="1" t="s">
        <v>2044</v>
      </c>
      <c r="M558" s="1" t="s">
        <v>30</v>
      </c>
      <c r="N558" s="1" t="s">
        <v>36</v>
      </c>
      <c r="O558" s="1" t="s">
        <v>2045</v>
      </c>
      <c r="P558" s="3">
        <v>785.88</v>
      </c>
      <c r="Q558" s="3">
        <v>6</v>
      </c>
      <c r="R558" s="3">
        <v>212.1876</v>
      </c>
      <c r="S558" s="1" t="s">
        <v>33</v>
      </c>
      <c r="T558" s="9" t="s">
        <v>77</v>
      </c>
    </row>
    <row r="559" spans="1:20" ht="32.1" customHeight="1" thickBot="1">
      <c r="A559" s="8" t="s">
        <v>2046</v>
      </c>
      <c r="B559" s="5">
        <v>42391</v>
      </c>
      <c r="C559" s="5">
        <v>42397</v>
      </c>
      <c r="D559" s="4" t="s">
        <v>39</v>
      </c>
      <c r="E559" s="4" t="s">
        <v>787</v>
      </c>
      <c r="F559" s="4" t="s">
        <v>788</v>
      </c>
      <c r="G559" s="4" t="s">
        <v>90</v>
      </c>
      <c r="H559" s="4" t="s">
        <v>25</v>
      </c>
      <c r="I559" s="4" t="s">
        <v>191</v>
      </c>
      <c r="J559" s="4" t="s">
        <v>192</v>
      </c>
      <c r="K559" s="4" t="s">
        <v>54</v>
      </c>
      <c r="L559" s="4" t="s">
        <v>630</v>
      </c>
      <c r="M559" s="4" t="s">
        <v>30</v>
      </c>
      <c r="N559" s="4" t="s">
        <v>56</v>
      </c>
      <c r="O559" s="4" t="s">
        <v>631</v>
      </c>
      <c r="P559" s="6">
        <v>109.9</v>
      </c>
      <c r="Q559" s="6">
        <v>5</v>
      </c>
      <c r="R559" s="6">
        <v>37.366</v>
      </c>
      <c r="S559" s="4" t="s">
        <v>129</v>
      </c>
      <c r="T559" s="10" t="s">
        <v>169</v>
      </c>
    </row>
    <row r="560" spans="1:20" ht="32.1" customHeight="1" thickBot="1">
      <c r="A560" s="7" t="s">
        <v>2047</v>
      </c>
      <c r="B560" s="2">
        <v>41927</v>
      </c>
      <c r="C560" s="2">
        <v>41932</v>
      </c>
      <c r="D560" s="1" t="s">
        <v>39</v>
      </c>
      <c r="E560" s="1" t="s">
        <v>2048</v>
      </c>
      <c r="F560" s="1" t="s">
        <v>2049</v>
      </c>
      <c r="G560" s="1" t="s">
        <v>24</v>
      </c>
      <c r="H560" s="1" t="s">
        <v>25</v>
      </c>
      <c r="I560" s="1" t="s">
        <v>2050</v>
      </c>
      <c r="J560" s="1" t="s">
        <v>43</v>
      </c>
      <c r="K560" s="1" t="s">
        <v>28</v>
      </c>
      <c r="L560" s="1" t="s">
        <v>1311</v>
      </c>
      <c r="M560" s="1" t="s">
        <v>30</v>
      </c>
      <c r="N560" s="1" t="s">
        <v>56</v>
      </c>
      <c r="O560" s="1" t="s">
        <v>2022</v>
      </c>
      <c r="P560" s="3">
        <v>15.384</v>
      </c>
      <c r="Q560" s="3">
        <v>1</v>
      </c>
      <c r="R560" s="3">
        <v>4.0382999999999996</v>
      </c>
      <c r="S560" s="1" t="s">
        <v>58</v>
      </c>
      <c r="T560" s="9" t="s">
        <v>48</v>
      </c>
    </row>
    <row r="561" spans="1:20" ht="32.1" customHeight="1" thickBot="1">
      <c r="A561" s="8" t="s">
        <v>2051</v>
      </c>
      <c r="B561" s="5">
        <v>41716</v>
      </c>
      <c r="C561" s="5">
        <v>41721</v>
      </c>
      <c r="D561" s="4" t="s">
        <v>39</v>
      </c>
      <c r="E561" s="4" t="s">
        <v>1974</v>
      </c>
      <c r="F561" s="4" t="s">
        <v>1975</v>
      </c>
      <c r="G561" s="4" t="s">
        <v>100</v>
      </c>
      <c r="H561" s="4" t="s">
        <v>25</v>
      </c>
      <c r="I561" s="4" t="s">
        <v>606</v>
      </c>
      <c r="J561" s="4" t="s">
        <v>43</v>
      </c>
      <c r="K561" s="4" t="s">
        <v>28</v>
      </c>
      <c r="L561" s="4" t="s">
        <v>1311</v>
      </c>
      <c r="M561" s="4" t="s">
        <v>30</v>
      </c>
      <c r="N561" s="4" t="s">
        <v>56</v>
      </c>
      <c r="O561" s="4" t="s">
        <v>2022</v>
      </c>
      <c r="P561" s="6">
        <v>30.768000000000001</v>
      </c>
      <c r="Q561" s="6">
        <v>2</v>
      </c>
      <c r="R561" s="6">
        <v>8.0765999999999991</v>
      </c>
      <c r="S561" s="4" t="s">
        <v>58</v>
      </c>
      <c r="T561" s="10" t="s">
        <v>195</v>
      </c>
    </row>
    <row r="562" spans="1:20" ht="32.1" customHeight="1" thickBot="1">
      <c r="A562" s="7" t="s">
        <v>2051</v>
      </c>
      <c r="B562" s="2">
        <v>41716</v>
      </c>
      <c r="C562" s="2">
        <v>41721</v>
      </c>
      <c r="D562" s="1" t="s">
        <v>39</v>
      </c>
      <c r="E562" s="1" t="s">
        <v>1974</v>
      </c>
      <c r="F562" s="1" t="s">
        <v>1975</v>
      </c>
      <c r="G562" s="1" t="s">
        <v>100</v>
      </c>
      <c r="H562" s="1" t="s">
        <v>25</v>
      </c>
      <c r="I562" s="1" t="s">
        <v>606</v>
      </c>
      <c r="J562" s="1" t="s">
        <v>43</v>
      </c>
      <c r="K562" s="1" t="s">
        <v>28</v>
      </c>
      <c r="L562" s="1" t="s">
        <v>1537</v>
      </c>
      <c r="M562" s="1" t="s">
        <v>30</v>
      </c>
      <c r="N562" s="1" t="s">
        <v>56</v>
      </c>
      <c r="O562" s="1" t="s">
        <v>1538</v>
      </c>
      <c r="P562" s="3">
        <v>122.352</v>
      </c>
      <c r="Q562" s="3">
        <v>3</v>
      </c>
      <c r="R562" s="3">
        <v>15.294</v>
      </c>
      <c r="S562" s="1" t="s">
        <v>58</v>
      </c>
      <c r="T562" s="9" t="s">
        <v>195</v>
      </c>
    </row>
    <row r="563" spans="1:20" ht="32.1" customHeight="1" thickBot="1">
      <c r="A563" s="8" t="s">
        <v>2052</v>
      </c>
      <c r="B563" s="5">
        <v>42034</v>
      </c>
      <c r="C563" s="5">
        <v>42041</v>
      </c>
      <c r="D563" s="4" t="s">
        <v>39</v>
      </c>
      <c r="E563" s="4" t="s">
        <v>2053</v>
      </c>
      <c r="F563" s="4" t="s">
        <v>2054</v>
      </c>
      <c r="G563" s="4" t="s">
        <v>24</v>
      </c>
      <c r="H563" s="4" t="s">
        <v>25</v>
      </c>
      <c r="I563" s="4" t="s">
        <v>52</v>
      </c>
      <c r="J563" s="4" t="s">
        <v>53</v>
      </c>
      <c r="K563" s="4" t="s">
        <v>54</v>
      </c>
      <c r="L563" s="4" t="s">
        <v>2055</v>
      </c>
      <c r="M563" s="4" t="s">
        <v>30</v>
      </c>
      <c r="N563" s="4" t="s">
        <v>56</v>
      </c>
      <c r="O563" s="4" t="s">
        <v>2056</v>
      </c>
      <c r="P563" s="6">
        <v>227.36</v>
      </c>
      <c r="Q563" s="6">
        <v>7</v>
      </c>
      <c r="R563" s="6">
        <v>81.849599999999995</v>
      </c>
      <c r="S563" s="4" t="s">
        <v>47</v>
      </c>
      <c r="T563" s="10" t="s">
        <v>169</v>
      </c>
    </row>
    <row r="564" spans="1:20" ht="32.1" customHeight="1" thickBot="1">
      <c r="A564" s="7" t="s">
        <v>2057</v>
      </c>
      <c r="B564" s="2">
        <v>43017</v>
      </c>
      <c r="C564" s="2">
        <v>43019</v>
      </c>
      <c r="D564" s="1" t="s">
        <v>87</v>
      </c>
      <c r="E564" s="1" t="s">
        <v>2058</v>
      </c>
      <c r="F564" s="1" t="s">
        <v>2059</v>
      </c>
      <c r="G564" s="1" t="s">
        <v>90</v>
      </c>
      <c r="H564" s="1" t="s">
        <v>25</v>
      </c>
      <c r="I564" s="1" t="s">
        <v>2060</v>
      </c>
      <c r="J564" s="1" t="s">
        <v>231</v>
      </c>
      <c r="K564" s="1" t="s">
        <v>67</v>
      </c>
      <c r="L564" s="1" t="s">
        <v>776</v>
      </c>
      <c r="M564" s="1" t="s">
        <v>30</v>
      </c>
      <c r="N564" s="1" t="s">
        <v>56</v>
      </c>
      <c r="O564" s="1" t="s">
        <v>777</v>
      </c>
      <c r="P564" s="3">
        <v>45.887999999999998</v>
      </c>
      <c r="Q564" s="3">
        <v>4</v>
      </c>
      <c r="R564" s="3">
        <v>9.1776</v>
      </c>
      <c r="S564" s="1" t="s">
        <v>70</v>
      </c>
      <c r="T564" s="9" t="s">
        <v>48</v>
      </c>
    </row>
    <row r="565" spans="1:20" ht="32.1" customHeight="1" thickBot="1">
      <c r="A565" s="8" t="s">
        <v>2061</v>
      </c>
      <c r="B565" s="5">
        <v>41979</v>
      </c>
      <c r="C565" s="5">
        <v>41981</v>
      </c>
      <c r="D565" s="4" t="s">
        <v>21</v>
      </c>
      <c r="E565" s="4" t="s">
        <v>1574</v>
      </c>
      <c r="F565" s="4" t="s">
        <v>1575</v>
      </c>
      <c r="G565" s="4" t="s">
        <v>24</v>
      </c>
      <c r="H565" s="4" t="s">
        <v>25</v>
      </c>
      <c r="I565" s="4" t="s">
        <v>101</v>
      </c>
      <c r="J565" s="4" t="s">
        <v>92</v>
      </c>
      <c r="K565" s="4" t="s">
        <v>93</v>
      </c>
      <c r="L565" s="4" t="s">
        <v>697</v>
      </c>
      <c r="M565" s="4" t="s">
        <v>30</v>
      </c>
      <c r="N565" s="4" t="s">
        <v>56</v>
      </c>
      <c r="O565" s="4" t="s">
        <v>698</v>
      </c>
      <c r="P565" s="6">
        <v>23.975999999999999</v>
      </c>
      <c r="Q565" s="6">
        <v>3</v>
      </c>
      <c r="R565" s="6">
        <v>-14.3856</v>
      </c>
      <c r="S565" s="4" t="s">
        <v>70</v>
      </c>
      <c r="T565" s="10" t="s">
        <v>96</v>
      </c>
    </row>
    <row r="566" spans="1:20" ht="32.1" customHeight="1" thickBot="1">
      <c r="A566" s="7" t="s">
        <v>2062</v>
      </c>
      <c r="B566" s="2">
        <v>43046</v>
      </c>
      <c r="C566" s="2">
        <v>43052</v>
      </c>
      <c r="D566" s="1" t="s">
        <v>39</v>
      </c>
      <c r="E566" s="1" t="s">
        <v>2063</v>
      </c>
      <c r="F566" s="1" t="s">
        <v>2064</v>
      </c>
      <c r="G566" s="1" t="s">
        <v>24</v>
      </c>
      <c r="H566" s="1" t="s">
        <v>25</v>
      </c>
      <c r="I566" s="1" t="s">
        <v>65</v>
      </c>
      <c r="J566" s="1" t="s">
        <v>66</v>
      </c>
      <c r="K566" s="1" t="s">
        <v>67</v>
      </c>
      <c r="L566" s="1" t="s">
        <v>1900</v>
      </c>
      <c r="M566" s="1" t="s">
        <v>30</v>
      </c>
      <c r="N566" s="1" t="s">
        <v>45</v>
      </c>
      <c r="O566" s="1" t="s">
        <v>1901</v>
      </c>
      <c r="P566" s="3">
        <v>350.35199999999998</v>
      </c>
      <c r="Q566" s="3">
        <v>4</v>
      </c>
      <c r="R566" s="3">
        <v>-140.14080000000001</v>
      </c>
      <c r="S566" s="1" t="s">
        <v>129</v>
      </c>
      <c r="T566" s="9" t="s">
        <v>34</v>
      </c>
    </row>
    <row r="567" spans="1:20" ht="32.1" customHeight="1" thickBot="1">
      <c r="A567" s="8" t="s">
        <v>2065</v>
      </c>
      <c r="B567" s="5">
        <v>42779</v>
      </c>
      <c r="C567" s="5">
        <v>42785</v>
      </c>
      <c r="D567" s="4" t="s">
        <v>39</v>
      </c>
      <c r="E567" s="4" t="s">
        <v>2066</v>
      </c>
      <c r="F567" s="4" t="s">
        <v>2067</v>
      </c>
      <c r="G567" s="4" t="s">
        <v>24</v>
      </c>
      <c r="H567" s="4" t="s">
        <v>25</v>
      </c>
      <c r="I567" s="4" t="s">
        <v>191</v>
      </c>
      <c r="J567" s="4" t="s">
        <v>192</v>
      </c>
      <c r="K567" s="4" t="s">
        <v>54</v>
      </c>
      <c r="L567" s="4" t="s">
        <v>308</v>
      </c>
      <c r="M567" s="4" t="s">
        <v>30</v>
      </c>
      <c r="N567" s="4" t="s">
        <v>56</v>
      </c>
      <c r="O567" s="4" t="s">
        <v>309</v>
      </c>
      <c r="P567" s="6">
        <v>107.53</v>
      </c>
      <c r="Q567" s="6">
        <v>1</v>
      </c>
      <c r="R567" s="6">
        <v>21.506</v>
      </c>
      <c r="S567" s="4" t="s">
        <v>129</v>
      </c>
      <c r="T567" s="10" t="s">
        <v>297</v>
      </c>
    </row>
    <row r="568" spans="1:20" ht="32.1" customHeight="1" thickBot="1">
      <c r="A568" s="7" t="s">
        <v>2068</v>
      </c>
      <c r="B568" s="2">
        <v>42321</v>
      </c>
      <c r="C568" s="2">
        <v>42327</v>
      </c>
      <c r="D568" s="1" t="s">
        <v>39</v>
      </c>
      <c r="E568" s="1" t="s">
        <v>311</v>
      </c>
      <c r="F568" s="1" t="s">
        <v>312</v>
      </c>
      <c r="G568" s="1" t="s">
        <v>24</v>
      </c>
      <c r="H568" s="1" t="s">
        <v>25</v>
      </c>
      <c r="I568" s="1" t="s">
        <v>230</v>
      </c>
      <c r="J568" s="1" t="s">
        <v>200</v>
      </c>
      <c r="K568" s="1" t="s">
        <v>67</v>
      </c>
      <c r="L568" s="1" t="s">
        <v>1136</v>
      </c>
      <c r="M568" s="1" t="s">
        <v>30</v>
      </c>
      <c r="N568" s="1" t="s">
        <v>31</v>
      </c>
      <c r="O568" s="1" t="s">
        <v>1137</v>
      </c>
      <c r="P568" s="3">
        <v>299.97000000000003</v>
      </c>
      <c r="Q568" s="3">
        <v>3</v>
      </c>
      <c r="R568" s="3">
        <v>56.994300000000003</v>
      </c>
      <c r="S568" s="1" t="s">
        <v>129</v>
      </c>
      <c r="T568" s="9" t="s">
        <v>34</v>
      </c>
    </row>
    <row r="569" spans="1:20" ht="32.1" customHeight="1" thickBot="1">
      <c r="A569" s="8" t="s">
        <v>2069</v>
      </c>
      <c r="B569" s="5">
        <v>41947</v>
      </c>
      <c r="C569" s="5">
        <v>41951</v>
      </c>
      <c r="D569" s="4" t="s">
        <v>39</v>
      </c>
      <c r="E569" s="4" t="s">
        <v>2070</v>
      </c>
      <c r="F569" s="4" t="s">
        <v>2071</v>
      </c>
      <c r="G569" s="4" t="s">
        <v>24</v>
      </c>
      <c r="H569" s="4" t="s">
        <v>25</v>
      </c>
      <c r="I569" s="4" t="s">
        <v>639</v>
      </c>
      <c r="J569" s="4" t="s">
        <v>53</v>
      </c>
      <c r="K569" s="4" t="s">
        <v>54</v>
      </c>
      <c r="L569" s="4" t="s">
        <v>1989</v>
      </c>
      <c r="M569" s="4" t="s">
        <v>30</v>
      </c>
      <c r="N569" s="4" t="s">
        <v>56</v>
      </c>
      <c r="O569" s="4" t="s">
        <v>1990</v>
      </c>
      <c r="P569" s="6">
        <v>35.340000000000003</v>
      </c>
      <c r="Q569" s="6">
        <v>2</v>
      </c>
      <c r="R569" s="6">
        <v>13.4292</v>
      </c>
      <c r="S569" s="4" t="s">
        <v>83</v>
      </c>
      <c r="T569" s="10" t="s">
        <v>34</v>
      </c>
    </row>
    <row r="570" spans="1:20" ht="32.1" customHeight="1" thickBot="1">
      <c r="A570" s="7" t="s">
        <v>2072</v>
      </c>
      <c r="B570" s="2">
        <v>42175</v>
      </c>
      <c r="C570" s="2">
        <v>42180</v>
      </c>
      <c r="D570" s="1" t="s">
        <v>21</v>
      </c>
      <c r="E570" s="1" t="s">
        <v>2073</v>
      </c>
      <c r="F570" s="1" t="s">
        <v>2074</v>
      </c>
      <c r="G570" s="1" t="s">
        <v>90</v>
      </c>
      <c r="H570" s="1" t="s">
        <v>25</v>
      </c>
      <c r="I570" s="1" t="s">
        <v>328</v>
      </c>
      <c r="J570" s="1" t="s">
        <v>53</v>
      </c>
      <c r="K570" s="1" t="s">
        <v>54</v>
      </c>
      <c r="L570" s="1" t="s">
        <v>745</v>
      </c>
      <c r="M570" s="1" t="s">
        <v>30</v>
      </c>
      <c r="N570" s="1" t="s">
        <v>56</v>
      </c>
      <c r="O570" s="1" t="s">
        <v>746</v>
      </c>
      <c r="P570" s="3">
        <v>257.64</v>
      </c>
      <c r="Q570" s="3">
        <v>6</v>
      </c>
      <c r="R570" s="3">
        <v>100.4796</v>
      </c>
      <c r="S570" s="1" t="s">
        <v>58</v>
      </c>
      <c r="T570" s="9" t="s">
        <v>59</v>
      </c>
    </row>
    <row r="571" spans="1:20" ht="32.1" customHeight="1" thickBot="1">
      <c r="A571" s="8" t="s">
        <v>2075</v>
      </c>
      <c r="B571" s="5">
        <v>41771</v>
      </c>
      <c r="C571" s="5">
        <v>41776</v>
      </c>
      <c r="D571" s="4" t="s">
        <v>39</v>
      </c>
      <c r="E571" s="4" t="s">
        <v>1927</v>
      </c>
      <c r="F571" s="4" t="s">
        <v>1928</v>
      </c>
      <c r="G571" s="4" t="s">
        <v>24</v>
      </c>
      <c r="H571" s="4" t="s">
        <v>25</v>
      </c>
      <c r="I571" s="4" t="s">
        <v>237</v>
      </c>
      <c r="J571" s="4" t="s">
        <v>434</v>
      </c>
      <c r="K571" s="4" t="s">
        <v>67</v>
      </c>
      <c r="L571" s="4" t="s">
        <v>762</v>
      </c>
      <c r="M571" s="4" t="s">
        <v>30</v>
      </c>
      <c r="N571" s="4" t="s">
        <v>45</v>
      </c>
      <c r="O571" s="4" t="s">
        <v>763</v>
      </c>
      <c r="P571" s="6">
        <v>700.05600000000004</v>
      </c>
      <c r="Q571" s="6">
        <v>3</v>
      </c>
      <c r="R571" s="6">
        <v>-130.0104</v>
      </c>
      <c r="S571" s="4" t="s">
        <v>58</v>
      </c>
      <c r="T571" s="10" t="s">
        <v>161</v>
      </c>
    </row>
    <row r="572" spans="1:20" ht="32.1" customHeight="1" thickBot="1">
      <c r="A572" s="7" t="s">
        <v>2076</v>
      </c>
      <c r="B572" s="2">
        <v>41798</v>
      </c>
      <c r="C572" s="2">
        <v>41804</v>
      </c>
      <c r="D572" s="1" t="s">
        <v>39</v>
      </c>
      <c r="E572" s="1" t="s">
        <v>628</v>
      </c>
      <c r="F572" s="1" t="s">
        <v>629</v>
      </c>
      <c r="G572" s="1" t="s">
        <v>24</v>
      </c>
      <c r="H572" s="1" t="s">
        <v>25</v>
      </c>
      <c r="I572" s="1" t="s">
        <v>191</v>
      </c>
      <c r="J572" s="1" t="s">
        <v>192</v>
      </c>
      <c r="K572" s="1" t="s">
        <v>54</v>
      </c>
      <c r="L572" s="1" t="s">
        <v>2077</v>
      </c>
      <c r="M572" s="1" t="s">
        <v>30</v>
      </c>
      <c r="N572" s="1" t="s">
        <v>36</v>
      </c>
      <c r="O572" s="1" t="s">
        <v>2078</v>
      </c>
      <c r="P572" s="3">
        <v>585.55200000000002</v>
      </c>
      <c r="Q572" s="3">
        <v>3</v>
      </c>
      <c r="R572" s="3">
        <v>73.194000000000003</v>
      </c>
      <c r="S572" s="1" t="s">
        <v>129</v>
      </c>
      <c r="T572" s="9" t="s">
        <v>59</v>
      </c>
    </row>
    <row r="573" spans="1:20" ht="32.1" customHeight="1" thickBot="1">
      <c r="A573" s="8" t="s">
        <v>2079</v>
      </c>
      <c r="B573" s="5">
        <v>41785</v>
      </c>
      <c r="C573" s="5">
        <v>41789</v>
      </c>
      <c r="D573" s="4" t="s">
        <v>39</v>
      </c>
      <c r="E573" s="4" t="s">
        <v>2035</v>
      </c>
      <c r="F573" s="4" t="s">
        <v>2036</v>
      </c>
      <c r="G573" s="4" t="s">
        <v>24</v>
      </c>
      <c r="H573" s="4" t="s">
        <v>25</v>
      </c>
      <c r="I573" s="4" t="s">
        <v>52</v>
      </c>
      <c r="J573" s="4" t="s">
        <v>53</v>
      </c>
      <c r="K573" s="4" t="s">
        <v>54</v>
      </c>
      <c r="L573" s="4" t="s">
        <v>1532</v>
      </c>
      <c r="M573" s="4" t="s">
        <v>30</v>
      </c>
      <c r="N573" s="4" t="s">
        <v>36</v>
      </c>
      <c r="O573" s="4" t="s">
        <v>1533</v>
      </c>
      <c r="P573" s="6">
        <v>225.29599999999999</v>
      </c>
      <c r="Q573" s="6">
        <v>2</v>
      </c>
      <c r="R573" s="6">
        <v>22.529599999999999</v>
      </c>
      <c r="S573" s="4" t="s">
        <v>83</v>
      </c>
      <c r="T573" s="10" t="s">
        <v>161</v>
      </c>
    </row>
    <row r="574" spans="1:20" ht="32.1" customHeight="1" thickBot="1">
      <c r="A574" s="7" t="s">
        <v>2080</v>
      </c>
      <c r="B574" s="2">
        <v>42440</v>
      </c>
      <c r="C574" s="2">
        <v>42444</v>
      </c>
      <c r="D574" s="1" t="s">
        <v>39</v>
      </c>
      <c r="E574" s="1" t="s">
        <v>2081</v>
      </c>
      <c r="F574" s="1" t="s">
        <v>2082</v>
      </c>
      <c r="G574" s="1" t="s">
        <v>100</v>
      </c>
      <c r="H574" s="1" t="s">
        <v>25</v>
      </c>
      <c r="I574" s="1" t="s">
        <v>347</v>
      </c>
      <c r="J574" s="1" t="s">
        <v>667</v>
      </c>
      <c r="K574" s="1" t="s">
        <v>28</v>
      </c>
      <c r="L574" s="1" t="s">
        <v>1311</v>
      </c>
      <c r="M574" s="1" t="s">
        <v>30</v>
      </c>
      <c r="N574" s="1" t="s">
        <v>56</v>
      </c>
      <c r="O574" s="1" t="s">
        <v>2022</v>
      </c>
      <c r="P574" s="3">
        <v>76.92</v>
      </c>
      <c r="Q574" s="3">
        <v>4</v>
      </c>
      <c r="R574" s="3">
        <v>31.537199999999999</v>
      </c>
      <c r="S574" s="1" t="s">
        <v>83</v>
      </c>
      <c r="T574" s="9" t="s">
        <v>195</v>
      </c>
    </row>
    <row r="575" spans="1:20" ht="32.1" customHeight="1" thickBot="1">
      <c r="A575" s="8" t="s">
        <v>2083</v>
      </c>
      <c r="B575" s="5">
        <v>43079</v>
      </c>
      <c r="C575" s="5">
        <v>43081</v>
      </c>
      <c r="D575" s="4" t="s">
        <v>87</v>
      </c>
      <c r="E575" s="4" t="s">
        <v>1502</v>
      </c>
      <c r="F575" s="4" t="s">
        <v>1503</v>
      </c>
      <c r="G575" s="4" t="s">
        <v>24</v>
      </c>
      <c r="H575" s="4" t="s">
        <v>25</v>
      </c>
      <c r="I575" s="4" t="s">
        <v>42</v>
      </c>
      <c r="J575" s="4" t="s">
        <v>43</v>
      </c>
      <c r="K575" s="4" t="s">
        <v>28</v>
      </c>
      <c r="L575" s="4" t="s">
        <v>927</v>
      </c>
      <c r="M575" s="4" t="s">
        <v>30</v>
      </c>
      <c r="N575" s="4" t="s">
        <v>56</v>
      </c>
      <c r="O575" s="4" t="s">
        <v>316</v>
      </c>
      <c r="P575" s="6">
        <v>19.103999999999999</v>
      </c>
      <c r="Q575" s="6">
        <v>3</v>
      </c>
      <c r="R575" s="6">
        <v>5.7312000000000003</v>
      </c>
      <c r="S575" s="4" t="s">
        <v>70</v>
      </c>
      <c r="T575" s="10" t="s">
        <v>96</v>
      </c>
    </row>
    <row r="576" spans="1:20" ht="32.1" customHeight="1" thickBot="1">
      <c r="A576" s="7" t="s">
        <v>2084</v>
      </c>
      <c r="B576" s="2">
        <v>42202</v>
      </c>
      <c r="C576" s="2">
        <v>42204</v>
      </c>
      <c r="D576" s="1" t="s">
        <v>21</v>
      </c>
      <c r="E576" s="1" t="s">
        <v>1331</v>
      </c>
      <c r="F576" s="1" t="s">
        <v>1332</v>
      </c>
      <c r="G576" s="1" t="s">
        <v>24</v>
      </c>
      <c r="H576" s="1" t="s">
        <v>25</v>
      </c>
      <c r="I576" s="1" t="s">
        <v>2085</v>
      </c>
      <c r="J576" s="1" t="s">
        <v>53</v>
      </c>
      <c r="K576" s="1" t="s">
        <v>54</v>
      </c>
      <c r="L576" s="1" t="s">
        <v>1476</v>
      </c>
      <c r="M576" s="1" t="s">
        <v>30</v>
      </c>
      <c r="N576" s="1" t="s">
        <v>31</v>
      </c>
      <c r="O576" s="1" t="s">
        <v>1477</v>
      </c>
      <c r="P576" s="3">
        <v>195.46600000000001</v>
      </c>
      <c r="Q576" s="3">
        <v>2</v>
      </c>
      <c r="R576" s="3">
        <v>-13.797599999999999</v>
      </c>
      <c r="S576" s="1" t="s">
        <v>70</v>
      </c>
      <c r="T576" s="9" t="s">
        <v>71</v>
      </c>
    </row>
    <row r="577" spans="1:20" ht="32.1" customHeight="1" thickBot="1">
      <c r="A577" s="8" t="s">
        <v>2086</v>
      </c>
      <c r="B577" s="5">
        <v>42855</v>
      </c>
      <c r="C577" s="5">
        <v>42860</v>
      </c>
      <c r="D577" s="4" t="s">
        <v>39</v>
      </c>
      <c r="E577" s="4" t="s">
        <v>2087</v>
      </c>
      <c r="F577" s="4" t="s">
        <v>2088</v>
      </c>
      <c r="G577" s="4" t="s">
        <v>90</v>
      </c>
      <c r="H577" s="4" t="s">
        <v>25</v>
      </c>
      <c r="I577" s="4" t="s">
        <v>2089</v>
      </c>
      <c r="J577" s="4" t="s">
        <v>43</v>
      </c>
      <c r="K577" s="4" t="s">
        <v>28</v>
      </c>
      <c r="L577" s="4" t="s">
        <v>446</v>
      </c>
      <c r="M577" s="4" t="s">
        <v>30</v>
      </c>
      <c r="N577" s="4" t="s">
        <v>56</v>
      </c>
      <c r="O577" s="4" t="s">
        <v>447</v>
      </c>
      <c r="P577" s="6">
        <v>23.68</v>
      </c>
      <c r="Q577" s="6">
        <v>8</v>
      </c>
      <c r="R577" s="6">
        <v>6.2160000000000002</v>
      </c>
      <c r="S577" s="4" t="s">
        <v>58</v>
      </c>
      <c r="T577" s="10" t="s">
        <v>113</v>
      </c>
    </row>
    <row r="578" spans="1:20" ht="32.1" customHeight="1" thickBot="1">
      <c r="A578" s="7" t="s">
        <v>2090</v>
      </c>
      <c r="B578" s="2">
        <v>42268</v>
      </c>
      <c r="C578" s="2">
        <v>42270</v>
      </c>
      <c r="D578" s="1" t="s">
        <v>87</v>
      </c>
      <c r="E578" s="1" t="s">
        <v>2091</v>
      </c>
      <c r="F578" s="1" t="s">
        <v>2092</v>
      </c>
      <c r="G578" s="1" t="s">
        <v>100</v>
      </c>
      <c r="H578" s="1" t="s">
        <v>25</v>
      </c>
      <c r="I578" s="1" t="s">
        <v>52</v>
      </c>
      <c r="J578" s="1" t="s">
        <v>53</v>
      </c>
      <c r="K578" s="1" t="s">
        <v>54</v>
      </c>
      <c r="L578" s="1" t="s">
        <v>625</v>
      </c>
      <c r="M578" s="1" t="s">
        <v>30</v>
      </c>
      <c r="N578" s="1" t="s">
        <v>36</v>
      </c>
      <c r="O578" s="1" t="s">
        <v>626</v>
      </c>
      <c r="P578" s="3">
        <v>601.53599999999994</v>
      </c>
      <c r="Q578" s="3">
        <v>4</v>
      </c>
      <c r="R578" s="3">
        <v>0</v>
      </c>
      <c r="S578" s="1" t="s">
        <v>70</v>
      </c>
      <c r="T578" s="9" t="s">
        <v>77</v>
      </c>
    </row>
    <row r="579" spans="1:20" ht="32.1" customHeight="1" thickBot="1">
      <c r="A579" s="8" t="s">
        <v>2093</v>
      </c>
      <c r="B579" s="5">
        <v>41975</v>
      </c>
      <c r="C579" s="5">
        <v>41979</v>
      </c>
      <c r="D579" s="4" t="s">
        <v>39</v>
      </c>
      <c r="E579" s="4" t="s">
        <v>2094</v>
      </c>
      <c r="F579" s="4" t="s">
        <v>2095</v>
      </c>
      <c r="G579" s="4" t="s">
        <v>90</v>
      </c>
      <c r="H579" s="4" t="s">
        <v>25</v>
      </c>
      <c r="I579" s="4" t="s">
        <v>2096</v>
      </c>
      <c r="J579" s="4" t="s">
        <v>92</v>
      </c>
      <c r="K579" s="4" t="s">
        <v>93</v>
      </c>
      <c r="L579" s="4" t="s">
        <v>389</v>
      </c>
      <c r="M579" s="4" t="s">
        <v>30</v>
      </c>
      <c r="N579" s="4" t="s">
        <v>56</v>
      </c>
      <c r="O579" s="4" t="s">
        <v>390</v>
      </c>
      <c r="P579" s="6">
        <v>58.36</v>
      </c>
      <c r="Q579" s="6">
        <v>5</v>
      </c>
      <c r="R579" s="6">
        <v>-24.803000000000001</v>
      </c>
      <c r="S579" s="4" t="s">
        <v>83</v>
      </c>
      <c r="T579" s="10" t="s">
        <v>96</v>
      </c>
    </row>
    <row r="580" spans="1:20" ht="32.1" customHeight="1" thickBot="1">
      <c r="A580" s="7" t="s">
        <v>2093</v>
      </c>
      <c r="B580" s="2">
        <v>41975</v>
      </c>
      <c r="C580" s="2">
        <v>41979</v>
      </c>
      <c r="D580" s="1" t="s">
        <v>39</v>
      </c>
      <c r="E580" s="1" t="s">
        <v>2094</v>
      </c>
      <c r="F580" s="1" t="s">
        <v>2095</v>
      </c>
      <c r="G580" s="1" t="s">
        <v>90</v>
      </c>
      <c r="H580" s="1" t="s">
        <v>25</v>
      </c>
      <c r="I580" s="1" t="s">
        <v>2096</v>
      </c>
      <c r="J580" s="1" t="s">
        <v>92</v>
      </c>
      <c r="K580" s="1" t="s">
        <v>93</v>
      </c>
      <c r="L580" s="1" t="s">
        <v>697</v>
      </c>
      <c r="M580" s="1" t="s">
        <v>30</v>
      </c>
      <c r="N580" s="1" t="s">
        <v>56</v>
      </c>
      <c r="O580" s="1" t="s">
        <v>698</v>
      </c>
      <c r="P580" s="3">
        <v>39.96</v>
      </c>
      <c r="Q580" s="3">
        <v>5</v>
      </c>
      <c r="R580" s="3">
        <v>-23.975999999999999</v>
      </c>
      <c r="S580" s="1" t="s">
        <v>83</v>
      </c>
      <c r="T580" s="9" t="s">
        <v>96</v>
      </c>
    </row>
    <row r="581" spans="1:20" ht="32.1" customHeight="1" thickBot="1">
      <c r="A581" s="8" t="s">
        <v>2097</v>
      </c>
      <c r="B581" s="5">
        <v>41741</v>
      </c>
      <c r="C581" s="5">
        <v>41746</v>
      </c>
      <c r="D581" s="4" t="s">
        <v>39</v>
      </c>
      <c r="E581" s="4" t="s">
        <v>2098</v>
      </c>
      <c r="F581" s="4" t="s">
        <v>2099</v>
      </c>
      <c r="G581" s="4" t="s">
        <v>90</v>
      </c>
      <c r="H581" s="4" t="s">
        <v>25</v>
      </c>
      <c r="I581" s="4" t="s">
        <v>2100</v>
      </c>
      <c r="J581" s="4" t="s">
        <v>53</v>
      </c>
      <c r="K581" s="4" t="s">
        <v>54</v>
      </c>
      <c r="L581" s="4" t="s">
        <v>542</v>
      </c>
      <c r="M581" s="4" t="s">
        <v>30</v>
      </c>
      <c r="N581" s="4" t="s">
        <v>31</v>
      </c>
      <c r="O581" s="4" t="s">
        <v>543</v>
      </c>
      <c r="P581" s="6">
        <v>308.49900000000002</v>
      </c>
      <c r="Q581" s="6">
        <v>3</v>
      </c>
      <c r="R581" s="6">
        <v>-18.146999999999998</v>
      </c>
      <c r="S581" s="4" t="s">
        <v>58</v>
      </c>
      <c r="T581" s="10" t="s">
        <v>113</v>
      </c>
    </row>
    <row r="582" spans="1:20" ht="32.1" customHeight="1" thickBot="1">
      <c r="A582" s="7" t="s">
        <v>2101</v>
      </c>
      <c r="B582" s="2">
        <v>43042</v>
      </c>
      <c r="C582" s="2">
        <v>43047</v>
      </c>
      <c r="D582" s="1" t="s">
        <v>39</v>
      </c>
      <c r="E582" s="1" t="s">
        <v>2102</v>
      </c>
      <c r="F582" s="1" t="s">
        <v>2103</v>
      </c>
      <c r="G582" s="1" t="s">
        <v>24</v>
      </c>
      <c r="H582" s="1" t="s">
        <v>25</v>
      </c>
      <c r="I582" s="1" t="s">
        <v>2104</v>
      </c>
      <c r="J582" s="1" t="s">
        <v>1896</v>
      </c>
      <c r="K582" s="1" t="s">
        <v>54</v>
      </c>
      <c r="L582" s="1" t="s">
        <v>174</v>
      </c>
      <c r="M582" s="1" t="s">
        <v>30</v>
      </c>
      <c r="N582" s="1" t="s">
        <v>56</v>
      </c>
      <c r="O582" s="1" t="s">
        <v>175</v>
      </c>
      <c r="P582" s="3">
        <v>41.37</v>
      </c>
      <c r="Q582" s="3">
        <v>3</v>
      </c>
      <c r="R582" s="3">
        <v>17.375399999999999</v>
      </c>
      <c r="S582" s="1" t="s">
        <v>58</v>
      </c>
      <c r="T582" s="9" t="s">
        <v>34</v>
      </c>
    </row>
    <row r="583" spans="1:20" ht="32.1" customHeight="1" thickBot="1">
      <c r="A583" s="8" t="s">
        <v>2105</v>
      </c>
      <c r="B583" s="5">
        <v>42254</v>
      </c>
      <c r="C583" s="5">
        <v>42258</v>
      </c>
      <c r="D583" s="4" t="s">
        <v>39</v>
      </c>
      <c r="E583" s="4" t="s">
        <v>2053</v>
      </c>
      <c r="F583" s="4" t="s">
        <v>2054</v>
      </c>
      <c r="G583" s="4" t="s">
        <v>24</v>
      </c>
      <c r="H583" s="4" t="s">
        <v>25</v>
      </c>
      <c r="I583" s="4" t="s">
        <v>1374</v>
      </c>
      <c r="J583" s="4" t="s">
        <v>92</v>
      </c>
      <c r="K583" s="4" t="s">
        <v>93</v>
      </c>
      <c r="L583" s="4" t="s">
        <v>1765</v>
      </c>
      <c r="M583" s="4" t="s">
        <v>30</v>
      </c>
      <c r="N583" s="4" t="s">
        <v>36</v>
      </c>
      <c r="O583" s="4" t="s">
        <v>1766</v>
      </c>
      <c r="P583" s="6">
        <v>47.515999999999998</v>
      </c>
      <c r="Q583" s="6">
        <v>2</v>
      </c>
      <c r="R583" s="6">
        <v>-2.0364</v>
      </c>
      <c r="S583" s="4" t="s">
        <v>83</v>
      </c>
      <c r="T583" s="10" t="s">
        <v>77</v>
      </c>
    </row>
    <row r="584" spans="1:20" ht="32.1" customHeight="1" thickBot="1">
      <c r="A584" s="7" t="s">
        <v>2106</v>
      </c>
      <c r="B584" s="2">
        <v>42210</v>
      </c>
      <c r="C584" s="2">
        <v>42212</v>
      </c>
      <c r="D584" s="1" t="s">
        <v>21</v>
      </c>
      <c r="E584" s="1" t="s">
        <v>2107</v>
      </c>
      <c r="F584" s="1" t="s">
        <v>2108</v>
      </c>
      <c r="G584" s="1" t="s">
        <v>24</v>
      </c>
      <c r="H584" s="1" t="s">
        <v>25</v>
      </c>
      <c r="I584" s="1" t="s">
        <v>191</v>
      </c>
      <c r="J584" s="1" t="s">
        <v>192</v>
      </c>
      <c r="K584" s="1" t="s">
        <v>54</v>
      </c>
      <c r="L584" s="1" t="s">
        <v>1695</v>
      </c>
      <c r="M584" s="1" t="s">
        <v>30</v>
      </c>
      <c r="N584" s="1" t="s">
        <v>31</v>
      </c>
      <c r="O584" s="1" t="s">
        <v>1914</v>
      </c>
      <c r="P584" s="3">
        <v>704.9</v>
      </c>
      <c r="Q584" s="3">
        <v>5</v>
      </c>
      <c r="R584" s="3">
        <v>56.392000000000003</v>
      </c>
      <c r="S584" s="1" t="s">
        <v>70</v>
      </c>
      <c r="T584" s="9" t="s">
        <v>71</v>
      </c>
    </row>
    <row r="585" spans="1:20" ht="32.1" customHeight="1" thickBot="1">
      <c r="A585" s="8" t="s">
        <v>2106</v>
      </c>
      <c r="B585" s="5">
        <v>42210</v>
      </c>
      <c r="C585" s="5">
        <v>42212</v>
      </c>
      <c r="D585" s="4" t="s">
        <v>21</v>
      </c>
      <c r="E585" s="4" t="s">
        <v>2107</v>
      </c>
      <c r="F585" s="4" t="s">
        <v>2108</v>
      </c>
      <c r="G585" s="4" t="s">
        <v>24</v>
      </c>
      <c r="H585" s="4" t="s">
        <v>25</v>
      </c>
      <c r="I585" s="4" t="s">
        <v>191</v>
      </c>
      <c r="J585" s="4" t="s">
        <v>192</v>
      </c>
      <c r="K585" s="4" t="s">
        <v>54</v>
      </c>
      <c r="L585" s="4" t="s">
        <v>1486</v>
      </c>
      <c r="M585" s="4" t="s">
        <v>30</v>
      </c>
      <c r="N585" s="4" t="s">
        <v>36</v>
      </c>
      <c r="O585" s="4" t="s">
        <v>1487</v>
      </c>
      <c r="P585" s="6">
        <v>561.56799999999998</v>
      </c>
      <c r="Q585" s="6">
        <v>2</v>
      </c>
      <c r="R585" s="6">
        <v>28.078399999999998</v>
      </c>
      <c r="S585" s="4" t="s">
        <v>70</v>
      </c>
      <c r="T585" s="10" t="s">
        <v>71</v>
      </c>
    </row>
    <row r="586" spans="1:20" ht="32.1" customHeight="1" thickBot="1">
      <c r="A586" s="7" t="s">
        <v>2109</v>
      </c>
      <c r="B586" s="2">
        <v>42324</v>
      </c>
      <c r="C586" s="2">
        <v>42326</v>
      </c>
      <c r="D586" s="1" t="s">
        <v>21</v>
      </c>
      <c r="E586" s="1" t="s">
        <v>1351</v>
      </c>
      <c r="F586" s="1" t="s">
        <v>1352</v>
      </c>
      <c r="G586" s="1" t="s">
        <v>100</v>
      </c>
      <c r="H586" s="1" t="s">
        <v>25</v>
      </c>
      <c r="I586" s="1" t="s">
        <v>905</v>
      </c>
      <c r="J586" s="1" t="s">
        <v>238</v>
      </c>
      <c r="K586" s="1" t="s">
        <v>93</v>
      </c>
      <c r="L586" s="1" t="s">
        <v>2110</v>
      </c>
      <c r="M586" s="1" t="s">
        <v>30</v>
      </c>
      <c r="N586" s="1" t="s">
        <v>56</v>
      </c>
      <c r="O586" s="1" t="s">
        <v>2111</v>
      </c>
      <c r="P586" s="3">
        <v>185.58</v>
      </c>
      <c r="Q586" s="3">
        <v>6</v>
      </c>
      <c r="R586" s="3">
        <v>76.087800000000001</v>
      </c>
      <c r="S586" s="1" t="s">
        <v>70</v>
      </c>
      <c r="T586" s="9" t="s">
        <v>34</v>
      </c>
    </row>
    <row r="587" spans="1:20" ht="32.1" customHeight="1" thickBot="1">
      <c r="A587" s="8" t="s">
        <v>2109</v>
      </c>
      <c r="B587" s="5">
        <v>42324</v>
      </c>
      <c r="C587" s="5">
        <v>42326</v>
      </c>
      <c r="D587" s="4" t="s">
        <v>21</v>
      </c>
      <c r="E587" s="4" t="s">
        <v>1351</v>
      </c>
      <c r="F587" s="4" t="s">
        <v>1352</v>
      </c>
      <c r="G587" s="4" t="s">
        <v>100</v>
      </c>
      <c r="H587" s="4" t="s">
        <v>25</v>
      </c>
      <c r="I587" s="4" t="s">
        <v>905</v>
      </c>
      <c r="J587" s="4" t="s">
        <v>238</v>
      </c>
      <c r="K587" s="4" t="s">
        <v>93</v>
      </c>
      <c r="L587" s="4" t="s">
        <v>907</v>
      </c>
      <c r="M587" s="4" t="s">
        <v>30</v>
      </c>
      <c r="N587" s="4" t="s">
        <v>45</v>
      </c>
      <c r="O587" s="4" t="s">
        <v>908</v>
      </c>
      <c r="P587" s="6">
        <v>214.11</v>
      </c>
      <c r="Q587" s="6">
        <v>3</v>
      </c>
      <c r="R587" s="6">
        <v>36.398699999999998</v>
      </c>
      <c r="S587" s="4" t="s">
        <v>70</v>
      </c>
      <c r="T587" s="10" t="s">
        <v>34</v>
      </c>
    </row>
    <row r="588" spans="1:20" ht="32.1" customHeight="1" thickBot="1">
      <c r="A588" s="7" t="s">
        <v>2109</v>
      </c>
      <c r="B588" s="2">
        <v>42324</v>
      </c>
      <c r="C588" s="2">
        <v>42326</v>
      </c>
      <c r="D588" s="1" t="s">
        <v>21</v>
      </c>
      <c r="E588" s="1" t="s">
        <v>1351</v>
      </c>
      <c r="F588" s="1" t="s">
        <v>1352</v>
      </c>
      <c r="G588" s="1" t="s">
        <v>100</v>
      </c>
      <c r="H588" s="1" t="s">
        <v>25</v>
      </c>
      <c r="I588" s="1" t="s">
        <v>905</v>
      </c>
      <c r="J588" s="1" t="s">
        <v>238</v>
      </c>
      <c r="K588" s="1" t="s">
        <v>93</v>
      </c>
      <c r="L588" s="1" t="s">
        <v>699</v>
      </c>
      <c r="M588" s="1" t="s">
        <v>30</v>
      </c>
      <c r="N588" s="1" t="s">
        <v>45</v>
      </c>
      <c r="O588" s="1" t="s">
        <v>700</v>
      </c>
      <c r="P588" s="3">
        <v>653.54999999999995</v>
      </c>
      <c r="Q588" s="3">
        <v>3</v>
      </c>
      <c r="R588" s="3">
        <v>111.1035</v>
      </c>
      <c r="S588" s="1" t="s">
        <v>70</v>
      </c>
      <c r="T588" s="9" t="s">
        <v>34</v>
      </c>
    </row>
    <row r="589" spans="1:20" ht="32.1" customHeight="1" thickBot="1">
      <c r="A589" s="8" t="s">
        <v>2112</v>
      </c>
      <c r="B589" s="5">
        <v>42248</v>
      </c>
      <c r="C589" s="5">
        <v>42255</v>
      </c>
      <c r="D589" s="4" t="s">
        <v>39</v>
      </c>
      <c r="E589" s="4" t="s">
        <v>2113</v>
      </c>
      <c r="F589" s="4" t="s">
        <v>2114</v>
      </c>
      <c r="G589" s="4" t="s">
        <v>100</v>
      </c>
      <c r="H589" s="4" t="s">
        <v>25</v>
      </c>
      <c r="I589" s="4" t="s">
        <v>237</v>
      </c>
      <c r="J589" s="4" t="s">
        <v>434</v>
      </c>
      <c r="K589" s="4" t="s">
        <v>67</v>
      </c>
      <c r="L589" s="4" t="s">
        <v>251</v>
      </c>
      <c r="M589" s="4" t="s">
        <v>30</v>
      </c>
      <c r="N589" s="4" t="s">
        <v>36</v>
      </c>
      <c r="O589" s="4" t="s">
        <v>252</v>
      </c>
      <c r="P589" s="6">
        <v>60.74</v>
      </c>
      <c r="Q589" s="6">
        <v>1</v>
      </c>
      <c r="R589" s="6">
        <v>15.185</v>
      </c>
      <c r="S589" s="4" t="s">
        <v>47</v>
      </c>
      <c r="T589" s="10" t="s">
        <v>77</v>
      </c>
    </row>
    <row r="590" spans="1:20" ht="32.1" customHeight="1" thickBot="1">
      <c r="A590" s="7" t="s">
        <v>2112</v>
      </c>
      <c r="B590" s="2">
        <v>42248</v>
      </c>
      <c r="C590" s="2">
        <v>42255</v>
      </c>
      <c r="D590" s="1" t="s">
        <v>39</v>
      </c>
      <c r="E590" s="1" t="s">
        <v>2113</v>
      </c>
      <c r="F590" s="1" t="s">
        <v>2114</v>
      </c>
      <c r="G590" s="1" t="s">
        <v>100</v>
      </c>
      <c r="H590" s="1" t="s">
        <v>25</v>
      </c>
      <c r="I590" s="1" t="s">
        <v>237</v>
      </c>
      <c r="J590" s="1" t="s">
        <v>434</v>
      </c>
      <c r="K590" s="1" t="s">
        <v>67</v>
      </c>
      <c r="L590" s="1" t="s">
        <v>1796</v>
      </c>
      <c r="M590" s="1" t="s">
        <v>30</v>
      </c>
      <c r="N590" s="1" t="s">
        <v>56</v>
      </c>
      <c r="O590" s="1" t="s">
        <v>1797</v>
      </c>
      <c r="P590" s="3">
        <v>124.36</v>
      </c>
      <c r="Q590" s="3">
        <v>2</v>
      </c>
      <c r="R590" s="3">
        <v>27.359200000000001</v>
      </c>
      <c r="S590" s="1" t="s">
        <v>47</v>
      </c>
      <c r="T590" s="9" t="s">
        <v>77</v>
      </c>
    </row>
    <row r="591" spans="1:20" ht="32.1" customHeight="1" thickBot="1">
      <c r="A591" s="8" t="s">
        <v>2115</v>
      </c>
      <c r="B591" s="5">
        <v>42495</v>
      </c>
      <c r="C591" s="5">
        <v>42498</v>
      </c>
      <c r="D591" s="4" t="s">
        <v>87</v>
      </c>
      <c r="E591" s="4" t="s">
        <v>2116</v>
      </c>
      <c r="F591" s="4" t="s">
        <v>2117</v>
      </c>
      <c r="G591" s="4" t="s">
        <v>24</v>
      </c>
      <c r="H591" s="4" t="s">
        <v>25</v>
      </c>
      <c r="I591" s="4" t="s">
        <v>1051</v>
      </c>
      <c r="J591" s="4" t="s">
        <v>53</v>
      </c>
      <c r="K591" s="4" t="s">
        <v>54</v>
      </c>
      <c r="L591" s="4" t="s">
        <v>290</v>
      </c>
      <c r="M591" s="4" t="s">
        <v>30</v>
      </c>
      <c r="N591" s="4" t="s">
        <v>45</v>
      </c>
      <c r="O591" s="4" t="s">
        <v>291</v>
      </c>
      <c r="P591" s="6">
        <v>298.77600000000001</v>
      </c>
      <c r="Q591" s="6">
        <v>3</v>
      </c>
      <c r="R591" s="6">
        <v>7.4694000000000003</v>
      </c>
      <c r="S591" s="4" t="s">
        <v>33</v>
      </c>
      <c r="T591" s="10" t="s">
        <v>161</v>
      </c>
    </row>
    <row r="592" spans="1:20" ht="32.1" customHeight="1" thickBot="1">
      <c r="A592" s="7" t="s">
        <v>2118</v>
      </c>
      <c r="B592" s="2">
        <v>41907</v>
      </c>
      <c r="C592" s="2">
        <v>41912</v>
      </c>
      <c r="D592" s="1" t="s">
        <v>39</v>
      </c>
      <c r="E592" s="1" t="s">
        <v>540</v>
      </c>
      <c r="F592" s="1" t="s">
        <v>541</v>
      </c>
      <c r="G592" s="1" t="s">
        <v>100</v>
      </c>
      <c r="H592" s="1" t="s">
        <v>25</v>
      </c>
      <c r="I592" s="1" t="s">
        <v>101</v>
      </c>
      <c r="J592" s="1" t="s">
        <v>92</v>
      </c>
      <c r="K592" s="1" t="s">
        <v>93</v>
      </c>
      <c r="L592" s="1" t="s">
        <v>736</v>
      </c>
      <c r="M592" s="1" t="s">
        <v>30</v>
      </c>
      <c r="N592" s="1" t="s">
        <v>31</v>
      </c>
      <c r="O592" s="1" t="s">
        <v>737</v>
      </c>
      <c r="P592" s="3">
        <v>300.53280000000001</v>
      </c>
      <c r="Q592" s="3">
        <v>2</v>
      </c>
      <c r="R592" s="3">
        <v>-97.231200000000001</v>
      </c>
      <c r="S592" s="1" t="s">
        <v>58</v>
      </c>
      <c r="T592" s="9" t="s">
        <v>77</v>
      </c>
    </row>
    <row r="593" spans="1:20" ht="32.1" customHeight="1" thickBot="1">
      <c r="A593" s="8" t="s">
        <v>2119</v>
      </c>
      <c r="B593" s="5">
        <v>41712</v>
      </c>
      <c r="C593" s="5">
        <v>41717</v>
      </c>
      <c r="D593" s="4" t="s">
        <v>39</v>
      </c>
      <c r="E593" s="4" t="s">
        <v>748</v>
      </c>
      <c r="F593" s="4" t="s">
        <v>749</v>
      </c>
      <c r="G593" s="4" t="s">
        <v>100</v>
      </c>
      <c r="H593" s="4" t="s">
        <v>25</v>
      </c>
      <c r="I593" s="4" t="s">
        <v>2120</v>
      </c>
      <c r="J593" s="4" t="s">
        <v>716</v>
      </c>
      <c r="K593" s="4" t="s">
        <v>28</v>
      </c>
      <c r="L593" s="4" t="s">
        <v>575</v>
      </c>
      <c r="M593" s="4" t="s">
        <v>30</v>
      </c>
      <c r="N593" s="4" t="s">
        <v>36</v>
      </c>
      <c r="O593" s="4" t="s">
        <v>576</v>
      </c>
      <c r="P593" s="6">
        <v>1139.92</v>
      </c>
      <c r="Q593" s="6">
        <v>4</v>
      </c>
      <c r="R593" s="6">
        <v>284.98</v>
      </c>
      <c r="S593" s="4" t="s">
        <v>58</v>
      </c>
      <c r="T593" s="10" t="s">
        <v>195</v>
      </c>
    </row>
    <row r="594" spans="1:20" ht="32.1" customHeight="1" thickBot="1">
      <c r="A594" s="7" t="s">
        <v>2121</v>
      </c>
      <c r="B594" s="2">
        <v>42731</v>
      </c>
      <c r="C594" s="2">
        <v>42735</v>
      </c>
      <c r="D594" s="1" t="s">
        <v>39</v>
      </c>
      <c r="E594" s="1" t="s">
        <v>1159</v>
      </c>
      <c r="F594" s="1" t="s">
        <v>1160</v>
      </c>
      <c r="G594" s="1" t="s">
        <v>90</v>
      </c>
      <c r="H594" s="1" t="s">
        <v>25</v>
      </c>
      <c r="I594" s="1" t="s">
        <v>2122</v>
      </c>
      <c r="J594" s="1" t="s">
        <v>134</v>
      </c>
      <c r="K594" s="1" t="s">
        <v>93</v>
      </c>
      <c r="L594" s="1" t="s">
        <v>656</v>
      </c>
      <c r="M594" s="1" t="s">
        <v>30</v>
      </c>
      <c r="N594" s="1" t="s">
        <v>36</v>
      </c>
      <c r="O594" s="1" t="s">
        <v>657</v>
      </c>
      <c r="P594" s="3">
        <v>845.48800000000006</v>
      </c>
      <c r="Q594" s="3">
        <v>8</v>
      </c>
      <c r="R594" s="3">
        <v>-12.0784</v>
      </c>
      <c r="S594" s="1" t="s">
        <v>83</v>
      </c>
      <c r="T594" s="9" t="s">
        <v>96</v>
      </c>
    </row>
    <row r="595" spans="1:20" ht="32.1" customHeight="1" thickBot="1">
      <c r="A595" s="8" t="s">
        <v>2123</v>
      </c>
      <c r="B595" s="5">
        <v>42833</v>
      </c>
      <c r="C595" s="5">
        <v>42840</v>
      </c>
      <c r="D595" s="4" t="s">
        <v>39</v>
      </c>
      <c r="E595" s="4" t="s">
        <v>2124</v>
      </c>
      <c r="F595" s="4" t="s">
        <v>2125</v>
      </c>
      <c r="G595" s="4" t="s">
        <v>90</v>
      </c>
      <c r="H595" s="4" t="s">
        <v>25</v>
      </c>
      <c r="I595" s="4" t="s">
        <v>1817</v>
      </c>
      <c r="J595" s="4" t="s">
        <v>667</v>
      </c>
      <c r="K595" s="4" t="s">
        <v>28</v>
      </c>
      <c r="L595" s="4" t="s">
        <v>2126</v>
      </c>
      <c r="M595" s="4" t="s">
        <v>30</v>
      </c>
      <c r="N595" s="4" t="s">
        <v>56</v>
      </c>
      <c r="O595" s="4" t="s">
        <v>2127</v>
      </c>
      <c r="P595" s="6">
        <v>56.28</v>
      </c>
      <c r="Q595" s="6">
        <v>6</v>
      </c>
      <c r="R595" s="6">
        <v>15.7584</v>
      </c>
      <c r="S595" s="4" t="s">
        <v>47</v>
      </c>
      <c r="T595" s="10" t="s">
        <v>113</v>
      </c>
    </row>
    <row r="596" spans="1:20" ht="32.1" customHeight="1" thickBot="1">
      <c r="A596" s="7" t="s">
        <v>2128</v>
      </c>
      <c r="B596" s="2">
        <v>42448</v>
      </c>
      <c r="C596" s="2">
        <v>42450</v>
      </c>
      <c r="D596" s="1" t="s">
        <v>21</v>
      </c>
      <c r="E596" s="1" t="s">
        <v>1881</v>
      </c>
      <c r="F596" s="1" t="s">
        <v>1882</v>
      </c>
      <c r="G596" s="1" t="s">
        <v>24</v>
      </c>
      <c r="H596" s="1" t="s">
        <v>25</v>
      </c>
      <c r="I596" s="1" t="s">
        <v>761</v>
      </c>
      <c r="J596" s="1" t="s">
        <v>120</v>
      </c>
      <c r="K596" s="1" t="s">
        <v>67</v>
      </c>
      <c r="L596" s="1" t="s">
        <v>2129</v>
      </c>
      <c r="M596" s="1" t="s">
        <v>30</v>
      </c>
      <c r="N596" s="1" t="s">
        <v>56</v>
      </c>
      <c r="O596" s="1" t="s">
        <v>2130</v>
      </c>
      <c r="P596" s="3">
        <v>14.98</v>
      </c>
      <c r="Q596" s="3">
        <v>1</v>
      </c>
      <c r="R596" s="3">
        <v>6.8907999999999996</v>
      </c>
      <c r="S596" s="1" t="s">
        <v>70</v>
      </c>
      <c r="T596" s="9" t="s">
        <v>195</v>
      </c>
    </row>
    <row r="597" spans="1:20" ht="32.1" customHeight="1" thickBot="1">
      <c r="A597" s="8" t="s">
        <v>2128</v>
      </c>
      <c r="B597" s="5">
        <v>42448</v>
      </c>
      <c r="C597" s="5">
        <v>42450</v>
      </c>
      <c r="D597" s="4" t="s">
        <v>21</v>
      </c>
      <c r="E597" s="4" t="s">
        <v>1881</v>
      </c>
      <c r="F597" s="4" t="s">
        <v>1882</v>
      </c>
      <c r="G597" s="4" t="s">
        <v>24</v>
      </c>
      <c r="H597" s="4" t="s">
        <v>25</v>
      </c>
      <c r="I597" s="4" t="s">
        <v>761</v>
      </c>
      <c r="J597" s="4" t="s">
        <v>120</v>
      </c>
      <c r="K597" s="4" t="s">
        <v>67</v>
      </c>
      <c r="L597" s="4" t="s">
        <v>661</v>
      </c>
      <c r="M597" s="4" t="s">
        <v>30</v>
      </c>
      <c r="N597" s="4" t="s">
        <v>56</v>
      </c>
      <c r="O597" s="4" t="s">
        <v>662</v>
      </c>
      <c r="P597" s="6">
        <v>20.32</v>
      </c>
      <c r="Q597" s="6">
        <v>4</v>
      </c>
      <c r="R597" s="6">
        <v>6.9088000000000003</v>
      </c>
      <c r="S597" s="4" t="s">
        <v>70</v>
      </c>
      <c r="T597" s="10" t="s">
        <v>195</v>
      </c>
    </row>
    <row r="598" spans="1:20" ht="32.1" customHeight="1" thickBot="1">
      <c r="A598" s="7" t="s">
        <v>2131</v>
      </c>
      <c r="B598" s="2">
        <v>42608</v>
      </c>
      <c r="C598" s="2">
        <v>42611</v>
      </c>
      <c r="D598" s="1" t="s">
        <v>87</v>
      </c>
      <c r="E598" s="1" t="s">
        <v>397</v>
      </c>
      <c r="F598" s="1" t="s">
        <v>398</v>
      </c>
      <c r="G598" s="1" t="s">
        <v>90</v>
      </c>
      <c r="H598" s="1" t="s">
        <v>25</v>
      </c>
      <c r="I598" s="1" t="s">
        <v>639</v>
      </c>
      <c r="J598" s="1" t="s">
        <v>53</v>
      </c>
      <c r="K598" s="1" t="s">
        <v>54</v>
      </c>
      <c r="L598" s="1" t="s">
        <v>559</v>
      </c>
      <c r="M598" s="1" t="s">
        <v>30</v>
      </c>
      <c r="N598" s="1" t="s">
        <v>36</v>
      </c>
      <c r="O598" s="1" t="s">
        <v>560</v>
      </c>
      <c r="P598" s="3">
        <v>1603.136</v>
      </c>
      <c r="Q598" s="3">
        <v>4</v>
      </c>
      <c r="R598" s="3">
        <v>100.196</v>
      </c>
      <c r="S598" s="1" t="s">
        <v>33</v>
      </c>
      <c r="T598" s="9" t="s">
        <v>253</v>
      </c>
    </row>
    <row r="599" spans="1:20" ht="32.1" customHeight="1" thickBot="1">
      <c r="A599" s="8" t="s">
        <v>2132</v>
      </c>
      <c r="B599" s="5">
        <v>42597</v>
      </c>
      <c r="C599" s="5">
        <v>42599</v>
      </c>
      <c r="D599" s="4" t="s">
        <v>21</v>
      </c>
      <c r="E599" s="4" t="s">
        <v>2133</v>
      </c>
      <c r="F599" s="4" t="s">
        <v>2134</v>
      </c>
      <c r="G599" s="4" t="s">
        <v>24</v>
      </c>
      <c r="H599" s="4" t="s">
        <v>25</v>
      </c>
      <c r="I599" s="4" t="s">
        <v>1911</v>
      </c>
      <c r="J599" s="4" t="s">
        <v>1036</v>
      </c>
      <c r="K599" s="4" t="s">
        <v>28</v>
      </c>
      <c r="L599" s="4" t="s">
        <v>1532</v>
      </c>
      <c r="M599" s="4" t="s">
        <v>30</v>
      </c>
      <c r="N599" s="4" t="s">
        <v>36</v>
      </c>
      <c r="O599" s="4" t="s">
        <v>1533</v>
      </c>
      <c r="P599" s="6">
        <v>225.29599999999999</v>
      </c>
      <c r="Q599" s="6">
        <v>2</v>
      </c>
      <c r="R599" s="6">
        <v>22.529599999999999</v>
      </c>
      <c r="S599" s="4" t="s">
        <v>70</v>
      </c>
      <c r="T599" s="10" t="s">
        <v>253</v>
      </c>
    </row>
    <row r="600" spans="1:20" ht="32.1" customHeight="1" thickBot="1">
      <c r="A600" s="7" t="s">
        <v>2135</v>
      </c>
      <c r="B600" s="2">
        <v>42874</v>
      </c>
      <c r="C600" s="2">
        <v>42878</v>
      </c>
      <c r="D600" s="1" t="s">
        <v>39</v>
      </c>
      <c r="E600" s="1" t="s">
        <v>2136</v>
      </c>
      <c r="F600" s="1" t="s">
        <v>2137</v>
      </c>
      <c r="G600" s="1" t="s">
        <v>24</v>
      </c>
      <c r="H600" s="1" t="s">
        <v>25</v>
      </c>
      <c r="I600" s="1" t="s">
        <v>2138</v>
      </c>
      <c r="J600" s="1" t="s">
        <v>667</v>
      </c>
      <c r="K600" s="1" t="s">
        <v>28</v>
      </c>
      <c r="L600" s="1" t="s">
        <v>277</v>
      </c>
      <c r="M600" s="1" t="s">
        <v>30</v>
      </c>
      <c r="N600" s="1" t="s">
        <v>31</v>
      </c>
      <c r="O600" s="1" t="s">
        <v>278</v>
      </c>
      <c r="P600" s="3">
        <v>1628.82</v>
      </c>
      <c r="Q600" s="3">
        <v>9</v>
      </c>
      <c r="R600" s="3">
        <v>374.62860000000001</v>
      </c>
      <c r="S600" s="1" t="s">
        <v>83</v>
      </c>
      <c r="T600" s="9" t="s">
        <v>161</v>
      </c>
    </row>
    <row r="601" spans="1:20" ht="32.1" customHeight="1" thickBot="1">
      <c r="A601" s="8" t="s">
        <v>2139</v>
      </c>
      <c r="B601" s="5">
        <v>42898</v>
      </c>
      <c r="C601" s="5">
        <v>42905</v>
      </c>
      <c r="D601" s="4" t="s">
        <v>39</v>
      </c>
      <c r="E601" s="4" t="s">
        <v>221</v>
      </c>
      <c r="F601" s="4" t="s">
        <v>222</v>
      </c>
      <c r="G601" s="4" t="s">
        <v>24</v>
      </c>
      <c r="H601" s="4" t="s">
        <v>25</v>
      </c>
      <c r="I601" s="4" t="s">
        <v>789</v>
      </c>
      <c r="J601" s="4" t="s">
        <v>43</v>
      </c>
      <c r="K601" s="4" t="s">
        <v>28</v>
      </c>
      <c r="L601" s="4" t="s">
        <v>2140</v>
      </c>
      <c r="M601" s="4" t="s">
        <v>30</v>
      </c>
      <c r="N601" s="4" t="s">
        <v>56</v>
      </c>
      <c r="O601" s="4" t="s">
        <v>2141</v>
      </c>
      <c r="P601" s="6">
        <v>17.088000000000001</v>
      </c>
      <c r="Q601" s="6">
        <v>2</v>
      </c>
      <c r="R601" s="6">
        <v>1.0680000000000001</v>
      </c>
      <c r="S601" s="4" t="s">
        <v>47</v>
      </c>
      <c r="T601" s="10" t="s">
        <v>59</v>
      </c>
    </row>
    <row r="602" spans="1:20" ht="32.1" customHeight="1" thickBot="1">
      <c r="A602" s="7" t="s">
        <v>2142</v>
      </c>
      <c r="B602" s="2">
        <v>41720</v>
      </c>
      <c r="C602" s="2">
        <v>41724</v>
      </c>
      <c r="D602" s="1" t="s">
        <v>39</v>
      </c>
      <c r="E602" s="1" t="s">
        <v>2143</v>
      </c>
      <c r="F602" s="1" t="s">
        <v>2144</v>
      </c>
      <c r="G602" s="1" t="s">
        <v>90</v>
      </c>
      <c r="H602" s="1" t="s">
        <v>25</v>
      </c>
      <c r="I602" s="1" t="s">
        <v>1222</v>
      </c>
      <c r="J602" s="1" t="s">
        <v>520</v>
      </c>
      <c r="K602" s="1" t="s">
        <v>54</v>
      </c>
      <c r="L602" s="1" t="s">
        <v>668</v>
      </c>
      <c r="M602" s="1" t="s">
        <v>30</v>
      </c>
      <c r="N602" s="1" t="s">
        <v>36</v>
      </c>
      <c r="O602" s="1" t="s">
        <v>669</v>
      </c>
      <c r="P602" s="3">
        <v>314.35199999999998</v>
      </c>
      <c r="Q602" s="3">
        <v>3</v>
      </c>
      <c r="R602" s="3">
        <v>-35.364600000000003</v>
      </c>
      <c r="S602" s="1" t="s">
        <v>83</v>
      </c>
      <c r="T602" s="9" t="s">
        <v>195</v>
      </c>
    </row>
    <row r="603" spans="1:20" ht="32.1" customHeight="1" thickBot="1">
      <c r="A603" s="8" t="s">
        <v>2145</v>
      </c>
      <c r="B603" s="5">
        <v>42390</v>
      </c>
      <c r="C603" s="5">
        <v>42392</v>
      </c>
      <c r="D603" s="4" t="s">
        <v>21</v>
      </c>
      <c r="E603" s="4" t="s">
        <v>2146</v>
      </c>
      <c r="F603" s="4" t="s">
        <v>2147</v>
      </c>
      <c r="G603" s="4" t="s">
        <v>24</v>
      </c>
      <c r="H603" s="4" t="s">
        <v>25</v>
      </c>
      <c r="I603" s="4" t="s">
        <v>639</v>
      </c>
      <c r="J603" s="4" t="s">
        <v>53</v>
      </c>
      <c r="K603" s="4" t="s">
        <v>54</v>
      </c>
      <c r="L603" s="4" t="s">
        <v>1279</v>
      </c>
      <c r="M603" s="4" t="s">
        <v>30</v>
      </c>
      <c r="N603" s="4" t="s">
        <v>36</v>
      </c>
      <c r="O603" s="4" t="s">
        <v>1280</v>
      </c>
      <c r="P603" s="6">
        <v>153.56800000000001</v>
      </c>
      <c r="Q603" s="6">
        <v>2</v>
      </c>
      <c r="R603" s="6">
        <v>-5.7587999999999999</v>
      </c>
      <c r="S603" s="4" t="s">
        <v>70</v>
      </c>
      <c r="T603" s="10" t="s">
        <v>169</v>
      </c>
    </row>
    <row r="604" spans="1:20" ht="32.1" customHeight="1" thickBot="1">
      <c r="A604" s="7" t="s">
        <v>2145</v>
      </c>
      <c r="B604" s="2">
        <v>42390</v>
      </c>
      <c r="C604" s="2">
        <v>42392</v>
      </c>
      <c r="D604" s="1" t="s">
        <v>21</v>
      </c>
      <c r="E604" s="1" t="s">
        <v>2146</v>
      </c>
      <c r="F604" s="1" t="s">
        <v>2147</v>
      </c>
      <c r="G604" s="1" t="s">
        <v>24</v>
      </c>
      <c r="H604" s="1" t="s">
        <v>25</v>
      </c>
      <c r="I604" s="1" t="s">
        <v>639</v>
      </c>
      <c r="J604" s="1" t="s">
        <v>53</v>
      </c>
      <c r="K604" s="1" t="s">
        <v>54</v>
      </c>
      <c r="L604" s="1" t="s">
        <v>420</v>
      </c>
      <c r="M604" s="1" t="s">
        <v>30</v>
      </c>
      <c r="N604" s="1" t="s">
        <v>36</v>
      </c>
      <c r="O604" s="1" t="s">
        <v>421</v>
      </c>
      <c r="P604" s="3">
        <v>1013.4880000000001</v>
      </c>
      <c r="Q604" s="3">
        <v>7</v>
      </c>
      <c r="R604" s="3">
        <v>76.011600000000001</v>
      </c>
      <c r="S604" s="1" t="s">
        <v>70</v>
      </c>
      <c r="T604" s="9" t="s">
        <v>169</v>
      </c>
    </row>
    <row r="605" spans="1:20" ht="32.1" customHeight="1" thickBot="1">
      <c r="A605" s="8" t="s">
        <v>2148</v>
      </c>
      <c r="B605" s="5">
        <v>42685</v>
      </c>
      <c r="C605" s="5">
        <v>42690</v>
      </c>
      <c r="D605" s="4" t="s">
        <v>21</v>
      </c>
      <c r="E605" s="4" t="s">
        <v>2149</v>
      </c>
      <c r="F605" s="4" t="s">
        <v>2150</v>
      </c>
      <c r="G605" s="4" t="s">
        <v>24</v>
      </c>
      <c r="H605" s="4" t="s">
        <v>25</v>
      </c>
      <c r="I605" s="4" t="s">
        <v>328</v>
      </c>
      <c r="J605" s="4" t="s">
        <v>53</v>
      </c>
      <c r="K605" s="4" t="s">
        <v>54</v>
      </c>
      <c r="L605" s="4" t="s">
        <v>1071</v>
      </c>
      <c r="M605" s="4" t="s">
        <v>30</v>
      </c>
      <c r="N605" s="4" t="s">
        <v>56</v>
      </c>
      <c r="O605" s="4" t="s">
        <v>1072</v>
      </c>
      <c r="P605" s="6">
        <v>6.96</v>
      </c>
      <c r="Q605" s="6">
        <v>4</v>
      </c>
      <c r="R605" s="6">
        <v>2.2271999999999998</v>
      </c>
      <c r="S605" s="4" t="s">
        <v>58</v>
      </c>
      <c r="T605" s="10" t="s">
        <v>34</v>
      </c>
    </row>
    <row r="606" spans="1:20" ht="32.1" customHeight="1" thickBot="1">
      <c r="A606" s="7" t="s">
        <v>2151</v>
      </c>
      <c r="B606" s="2">
        <v>42661</v>
      </c>
      <c r="C606" s="2">
        <v>42665</v>
      </c>
      <c r="D606" s="1" t="s">
        <v>39</v>
      </c>
      <c r="E606" s="1" t="s">
        <v>2063</v>
      </c>
      <c r="F606" s="1" t="s">
        <v>2064</v>
      </c>
      <c r="G606" s="1" t="s">
        <v>24</v>
      </c>
      <c r="H606" s="1" t="s">
        <v>25</v>
      </c>
      <c r="I606" s="1" t="s">
        <v>2152</v>
      </c>
      <c r="J606" s="1" t="s">
        <v>520</v>
      </c>
      <c r="K606" s="1" t="s">
        <v>54</v>
      </c>
      <c r="L606" s="1" t="s">
        <v>488</v>
      </c>
      <c r="M606" s="1" t="s">
        <v>30</v>
      </c>
      <c r="N606" s="1" t="s">
        <v>36</v>
      </c>
      <c r="O606" s="1" t="s">
        <v>489</v>
      </c>
      <c r="P606" s="3">
        <v>307.92</v>
      </c>
      <c r="Q606" s="3">
        <v>5</v>
      </c>
      <c r="R606" s="3">
        <v>-34.640999999999998</v>
      </c>
      <c r="S606" s="1" t="s">
        <v>83</v>
      </c>
      <c r="T606" s="9" t="s">
        <v>48</v>
      </c>
    </row>
    <row r="607" spans="1:20" ht="32.1" customHeight="1" thickBot="1">
      <c r="A607" s="8" t="s">
        <v>2153</v>
      </c>
      <c r="B607" s="5">
        <v>41758</v>
      </c>
      <c r="C607" s="5">
        <v>41760</v>
      </c>
      <c r="D607" s="4" t="s">
        <v>21</v>
      </c>
      <c r="E607" s="4" t="s">
        <v>2154</v>
      </c>
      <c r="F607" s="4" t="s">
        <v>2155</v>
      </c>
      <c r="G607" s="4" t="s">
        <v>24</v>
      </c>
      <c r="H607" s="4" t="s">
        <v>25</v>
      </c>
      <c r="I607" s="4" t="s">
        <v>2156</v>
      </c>
      <c r="J607" s="4" t="s">
        <v>1406</v>
      </c>
      <c r="K607" s="4" t="s">
        <v>28</v>
      </c>
      <c r="L607" s="4" t="s">
        <v>1003</v>
      </c>
      <c r="M607" s="4" t="s">
        <v>30</v>
      </c>
      <c r="N607" s="4" t="s">
        <v>36</v>
      </c>
      <c r="O607" s="4" t="s">
        <v>1004</v>
      </c>
      <c r="P607" s="6">
        <v>51.96</v>
      </c>
      <c r="Q607" s="6">
        <v>2</v>
      </c>
      <c r="R607" s="6">
        <v>12.99</v>
      </c>
      <c r="S607" s="4" t="s">
        <v>70</v>
      </c>
      <c r="T607" s="10" t="s">
        <v>113</v>
      </c>
    </row>
    <row r="608" spans="1:20" ht="32.1" customHeight="1" thickBot="1">
      <c r="A608" s="7" t="s">
        <v>2157</v>
      </c>
      <c r="B608" s="2">
        <v>43031</v>
      </c>
      <c r="C608" s="2">
        <v>43037</v>
      </c>
      <c r="D608" s="1" t="s">
        <v>39</v>
      </c>
      <c r="E608" s="1" t="s">
        <v>1156</v>
      </c>
      <c r="F608" s="1" t="s">
        <v>1157</v>
      </c>
      <c r="G608" s="1" t="s">
        <v>90</v>
      </c>
      <c r="H608" s="1" t="s">
        <v>25</v>
      </c>
      <c r="I608" s="1" t="s">
        <v>894</v>
      </c>
      <c r="J608" s="1" t="s">
        <v>120</v>
      </c>
      <c r="K608" s="1" t="s">
        <v>67</v>
      </c>
      <c r="L608" s="1" t="s">
        <v>2158</v>
      </c>
      <c r="M608" s="1" t="s">
        <v>30</v>
      </c>
      <c r="N608" s="1" t="s">
        <v>56</v>
      </c>
      <c r="O608" s="1" t="s">
        <v>2159</v>
      </c>
      <c r="P608" s="3">
        <v>69.08</v>
      </c>
      <c r="Q608" s="3">
        <v>11</v>
      </c>
      <c r="R608" s="3">
        <v>29.0136</v>
      </c>
      <c r="S608" s="1" t="s">
        <v>129</v>
      </c>
      <c r="T608" s="9" t="s">
        <v>48</v>
      </c>
    </row>
    <row r="609" spans="1:20" ht="32.1" customHeight="1" thickBot="1">
      <c r="A609" s="8" t="s">
        <v>2160</v>
      </c>
      <c r="B609" s="5">
        <v>42120</v>
      </c>
      <c r="C609" s="5">
        <v>42124</v>
      </c>
      <c r="D609" s="4" t="s">
        <v>39</v>
      </c>
      <c r="E609" s="4" t="s">
        <v>1898</v>
      </c>
      <c r="F609" s="4" t="s">
        <v>1899</v>
      </c>
      <c r="G609" s="4" t="s">
        <v>24</v>
      </c>
      <c r="H609" s="4" t="s">
        <v>25</v>
      </c>
      <c r="I609" s="4" t="s">
        <v>101</v>
      </c>
      <c r="J609" s="4" t="s">
        <v>92</v>
      </c>
      <c r="K609" s="4" t="s">
        <v>93</v>
      </c>
      <c r="L609" s="4" t="s">
        <v>381</v>
      </c>
      <c r="M609" s="4" t="s">
        <v>30</v>
      </c>
      <c r="N609" s="4" t="s">
        <v>36</v>
      </c>
      <c r="O609" s="4" t="s">
        <v>382</v>
      </c>
      <c r="P609" s="6">
        <v>408.42200000000003</v>
      </c>
      <c r="Q609" s="6">
        <v>2</v>
      </c>
      <c r="R609" s="6">
        <v>-5.8346</v>
      </c>
      <c r="S609" s="4" t="s">
        <v>83</v>
      </c>
      <c r="T609" s="10" t="s">
        <v>113</v>
      </c>
    </row>
    <row r="610" spans="1:20" ht="32.1" customHeight="1" thickBot="1">
      <c r="A610" s="7" t="s">
        <v>2161</v>
      </c>
      <c r="B610" s="2">
        <v>42548</v>
      </c>
      <c r="C610" s="2">
        <v>42552</v>
      </c>
      <c r="D610" s="1" t="s">
        <v>39</v>
      </c>
      <c r="E610" s="1" t="s">
        <v>1529</v>
      </c>
      <c r="F610" s="1" t="s">
        <v>1530</v>
      </c>
      <c r="G610" s="1" t="s">
        <v>90</v>
      </c>
      <c r="H610" s="1" t="s">
        <v>25</v>
      </c>
      <c r="I610" s="1" t="s">
        <v>2162</v>
      </c>
      <c r="J610" s="1" t="s">
        <v>134</v>
      </c>
      <c r="K610" s="1" t="s">
        <v>93</v>
      </c>
      <c r="L610" s="1" t="s">
        <v>1600</v>
      </c>
      <c r="M610" s="1" t="s">
        <v>30</v>
      </c>
      <c r="N610" s="1" t="s">
        <v>36</v>
      </c>
      <c r="O610" s="1" t="s">
        <v>1601</v>
      </c>
      <c r="P610" s="3">
        <v>539.65800000000002</v>
      </c>
      <c r="Q610" s="3">
        <v>3</v>
      </c>
      <c r="R610" s="3">
        <v>-7.7093999999999996</v>
      </c>
      <c r="S610" s="1" t="s">
        <v>83</v>
      </c>
      <c r="T610" s="9" t="s">
        <v>59</v>
      </c>
    </row>
    <row r="611" spans="1:20" ht="32.1" customHeight="1" thickBot="1">
      <c r="A611" s="8" t="s">
        <v>2163</v>
      </c>
      <c r="B611" s="5">
        <v>42697</v>
      </c>
      <c r="C611" s="5">
        <v>42697</v>
      </c>
      <c r="D611" s="4" t="s">
        <v>425</v>
      </c>
      <c r="E611" s="4" t="s">
        <v>2164</v>
      </c>
      <c r="F611" s="4" t="s">
        <v>2165</v>
      </c>
      <c r="G611" s="4" t="s">
        <v>90</v>
      </c>
      <c r="H611" s="4" t="s">
        <v>25</v>
      </c>
      <c r="I611" s="4" t="s">
        <v>65</v>
      </c>
      <c r="J611" s="4" t="s">
        <v>66</v>
      </c>
      <c r="K611" s="4" t="s">
        <v>67</v>
      </c>
      <c r="L611" s="4" t="s">
        <v>1451</v>
      </c>
      <c r="M611" s="4" t="s">
        <v>30</v>
      </c>
      <c r="N611" s="4" t="s">
        <v>56</v>
      </c>
      <c r="O611" s="4" t="s">
        <v>1452</v>
      </c>
      <c r="P611" s="6">
        <v>14.368</v>
      </c>
      <c r="Q611" s="6">
        <v>2</v>
      </c>
      <c r="R611" s="6">
        <v>3.9512</v>
      </c>
      <c r="S611" s="4" t="s">
        <v>430</v>
      </c>
      <c r="T611" s="10" t="s">
        <v>34</v>
      </c>
    </row>
    <row r="612" spans="1:20" ht="32.1" customHeight="1" thickBot="1">
      <c r="A612" s="7" t="s">
        <v>2163</v>
      </c>
      <c r="B612" s="2">
        <v>42697</v>
      </c>
      <c r="C612" s="2">
        <v>42697</v>
      </c>
      <c r="D612" s="1" t="s">
        <v>425</v>
      </c>
      <c r="E612" s="1" t="s">
        <v>2164</v>
      </c>
      <c r="F612" s="1" t="s">
        <v>2165</v>
      </c>
      <c r="G612" s="1" t="s">
        <v>90</v>
      </c>
      <c r="H612" s="1" t="s">
        <v>25</v>
      </c>
      <c r="I612" s="1" t="s">
        <v>65</v>
      </c>
      <c r="J612" s="1" t="s">
        <v>66</v>
      </c>
      <c r="K612" s="1" t="s">
        <v>67</v>
      </c>
      <c r="L612" s="1" t="s">
        <v>1268</v>
      </c>
      <c r="M612" s="1" t="s">
        <v>30</v>
      </c>
      <c r="N612" s="1" t="s">
        <v>56</v>
      </c>
      <c r="O612" s="1" t="s">
        <v>1269</v>
      </c>
      <c r="P612" s="3">
        <v>70.447999999999993</v>
      </c>
      <c r="Q612" s="3">
        <v>7</v>
      </c>
      <c r="R612" s="3">
        <v>12.3284</v>
      </c>
      <c r="S612" s="1" t="s">
        <v>430</v>
      </c>
      <c r="T612" s="9" t="s">
        <v>34</v>
      </c>
    </row>
    <row r="613" spans="1:20" ht="32.1" customHeight="1" thickBot="1">
      <c r="A613" s="8" t="s">
        <v>2166</v>
      </c>
      <c r="B613" s="5">
        <v>41884</v>
      </c>
      <c r="C613" s="5">
        <v>41887</v>
      </c>
      <c r="D613" s="4" t="s">
        <v>87</v>
      </c>
      <c r="E613" s="4" t="s">
        <v>2167</v>
      </c>
      <c r="F613" s="4" t="s">
        <v>2168</v>
      </c>
      <c r="G613" s="4" t="s">
        <v>24</v>
      </c>
      <c r="H613" s="4" t="s">
        <v>25</v>
      </c>
      <c r="I613" s="4" t="s">
        <v>1365</v>
      </c>
      <c r="J613" s="4" t="s">
        <v>120</v>
      </c>
      <c r="K613" s="4" t="s">
        <v>67</v>
      </c>
      <c r="L613" s="4" t="s">
        <v>2169</v>
      </c>
      <c r="M613" s="4" t="s">
        <v>30</v>
      </c>
      <c r="N613" s="4" t="s">
        <v>56</v>
      </c>
      <c r="O613" s="4" t="s">
        <v>2170</v>
      </c>
      <c r="P613" s="6">
        <v>70.709999999999994</v>
      </c>
      <c r="Q613" s="6">
        <v>1</v>
      </c>
      <c r="R613" s="6">
        <v>4.9497</v>
      </c>
      <c r="S613" s="4" t="s">
        <v>33</v>
      </c>
      <c r="T613" s="10" t="s">
        <v>77</v>
      </c>
    </row>
    <row r="614" spans="1:20" ht="32.1" customHeight="1" thickBot="1">
      <c r="A614" s="7" t="s">
        <v>2171</v>
      </c>
      <c r="B614" s="2">
        <v>42926</v>
      </c>
      <c r="C614" s="2">
        <v>42930</v>
      </c>
      <c r="D614" s="1" t="s">
        <v>21</v>
      </c>
      <c r="E614" s="1" t="s">
        <v>2172</v>
      </c>
      <c r="F614" s="1" t="s">
        <v>2173</v>
      </c>
      <c r="G614" s="1" t="s">
        <v>24</v>
      </c>
      <c r="H614" s="1" t="s">
        <v>25</v>
      </c>
      <c r="I614" s="1" t="s">
        <v>347</v>
      </c>
      <c r="J614" s="1" t="s">
        <v>667</v>
      </c>
      <c r="K614" s="1" t="s">
        <v>28</v>
      </c>
      <c r="L614" s="1" t="s">
        <v>2158</v>
      </c>
      <c r="M614" s="1" t="s">
        <v>30</v>
      </c>
      <c r="N614" s="1" t="s">
        <v>56</v>
      </c>
      <c r="O614" s="1" t="s">
        <v>2159</v>
      </c>
      <c r="P614" s="3">
        <v>18.84</v>
      </c>
      <c r="Q614" s="3">
        <v>3</v>
      </c>
      <c r="R614" s="3">
        <v>7.9127999999999998</v>
      </c>
      <c r="S614" s="1" t="s">
        <v>83</v>
      </c>
      <c r="T614" s="9" t="s">
        <v>71</v>
      </c>
    </row>
    <row r="615" spans="1:20" ht="32.1" customHeight="1" thickBot="1">
      <c r="A615" s="8" t="s">
        <v>2174</v>
      </c>
      <c r="B615" s="5">
        <v>43057</v>
      </c>
      <c r="C615" s="5">
        <v>43063</v>
      </c>
      <c r="D615" s="4" t="s">
        <v>39</v>
      </c>
      <c r="E615" s="4" t="s">
        <v>1282</v>
      </c>
      <c r="F615" s="4" t="s">
        <v>1283</v>
      </c>
      <c r="G615" s="4" t="s">
        <v>100</v>
      </c>
      <c r="H615" s="4" t="s">
        <v>25</v>
      </c>
      <c r="I615" s="4" t="s">
        <v>2175</v>
      </c>
      <c r="J615" s="4" t="s">
        <v>289</v>
      </c>
      <c r="K615" s="4" t="s">
        <v>93</v>
      </c>
      <c r="L615" s="4" t="s">
        <v>802</v>
      </c>
      <c r="M615" s="4" t="s">
        <v>30</v>
      </c>
      <c r="N615" s="4" t="s">
        <v>56</v>
      </c>
      <c r="O615" s="4" t="s">
        <v>803</v>
      </c>
      <c r="P615" s="6">
        <v>19.760000000000002</v>
      </c>
      <c r="Q615" s="6">
        <v>4</v>
      </c>
      <c r="R615" s="6">
        <v>8.2992000000000008</v>
      </c>
      <c r="S615" s="4" t="s">
        <v>129</v>
      </c>
      <c r="T615" s="10" t="s">
        <v>34</v>
      </c>
    </row>
    <row r="616" spans="1:20" ht="32.1" customHeight="1" thickBot="1">
      <c r="A616" s="7" t="s">
        <v>2176</v>
      </c>
      <c r="B616" s="2">
        <v>42224</v>
      </c>
      <c r="C616" s="2">
        <v>42224</v>
      </c>
      <c r="D616" s="1" t="s">
        <v>425</v>
      </c>
      <c r="E616" s="1" t="s">
        <v>2177</v>
      </c>
      <c r="F616" s="1" t="s">
        <v>2178</v>
      </c>
      <c r="G616" s="1" t="s">
        <v>24</v>
      </c>
      <c r="H616" s="1" t="s">
        <v>25</v>
      </c>
      <c r="I616" s="1" t="s">
        <v>328</v>
      </c>
      <c r="J616" s="1" t="s">
        <v>53</v>
      </c>
      <c r="K616" s="1" t="s">
        <v>54</v>
      </c>
      <c r="L616" s="1" t="s">
        <v>420</v>
      </c>
      <c r="M616" s="1" t="s">
        <v>30</v>
      </c>
      <c r="N616" s="1" t="s">
        <v>36</v>
      </c>
      <c r="O616" s="1" t="s">
        <v>421</v>
      </c>
      <c r="P616" s="3">
        <v>144.78399999999999</v>
      </c>
      <c r="Q616" s="3">
        <v>1</v>
      </c>
      <c r="R616" s="3">
        <v>10.8588</v>
      </c>
      <c r="S616" s="1" t="s">
        <v>430</v>
      </c>
      <c r="T616" s="9" t="s">
        <v>253</v>
      </c>
    </row>
    <row r="617" spans="1:20" ht="32.1" customHeight="1" thickBot="1">
      <c r="A617" s="8" t="s">
        <v>2179</v>
      </c>
      <c r="B617" s="5">
        <v>42819</v>
      </c>
      <c r="C617" s="5">
        <v>42825</v>
      </c>
      <c r="D617" s="4" t="s">
        <v>39</v>
      </c>
      <c r="E617" s="4" t="s">
        <v>675</v>
      </c>
      <c r="F617" s="4" t="s">
        <v>676</v>
      </c>
      <c r="G617" s="4" t="s">
        <v>90</v>
      </c>
      <c r="H617" s="4" t="s">
        <v>25</v>
      </c>
      <c r="I617" s="4" t="s">
        <v>905</v>
      </c>
      <c r="J617" s="4" t="s">
        <v>238</v>
      </c>
      <c r="K617" s="4" t="s">
        <v>93</v>
      </c>
      <c r="L617" s="4" t="s">
        <v>2180</v>
      </c>
      <c r="M617" s="4" t="s">
        <v>30</v>
      </c>
      <c r="N617" s="4" t="s">
        <v>36</v>
      </c>
      <c r="O617" s="4" t="s">
        <v>2181</v>
      </c>
      <c r="P617" s="6">
        <v>90.99</v>
      </c>
      <c r="Q617" s="6">
        <v>1</v>
      </c>
      <c r="R617" s="6">
        <v>14.558400000000001</v>
      </c>
      <c r="S617" s="4" t="s">
        <v>129</v>
      </c>
      <c r="T617" s="10" t="s">
        <v>195</v>
      </c>
    </row>
    <row r="618" spans="1:20" ht="32.1" customHeight="1" thickBot="1">
      <c r="A618" s="7" t="s">
        <v>2179</v>
      </c>
      <c r="B618" s="2">
        <v>42819</v>
      </c>
      <c r="C618" s="2">
        <v>42825</v>
      </c>
      <c r="D618" s="1" t="s">
        <v>39</v>
      </c>
      <c r="E618" s="1" t="s">
        <v>675</v>
      </c>
      <c r="F618" s="1" t="s">
        <v>676</v>
      </c>
      <c r="G618" s="1" t="s">
        <v>90</v>
      </c>
      <c r="H618" s="1" t="s">
        <v>25</v>
      </c>
      <c r="I618" s="1" t="s">
        <v>905</v>
      </c>
      <c r="J618" s="1" t="s">
        <v>238</v>
      </c>
      <c r="K618" s="1" t="s">
        <v>93</v>
      </c>
      <c r="L618" s="1" t="s">
        <v>816</v>
      </c>
      <c r="M618" s="1" t="s">
        <v>30</v>
      </c>
      <c r="N618" s="1" t="s">
        <v>36</v>
      </c>
      <c r="O618" s="1" t="s">
        <v>817</v>
      </c>
      <c r="P618" s="3">
        <v>1526.56</v>
      </c>
      <c r="Q618" s="3">
        <v>7</v>
      </c>
      <c r="R618" s="3">
        <v>427.43680000000001</v>
      </c>
      <c r="S618" s="1" t="s">
        <v>129</v>
      </c>
      <c r="T618" s="9" t="s">
        <v>195</v>
      </c>
    </row>
    <row r="619" spans="1:20" ht="32.1" customHeight="1" thickBot="1">
      <c r="A619" s="8" t="s">
        <v>2179</v>
      </c>
      <c r="B619" s="5">
        <v>42819</v>
      </c>
      <c r="C619" s="5">
        <v>42825</v>
      </c>
      <c r="D619" s="4" t="s">
        <v>39</v>
      </c>
      <c r="E619" s="4" t="s">
        <v>675</v>
      </c>
      <c r="F619" s="4" t="s">
        <v>676</v>
      </c>
      <c r="G619" s="4" t="s">
        <v>90</v>
      </c>
      <c r="H619" s="4" t="s">
        <v>25</v>
      </c>
      <c r="I619" s="4" t="s">
        <v>905</v>
      </c>
      <c r="J619" s="4" t="s">
        <v>238</v>
      </c>
      <c r="K619" s="4" t="s">
        <v>93</v>
      </c>
      <c r="L619" s="4" t="s">
        <v>1028</v>
      </c>
      <c r="M619" s="4" t="s">
        <v>30</v>
      </c>
      <c r="N619" s="4" t="s">
        <v>36</v>
      </c>
      <c r="O619" s="4" t="s">
        <v>1029</v>
      </c>
      <c r="P619" s="6">
        <v>368.97</v>
      </c>
      <c r="Q619" s="6">
        <v>3</v>
      </c>
      <c r="R619" s="6">
        <v>40.5867</v>
      </c>
      <c r="S619" s="4" t="s">
        <v>129</v>
      </c>
      <c r="T619" s="10" t="s">
        <v>195</v>
      </c>
    </row>
    <row r="620" spans="1:20" ht="32.1" customHeight="1" thickBot="1">
      <c r="A620" s="7" t="s">
        <v>2182</v>
      </c>
      <c r="B620" s="2">
        <v>43058</v>
      </c>
      <c r="C620" s="2">
        <v>43063</v>
      </c>
      <c r="D620" s="1" t="s">
        <v>39</v>
      </c>
      <c r="E620" s="1" t="s">
        <v>1372</v>
      </c>
      <c r="F620" s="1" t="s">
        <v>1373</v>
      </c>
      <c r="G620" s="1" t="s">
        <v>24</v>
      </c>
      <c r="H620" s="1" t="s">
        <v>25</v>
      </c>
      <c r="I620" s="1" t="s">
        <v>52</v>
      </c>
      <c r="J620" s="1" t="s">
        <v>53</v>
      </c>
      <c r="K620" s="1" t="s">
        <v>54</v>
      </c>
      <c r="L620" s="1" t="s">
        <v>2183</v>
      </c>
      <c r="M620" s="1" t="s">
        <v>30</v>
      </c>
      <c r="N620" s="1" t="s">
        <v>56</v>
      </c>
      <c r="O620" s="1" t="s">
        <v>2184</v>
      </c>
      <c r="P620" s="3">
        <v>18.7</v>
      </c>
      <c r="Q620" s="3">
        <v>1</v>
      </c>
      <c r="R620" s="3">
        <v>7.1059999999999999</v>
      </c>
      <c r="S620" s="1" t="s">
        <v>58</v>
      </c>
      <c r="T620" s="9" t="s">
        <v>34</v>
      </c>
    </row>
    <row r="621" spans="1:20" ht="32.1" customHeight="1" thickBot="1">
      <c r="A621" s="8" t="s">
        <v>2185</v>
      </c>
      <c r="B621" s="5">
        <v>42678</v>
      </c>
      <c r="C621" s="5">
        <v>42679</v>
      </c>
      <c r="D621" s="4" t="s">
        <v>87</v>
      </c>
      <c r="E621" s="4" t="s">
        <v>2186</v>
      </c>
      <c r="F621" s="4" t="s">
        <v>2187</v>
      </c>
      <c r="G621" s="4" t="s">
        <v>24</v>
      </c>
      <c r="H621" s="4" t="s">
        <v>25</v>
      </c>
      <c r="I621" s="4" t="s">
        <v>328</v>
      </c>
      <c r="J621" s="4" t="s">
        <v>53</v>
      </c>
      <c r="K621" s="4" t="s">
        <v>54</v>
      </c>
      <c r="L621" s="4" t="s">
        <v>620</v>
      </c>
      <c r="M621" s="4" t="s">
        <v>30</v>
      </c>
      <c r="N621" s="4" t="s">
        <v>56</v>
      </c>
      <c r="O621" s="4" t="s">
        <v>621</v>
      </c>
      <c r="P621" s="6">
        <v>38.29</v>
      </c>
      <c r="Q621" s="6">
        <v>7</v>
      </c>
      <c r="R621" s="6">
        <v>16.464700000000001</v>
      </c>
      <c r="S621" s="4" t="s">
        <v>123</v>
      </c>
      <c r="T621" s="10" t="s">
        <v>34</v>
      </c>
    </row>
    <row r="622" spans="1:20" ht="32.1" customHeight="1" thickBot="1">
      <c r="A622" s="7" t="s">
        <v>2188</v>
      </c>
      <c r="B622" s="2">
        <v>43083</v>
      </c>
      <c r="C622" s="2">
        <v>43087</v>
      </c>
      <c r="D622" s="1" t="s">
        <v>39</v>
      </c>
      <c r="E622" s="1" t="s">
        <v>1351</v>
      </c>
      <c r="F622" s="1" t="s">
        <v>1352</v>
      </c>
      <c r="G622" s="1" t="s">
        <v>100</v>
      </c>
      <c r="H622" s="1" t="s">
        <v>25</v>
      </c>
      <c r="I622" s="1" t="s">
        <v>639</v>
      </c>
      <c r="J622" s="1" t="s">
        <v>53</v>
      </c>
      <c r="K622" s="1" t="s">
        <v>54</v>
      </c>
      <c r="L622" s="1" t="s">
        <v>2189</v>
      </c>
      <c r="M622" s="1" t="s">
        <v>30</v>
      </c>
      <c r="N622" s="1" t="s">
        <v>56</v>
      </c>
      <c r="O622" s="1" t="s">
        <v>2190</v>
      </c>
      <c r="P622" s="3">
        <v>26.25</v>
      </c>
      <c r="Q622" s="3">
        <v>3</v>
      </c>
      <c r="R622" s="3">
        <v>11.025</v>
      </c>
      <c r="S622" s="1" t="s">
        <v>83</v>
      </c>
      <c r="T622" s="9" t="s">
        <v>96</v>
      </c>
    </row>
    <row r="623" spans="1:20" ht="32.1" customHeight="1" thickBot="1">
      <c r="A623" s="8" t="s">
        <v>2191</v>
      </c>
      <c r="B623" s="5">
        <v>43051</v>
      </c>
      <c r="C623" s="5">
        <v>43051</v>
      </c>
      <c r="D623" s="4" t="s">
        <v>425</v>
      </c>
      <c r="E623" s="4" t="s">
        <v>2192</v>
      </c>
      <c r="F623" s="4" t="s">
        <v>2193</v>
      </c>
      <c r="G623" s="4" t="s">
        <v>100</v>
      </c>
      <c r="H623" s="4" t="s">
        <v>25</v>
      </c>
      <c r="I623" s="4" t="s">
        <v>1302</v>
      </c>
      <c r="J623" s="4" t="s">
        <v>520</v>
      </c>
      <c r="K623" s="4" t="s">
        <v>54</v>
      </c>
      <c r="L623" s="4" t="s">
        <v>2194</v>
      </c>
      <c r="M623" s="4" t="s">
        <v>30</v>
      </c>
      <c r="N623" s="4" t="s">
        <v>36</v>
      </c>
      <c r="O623" s="4" t="s">
        <v>2195</v>
      </c>
      <c r="P623" s="6">
        <v>113.88800000000001</v>
      </c>
      <c r="Q623" s="6">
        <v>2</v>
      </c>
      <c r="R623" s="6">
        <v>9.9651999999999994</v>
      </c>
      <c r="S623" s="4" t="s">
        <v>430</v>
      </c>
      <c r="T623" s="10" t="s">
        <v>34</v>
      </c>
    </row>
    <row r="624" spans="1:20" ht="32.1" customHeight="1" thickBot="1">
      <c r="A624" s="7" t="s">
        <v>2191</v>
      </c>
      <c r="B624" s="2">
        <v>43051</v>
      </c>
      <c r="C624" s="2">
        <v>43051</v>
      </c>
      <c r="D624" s="1" t="s">
        <v>425</v>
      </c>
      <c r="E624" s="1" t="s">
        <v>2192</v>
      </c>
      <c r="F624" s="1" t="s">
        <v>2193</v>
      </c>
      <c r="G624" s="1" t="s">
        <v>100</v>
      </c>
      <c r="H624" s="1" t="s">
        <v>25</v>
      </c>
      <c r="I624" s="1" t="s">
        <v>1302</v>
      </c>
      <c r="J624" s="1" t="s">
        <v>520</v>
      </c>
      <c r="K624" s="1" t="s">
        <v>54</v>
      </c>
      <c r="L624" s="1" t="s">
        <v>2196</v>
      </c>
      <c r="M624" s="1" t="s">
        <v>30</v>
      </c>
      <c r="N624" s="1" t="s">
        <v>56</v>
      </c>
      <c r="O624" s="1" t="s">
        <v>2197</v>
      </c>
      <c r="P624" s="3">
        <v>113.568</v>
      </c>
      <c r="Q624" s="3">
        <v>2</v>
      </c>
      <c r="R624" s="3">
        <v>-5.6783999999999999</v>
      </c>
      <c r="S624" s="1" t="s">
        <v>430</v>
      </c>
      <c r="T624" s="9" t="s">
        <v>34</v>
      </c>
    </row>
    <row r="625" spans="1:20" ht="32.1" customHeight="1" thickBot="1">
      <c r="A625" s="8" t="s">
        <v>2198</v>
      </c>
      <c r="B625" s="5">
        <v>42913</v>
      </c>
      <c r="C625" s="5">
        <v>42920</v>
      </c>
      <c r="D625" s="4" t="s">
        <v>39</v>
      </c>
      <c r="E625" s="4" t="s">
        <v>2199</v>
      </c>
      <c r="F625" s="4" t="s">
        <v>2200</v>
      </c>
      <c r="G625" s="4" t="s">
        <v>100</v>
      </c>
      <c r="H625" s="4" t="s">
        <v>25</v>
      </c>
      <c r="I625" s="4" t="s">
        <v>1365</v>
      </c>
      <c r="J625" s="4" t="s">
        <v>120</v>
      </c>
      <c r="K625" s="4" t="s">
        <v>67</v>
      </c>
      <c r="L625" s="4" t="s">
        <v>590</v>
      </c>
      <c r="M625" s="4" t="s">
        <v>30</v>
      </c>
      <c r="N625" s="4" t="s">
        <v>36</v>
      </c>
      <c r="O625" s="4" t="s">
        <v>591</v>
      </c>
      <c r="P625" s="6">
        <v>191.64599999999999</v>
      </c>
      <c r="Q625" s="6">
        <v>3</v>
      </c>
      <c r="R625" s="6">
        <v>31.940999999999999</v>
      </c>
      <c r="S625" s="4" t="s">
        <v>47</v>
      </c>
      <c r="T625" s="10" t="s">
        <v>59</v>
      </c>
    </row>
    <row r="626" spans="1:20" ht="32.1" customHeight="1" thickBot="1">
      <c r="A626" s="7" t="s">
        <v>2201</v>
      </c>
      <c r="B626" s="2">
        <v>43085</v>
      </c>
      <c r="C626" s="2">
        <v>43090</v>
      </c>
      <c r="D626" s="1" t="s">
        <v>21</v>
      </c>
      <c r="E626" s="1" t="s">
        <v>2202</v>
      </c>
      <c r="F626" s="1" t="s">
        <v>2203</v>
      </c>
      <c r="G626" s="1" t="s">
        <v>90</v>
      </c>
      <c r="H626" s="1" t="s">
        <v>25</v>
      </c>
      <c r="I626" s="1" t="s">
        <v>761</v>
      </c>
      <c r="J626" s="1" t="s">
        <v>53</v>
      </c>
      <c r="K626" s="1" t="s">
        <v>54</v>
      </c>
      <c r="L626" s="1" t="s">
        <v>68</v>
      </c>
      <c r="M626" s="1" t="s">
        <v>30</v>
      </c>
      <c r="N626" s="1" t="s">
        <v>36</v>
      </c>
      <c r="O626" s="1" t="s">
        <v>69</v>
      </c>
      <c r="P626" s="3">
        <v>81.567999999999998</v>
      </c>
      <c r="Q626" s="3">
        <v>2</v>
      </c>
      <c r="R626" s="3">
        <v>9.1763999999999992</v>
      </c>
      <c r="S626" s="1" t="s">
        <v>58</v>
      </c>
      <c r="T626" s="9" t="s">
        <v>96</v>
      </c>
    </row>
    <row r="627" spans="1:20" ht="32.1" customHeight="1" thickBot="1">
      <c r="A627" s="8" t="s">
        <v>2201</v>
      </c>
      <c r="B627" s="5">
        <v>43085</v>
      </c>
      <c r="C627" s="5">
        <v>43090</v>
      </c>
      <c r="D627" s="4" t="s">
        <v>21</v>
      </c>
      <c r="E627" s="4" t="s">
        <v>2202</v>
      </c>
      <c r="F627" s="4" t="s">
        <v>2203</v>
      </c>
      <c r="G627" s="4" t="s">
        <v>90</v>
      </c>
      <c r="H627" s="4" t="s">
        <v>25</v>
      </c>
      <c r="I627" s="4" t="s">
        <v>761</v>
      </c>
      <c r="J627" s="4" t="s">
        <v>53</v>
      </c>
      <c r="K627" s="4" t="s">
        <v>54</v>
      </c>
      <c r="L627" s="4" t="s">
        <v>251</v>
      </c>
      <c r="M627" s="4" t="s">
        <v>30</v>
      </c>
      <c r="N627" s="4" t="s">
        <v>36</v>
      </c>
      <c r="O627" s="4" t="s">
        <v>252</v>
      </c>
      <c r="P627" s="6">
        <v>97.183999999999997</v>
      </c>
      <c r="Q627" s="6">
        <v>2</v>
      </c>
      <c r="R627" s="6">
        <v>6.0739999999999998</v>
      </c>
      <c r="S627" s="4" t="s">
        <v>58</v>
      </c>
      <c r="T627" s="10" t="s">
        <v>96</v>
      </c>
    </row>
    <row r="628" spans="1:20" ht="32.1" customHeight="1" thickBot="1">
      <c r="A628" s="7" t="s">
        <v>2201</v>
      </c>
      <c r="B628" s="2">
        <v>43085</v>
      </c>
      <c r="C628" s="2">
        <v>43090</v>
      </c>
      <c r="D628" s="1" t="s">
        <v>21</v>
      </c>
      <c r="E628" s="1" t="s">
        <v>2202</v>
      </c>
      <c r="F628" s="1" t="s">
        <v>2203</v>
      </c>
      <c r="G628" s="1" t="s">
        <v>90</v>
      </c>
      <c r="H628" s="1" t="s">
        <v>25</v>
      </c>
      <c r="I628" s="1" t="s">
        <v>761</v>
      </c>
      <c r="J628" s="1" t="s">
        <v>53</v>
      </c>
      <c r="K628" s="1" t="s">
        <v>54</v>
      </c>
      <c r="L628" s="1" t="s">
        <v>2204</v>
      </c>
      <c r="M628" s="1" t="s">
        <v>30</v>
      </c>
      <c r="N628" s="1" t="s">
        <v>56</v>
      </c>
      <c r="O628" s="1" t="s">
        <v>2205</v>
      </c>
      <c r="P628" s="3">
        <v>18.96</v>
      </c>
      <c r="Q628" s="3">
        <v>2</v>
      </c>
      <c r="R628" s="3">
        <v>7.5839999999999996</v>
      </c>
      <c r="S628" s="1" t="s">
        <v>58</v>
      </c>
      <c r="T628" s="9" t="s">
        <v>96</v>
      </c>
    </row>
    <row r="629" spans="1:20" ht="32.1" customHeight="1" thickBot="1">
      <c r="A629" s="8" t="s">
        <v>2206</v>
      </c>
      <c r="B629" s="5">
        <v>42000</v>
      </c>
      <c r="C629" s="5">
        <v>42004</v>
      </c>
      <c r="D629" s="4" t="s">
        <v>39</v>
      </c>
      <c r="E629" s="4" t="s">
        <v>2207</v>
      </c>
      <c r="F629" s="4" t="s">
        <v>2208</v>
      </c>
      <c r="G629" s="4" t="s">
        <v>24</v>
      </c>
      <c r="H629" s="4" t="s">
        <v>25</v>
      </c>
      <c r="I629" s="4" t="s">
        <v>2209</v>
      </c>
      <c r="J629" s="4" t="s">
        <v>134</v>
      </c>
      <c r="K629" s="4" t="s">
        <v>93</v>
      </c>
      <c r="L629" s="4" t="s">
        <v>1290</v>
      </c>
      <c r="M629" s="4" t="s">
        <v>30</v>
      </c>
      <c r="N629" s="4" t="s">
        <v>56</v>
      </c>
      <c r="O629" s="4" t="s">
        <v>1291</v>
      </c>
      <c r="P629" s="6">
        <v>32.951999999999998</v>
      </c>
      <c r="Q629" s="6">
        <v>6</v>
      </c>
      <c r="R629" s="6">
        <v>-19.7712</v>
      </c>
      <c r="S629" s="4" t="s">
        <v>83</v>
      </c>
      <c r="T629" s="10" t="s">
        <v>96</v>
      </c>
    </row>
    <row r="630" spans="1:20" ht="32.1" customHeight="1" thickBot="1">
      <c r="A630" s="7" t="s">
        <v>2210</v>
      </c>
      <c r="B630" s="2">
        <v>43045</v>
      </c>
      <c r="C630" s="2">
        <v>43048</v>
      </c>
      <c r="D630" s="1" t="s">
        <v>21</v>
      </c>
      <c r="E630" s="1" t="s">
        <v>2211</v>
      </c>
      <c r="F630" s="1" t="s">
        <v>2212</v>
      </c>
      <c r="G630" s="1" t="s">
        <v>24</v>
      </c>
      <c r="H630" s="1" t="s">
        <v>25</v>
      </c>
      <c r="I630" s="1" t="s">
        <v>1911</v>
      </c>
      <c r="J630" s="1" t="s">
        <v>1036</v>
      </c>
      <c r="K630" s="1" t="s">
        <v>28</v>
      </c>
      <c r="L630" s="1" t="s">
        <v>1989</v>
      </c>
      <c r="M630" s="1" t="s">
        <v>30</v>
      </c>
      <c r="N630" s="1" t="s">
        <v>56</v>
      </c>
      <c r="O630" s="1" t="s">
        <v>1990</v>
      </c>
      <c r="P630" s="3">
        <v>28.271999999999998</v>
      </c>
      <c r="Q630" s="3">
        <v>2</v>
      </c>
      <c r="R630" s="3">
        <v>6.3612000000000002</v>
      </c>
      <c r="S630" s="1" t="s">
        <v>33</v>
      </c>
      <c r="T630" s="9" t="s">
        <v>34</v>
      </c>
    </row>
    <row r="631" spans="1:20" ht="32.1" customHeight="1" thickBot="1">
      <c r="A631" s="8" t="s">
        <v>2213</v>
      </c>
      <c r="B631" s="5">
        <v>42131</v>
      </c>
      <c r="C631" s="5">
        <v>42136</v>
      </c>
      <c r="D631" s="4" t="s">
        <v>39</v>
      </c>
      <c r="E631" s="4" t="s">
        <v>449</v>
      </c>
      <c r="F631" s="4" t="s">
        <v>450</v>
      </c>
      <c r="G631" s="4" t="s">
        <v>24</v>
      </c>
      <c r="H631" s="4" t="s">
        <v>25</v>
      </c>
      <c r="I631" s="4" t="s">
        <v>2214</v>
      </c>
      <c r="J631" s="4" t="s">
        <v>92</v>
      </c>
      <c r="K631" s="4" t="s">
        <v>93</v>
      </c>
      <c r="L631" s="4" t="s">
        <v>784</v>
      </c>
      <c r="M631" s="4" t="s">
        <v>30</v>
      </c>
      <c r="N631" s="4" t="s">
        <v>45</v>
      </c>
      <c r="O631" s="4" t="s">
        <v>785</v>
      </c>
      <c r="P631" s="6">
        <v>244.006</v>
      </c>
      <c r="Q631" s="6">
        <v>2</v>
      </c>
      <c r="R631" s="6">
        <v>-31.372199999999999</v>
      </c>
      <c r="S631" s="4" t="s">
        <v>58</v>
      </c>
      <c r="T631" s="10" t="s">
        <v>161</v>
      </c>
    </row>
    <row r="632" spans="1:20" ht="32.1" customHeight="1" thickBot="1">
      <c r="A632" s="7" t="s">
        <v>2215</v>
      </c>
      <c r="B632" s="2">
        <v>43073</v>
      </c>
      <c r="C632" s="2">
        <v>43073</v>
      </c>
      <c r="D632" s="1" t="s">
        <v>425</v>
      </c>
      <c r="E632" s="1" t="s">
        <v>2216</v>
      </c>
      <c r="F632" s="1" t="s">
        <v>2217</v>
      </c>
      <c r="G632" s="1" t="s">
        <v>90</v>
      </c>
      <c r="H632" s="1" t="s">
        <v>25</v>
      </c>
      <c r="I632" s="1" t="s">
        <v>65</v>
      </c>
      <c r="J632" s="1" t="s">
        <v>66</v>
      </c>
      <c r="K632" s="1" t="s">
        <v>67</v>
      </c>
      <c r="L632" s="1" t="s">
        <v>2218</v>
      </c>
      <c r="M632" s="1" t="s">
        <v>30</v>
      </c>
      <c r="N632" s="1" t="s">
        <v>36</v>
      </c>
      <c r="O632" s="1" t="s">
        <v>2219</v>
      </c>
      <c r="P632" s="3">
        <v>188.55199999999999</v>
      </c>
      <c r="Q632" s="3">
        <v>7</v>
      </c>
      <c r="R632" s="3">
        <v>-2.6936</v>
      </c>
      <c r="S632" s="1" t="s">
        <v>430</v>
      </c>
      <c r="T632" s="9" t="s">
        <v>96</v>
      </c>
    </row>
    <row r="633" spans="1:20" ht="32.1" customHeight="1" thickBot="1">
      <c r="A633" s="8" t="s">
        <v>2220</v>
      </c>
      <c r="B633" s="5">
        <v>41652</v>
      </c>
      <c r="C633" s="5">
        <v>41655</v>
      </c>
      <c r="D633" s="4" t="s">
        <v>21</v>
      </c>
      <c r="E633" s="4" t="s">
        <v>1435</v>
      </c>
      <c r="F633" s="4" t="s">
        <v>1436</v>
      </c>
      <c r="G633" s="4" t="s">
        <v>24</v>
      </c>
      <c r="H633" s="4" t="s">
        <v>25</v>
      </c>
      <c r="I633" s="4" t="s">
        <v>2221</v>
      </c>
      <c r="J633" s="4" t="s">
        <v>158</v>
      </c>
      <c r="K633" s="4" t="s">
        <v>28</v>
      </c>
      <c r="L633" s="4" t="s">
        <v>2180</v>
      </c>
      <c r="M633" s="4" t="s">
        <v>30</v>
      </c>
      <c r="N633" s="4" t="s">
        <v>36</v>
      </c>
      <c r="O633" s="4" t="s">
        <v>2181</v>
      </c>
      <c r="P633" s="6">
        <v>545.94000000000005</v>
      </c>
      <c r="Q633" s="6">
        <v>6</v>
      </c>
      <c r="R633" s="6">
        <v>87.350399999999993</v>
      </c>
      <c r="S633" s="4" t="s">
        <v>33</v>
      </c>
      <c r="T633" s="10" t="s">
        <v>169</v>
      </c>
    </row>
    <row r="634" spans="1:20" ht="32.1" customHeight="1" thickBot="1">
      <c r="A634" s="7" t="s">
        <v>2222</v>
      </c>
      <c r="B634" s="2">
        <v>42167</v>
      </c>
      <c r="C634" s="2">
        <v>42172</v>
      </c>
      <c r="D634" s="1" t="s">
        <v>39</v>
      </c>
      <c r="E634" s="1" t="s">
        <v>2223</v>
      </c>
      <c r="F634" s="1" t="s">
        <v>2224</v>
      </c>
      <c r="G634" s="1" t="s">
        <v>24</v>
      </c>
      <c r="H634" s="1" t="s">
        <v>25</v>
      </c>
      <c r="I634" s="1" t="s">
        <v>65</v>
      </c>
      <c r="J634" s="1" t="s">
        <v>66</v>
      </c>
      <c r="K634" s="1" t="s">
        <v>67</v>
      </c>
      <c r="L634" s="1" t="s">
        <v>1709</v>
      </c>
      <c r="M634" s="1" t="s">
        <v>30</v>
      </c>
      <c r="N634" s="1" t="s">
        <v>56</v>
      </c>
      <c r="O634" s="1" t="s">
        <v>1710</v>
      </c>
      <c r="P634" s="3">
        <v>43.295999999999999</v>
      </c>
      <c r="Q634" s="3">
        <v>2</v>
      </c>
      <c r="R634" s="3">
        <v>4.3296000000000001</v>
      </c>
      <c r="S634" s="1" t="s">
        <v>58</v>
      </c>
      <c r="T634" s="9" t="s">
        <v>59</v>
      </c>
    </row>
    <row r="635" spans="1:20" ht="32.1" customHeight="1" thickBot="1">
      <c r="A635" s="8" t="s">
        <v>2225</v>
      </c>
      <c r="B635" s="5">
        <v>41832</v>
      </c>
      <c r="C635" s="5">
        <v>41838</v>
      </c>
      <c r="D635" s="4" t="s">
        <v>39</v>
      </c>
      <c r="E635" s="4" t="s">
        <v>2226</v>
      </c>
      <c r="F635" s="4" t="s">
        <v>2227</v>
      </c>
      <c r="G635" s="4" t="s">
        <v>24</v>
      </c>
      <c r="H635" s="4" t="s">
        <v>25</v>
      </c>
      <c r="I635" s="4" t="s">
        <v>191</v>
      </c>
      <c r="J635" s="4" t="s">
        <v>192</v>
      </c>
      <c r="K635" s="4" t="s">
        <v>54</v>
      </c>
      <c r="L635" s="4" t="s">
        <v>2218</v>
      </c>
      <c r="M635" s="4" t="s">
        <v>30</v>
      </c>
      <c r="N635" s="4" t="s">
        <v>36</v>
      </c>
      <c r="O635" s="4" t="s">
        <v>2219</v>
      </c>
      <c r="P635" s="6">
        <v>123.136</v>
      </c>
      <c r="Q635" s="6">
        <v>4</v>
      </c>
      <c r="R635" s="6">
        <v>13.8528</v>
      </c>
      <c r="S635" s="4" t="s">
        <v>129</v>
      </c>
      <c r="T635" s="10" t="s">
        <v>71</v>
      </c>
    </row>
    <row r="636" spans="1:20" ht="32.1" customHeight="1" thickBot="1">
      <c r="A636" s="7" t="s">
        <v>2228</v>
      </c>
      <c r="B636" s="2">
        <v>41979</v>
      </c>
      <c r="C636" s="2">
        <v>41984</v>
      </c>
      <c r="D636" s="1" t="s">
        <v>21</v>
      </c>
      <c r="E636" s="1" t="s">
        <v>604</v>
      </c>
      <c r="F636" s="1" t="s">
        <v>605</v>
      </c>
      <c r="G636" s="1" t="s">
        <v>24</v>
      </c>
      <c r="H636" s="1" t="s">
        <v>25</v>
      </c>
      <c r="I636" s="1" t="s">
        <v>878</v>
      </c>
      <c r="J636" s="1" t="s">
        <v>1517</v>
      </c>
      <c r="K636" s="1" t="s">
        <v>54</v>
      </c>
      <c r="L636" s="1" t="s">
        <v>1723</v>
      </c>
      <c r="M636" s="1" t="s">
        <v>30</v>
      </c>
      <c r="N636" s="1" t="s">
        <v>45</v>
      </c>
      <c r="O636" s="1" t="s">
        <v>1724</v>
      </c>
      <c r="P636" s="3">
        <v>275.49</v>
      </c>
      <c r="Q636" s="3">
        <v>1</v>
      </c>
      <c r="R636" s="3">
        <v>-170.8038</v>
      </c>
      <c r="S636" s="1" t="s">
        <v>58</v>
      </c>
      <c r="T636" s="9" t="s">
        <v>96</v>
      </c>
    </row>
    <row r="637" spans="1:20" ht="32.1" customHeight="1" thickBot="1">
      <c r="A637" s="8" t="s">
        <v>2229</v>
      </c>
      <c r="B637" s="5">
        <v>42515</v>
      </c>
      <c r="C637" s="5">
        <v>42520</v>
      </c>
      <c r="D637" s="4" t="s">
        <v>39</v>
      </c>
      <c r="E637" s="4" t="s">
        <v>2230</v>
      </c>
      <c r="F637" s="4" t="s">
        <v>2231</v>
      </c>
      <c r="G637" s="4" t="s">
        <v>100</v>
      </c>
      <c r="H637" s="4" t="s">
        <v>25</v>
      </c>
      <c r="I637" s="4" t="s">
        <v>347</v>
      </c>
      <c r="J637" s="4" t="s">
        <v>667</v>
      </c>
      <c r="K637" s="4" t="s">
        <v>28</v>
      </c>
      <c r="L637" s="4" t="s">
        <v>2232</v>
      </c>
      <c r="M637" s="4" t="s">
        <v>30</v>
      </c>
      <c r="N637" s="4" t="s">
        <v>56</v>
      </c>
      <c r="O637" s="4" t="s">
        <v>2233</v>
      </c>
      <c r="P637" s="6">
        <v>24.96</v>
      </c>
      <c r="Q637" s="6">
        <v>4</v>
      </c>
      <c r="R637" s="6">
        <v>6.24</v>
      </c>
      <c r="S637" s="4" t="s">
        <v>58</v>
      </c>
      <c r="T637" s="10" t="s">
        <v>161</v>
      </c>
    </row>
    <row r="638" spans="1:20" ht="32.1" customHeight="1" thickBot="1">
      <c r="A638" s="7" t="s">
        <v>2234</v>
      </c>
      <c r="B638" s="2">
        <v>41811</v>
      </c>
      <c r="C638" s="2">
        <v>41815</v>
      </c>
      <c r="D638" s="1" t="s">
        <v>39</v>
      </c>
      <c r="E638" s="1" t="s">
        <v>2235</v>
      </c>
      <c r="F638" s="1" t="s">
        <v>2236</v>
      </c>
      <c r="G638" s="1" t="s">
        <v>24</v>
      </c>
      <c r="H638" s="1" t="s">
        <v>25</v>
      </c>
      <c r="I638" s="1" t="s">
        <v>65</v>
      </c>
      <c r="J638" s="1" t="s">
        <v>66</v>
      </c>
      <c r="K638" s="1" t="s">
        <v>67</v>
      </c>
      <c r="L638" s="1" t="s">
        <v>2237</v>
      </c>
      <c r="M638" s="1" t="s">
        <v>30</v>
      </c>
      <c r="N638" s="1" t="s">
        <v>56</v>
      </c>
      <c r="O638" s="1" t="s">
        <v>2238</v>
      </c>
      <c r="P638" s="3">
        <v>3.984</v>
      </c>
      <c r="Q638" s="3">
        <v>1</v>
      </c>
      <c r="R638" s="3">
        <v>0.64739999999999998</v>
      </c>
      <c r="S638" s="1" t="s">
        <v>83</v>
      </c>
      <c r="T638" s="9" t="s">
        <v>59</v>
      </c>
    </row>
    <row r="639" spans="1:20" ht="32.1" customHeight="1" thickBot="1">
      <c r="A639" s="8" t="s">
        <v>2239</v>
      </c>
      <c r="B639" s="5">
        <v>42709</v>
      </c>
      <c r="C639" s="5">
        <v>42710</v>
      </c>
      <c r="D639" s="4" t="s">
        <v>87</v>
      </c>
      <c r="E639" s="4" t="s">
        <v>1571</v>
      </c>
      <c r="F639" s="4" t="s">
        <v>1572</v>
      </c>
      <c r="G639" s="4" t="s">
        <v>24</v>
      </c>
      <c r="H639" s="4" t="s">
        <v>25</v>
      </c>
      <c r="I639" s="4" t="s">
        <v>2240</v>
      </c>
      <c r="J639" s="4" t="s">
        <v>27</v>
      </c>
      <c r="K639" s="4" t="s">
        <v>28</v>
      </c>
      <c r="L639" s="4" t="s">
        <v>1755</v>
      </c>
      <c r="M639" s="4" t="s">
        <v>30</v>
      </c>
      <c r="N639" s="4" t="s">
        <v>56</v>
      </c>
      <c r="O639" s="4" t="s">
        <v>1756</v>
      </c>
      <c r="P639" s="6">
        <v>191.82</v>
      </c>
      <c r="Q639" s="6">
        <v>3</v>
      </c>
      <c r="R639" s="6">
        <v>74.809799999999996</v>
      </c>
      <c r="S639" s="4" t="s">
        <v>123</v>
      </c>
      <c r="T639" s="10" t="s">
        <v>96</v>
      </c>
    </row>
    <row r="640" spans="1:20" ht="32.1" customHeight="1" thickBot="1">
      <c r="A640" s="7" t="s">
        <v>2241</v>
      </c>
      <c r="B640" s="2">
        <v>42264</v>
      </c>
      <c r="C640" s="2">
        <v>42268</v>
      </c>
      <c r="D640" s="1" t="s">
        <v>39</v>
      </c>
      <c r="E640" s="1" t="s">
        <v>215</v>
      </c>
      <c r="F640" s="1" t="s">
        <v>216</v>
      </c>
      <c r="G640" s="1" t="s">
        <v>100</v>
      </c>
      <c r="H640" s="1" t="s">
        <v>25</v>
      </c>
      <c r="I640" s="1" t="s">
        <v>173</v>
      </c>
      <c r="J640" s="1" t="s">
        <v>120</v>
      </c>
      <c r="K640" s="1" t="s">
        <v>67</v>
      </c>
      <c r="L640" s="1" t="s">
        <v>922</v>
      </c>
      <c r="M640" s="1" t="s">
        <v>30</v>
      </c>
      <c r="N640" s="1" t="s">
        <v>45</v>
      </c>
      <c r="O640" s="1" t="s">
        <v>923</v>
      </c>
      <c r="P640" s="3">
        <v>344.22</v>
      </c>
      <c r="Q640" s="3">
        <v>2</v>
      </c>
      <c r="R640" s="3">
        <v>-103.26600000000001</v>
      </c>
      <c r="S640" s="1" t="s">
        <v>83</v>
      </c>
      <c r="T640" s="9" t="s">
        <v>77</v>
      </c>
    </row>
    <row r="641" spans="1:20" ht="32.1" customHeight="1" thickBot="1">
      <c r="A641" s="8" t="s">
        <v>2242</v>
      </c>
      <c r="B641" s="5">
        <v>42605</v>
      </c>
      <c r="C641" s="5">
        <v>42612</v>
      </c>
      <c r="D641" s="4" t="s">
        <v>39</v>
      </c>
      <c r="E641" s="4" t="s">
        <v>1144</v>
      </c>
      <c r="F641" s="4" t="s">
        <v>1145</v>
      </c>
      <c r="G641" s="4" t="s">
        <v>100</v>
      </c>
      <c r="H641" s="4" t="s">
        <v>25</v>
      </c>
      <c r="I641" s="4" t="s">
        <v>2243</v>
      </c>
      <c r="J641" s="4" t="s">
        <v>92</v>
      </c>
      <c r="K641" s="4" t="s">
        <v>93</v>
      </c>
      <c r="L641" s="4" t="s">
        <v>1542</v>
      </c>
      <c r="M641" s="4" t="s">
        <v>30</v>
      </c>
      <c r="N641" s="4" t="s">
        <v>56</v>
      </c>
      <c r="O641" s="4" t="s">
        <v>1543</v>
      </c>
      <c r="P641" s="6">
        <v>22.608000000000001</v>
      </c>
      <c r="Q641" s="6">
        <v>3</v>
      </c>
      <c r="R641" s="6">
        <v>-10.1736</v>
      </c>
      <c r="S641" s="4" t="s">
        <v>47</v>
      </c>
      <c r="T641" s="10" t="s">
        <v>253</v>
      </c>
    </row>
    <row r="642" spans="1:20" ht="32.1" customHeight="1" thickBot="1">
      <c r="A642" s="7" t="s">
        <v>2244</v>
      </c>
      <c r="B642" s="2">
        <v>42316</v>
      </c>
      <c r="C642" s="2">
        <v>42322</v>
      </c>
      <c r="D642" s="1" t="s">
        <v>39</v>
      </c>
      <c r="E642" s="1" t="s">
        <v>507</v>
      </c>
      <c r="F642" s="1" t="s">
        <v>508</v>
      </c>
      <c r="G642" s="1" t="s">
        <v>24</v>
      </c>
      <c r="H642" s="1" t="s">
        <v>25</v>
      </c>
      <c r="I642" s="1" t="s">
        <v>2245</v>
      </c>
      <c r="J642" s="1" t="s">
        <v>76</v>
      </c>
      <c r="K642" s="1" t="s">
        <v>54</v>
      </c>
      <c r="L642" s="1" t="s">
        <v>830</v>
      </c>
      <c r="M642" s="1" t="s">
        <v>30</v>
      </c>
      <c r="N642" s="1" t="s">
        <v>56</v>
      </c>
      <c r="O642" s="1" t="s">
        <v>831</v>
      </c>
      <c r="P642" s="3">
        <v>66.69</v>
      </c>
      <c r="Q642" s="3">
        <v>3</v>
      </c>
      <c r="R642" s="3">
        <v>22.0077</v>
      </c>
      <c r="S642" s="1" t="s">
        <v>129</v>
      </c>
      <c r="T642" s="9" t="s">
        <v>34</v>
      </c>
    </row>
    <row r="643" spans="1:20" ht="32.1" customHeight="1" thickBot="1">
      <c r="A643" s="8" t="s">
        <v>2246</v>
      </c>
      <c r="B643" s="5">
        <v>43056</v>
      </c>
      <c r="C643" s="5">
        <v>43062</v>
      </c>
      <c r="D643" s="4" t="s">
        <v>39</v>
      </c>
      <c r="E643" s="4" t="s">
        <v>2247</v>
      </c>
      <c r="F643" s="4" t="s">
        <v>2248</v>
      </c>
      <c r="G643" s="4" t="s">
        <v>24</v>
      </c>
      <c r="H643" s="4" t="s">
        <v>25</v>
      </c>
      <c r="I643" s="4" t="s">
        <v>2249</v>
      </c>
      <c r="J643" s="4" t="s">
        <v>92</v>
      </c>
      <c r="K643" s="4" t="s">
        <v>93</v>
      </c>
      <c r="L643" s="4" t="s">
        <v>1775</v>
      </c>
      <c r="M643" s="4" t="s">
        <v>30</v>
      </c>
      <c r="N643" s="4" t="s">
        <v>31</v>
      </c>
      <c r="O643" s="4" t="s">
        <v>1776</v>
      </c>
      <c r="P643" s="6">
        <v>327.7328</v>
      </c>
      <c r="Q643" s="6">
        <v>2</v>
      </c>
      <c r="R643" s="6">
        <v>-14.4588</v>
      </c>
      <c r="S643" s="4" t="s">
        <v>129</v>
      </c>
      <c r="T643" s="10" t="s">
        <v>34</v>
      </c>
    </row>
    <row r="644" spans="1:20" ht="32.1" customHeight="1" thickBot="1">
      <c r="A644" s="7" t="s">
        <v>2250</v>
      </c>
      <c r="B644" s="2">
        <v>42847</v>
      </c>
      <c r="C644" s="2">
        <v>42851</v>
      </c>
      <c r="D644" s="1" t="s">
        <v>39</v>
      </c>
      <c r="E644" s="1" t="s">
        <v>659</v>
      </c>
      <c r="F644" s="1" t="s">
        <v>660</v>
      </c>
      <c r="G644" s="1" t="s">
        <v>100</v>
      </c>
      <c r="H644" s="1" t="s">
        <v>25</v>
      </c>
      <c r="I644" s="1" t="s">
        <v>65</v>
      </c>
      <c r="J644" s="1" t="s">
        <v>66</v>
      </c>
      <c r="K644" s="1" t="s">
        <v>67</v>
      </c>
      <c r="L644" s="1" t="s">
        <v>1391</v>
      </c>
      <c r="M644" s="1" t="s">
        <v>30</v>
      </c>
      <c r="N644" s="1" t="s">
        <v>56</v>
      </c>
      <c r="O644" s="1" t="s">
        <v>1392</v>
      </c>
      <c r="P644" s="3">
        <v>254.352</v>
      </c>
      <c r="Q644" s="3">
        <v>3</v>
      </c>
      <c r="R644" s="3">
        <v>0</v>
      </c>
      <c r="S644" s="1" t="s">
        <v>83</v>
      </c>
      <c r="T644" s="9" t="s">
        <v>113</v>
      </c>
    </row>
    <row r="645" spans="1:20" ht="32.1" customHeight="1" thickBot="1">
      <c r="A645" s="8" t="s">
        <v>2251</v>
      </c>
      <c r="B645" s="5">
        <v>43086</v>
      </c>
      <c r="C645" s="5">
        <v>43090</v>
      </c>
      <c r="D645" s="4" t="s">
        <v>39</v>
      </c>
      <c r="E645" s="4" t="s">
        <v>1334</v>
      </c>
      <c r="F645" s="4" t="s">
        <v>1335</v>
      </c>
      <c r="G645" s="4" t="s">
        <v>24</v>
      </c>
      <c r="H645" s="4" t="s">
        <v>25</v>
      </c>
      <c r="I645" s="4" t="s">
        <v>2120</v>
      </c>
      <c r="J645" s="4" t="s">
        <v>716</v>
      </c>
      <c r="K645" s="4" t="s">
        <v>28</v>
      </c>
      <c r="L645" s="4" t="s">
        <v>1186</v>
      </c>
      <c r="M645" s="4" t="s">
        <v>30</v>
      </c>
      <c r="N645" s="4" t="s">
        <v>36</v>
      </c>
      <c r="O645" s="4" t="s">
        <v>1187</v>
      </c>
      <c r="P645" s="6">
        <v>504.9</v>
      </c>
      <c r="Q645" s="6">
        <v>5</v>
      </c>
      <c r="R645" s="6">
        <v>80.784000000000006</v>
      </c>
      <c r="S645" s="4" t="s">
        <v>83</v>
      </c>
      <c r="T645" s="10" t="s">
        <v>96</v>
      </c>
    </row>
    <row r="646" spans="1:20" ht="32.1" customHeight="1" thickBot="1">
      <c r="A646" s="7" t="s">
        <v>2252</v>
      </c>
      <c r="B646" s="2">
        <v>42268</v>
      </c>
      <c r="C646" s="2">
        <v>42274</v>
      </c>
      <c r="D646" s="1" t="s">
        <v>39</v>
      </c>
      <c r="E646" s="1" t="s">
        <v>2253</v>
      </c>
      <c r="F646" s="1" t="s">
        <v>2254</v>
      </c>
      <c r="G646" s="1" t="s">
        <v>90</v>
      </c>
      <c r="H646" s="1" t="s">
        <v>25</v>
      </c>
      <c r="I646" s="1" t="s">
        <v>2255</v>
      </c>
      <c r="J646" s="1" t="s">
        <v>289</v>
      </c>
      <c r="K646" s="1" t="s">
        <v>93</v>
      </c>
      <c r="L646" s="1" t="s">
        <v>1603</v>
      </c>
      <c r="M646" s="1" t="s">
        <v>30</v>
      </c>
      <c r="N646" s="1" t="s">
        <v>31</v>
      </c>
      <c r="O646" s="1" t="s">
        <v>1604</v>
      </c>
      <c r="P646" s="3">
        <v>194.32</v>
      </c>
      <c r="Q646" s="3">
        <v>4</v>
      </c>
      <c r="R646" s="3">
        <v>31.091200000000001</v>
      </c>
      <c r="S646" s="1" t="s">
        <v>129</v>
      </c>
      <c r="T646" s="9" t="s">
        <v>77</v>
      </c>
    </row>
    <row r="647" spans="1:20" ht="32.1" customHeight="1" thickBot="1">
      <c r="A647" s="8" t="s">
        <v>2256</v>
      </c>
      <c r="B647" s="5">
        <v>42695</v>
      </c>
      <c r="C647" s="5">
        <v>42700</v>
      </c>
      <c r="D647" s="4" t="s">
        <v>39</v>
      </c>
      <c r="E647" s="4" t="s">
        <v>2257</v>
      </c>
      <c r="F647" s="4" t="s">
        <v>2258</v>
      </c>
      <c r="G647" s="4" t="s">
        <v>24</v>
      </c>
      <c r="H647" s="4" t="s">
        <v>25</v>
      </c>
      <c r="I647" s="4" t="s">
        <v>2259</v>
      </c>
      <c r="J647" s="4" t="s">
        <v>1517</v>
      </c>
      <c r="K647" s="4" t="s">
        <v>54</v>
      </c>
      <c r="L647" s="4" t="s">
        <v>1656</v>
      </c>
      <c r="M647" s="4" t="s">
        <v>30</v>
      </c>
      <c r="N647" s="4" t="s">
        <v>36</v>
      </c>
      <c r="O647" s="4" t="s">
        <v>1657</v>
      </c>
      <c r="P647" s="6">
        <v>195.136</v>
      </c>
      <c r="Q647" s="6">
        <v>4</v>
      </c>
      <c r="R647" s="6">
        <v>-12.196</v>
      </c>
      <c r="S647" s="4" t="s">
        <v>58</v>
      </c>
      <c r="T647" s="10" t="s">
        <v>34</v>
      </c>
    </row>
    <row r="648" spans="1:20" ht="32.1" customHeight="1" thickBot="1">
      <c r="A648" s="7" t="s">
        <v>2260</v>
      </c>
      <c r="B648" s="2">
        <v>42166</v>
      </c>
      <c r="C648" s="2">
        <v>42171</v>
      </c>
      <c r="D648" s="1" t="s">
        <v>39</v>
      </c>
      <c r="E648" s="1" t="s">
        <v>1060</v>
      </c>
      <c r="F648" s="1" t="s">
        <v>1061</v>
      </c>
      <c r="G648" s="1" t="s">
        <v>24</v>
      </c>
      <c r="H648" s="1" t="s">
        <v>25</v>
      </c>
      <c r="I648" s="1" t="s">
        <v>1035</v>
      </c>
      <c r="J648" s="1" t="s">
        <v>1406</v>
      </c>
      <c r="K648" s="1" t="s">
        <v>28</v>
      </c>
      <c r="L648" s="1" t="s">
        <v>2261</v>
      </c>
      <c r="M648" s="1" t="s">
        <v>30</v>
      </c>
      <c r="N648" s="1" t="s">
        <v>56</v>
      </c>
      <c r="O648" s="1" t="s">
        <v>2262</v>
      </c>
      <c r="P648" s="3">
        <v>29.16</v>
      </c>
      <c r="Q648" s="3">
        <v>2</v>
      </c>
      <c r="R648" s="3">
        <v>10.789199999999999</v>
      </c>
      <c r="S648" s="1" t="s">
        <v>58</v>
      </c>
      <c r="T648" s="9" t="s">
        <v>59</v>
      </c>
    </row>
    <row r="649" spans="1:20" ht="32.1" customHeight="1" thickBot="1">
      <c r="A649" s="8" t="s">
        <v>2263</v>
      </c>
      <c r="B649" s="5">
        <v>43011</v>
      </c>
      <c r="C649" s="5">
        <v>43016</v>
      </c>
      <c r="D649" s="4" t="s">
        <v>39</v>
      </c>
      <c r="E649" s="4" t="s">
        <v>2264</v>
      </c>
      <c r="F649" s="4" t="s">
        <v>2265</v>
      </c>
      <c r="G649" s="4" t="s">
        <v>90</v>
      </c>
      <c r="H649" s="4" t="s">
        <v>25</v>
      </c>
      <c r="I649" s="4" t="s">
        <v>1185</v>
      </c>
      <c r="J649" s="4" t="s">
        <v>53</v>
      </c>
      <c r="K649" s="4" t="s">
        <v>54</v>
      </c>
      <c r="L649" s="4" t="s">
        <v>907</v>
      </c>
      <c r="M649" s="4" t="s">
        <v>30</v>
      </c>
      <c r="N649" s="4" t="s">
        <v>45</v>
      </c>
      <c r="O649" s="4" t="s">
        <v>908</v>
      </c>
      <c r="P649" s="6">
        <v>171.28800000000001</v>
      </c>
      <c r="Q649" s="6">
        <v>3</v>
      </c>
      <c r="R649" s="6">
        <v>-6.4233000000000002</v>
      </c>
      <c r="S649" s="4" t="s">
        <v>58</v>
      </c>
      <c r="T649" s="10" t="s">
        <v>48</v>
      </c>
    </row>
    <row r="650" spans="1:20" ht="32.1" customHeight="1" thickBot="1">
      <c r="A650" s="7" t="s">
        <v>2266</v>
      </c>
      <c r="B650" s="2">
        <v>42495</v>
      </c>
      <c r="C650" s="2">
        <v>42499</v>
      </c>
      <c r="D650" s="1" t="s">
        <v>39</v>
      </c>
      <c r="E650" s="1" t="s">
        <v>2267</v>
      </c>
      <c r="F650" s="1" t="s">
        <v>2268</v>
      </c>
      <c r="G650" s="1" t="s">
        <v>24</v>
      </c>
      <c r="H650" s="1" t="s">
        <v>25</v>
      </c>
      <c r="I650" s="1" t="s">
        <v>2269</v>
      </c>
      <c r="J650" s="1" t="s">
        <v>141</v>
      </c>
      <c r="K650" s="1" t="s">
        <v>28</v>
      </c>
      <c r="L650" s="1" t="s">
        <v>1311</v>
      </c>
      <c r="M650" s="1" t="s">
        <v>30</v>
      </c>
      <c r="N650" s="1" t="s">
        <v>56</v>
      </c>
      <c r="O650" s="1" t="s">
        <v>1312</v>
      </c>
      <c r="P650" s="3">
        <v>16.72</v>
      </c>
      <c r="Q650" s="3">
        <v>5</v>
      </c>
      <c r="R650" s="3">
        <v>3.3439999999999999</v>
      </c>
      <c r="S650" s="1" t="s">
        <v>83</v>
      </c>
      <c r="T650" s="9" t="s">
        <v>161</v>
      </c>
    </row>
    <row r="651" spans="1:20" ht="32.1" customHeight="1" thickBot="1">
      <c r="A651" s="8" t="s">
        <v>2270</v>
      </c>
      <c r="B651" s="5">
        <v>42989</v>
      </c>
      <c r="C651" s="5">
        <v>42990</v>
      </c>
      <c r="D651" s="4" t="s">
        <v>425</v>
      </c>
      <c r="E651" s="4" t="s">
        <v>2271</v>
      </c>
      <c r="F651" s="4" t="s">
        <v>2272</v>
      </c>
      <c r="G651" s="4" t="s">
        <v>100</v>
      </c>
      <c r="H651" s="4" t="s">
        <v>25</v>
      </c>
      <c r="I651" s="4" t="s">
        <v>730</v>
      </c>
      <c r="J651" s="4" t="s">
        <v>53</v>
      </c>
      <c r="K651" s="4" t="s">
        <v>54</v>
      </c>
      <c r="L651" s="4" t="s">
        <v>2273</v>
      </c>
      <c r="M651" s="4" t="s">
        <v>30</v>
      </c>
      <c r="N651" s="4" t="s">
        <v>36</v>
      </c>
      <c r="O651" s="4" t="s">
        <v>2274</v>
      </c>
      <c r="P651" s="6">
        <v>2054.2719999999999</v>
      </c>
      <c r="Q651" s="6">
        <v>8</v>
      </c>
      <c r="R651" s="6">
        <v>256.78399999999999</v>
      </c>
      <c r="S651" s="4" t="s">
        <v>123</v>
      </c>
      <c r="T651" s="10" t="s">
        <v>77</v>
      </c>
    </row>
    <row r="652" spans="1:20" ht="32.1" customHeight="1" thickBot="1">
      <c r="A652" s="7" t="s">
        <v>2275</v>
      </c>
      <c r="B652" s="2">
        <v>42827</v>
      </c>
      <c r="C652" s="2">
        <v>42829</v>
      </c>
      <c r="D652" s="1" t="s">
        <v>87</v>
      </c>
      <c r="E652" s="1" t="s">
        <v>2276</v>
      </c>
      <c r="F652" s="1" t="s">
        <v>2277</v>
      </c>
      <c r="G652" s="1" t="s">
        <v>100</v>
      </c>
      <c r="H652" s="1" t="s">
        <v>25</v>
      </c>
      <c r="I652" s="1" t="s">
        <v>347</v>
      </c>
      <c r="J652" s="1" t="s">
        <v>667</v>
      </c>
      <c r="K652" s="1" t="s">
        <v>28</v>
      </c>
      <c r="L652" s="1" t="s">
        <v>212</v>
      </c>
      <c r="M652" s="1" t="s">
        <v>30</v>
      </c>
      <c r="N652" s="1" t="s">
        <v>45</v>
      </c>
      <c r="O652" s="1" t="s">
        <v>213</v>
      </c>
      <c r="P652" s="3">
        <v>411.8</v>
      </c>
      <c r="Q652" s="3">
        <v>2</v>
      </c>
      <c r="R652" s="3">
        <v>70.006</v>
      </c>
      <c r="S652" s="1" t="s">
        <v>70</v>
      </c>
      <c r="T652" s="9" t="s">
        <v>113</v>
      </c>
    </row>
    <row r="653" spans="1:20" ht="32.1" customHeight="1" thickBot="1">
      <c r="A653" s="8" t="s">
        <v>2278</v>
      </c>
      <c r="B653" s="5">
        <v>43014</v>
      </c>
      <c r="C653" s="5">
        <v>43019</v>
      </c>
      <c r="D653" s="4" t="s">
        <v>39</v>
      </c>
      <c r="E653" s="4" t="s">
        <v>345</v>
      </c>
      <c r="F653" s="4" t="s">
        <v>346</v>
      </c>
      <c r="G653" s="4" t="s">
        <v>100</v>
      </c>
      <c r="H653" s="4" t="s">
        <v>25</v>
      </c>
      <c r="I653" s="4" t="s">
        <v>2279</v>
      </c>
      <c r="J653" s="4" t="s">
        <v>2280</v>
      </c>
      <c r="K653" s="4" t="s">
        <v>54</v>
      </c>
      <c r="L653" s="4" t="s">
        <v>2281</v>
      </c>
      <c r="M653" s="4" t="s">
        <v>30</v>
      </c>
      <c r="N653" s="4" t="s">
        <v>56</v>
      </c>
      <c r="O653" s="4" t="s">
        <v>2282</v>
      </c>
      <c r="P653" s="6">
        <v>41.96</v>
      </c>
      <c r="Q653" s="6">
        <v>2</v>
      </c>
      <c r="R653" s="6">
        <v>2.9371999999999998</v>
      </c>
      <c r="S653" s="4" t="s">
        <v>58</v>
      </c>
      <c r="T653" s="10" t="s">
        <v>48</v>
      </c>
    </row>
    <row r="654" spans="1:20" ht="32.1" customHeight="1" thickBot="1">
      <c r="A654" s="7" t="s">
        <v>2283</v>
      </c>
      <c r="B654" s="2">
        <v>43027</v>
      </c>
      <c r="C654" s="2">
        <v>43032</v>
      </c>
      <c r="D654" s="1" t="s">
        <v>21</v>
      </c>
      <c r="E654" s="1" t="s">
        <v>2284</v>
      </c>
      <c r="F654" s="1" t="s">
        <v>2285</v>
      </c>
      <c r="G654" s="1" t="s">
        <v>90</v>
      </c>
      <c r="H654" s="1" t="s">
        <v>25</v>
      </c>
      <c r="I654" s="1" t="s">
        <v>328</v>
      </c>
      <c r="J654" s="1" t="s">
        <v>53</v>
      </c>
      <c r="K654" s="1" t="s">
        <v>54</v>
      </c>
      <c r="L654" s="1" t="s">
        <v>870</v>
      </c>
      <c r="M654" s="1" t="s">
        <v>30</v>
      </c>
      <c r="N654" s="1" t="s">
        <v>56</v>
      </c>
      <c r="O654" s="1" t="s">
        <v>871</v>
      </c>
      <c r="P654" s="3">
        <v>30.56</v>
      </c>
      <c r="Q654" s="3">
        <v>2</v>
      </c>
      <c r="R654" s="3">
        <v>10.3904</v>
      </c>
      <c r="S654" s="1" t="s">
        <v>58</v>
      </c>
      <c r="T654" s="9" t="s">
        <v>48</v>
      </c>
    </row>
    <row r="655" spans="1:20" ht="32.1" customHeight="1" thickBot="1">
      <c r="A655" s="8" t="s">
        <v>2283</v>
      </c>
      <c r="B655" s="5">
        <v>43027</v>
      </c>
      <c r="C655" s="5">
        <v>43032</v>
      </c>
      <c r="D655" s="4" t="s">
        <v>21</v>
      </c>
      <c r="E655" s="4" t="s">
        <v>2284</v>
      </c>
      <c r="F655" s="4" t="s">
        <v>2285</v>
      </c>
      <c r="G655" s="4" t="s">
        <v>90</v>
      </c>
      <c r="H655" s="4" t="s">
        <v>25</v>
      </c>
      <c r="I655" s="4" t="s">
        <v>328</v>
      </c>
      <c r="J655" s="4" t="s">
        <v>53</v>
      </c>
      <c r="K655" s="4" t="s">
        <v>54</v>
      </c>
      <c r="L655" s="4" t="s">
        <v>2286</v>
      </c>
      <c r="M655" s="4" t="s">
        <v>30</v>
      </c>
      <c r="N655" s="4" t="s">
        <v>45</v>
      </c>
      <c r="O655" s="4" t="s">
        <v>2287</v>
      </c>
      <c r="P655" s="6">
        <v>24.367999999999999</v>
      </c>
      <c r="Q655" s="6">
        <v>2</v>
      </c>
      <c r="R655" s="6">
        <v>-3.3506</v>
      </c>
      <c r="S655" s="4" t="s">
        <v>58</v>
      </c>
      <c r="T655" s="10" t="s">
        <v>48</v>
      </c>
    </row>
    <row r="656" spans="1:20" ht="32.1" customHeight="1" thickBot="1">
      <c r="A656" s="7" t="s">
        <v>2288</v>
      </c>
      <c r="B656" s="2">
        <v>41960</v>
      </c>
      <c r="C656" s="2">
        <v>41965</v>
      </c>
      <c r="D656" s="1" t="s">
        <v>39</v>
      </c>
      <c r="E656" s="1" t="s">
        <v>2289</v>
      </c>
      <c r="F656" s="1" t="s">
        <v>2290</v>
      </c>
      <c r="G656" s="1" t="s">
        <v>90</v>
      </c>
      <c r="H656" s="1" t="s">
        <v>25</v>
      </c>
      <c r="I656" s="1" t="s">
        <v>230</v>
      </c>
      <c r="J656" s="1" t="s">
        <v>200</v>
      </c>
      <c r="K656" s="1" t="s">
        <v>67</v>
      </c>
      <c r="L656" s="1" t="s">
        <v>2291</v>
      </c>
      <c r="M656" s="1" t="s">
        <v>30</v>
      </c>
      <c r="N656" s="1" t="s">
        <v>56</v>
      </c>
      <c r="O656" s="1" t="s">
        <v>2292</v>
      </c>
      <c r="P656" s="3">
        <v>124.41</v>
      </c>
      <c r="Q656" s="3">
        <v>3</v>
      </c>
      <c r="R656" s="3">
        <v>14.9292</v>
      </c>
      <c r="S656" s="1" t="s">
        <v>58</v>
      </c>
      <c r="T656" s="9" t="s">
        <v>34</v>
      </c>
    </row>
    <row r="657" spans="1:20" ht="32.1" customHeight="1" thickBot="1">
      <c r="A657" s="8" t="s">
        <v>2293</v>
      </c>
      <c r="B657" s="5">
        <v>42280</v>
      </c>
      <c r="C657" s="5">
        <v>42285</v>
      </c>
      <c r="D657" s="4" t="s">
        <v>39</v>
      </c>
      <c r="E657" s="4" t="s">
        <v>263</v>
      </c>
      <c r="F657" s="4" t="s">
        <v>264</v>
      </c>
      <c r="G657" s="4" t="s">
        <v>24</v>
      </c>
      <c r="H657" s="4" t="s">
        <v>25</v>
      </c>
      <c r="I657" s="4" t="s">
        <v>52</v>
      </c>
      <c r="J657" s="4" t="s">
        <v>53</v>
      </c>
      <c r="K657" s="4" t="s">
        <v>54</v>
      </c>
      <c r="L657" s="4" t="s">
        <v>810</v>
      </c>
      <c r="M657" s="4" t="s">
        <v>30</v>
      </c>
      <c r="N657" s="4" t="s">
        <v>31</v>
      </c>
      <c r="O657" s="4" t="s">
        <v>811</v>
      </c>
      <c r="P657" s="6">
        <v>120.666</v>
      </c>
      <c r="Q657" s="6">
        <v>2</v>
      </c>
      <c r="R657" s="6">
        <v>18.454799999999999</v>
      </c>
      <c r="S657" s="4" t="s">
        <v>58</v>
      </c>
      <c r="T657" s="10" t="s">
        <v>48</v>
      </c>
    </row>
    <row r="658" spans="1:20" ht="32.1" customHeight="1" thickBot="1">
      <c r="A658" s="7" t="s">
        <v>2294</v>
      </c>
      <c r="B658" s="2">
        <v>41840</v>
      </c>
      <c r="C658" s="2">
        <v>41844</v>
      </c>
      <c r="D658" s="1" t="s">
        <v>39</v>
      </c>
      <c r="E658" s="1" t="s">
        <v>2295</v>
      </c>
      <c r="F658" s="1" t="s">
        <v>2296</v>
      </c>
      <c r="G658" s="1" t="s">
        <v>100</v>
      </c>
      <c r="H658" s="1" t="s">
        <v>25</v>
      </c>
      <c r="I658" s="1" t="s">
        <v>1739</v>
      </c>
      <c r="J658" s="1" t="s">
        <v>92</v>
      </c>
      <c r="K658" s="1" t="s">
        <v>93</v>
      </c>
      <c r="L658" s="1" t="s">
        <v>1147</v>
      </c>
      <c r="M658" s="1" t="s">
        <v>30</v>
      </c>
      <c r="N658" s="1" t="s">
        <v>56</v>
      </c>
      <c r="O658" s="1" t="s">
        <v>1148</v>
      </c>
      <c r="P658" s="3">
        <v>16.739999999999998</v>
      </c>
      <c r="Q658" s="3">
        <v>5</v>
      </c>
      <c r="R658" s="3">
        <v>-14.228999999999999</v>
      </c>
      <c r="S658" s="1" t="s">
        <v>83</v>
      </c>
      <c r="T658" s="9" t="s">
        <v>71</v>
      </c>
    </row>
    <row r="659" spans="1:20" ht="32.1" customHeight="1" thickBot="1">
      <c r="A659" s="8" t="s">
        <v>2294</v>
      </c>
      <c r="B659" s="5">
        <v>41840</v>
      </c>
      <c r="C659" s="5">
        <v>41844</v>
      </c>
      <c r="D659" s="4" t="s">
        <v>39</v>
      </c>
      <c r="E659" s="4" t="s">
        <v>2295</v>
      </c>
      <c r="F659" s="4" t="s">
        <v>2296</v>
      </c>
      <c r="G659" s="4" t="s">
        <v>100</v>
      </c>
      <c r="H659" s="4" t="s">
        <v>25</v>
      </c>
      <c r="I659" s="4" t="s">
        <v>1739</v>
      </c>
      <c r="J659" s="4" t="s">
        <v>92</v>
      </c>
      <c r="K659" s="4" t="s">
        <v>93</v>
      </c>
      <c r="L659" s="4" t="s">
        <v>601</v>
      </c>
      <c r="M659" s="4" t="s">
        <v>30</v>
      </c>
      <c r="N659" s="4" t="s">
        <v>36</v>
      </c>
      <c r="O659" s="4" t="s">
        <v>602</v>
      </c>
      <c r="P659" s="6">
        <v>981.37199999999996</v>
      </c>
      <c r="Q659" s="6">
        <v>2</v>
      </c>
      <c r="R659" s="6">
        <v>-140.196</v>
      </c>
      <c r="S659" s="4" t="s">
        <v>83</v>
      </c>
      <c r="T659" s="10" t="s">
        <v>71</v>
      </c>
    </row>
    <row r="660" spans="1:20" ht="32.1" customHeight="1" thickBot="1">
      <c r="A660" s="7" t="s">
        <v>2297</v>
      </c>
      <c r="B660" s="2">
        <v>42775</v>
      </c>
      <c r="C660" s="2">
        <v>42780</v>
      </c>
      <c r="D660" s="1" t="s">
        <v>39</v>
      </c>
      <c r="E660" s="1" t="s">
        <v>2298</v>
      </c>
      <c r="F660" s="1" t="s">
        <v>2299</v>
      </c>
      <c r="G660" s="1" t="s">
        <v>24</v>
      </c>
      <c r="H660" s="1" t="s">
        <v>25</v>
      </c>
      <c r="I660" s="1" t="s">
        <v>101</v>
      </c>
      <c r="J660" s="1" t="s">
        <v>92</v>
      </c>
      <c r="K660" s="1" t="s">
        <v>93</v>
      </c>
      <c r="L660" s="1" t="s">
        <v>2237</v>
      </c>
      <c r="M660" s="1" t="s">
        <v>30</v>
      </c>
      <c r="N660" s="1" t="s">
        <v>56</v>
      </c>
      <c r="O660" s="1" t="s">
        <v>2238</v>
      </c>
      <c r="P660" s="3">
        <v>3.984</v>
      </c>
      <c r="Q660" s="3">
        <v>2</v>
      </c>
      <c r="R660" s="3">
        <v>-2.6892</v>
      </c>
      <c r="S660" s="1" t="s">
        <v>58</v>
      </c>
      <c r="T660" s="9" t="s">
        <v>297</v>
      </c>
    </row>
    <row r="661" spans="1:20" ht="32.1" customHeight="1" thickBot="1">
      <c r="A661" s="8" t="s">
        <v>2300</v>
      </c>
      <c r="B661" s="5">
        <v>42825</v>
      </c>
      <c r="C661" s="5">
        <v>42827</v>
      </c>
      <c r="D661" s="4" t="s">
        <v>21</v>
      </c>
      <c r="E661" s="4" t="s">
        <v>2301</v>
      </c>
      <c r="F661" s="4" t="s">
        <v>2302</v>
      </c>
      <c r="G661" s="4" t="s">
        <v>100</v>
      </c>
      <c r="H661" s="4" t="s">
        <v>25</v>
      </c>
      <c r="I661" s="4" t="s">
        <v>26</v>
      </c>
      <c r="J661" s="4" t="s">
        <v>27</v>
      </c>
      <c r="K661" s="4" t="s">
        <v>28</v>
      </c>
      <c r="L661" s="4" t="s">
        <v>1482</v>
      </c>
      <c r="M661" s="4" t="s">
        <v>30</v>
      </c>
      <c r="N661" s="4" t="s">
        <v>56</v>
      </c>
      <c r="O661" s="4" t="s">
        <v>1483</v>
      </c>
      <c r="P661" s="6">
        <v>61</v>
      </c>
      <c r="Q661" s="6">
        <v>5</v>
      </c>
      <c r="R661" s="6">
        <v>25.62</v>
      </c>
      <c r="S661" s="4" t="s">
        <v>70</v>
      </c>
      <c r="T661" s="10" t="s">
        <v>195</v>
      </c>
    </row>
    <row r="662" spans="1:20" ht="32.1" customHeight="1" thickBot="1">
      <c r="A662" s="7" t="s">
        <v>2303</v>
      </c>
      <c r="B662" s="2">
        <v>42852</v>
      </c>
      <c r="C662" s="2">
        <v>42856</v>
      </c>
      <c r="D662" s="1" t="s">
        <v>39</v>
      </c>
      <c r="E662" s="1" t="s">
        <v>184</v>
      </c>
      <c r="F662" s="1" t="s">
        <v>185</v>
      </c>
      <c r="G662" s="1" t="s">
        <v>90</v>
      </c>
      <c r="H662" s="1" t="s">
        <v>25</v>
      </c>
      <c r="I662" s="1" t="s">
        <v>595</v>
      </c>
      <c r="J662" s="1" t="s">
        <v>92</v>
      </c>
      <c r="K662" s="1" t="s">
        <v>93</v>
      </c>
      <c r="L662" s="1" t="s">
        <v>415</v>
      </c>
      <c r="M662" s="1" t="s">
        <v>30</v>
      </c>
      <c r="N662" s="1" t="s">
        <v>31</v>
      </c>
      <c r="O662" s="1" t="s">
        <v>416</v>
      </c>
      <c r="P662" s="3">
        <v>220.26560000000001</v>
      </c>
      <c r="Q662" s="3">
        <v>4</v>
      </c>
      <c r="R662" s="3">
        <v>-42.1096</v>
      </c>
      <c r="S662" s="1" t="s">
        <v>83</v>
      </c>
      <c r="T662" s="9" t="s">
        <v>113</v>
      </c>
    </row>
    <row r="663" spans="1:20" ht="32.1" customHeight="1" thickBot="1">
      <c r="A663" s="8" t="s">
        <v>2304</v>
      </c>
      <c r="B663" s="5">
        <v>42839</v>
      </c>
      <c r="C663" s="5">
        <v>42844</v>
      </c>
      <c r="D663" s="4" t="s">
        <v>39</v>
      </c>
      <c r="E663" s="4" t="s">
        <v>2305</v>
      </c>
      <c r="F663" s="4" t="s">
        <v>2306</v>
      </c>
      <c r="G663" s="4" t="s">
        <v>24</v>
      </c>
      <c r="H663" s="4" t="s">
        <v>25</v>
      </c>
      <c r="I663" s="4" t="s">
        <v>173</v>
      </c>
      <c r="J663" s="4" t="s">
        <v>120</v>
      </c>
      <c r="K663" s="4" t="s">
        <v>67</v>
      </c>
      <c r="L663" s="4" t="s">
        <v>898</v>
      </c>
      <c r="M663" s="4" t="s">
        <v>30</v>
      </c>
      <c r="N663" s="4" t="s">
        <v>31</v>
      </c>
      <c r="O663" s="4" t="s">
        <v>899</v>
      </c>
      <c r="P663" s="6">
        <v>242.352</v>
      </c>
      <c r="Q663" s="6">
        <v>3</v>
      </c>
      <c r="R663" s="6">
        <v>9.0882000000000005</v>
      </c>
      <c r="S663" s="4" t="s">
        <v>58</v>
      </c>
      <c r="T663" s="10" t="s">
        <v>113</v>
      </c>
    </row>
    <row r="664" spans="1:20" ht="32.1" customHeight="1" thickBot="1">
      <c r="A664" s="7" t="s">
        <v>2307</v>
      </c>
      <c r="B664" s="2">
        <v>43091</v>
      </c>
      <c r="C664" s="2">
        <v>43096</v>
      </c>
      <c r="D664" s="1" t="s">
        <v>21</v>
      </c>
      <c r="E664" s="1" t="s">
        <v>2308</v>
      </c>
      <c r="F664" s="1" t="s">
        <v>2309</v>
      </c>
      <c r="G664" s="1" t="s">
        <v>90</v>
      </c>
      <c r="H664" s="1" t="s">
        <v>25</v>
      </c>
      <c r="I664" s="1" t="s">
        <v>1644</v>
      </c>
      <c r="J664" s="1" t="s">
        <v>1645</v>
      </c>
      <c r="K664" s="1" t="s">
        <v>67</v>
      </c>
      <c r="L664" s="1" t="s">
        <v>2310</v>
      </c>
      <c r="M664" s="1" t="s">
        <v>30</v>
      </c>
      <c r="N664" s="1" t="s">
        <v>31</v>
      </c>
      <c r="O664" s="1" t="s">
        <v>2311</v>
      </c>
      <c r="P664" s="3">
        <v>220.98</v>
      </c>
      <c r="Q664" s="3">
        <v>1</v>
      </c>
      <c r="R664" s="3">
        <v>50.825400000000002</v>
      </c>
      <c r="S664" s="1" t="s">
        <v>58</v>
      </c>
      <c r="T664" s="9" t="s">
        <v>96</v>
      </c>
    </row>
    <row r="665" spans="1:20" ht="32.1" customHeight="1" thickBot="1">
      <c r="A665" s="8" t="s">
        <v>2312</v>
      </c>
      <c r="B665" s="5">
        <v>42605</v>
      </c>
      <c r="C665" s="5">
        <v>42612</v>
      </c>
      <c r="D665" s="4" t="s">
        <v>39</v>
      </c>
      <c r="E665" s="4" t="s">
        <v>2313</v>
      </c>
      <c r="F665" s="4" t="s">
        <v>2314</v>
      </c>
      <c r="G665" s="4" t="s">
        <v>24</v>
      </c>
      <c r="H665" s="4" t="s">
        <v>25</v>
      </c>
      <c r="I665" s="4" t="s">
        <v>191</v>
      </c>
      <c r="J665" s="4" t="s">
        <v>192</v>
      </c>
      <c r="K665" s="4" t="s">
        <v>54</v>
      </c>
      <c r="L665" s="4" t="s">
        <v>1164</v>
      </c>
      <c r="M665" s="4" t="s">
        <v>30</v>
      </c>
      <c r="N665" s="4" t="s">
        <v>36</v>
      </c>
      <c r="O665" s="4" t="s">
        <v>1165</v>
      </c>
      <c r="P665" s="6">
        <v>532.70399999999995</v>
      </c>
      <c r="Q665" s="6">
        <v>6</v>
      </c>
      <c r="R665" s="6">
        <v>-39.952800000000003</v>
      </c>
      <c r="S665" s="4" t="s">
        <v>47</v>
      </c>
      <c r="T665" s="10" t="s">
        <v>253</v>
      </c>
    </row>
    <row r="666" spans="1:20" ht="32.1" customHeight="1" thickBot="1">
      <c r="A666" s="7" t="s">
        <v>2315</v>
      </c>
      <c r="B666" s="2">
        <v>42166</v>
      </c>
      <c r="C666" s="2">
        <v>42167</v>
      </c>
      <c r="D666" s="1" t="s">
        <v>87</v>
      </c>
      <c r="E666" s="1" t="s">
        <v>2316</v>
      </c>
      <c r="F666" s="1" t="s">
        <v>2317</v>
      </c>
      <c r="G666" s="1" t="s">
        <v>90</v>
      </c>
      <c r="H666" s="1" t="s">
        <v>25</v>
      </c>
      <c r="I666" s="1" t="s">
        <v>574</v>
      </c>
      <c r="J666" s="1" t="s">
        <v>43</v>
      </c>
      <c r="K666" s="1" t="s">
        <v>28</v>
      </c>
      <c r="L666" s="1" t="s">
        <v>405</v>
      </c>
      <c r="M666" s="1" t="s">
        <v>30</v>
      </c>
      <c r="N666" s="1" t="s">
        <v>36</v>
      </c>
      <c r="O666" s="1" t="s">
        <v>406</v>
      </c>
      <c r="P666" s="3">
        <v>1123.92</v>
      </c>
      <c r="Q666" s="3">
        <v>5</v>
      </c>
      <c r="R666" s="3">
        <v>-182.637</v>
      </c>
      <c r="S666" s="1" t="s">
        <v>123</v>
      </c>
      <c r="T666" s="9" t="s">
        <v>59</v>
      </c>
    </row>
    <row r="667" spans="1:20" ht="32.1" customHeight="1" thickBot="1">
      <c r="A667" s="8" t="s">
        <v>2315</v>
      </c>
      <c r="B667" s="5">
        <v>42166</v>
      </c>
      <c r="C667" s="5">
        <v>42167</v>
      </c>
      <c r="D667" s="4" t="s">
        <v>87</v>
      </c>
      <c r="E667" s="4" t="s">
        <v>2316</v>
      </c>
      <c r="F667" s="4" t="s">
        <v>2317</v>
      </c>
      <c r="G667" s="4" t="s">
        <v>90</v>
      </c>
      <c r="H667" s="4" t="s">
        <v>25</v>
      </c>
      <c r="I667" s="4" t="s">
        <v>574</v>
      </c>
      <c r="J667" s="4" t="s">
        <v>43</v>
      </c>
      <c r="K667" s="4" t="s">
        <v>28</v>
      </c>
      <c r="L667" s="4" t="s">
        <v>2318</v>
      </c>
      <c r="M667" s="4" t="s">
        <v>30</v>
      </c>
      <c r="N667" s="4" t="s">
        <v>56</v>
      </c>
      <c r="O667" s="4" t="s">
        <v>2319</v>
      </c>
      <c r="P667" s="6">
        <v>48.671999999999997</v>
      </c>
      <c r="Q667" s="6">
        <v>3</v>
      </c>
      <c r="R667" s="6">
        <v>7.3007999999999997</v>
      </c>
      <c r="S667" s="4" t="s">
        <v>123</v>
      </c>
      <c r="T667" s="10" t="s">
        <v>59</v>
      </c>
    </row>
    <row r="668" spans="1:20" ht="32.1" customHeight="1" thickBot="1">
      <c r="A668" s="7" t="s">
        <v>2320</v>
      </c>
      <c r="B668" s="2">
        <v>41989</v>
      </c>
      <c r="C668" s="2">
        <v>41990</v>
      </c>
      <c r="D668" s="1" t="s">
        <v>87</v>
      </c>
      <c r="E668" s="1" t="s">
        <v>2321</v>
      </c>
      <c r="F668" s="1" t="s">
        <v>2322</v>
      </c>
      <c r="G668" s="1" t="s">
        <v>100</v>
      </c>
      <c r="H668" s="1" t="s">
        <v>25</v>
      </c>
      <c r="I668" s="1" t="s">
        <v>52</v>
      </c>
      <c r="J668" s="1" t="s">
        <v>53</v>
      </c>
      <c r="K668" s="1" t="s">
        <v>54</v>
      </c>
      <c r="L668" s="1" t="s">
        <v>830</v>
      </c>
      <c r="M668" s="1" t="s">
        <v>30</v>
      </c>
      <c r="N668" s="1" t="s">
        <v>56</v>
      </c>
      <c r="O668" s="1" t="s">
        <v>831</v>
      </c>
      <c r="P668" s="3">
        <v>44.46</v>
      </c>
      <c r="Q668" s="3">
        <v>2</v>
      </c>
      <c r="R668" s="3">
        <v>14.671799999999999</v>
      </c>
      <c r="S668" s="1" t="s">
        <v>123</v>
      </c>
      <c r="T668" s="9" t="s">
        <v>96</v>
      </c>
    </row>
    <row r="669" spans="1:20" ht="32.1" customHeight="1" thickBot="1">
      <c r="A669" s="8" t="s">
        <v>2320</v>
      </c>
      <c r="B669" s="5">
        <v>41989</v>
      </c>
      <c r="C669" s="5">
        <v>41990</v>
      </c>
      <c r="D669" s="4" t="s">
        <v>87</v>
      </c>
      <c r="E669" s="4" t="s">
        <v>2321</v>
      </c>
      <c r="F669" s="4" t="s">
        <v>2322</v>
      </c>
      <c r="G669" s="4" t="s">
        <v>100</v>
      </c>
      <c r="H669" s="4" t="s">
        <v>25</v>
      </c>
      <c r="I669" s="4" t="s">
        <v>52</v>
      </c>
      <c r="J669" s="4" t="s">
        <v>53</v>
      </c>
      <c r="K669" s="4" t="s">
        <v>54</v>
      </c>
      <c r="L669" s="4" t="s">
        <v>394</v>
      </c>
      <c r="M669" s="4" t="s">
        <v>30</v>
      </c>
      <c r="N669" s="4" t="s">
        <v>36</v>
      </c>
      <c r="O669" s="4" t="s">
        <v>395</v>
      </c>
      <c r="P669" s="6">
        <v>241.56800000000001</v>
      </c>
      <c r="Q669" s="6">
        <v>2</v>
      </c>
      <c r="R669" s="6">
        <v>18.117599999999999</v>
      </c>
      <c r="S669" s="4" t="s">
        <v>123</v>
      </c>
      <c r="T669" s="10" t="s">
        <v>96</v>
      </c>
    </row>
    <row r="670" spans="1:20" ht="32.1" customHeight="1" thickBot="1">
      <c r="A670" s="7" t="s">
        <v>2323</v>
      </c>
      <c r="B670" s="2">
        <v>41875</v>
      </c>
      <c r="C670" s="2">
        <v>41877</v>
      </c>
      <c r="D670" s="1" t="s">
        <v>87</v>
      </c>
      <c r="E670" s="1" t="s">
        <v>2324</v>
      </c>
      <c r="F670" s="1" t="s">
        <v>2325</v>
      </c>
      <c r="G670" s="1" t="s">
        <v>90</v>
      </c>
      <c r="H670" s="1" t="s">
        <v>25</v>
      </c>
      <c r="I670" s="1" t="s">
        <v>761</v>
      </c>
      <c r="J670" s="1" t="s">
        <v>120</v>
      </c>
      <c r="K670" s="1" t="s">
        <v>67</v>
      </c>
      <c r="L670" s="1" t="s">
        <v>2326</v>
      </c>
      <c r="M670" s="1" t="s">
        <v>30</v>
      </c>
      <c r="N670" s="1" t="s">
        <v>56</v>
      </c>
      <c r="O670" s="1" t="s">
        <v>2327</v>
      </c>
      <c r="P670" s="3">
        <v>13.28</v>
      </c>
      <c r="Q670" s="3">
        <v>2</v>
      </c>
      <c r="R670" s="3">
        <v>6.3743999999999996</v>
      </c>
      <c r="S670" s="1" t="s">
        <v>70</v>
      </c>
      <c r="T670" s="9" t="s">
        <v>253</v>
      </c>
    </row>
    <row r="671" spans="1:20" ht="32.1" customHeight="1" thickBot="1">
      <c r="A671" s="8" t="s">
        <v>2328</v>
      </c>
      <c r="B671" s="5">
        <v>43051</v>
      </c>
      <c r="C671" s="5">
        <v>43057</v>
      </c>
      <c r="D671" s="4" t="s">
        <v>39</v>
      </c>
      <c r="E671" s="4" t="s">
        <v>215</v>
      </c>
      <c r="F671" s="4" t="s">
        <v>216</v>
      </c>
      <c r="G671" s="4" t="s">
        <v>100</v>
      </c>
      <c r="H671" s="4" t="s">
        <v>25</v>
      </c>
      <c r="I671" s="4" t="s">
        <v>1739</v>
      </c>
      <c r="J671" s="4" t="s">
        <v>92</v>
      </c>
      <c r="K671" s="4" t="s">
        <v>93</v>
      </c>
      <c r="L671" s="4" t="s">
        <v>383</v>
      </c>
      <c r="M671" s="4" t="s">
        <v>30</v>
      </c>
      <c r="N671" s="4" t="s">
        <v>56</v>
      </c>
      <c r="O671" s="4" t="s">
        <v>384</v>
      </c>
      <c r="P671" s="6">
        <v>22.847999999999999</v>
      </c>
      <c r="Q671" s="6">
        <v>3</v>
      </c>
      <c r="R671" s="6">
        <v>-17.7072</v>
      </c>
      <c r="S671" s="4" t="s">
        <v>129</v>
      </c>
      <c r="T671" s="10" t="s">
        <v>34</v>
      </c>
    </row>
    <row r="672" spans="1:20" ht="32.1" customHeight="1" thickBot="1">
      <c r="A672" s="7" t="s">
        <v>2329</v>
      </c>
      <c r="B672" s="2">
        <v>42618</v>
      </c>
      <c r="C672" s="2">
        <v>42624</v>
      </c>
      <c r="D672" s="1" t="s">
        <v>39</v>
      </c>
      <c r="E672" s="1" t="s">
        <v>680</v>
      </c>
      <c r="F672" s="1" t="s">
        <v>681</v>
      </c>
      <c r="G672" s="1" t="s">
        <v>90</v>
      </c>
      <c r="H672" s="1" t="s">
        <v>25</v>
      </c>
      <c r="I672" s="1" t="s">
        <v>2330</v>
      </c>
      <c r="J672" s="1" t="s">
        <v>92</v>
      </c>
      <c r="K672" s="1" t="s">
        <v>93</v>
      </c>
      <c r="L672" s="1" t="s">
        <v>590</v>
      </c>
      <c r="M672" s="1" t="s">
        <v>30</v>
      </c>
      <c r="N672" s="1" t="s">
        <v>36</v>
      </c>
      <c r="O672" s="1" t="s">
        <v>591</v>
      </c>
      <c r="P672" s="3">
        <v>347.80200000000002</v>
      </c>
      <c r="Q672" s="3">
        <v>7</v>
      </c>
      <c r="R672" s="3">
        <v>-24.843</v>
      </c>
      <c r="S672" s="1" t="s">
        <v>129</v>
      </c>
      <c r="T672" s="9" t="s">
        <v>77</v>
      </c>
    </row>
    <row r="673" spans="1:20" ht="32.1" customHeight="1" thickBot="1">
      <c r="A673" s="8" t="s">
        <v>2331</v>
      </c>
      <c r="B673" s="5">
        <v>42777</v>
      </c>
      <c r="C673" s="5">
        <v>42779</v>
      </c>
      <c r="D673" s="4" t="s">
        <v>21</v>
      </c>
      <c r="E673" s="4" t="s">
        <v>2332</v>
      </c>
      <c r="F673" s="4" t="s">
        <v>2333</v>
      </c>
      <c r="G673" s="4" t="s">
        <v>90</v>
      </c>
      <c r="H673" s="4" t="s">
        <v>25</v>
      </c>
      <c r="I673" s="4" t="s">
        <v>191</v>
      </c>
      <c r="J673" s="4" t="s">
        <v>192</v>
      </c>
      <c r="K673" s="4" t="s">
        <v>54</v>
      </c>
      <c r="L673" s="4" t="s">
        <v>2334</v>
      </c>
      <c r="M673" s="4" t="s">
        <v>30</v>
      </c>
      <c r="N673" s="4" t="s">
        <v>36</v>
      </c>
      <c r="O673" s="4" t="s">
        <v>2335</v>
      </c>
      <c r="P673" s="6">
        <v>963.13599999999997</v>
      </c>
      <c r="Q673" s="6">
        <v>4</v>
      </c>
      <c r="R673" s="6">
        <v>108.3528</v>
      </c>
      <c r="S673" s="4" t="s">
        <v>70</v>
      </c>
      <c r="T673" s="10" t="s">
        <v>297</v>
      </c>
    </row>
    <row r="674" spans="1:20" ht="32.1" customHeight="1" thickBot="1">
      <c r="A674" s="7" t="s">
        <v>2336</v>
      </c>
      <c r="B674" s="2">
        <v>42353</v>
      </c>
      <c r="C674" s="2">
        <v>42356</v>
      </c>
      <c r="D674" s="1" t="s">
        <v>87</v>
      </c>
      <c r="E674" s="1" t="s">
        <v>475</v>
      </c>
      <c r="F674" s="1" t="s">
        <v>476</v>
      </c>
      <c r="G674" s="1" t="s">
        <v>24</v>
      </c>
      <c r="H674" s="1" t="s">
        <v>25</v>
      </c>
      <c r="I674" s="1" t="s">
        <v>230</v>
      </c>
      <c r="J674" s="1" t="s">
        <v>231</v>
      </c>
      <c r="K674" s="1" t="s">
        <v>67</v>
      </c>
      <c r="L674" s="1" t="s">
        <v>354</v>
      </c>
      <c r="M674" s="1" t="s">
        <v>30</v>
      </c>
      <c r="N674" s="1" t="s">
        <v>56</v>
      </c>
      <c r="O674" s="1" t="s">
        <v>355</v>
      </c>
      <c r="P674" s="3">
        <v>262.86399999999998</v>
      </c>
      <c r="Q674" s="3">
        <v>7</v>
      </c>
      <c r="R674" s="3">
        <v>69.001800000000003</v>
      </c>
      <c r="S674" s="1" t="s">
        <v>33</v>
      </c>
      <c r="T674" s="9" t="s">
        <v>96</v>
      </c>
    </row>
    <row r="675" spans="1:20" ht="32.1" customHeight="1" thickBot="1">
      <c r="A675" s="8" t="s">
        <v>2337</v>
      </c>
      <c r="B675" s="5">
        <v>42240</v>
      </c>
      <c r="C675" s="5">
        <v>42244</v>
      </c>
      <c r="D675" s="4" t="s">
        <v>39</v>
      </c>
      <c r="E675" s="4" t="s">
        <v>1943</v>
      </c>
      <c r="F675" s="4" t="s">
        <v>1944</v>
      </c>
      <c r="G675" s="4" t="s">
        <v>90</v>
      </c>
      <c r="H675" s="4" t="s">
        <v>25</v>
      </c>
      <c r="I675" s="4" t="s">
        <v>173</v>
      </c>
      <c r="J675" s="4" t="s">
        <v>120</v>
      </c>
      <c r="K675" s="4" t="s">
        <v>67</v>
      </c>
      <c r="L675" s="4" t="s">
        <v>60</v>
      </c>
      <c r="M675" s="4" t="s">
        <v>30</v>
      </c>
      <c r="N675" s="4" t="s">
        <v>45</v>
      </c>
      <c r="O675" s="4" t="s">
        <v>61</v>
      </c>
      <c r="P675" s="6">
        <v>284.36399999999998</v>
      </c>
      <c r="Q675" s="6">
        <v>2</v>
      </c>
      <c r="R675" s="6">
        <v>-75.830399999999997</v>
      </c>
      <c r="S675" s="4" t="s">
        <v>83</v>
      </c>
      <c r="T675" s="10" t="s">
        <v>253</v>
      </c>
    </row>
    <row r="676" spans="1:20" ht="32.1" customHeight="1" thickBot="1">
      <c r="A676" s="7" t="s">
        <v>2338</v>
      </c>
      <c r="B676" s="2">
        <v>42672</v>
      </c>
      <c r="C676" s="2">
        <v>42674</v>
      </c>
      <c r="D676" s="1" t="s">
        <v>87</v>
      </c>
      <c r="E676" s="1" t="s">
        <v>418</v>
      </c>
      <c r="F676" s="1" t="s">
        <v>419</v>
      </c>
      <c r="G676" s="1" t="s">
        <v>24</v>
      </c>
      <c r="H676" s="1" t="s">
        <v>25</v>
      </c>
      <c r="I676" s="1" t="s">
        <v>1707</v>
      </c>
      <c r="J676" s="1" t="s">
        <v>289</v>
      </c>
      <c r="K676" s="1" t="s">
        <v>93</v>
      </c>
      <c r="L676" s="1" t="s">
        <v>373</v>
      </c>
      <c r="M676" s="1" t="s">
        <v>30</v>
      </c>
      <c r="N676" s="1" t="s">
        <v>56</v>
      </c>
      <c r="O676" s="1" t="s">
        <v>374</v>
      </c>
      <c r="P676" s="3">
        <v>67</v>
      </c>
      <c r="Q676" s="3">
        <v>5</v>
      </c>
      <c r="R676" s="3">
        <v>32.159999999999997</v>
      </c>
      <c r="S676" s="1" t="s">
        <v>70</v>
      </c>
      <c r="T676" s="9" t="s">
        <v>48</v>
      </c>
    </row>
    <row r="677" spans="1:20" ht="32.1" customHeight="1" thickBot="1">
      <c r="A677" s="8" t="s">
        <v>2339</v>
      </c>
      <c r="B677" s="5">
        <v>42518</v>
      </c>
      <c r="C677" s="5">
        <v>42524</v>
      </c>
      <c r="D677" s="4" t="s">
        <v>39</v>
      </c>
      <c r="E677" s="4" t="s">
        <v>461</v>
      </c>
      <c r="F677" s="4" t="s">
        <v>462</v>
      </c>
      <c r="G677" s="4" t="s">
        <v>90</v>
      </c>
      <c r="H677" s="4" t="s">
        <v>25</v>
      </c>
      <c r="I677" s="4" t="s">
        <v>2340</v>
      </c>
      <c r="J677" s="4" t="s">
        <v>43</v>
      </c>
      <c r="K677" s="4" t="s">
        <v>28</v>
      </c>
      <c r="L677" s="4" t="s">
        <v>1656</v>
      </c>
      <c r="M677" s="4" t="s">
        <v>30</v>
      </c>
      <c r="N677" s="4" t="s">
        <v>36</v>
      </c>
      <c r="O677" s="4" t="s">
        <v>1657</v>
      </c>
      <c r="P677" s="6">
        <v>390.27199999999999</v>
      </c>
      <c r="Q677" s="6">
        <v>8</v>
      </c>
      <c r="R677" s="6">
        <v>-24.391999999999999</v>
      </c>
      <c r="S677" s="4" t="s">
        <v>129</v>
      </c>
      <c r="T677" s="10" t="s">
        <v>161</v>
      </c>
    </row>
    <row r="678" spans="1:20" ht="32.1" customHeight="1" thickBot="1">
      <c r="A678" s="7" t="s">
        <v>2341</v>
      </c>
      <c r="B678" s="2">
        <v>42450</v>
      </c>
      <c r="C678" s="2">
        <v>42457</v>
      </c>
      <c r="D678" s="1" t="s">
        <v>39</v>
      </c>
      <c r="E678" s="1" t="s">
        <v>1215</v>
      </c>
      <c r="F678" s="1" t="s">
        <v>1216</v>
      </c>
      <c r="G678" s="1" t="s">
        <v>24</v>
      </c>
      <c r="H678" s="1" t="s">
        <v>25</v>
      </c>
      <c r="I678" s="1" t="s">
        <v>133</v>
      </c>
      <c r="J678" s="1" t="s">
        <v>134</v>
      </c>
      <c r="K678" s="1" t="s">
        <v>93</v>
      </c>
      <c r="L678" s="1" t="s">
        <v>855</v>
      </c>
      <c r="M678" s="1" t="s">
        <v>30</v>
      </c>
      <c r="N678" s="1" t="s">
        <v>36</v>
      </c>
      <c r="O678" s="1" t="s">
        <v>856</v>
      </c>
      <c r="P678" s="3">
        <v>528.42999999999995</v>
      </c>
      <c r="Q678" s="3">
        <v>5</v>
      </c>
      <c r="R678" s="3">
        <v>0</v>
      </c>
      <c r="S678" s="1" t="s">
        <v>47</v>
      </c>
      <c r="T678" s="9" t="s">
        <v>195</v>
      </c>
    </row>
    <row r="679" spans="1:20" ht="32.1" customHeight="1" thickBot="1">
      <c r="A679" s="8" t="s">
        <v>2342</v>
      </c>
      <c r="B679" s="5">
        <v>43001</v>
      </c>
      <c r="C679" s="5">
        <v>43007</v>
      </c>
      <c r="D679" s="4" t="s">
        <v>39</v>
      </c>
      <c r="E679" s="4" t="s">
        <v>1065</v>
      </c>
      <c r="F679" s="4" t="s">
        <v>1066</v>
      </c>
      <c r="G679" s="4" t="s">
        <v>24</v>
      </c>
      <c r="H679" s="4" t="s">
        <v>25</v>
      </c>
      <c r="I679" s="4" t="s">
        <v>2343</v>
      </c>
      <c r="J679" s="4" t="s">
        <v>180</v>
      </c>
      <c r="K679" s="4" t="s">
        <v>54</v>
      </c>
      <c r="L679" s="4" t="s">
        <v>999</v>
      </c>
      <c r="M679" s="4" t="s">
        <v>30</v>
      </c>
      <c r="N679" s="4" t="s">
        <v>31</v>
      </c>
      <c r="O679" s="4" t="s">
        <v>1000</v>
      </c>
      <c r="P679" s="6">
        <v>180.58799999999999</v>
      </c>
      <c r="Q679" s="6">
        <v>2</v>
      </c>
      <c r="R679" s="6">
        <v>-240.78399999999999</v>
      </c>
      <c r="S679" s="4" t="s">
        <v>129</v>
      </c>
      <c r="T679" s="10" t="s">
        <v>77</v>
      </c>
    </row>
    <row r="680" spans="1:20" ht="32.1" customHeight="1" thickBot="1">
      <c r="A680" s="7" t="s">
        <v>2344</v>
      </c>
      <c r="B680" s="2">
        <v>43074</v>
      </c>
      <c r="C680" s="2">
        <v>43080</v>
      </c>
      <c r="D680" s="1" t="s">
        <v>39</v>
      </c>
      <c r="E680" s="1" t="s">
        <v>2345</v>
      </c>
      <c r="F680" s="1" t="s">
        <v>2346</v>
      </c>
      <c r="G680" s="1" t="s">
        <v>90</v>
      </c>
      <c r="H680" s="1" t="s">
        <v>25</v>
      </c>
      <c r="I680" s="1" t="s">
        <v>173</v>
      </c>
      <c r="J680" s="1" t="s">
        <v>120</v>
      </c>
      <c r="K680" s="1" t="s">
        <v>67</v>
      </c>
      <c r="L680" s="1" t="s">
        <v>55</v>
      </c>
      <c r="M680" s="1" t="s">
        <v>30</v>
      </c>
      <c r="N680" s="1" t="s">
        <v>56</v>
      </c>
      <c r="O680" s="1" t="s">
        <v>57</v>
      </c>
      <c r="P680" s="3">
        <v>20.94</v>
      </c>
      <c r="Q680" s="3">
        <v>3</v>
      </c>
      <c r="R680" s="3">
        <v>6.0726000000000004</v>
      </c>
      <c r="S680" s="1" t="s">
        <v>129</v>
      </c>
      <c r="T680" s="9" t="s">
        <v>96</v>
      </c>
    </row>
    <row r="681" spans="1:20" ht="32.1" customHeight="1" thickBot="1">
      <c r="A681" s="8" t="s">
        <v>2344</v>
      </c>
      <c r="B681" s="5">
        <v>43074</v>
      </c>
      <c r="C681" s="5">
        <v>43080</v>
      </c>
      <c r="D681" s="4" t="s">
        <v>39</v>
      </c>
      <c r="E681" s="4" t="s">
        <v>2345</v>
      </c>
      <c r="F681" s="4" t="s">
        <v>2346</v>
      </c>
      <c r="G681" s="4" t="s">
        <v>90</v>
      </c>
      <c r="H681" s="4" t="s">
        <v>25</v>
      </c>
      <c r="I681" s="4" t="s">
        <v>173</v>
      </c>
      <c r="J681" s="4" t="s">
        <v>120</v>
      </c>
      <c r="K681" s="4" t="s">
        <v>67</v>
      </c>
      <c r="L681" s="4" t="s">
        <v>232</v>
      </c>
      <c r="M681" s="4" t="s">
        <v>30</v>
      </c>
      <c r="N681" s="4" t="s">
        <v>56</v>
      </c>
      <c r="O681" s="4" t="s">
        <v>233</v>
      </c>
      <c r="P681" s="6">
        <v>58.68</v>
      </c>
      <c r="Q681" s="6">
        <v>2</v>
      </c>
      <c r="R681" s="6">
        <v>18.190799999999999</v>
      </c>
      <c r="S681" s="4" t="s">
        <v>129</v>
      </c>
      <c r="T681" s="10" t="s">
        <v>96</v>
      </c>
    </row>
    <row r="682" spans="1:20" ht="32.1" customHeight="1" thickBot="1">
      <c r="A682" s="7" t="s">
        <v>2347</v>
      </c>
      <c r="B682" s="2">
        <v>41777</v>
      </c>
      <c r="C682" s="2">
        <v>41779</v>
      </c>
      <c r="D682" s="1" t="s">
        <v>21</v>
      </c>
      <c r="E682" s="1" t="s">
        <v>2348</v>
      </c>
      <c r="F682" s="1" t="s">
        <v>2349</v>
      </c>
      <c r="G682" s="1" t="s">
        <v>24</v>
      </c>
      <c r="H682" s="1" t="s">
        <v>25</v>
      </c>
      <c r="I682" s="1" t="s">
        <v>505</v>
      </c>
      <c r="J682" s="1" t="s">
        <v>231</v>
      </c>
      <c r="K682" s="1" t="s">
        <v>67</v>
      </c>
      <c r="L682" s="1" t="s">
        <v>1796</v>
      </c>
      <c r="M682" s="1" t="s">
        <v>30</v>
      </c>
      <c r="N682" s="1" t="s">
        <v>56</v>
      </c>
      <c r="O682" s="1" t="s">
        <v>1797</v>
      </c>
      <c r="P682" s="3">
        <v>149.232</v>
      </c>
      <c r="Q682" s="3">
        <v>3</v>
      </c>
      <c r="R682" s="3">
        <v>3.7307999999999999</v>
      </c>
      <c r="S682" s="1" t="s">
        <v>70</v>
      </c>
      <c r="T682" s="9" t="s">
        <v>161</v>
      </c>
    </row>
    <row r="683" spans="1:20" ht="32.1" customHeight="1" thickBot="1">
      <c r="A683" s="8" t="s">
        <v>2350</v>
      </c>
      <c r="B683" s="5">
        <v>41953</v>
      </c>
      <c r="C683" s="5">
        <v>41959</v>
      </c>
      <c r="D683" s="4" t="s">
        <v>39</v>
      </c>
      <c r="E683" s="4" t="s">
        <v>2351</v>
      </c>
      <c r="F683" s="4" t="s">
        <v>2352</v>
      </c>
      <c r="G683" s="4" t="s">
        <v>24</v>
      </c>
      <c r="H683" s="4" t="s">
        <v>25</v>
      </c>
      <c r="I683" s="4" t="s">
        <v>639</v>
      </c>
      <c r="J683" s="4" t="s">
        <v>53</v>
      </c>
      <c r="K683" s="4" t="s">
        <v>54</v>
      </c>
      <c r="L683" s="4" t="s">
        <v>127</v>
      </c>
      <c r="M683" s="4" t="s">
        <v>30</v>
      </c>
      <c r="N683" s="4" t="s">
        <v>56</v>
      </c>
      <c r="O683" s="4" t="s">
        <v>128</v>
      </c>
      <c r="P683" s="6">
        <v>39.880000000000003</v>
      </c>
      <c r="Q683" s="6">
        <v>2</v>
      </c>
      <c r="R683" s="6">
        <v>11.166399999999999</v>
      </c>
      <c r="S683" s="4" t="s">
        <v>129</v>
      </c>
      <c r="T683" s="10" t="s">
        <v>34</v>
      </c>
    </row>
    <row r="684" spans="1:20" ht="32.1" customHeight="1" thickBot="1">
      <c r="A684" s="7" t="s">
        <v>2350</v>
      </c>
      <c r="B684" s="2">
        <v>41953</v>
      </c>
      <c r="C684" s="2">
        <v>41959</v>
      </c>
      <c r="D684" s="1" t="s">
        <v>39</v>
      </c>
      <c r="E684" s="1" t="s">
        <v>2351</v>
      </c>
      <c r="F684" s="1" t="s">
        <v>2352</v>
      </c>
      <c r="G684" s="1" t="s">
        <v>24</v>
      </c>
      <c r="H684" s="1" t="s">
        <v>25</v>
      </c>
      <c r="I684" s="1" t="s">
        <v>639</v>
      </c>
      <c r="J684" s="1" t="s">
        <v>53</v>
      </c>
      <c r="K684" s="1" t="s">
        <v>54</v>
      </c>
      <c r="L684" s="1" t="s">
        <v>1113</v>
      </c>
      <c r="M684" s="1" t="s">
        <v>30</v>
      </c>
      <c r="N684" s="1" t="s">
        <v>56</v>
      </c>
      <c r="O684" s="1" t="s">
        <v>1114</v>
      </c>
      <c r="P684" s="3">
        <v>53.2</v>
      </c>
      <c r="Q684" s="3">
        <v>5</v>
      </c>
      <c r="R684" s="3">
        <v>14.896000000000001</v>
      </c>
      <c r="S684" s="1" t="s">
        <v>129</v>
      </c>
      <c r="T684" s="9" t="s">
        <v>34</v>
      </c>
    </row>
    <row r="685" spans="1:20" ht="32.1" customHeight="1" thickBot="1">
      <c r="A685" s="8" t="s">
        <v>2353</v>
      </c>
      <c r="B685" s="5">
        <v>42979</v>
      </c>
      <c r="C685" s="5">
        <v>42983</v>
      </c>
      <c r="D685" s="4" t="s">
        <v>21</v>
      </c>
      <c r="E685" s="4" t="s">
        <v>1449</v>
      </c>
      <c r="F685" s="4" t="s">
        <v>1450</v>
      </c>
      <c r="G685" s="4" t="s">
        <v>24</v>
      </c>
      <c r="H685" s="4" t="s">
        <v>25</v>
      </c>
      <c r="I685" s="4" t="s">
        <v>173</v>
      </c>
      <c r="J685" s="4" t="s">
        <v>120</v>
      </c>
      <c r="K685" s="4" t="s">
        <v>67</v>
      </c>
      <c r="L685" s="4" t="s">
        <v>1192</v>
      </c>
      <c r="M685" s="4" t="s">
        <v>30</v>
      </c>
      <c r="N685" s="4" t="s">
        <v>56</v>
      </c>
      <c r="O685" s="4" t="s">
        <v>1193</v>
      </c>
      <c r="P685" s="6">
        <v>114.9</v>
      </c>
      <c r="Q685" s="6">
        <v>5</v>
      </c>
      <c r="R685" s="6">
        <v>39.066000000000003</v>
      </c>
      <c r="S685" s="4" t="s">
        <v>83</v>
      </c>
      <c r="T685" s="10" t="s">
        <v>77</v>
      </c>
    </row>
    <row r="686" spans="1:20" ht="32.1" customHeight="1" thickBot="1">
      <c r="A686" s="7" t="s">
        <v>2354</v>
      </c>
      <c r="B686" s="2">
        <v>42384</v>
      </c>
      <c r="C686" s="2">
        <v>42384</v>
      </c>
      <c r="D686" s="1" t="s">
        <v>425</v>
      </c>
      <c r="E686" s="1" t="s">
        <v>1183</v>
      </c>
      <c r="F686" s="1" t="s">
        <v>1184</v>
      </c>
      <c r="G686" s="1" t="s">
        <v>24</v>
      </c>
      <c r="H686" s="1" t="s">
        <v>25</v>
      </c>
      <c r="I686" s="1" t="s">
        <v>1580</v>
      </c>
      <c r="J686" s="1" t="s">
        <v>429</v>
      </c>
      <c r="K686" s="1" t="s">
        <v>67</v>
      </c>
      <c r="L686" s="1" t="s">
        <v>342</v>
      </c>
      <c r="M686" s="1" t="s">
        <v>30</v>
      </c>
      <c r="N686" s="1" t="s">
        <v>45</v>
      </c>
      <c r="O686" s="1" t="s">
        <v>343</v>
      </c>
      <c r="P686" s="3">
        <v>181.797</v>
      </c>
      <c r="Q686" s="3">
        <v>1</v>
      </c>
      <c r="R686" s="3">
        <v>-15.582599999999999</v>
      </c>
      <c r="S686" s="1" t="s">
        <v>430</v>
      </c>
      <c r="T686" s="9" t="s">
        <v>169</v>
      </c>
    </row>
    <row r="687" spans="1:20" ht="32.1" customHeight="1" thickBot="1">
      <c r="A687" s="8" t="s">
        <v>2355</v>
      </c>
      <c r="B687" s="5">
        <v>42694</v>
      </c>
      <c r="C687" s="5">
        <v>42701</v>
      </c>
      <c r="D687" s="4" t="s">
        <v>39</v>
      </c>
      <c r="E687" s="4" t="s">
        <v>2356</v>
      </c>
      <c r="F687" s="4" t="s">
        <v>2357</v>
      </c>
      <c r="G687" s="4" t="s">
        <v>90</v>
      </c>
      <c r="H687" s="4" t="s">
        <v>25</v>
      </c>
      <c r="I687" s="4" t="s">
        <v>101</v>
      </c>
      <c r="J687" s="4" t="s">
        <v>92</v>
      </c>
      <c r="K687" s="4" t="s">
        <v>93</v>
      </c>
      <c r="L687" s="4" t="s">
        <v>1617</v>
      </c>
      <c r="M687" s="4" t="s">
        <v>30</v>
      </c>
      <c r="N687" s="4" t="s">
        <v>36</v>
      </c>
      <c r="O687" s="4" t="s">
        <v>1618</v>
      </c>
      <c r="P687" s="6">
        <v>318.43</v>
      </c>
      <c r="Q687" s="6">
        <v>5</v>
      </c>
      <c r="R687" s="6">
        <v>-77.332999999999998</v>
      </c>
      <c r="S687" s="4" t="s">
        <v>47</v>
      </c>
      <c r="T687" s="10" t="s">
        <v>34</v>
      </c>
    </row>
    <row r="688" spans="1:20" ht="32.1" customHeight="1" thickBot="1">
      <c r="A688" s="7" t="s">
        <v>2355</v>
      </c>
      <c r="B688" s="2">
        <v>42694</v>
      </c>
      <c r="C688" s="2">
        <v>42701</v>
      </c>
      <c r="D688" s="1" t="s">
        <v>39</v>
      </c>
      <c r="E688" s="1" t="s">
        <v>2356</v>
      </c>
      <c r="F688" s="1" t="s">
        <v>2357</v>
      </c>
      <c r="G688" s="1" t="s">
        <v>90</v>
      </c>
      <c r="H688" s="1" t="s">
        <v>25</v>
      </c>
      <c r="I688" s="1" t="s">
        <v>101</v>
      </c>
      <c r="J688" s="1" t="s">
        <v>92</v>
      </c>
      <c r="K688" s="1" t="s">
        <v>93</v>
      </c>
      <c r="L688" s="1" t="s">
        <v>422</v>
      </c>
      <c r="M688" s="1" t="s">
        <v>30</v>
      </c>
      <c r="N688" s="1" t="s">
        <v>56</v>
      </c>
      <c r="O688" s="1" t="s">
        <v>423</v>
      </c>
      <c r="P688" s="3">
        <v>7.0679999999999996</v>
      </c>
      <c r="Q688" s="3">
        <v>3</v>
      </c>
      <c r="R688" s="3">
        <v>-2.8271999999999999</v>
      </c>
      <c r="S688" s="1" t="s">
        <v>47</v>
      </c>
      <c r="T688" s="9" t="s">
        <v>34</v>
      </c>
    </row>
    <row r="689" spans="1:20" ht="32.1" customHeight="1" thickBot="1">
      <c r="A689" s="8" t="s">
        <v>2358</v>
      </c>
      <c r="B689" s="5">
        <v>43070</v>
      </c>
      <c r="C689" s="5">
        <v>43074</v>
      </c>
      <c r="D689" s="4" t="s">
        <v>39</v>
      </c>
      <c r="E689" s="4" t="s">
        <v>2359</v>
      </c>
      <c r="F689" s="4" t="s">
        <v>2360</v>
      </c>
      <c r="G689" s="4" t="s">
        <v>24</v>
      </c>
      <c r="H689" s="4" t="s">
        <v>25</v>
      </c>
      <c r="I689" s="4" t="s">
        <v>1717</v>
      </c>
      <c r="J689" s="4" t="s">
        <v>92</v>
      </c>
      <c r="K689" s="4" t="s">
        <v>93</v>
      </c>
      <c r="L689" s="4" t="s">
        <v>394</v>
      </c>
      <c r="M689" s="4" t="s">
        <v>30</v>
      </c>
      <c r="N689" s="4" t="s">
        <v>36</v>
      </c>
      <c r="O689" s="4" t="s">
        <v>395</v>
      </c>
      <c r="P689" s="6">
        <v>317.05799999999999</v>
      </c>
      <c r="Q689" s="6">
        <v>3</v>
      </c>
      <c r="R689" s="6">
        <v>-18.117599999999999</v>
      </c>
      <c r="S689" s="4" t="s">
        <v>83</v>
      </c>
      <c r="T689" s="10" t="s">
        <v>96</v>
      </c>
    </row>
    <row r="690" spans="1:20" ht="32.1" customHeight="1" thickBot="1">
      <c r="A690" s="7" t="s">
        <v>2361</v>
      </c>
      <c r="B690" s="2">
        <v>42630</v>
      </c>
      <c r="C690" s="2">
        <v>42634</v>
      </c>
      <c r="D690" s="1" t="s">
        <v>39</v>
      </c>
      <c r="E690" s="1" t="s">
        <v>1782</v>
      </c>
      <c r="F690" s="1" t="s">
        <v>1783</v>
      </c>
      <c r="G690" s="1" t="s">
        <v>100</v>
      </c>
      <c r="H690" s="1" t="s">
        <v>25</v>
      </c>
      <c r="I690" s="1" t="s">
        <v>191</v>
      </c>
      <c r="J690" s="1" t="s">
        <v>192</v>
      </c>
      <c r="K690" s="1" t="s">
        <v>54</v>
      </c>
      <c r="L690" s="1" t="s">
        <v>2194</v>
      </c>
      <c r="M690" s="1" t="s">
        <v>30</v>
      </c>
      <c r="N690" s="1" t="s">
        <v>36</v>
      </c>
      <c r="O690" s="1" t="s">
        <v>2195</v>
      </c>
      <c r="P690" s="3">
        <v>113.88800000000001</v>
      </c>
      <c r="Q690" s="3">
        <v>2</v>
      </c>
      <c r="R690" s="3">
        <v>9.9651999999999994</v>
      </c>
      <c r="S690" s="1" t="s">
        <v>83</v>
      </c>
      <c r="T690" s="9" t="s">
        <v>77</v>
      </c>
    </row>
    <row r="691" spans="1:20" ht="32.1" customHeight="1" thickBot="1">
      <c r="A691" s="8" t="s">
        <v>2362</v>
      </c>
      <c r="B691" s="5">
        <v>42842</v>
      </c>
      <c r="C691" s="5">
        <v>42844</v>
      </c>
      <c r="D691" s="4" t="s">
        <v>87</v>
      </c>
      <c r="E691" s="4" t="s">
        <v>2363</v>
      </c>
      <c r="F691" s="4" t="s">
        <v>2364</v>
      </c>
      <c r="G691" s="4" t="s">
        <v>24</v>
      </c>
      <c r="H691" s="4" t="s">
        <v>25</v>
      </c>
      <c r="I691" s="4" t="s">
        <v>65</v>
      </c>
      <c r="J691" s="4" t="s">
        <v>66</v>
      </c>
      <c r="K691" s="4" t="s">
        <v>67</v>
      </c>
      <c r="L691" s="4" t="s">
        <v>1290</v>
      </c>
      <c r="M691" s="4" t="s">
        <v>30</v>
      </c>
      <c r="N691" s="4" t="s">
        <v>56</v>
      </c>
      <c r="O691" s="4" t="s">
        <v>1758</v>
      </c>
      <c r="P691" s="6">
        <v>60.311999999999998</v>
      </c>
      <c r="Q691" s="6">
        <v>3</v>
      </c>
      <c r="R691" s="6">
        <v>5.2773000000000003</v>
      </c>
      <c r="S691" s="4" t="s">
        <v>70</v>
      </c>
      <c r="T691" s="10" t="s">
        <v>113</v>
      </c>
    </row>
    <row r="692" spans="1:20" ht="32.1" customHeight="1" thickBot="1">
      <c r="A692" s="7" t="s">
        <v>2365</v>
      </c>
      <c r="B692" s="2">
        <v>42713</v>
      </c>
      <c r="C692" s="2">
        <v>42718</v>
      </c>
      <c r="D692" s="1" t="s">
        <v>21</v>
      </c>
      <c r="E692" s="1" t="s">
        <v>1304</v>
      </c>
      <c r="F692" s="1" t="s">
        <v>1305</v>
      </c>
      <c r="G692" s="1" t="s">
        <v>90</v>
      </c>
      <c r="H692" s="1" t="s">
        <v>25</v>
      </c>
      <c r="I692" s="1" t="s">
        <v>237</v>
      </c>
      <c r="J692" s="1" t="s">
        <v>141</v>
      </c>
      <c r="K692" s="1" t="s">
        <v>28</v>
      </c>
      <c r="L692" s="1" t="s">
        <v>1249</v>
      </c>
      <c r="M692" s="1" t="s">
        <v>30</v>
      </c>
      <c r="N692" s="1" t="s">
        <v>45</v>
      </c>
      <c r="O692" s="1" t="s">
        <v>1250</v>
      </c>
      <c r="P692" s="3">
        <v>79.974000000000004</v>
      </c>
      <c r="Q692" s="3">
        <v>3</v>
      </c>
      <c r="R692" s="3">
        <v>-29.323799999999999</v>
      </c>
      <c r="S692" s="1" t="s">
        <v>58</v>
      </c>
      <c r="T692" s="9" t="s">
        <v>96</v>
      </c>
    </row>
    <row r="693" spans="1:20" ht="32.1" customHeight="1" thickBot="1">
      <c r="A693" s="8" t="s">
        <v>2366</v>
      </c>
      <c r="B693" s="5">
        <v>42044</v>
      </c>
      <c r="C693" s="5">
        <v>42051</v>
      </c>
      <c r="D693" s="4" t="s">
        <v>39</v>
      </c>
      <c r="E693" s="4" t="s">
        <v>2359</v>
      </c>
      <c r="F693" s="4" t="s">
        <v>2360</v>
      </c>
      <c r="G693" s="4" t="s">
        <v>24</v>
      </c>
      <c r="H693" s="4" t="s">
        <v>25</v>
      </c>
      <c r="I693" s="4" t="s">
        <v>52</v>
      </c>
      <c r="J693" s="4" t="s">
        <v>53</v>
      </c>
      <c r="K693" s="4" t="s">
        <v>54</v>
      </c>
      <c r="L693" s="4" t="s">
        <v>68</v>
      </c>
      <c r="M693" s="4" t="s">
        <v>30</v>
      </c>
      <c r="N693" s="4" t="s">
        <v>36</v>
      </c>
      <c r="O693" s="4" t="s">
        <v>69</v>
      </c>
      <c r="P693" s="6">
        <v>203.92</v>
      </c>
      <c r="Q693" s="6">
        <v>5</v>
      </c>
      <c r="R693" s="6">
        <v>22.940999999999999</v>
      </c>
      <c r="S693" s="4" t="s">
        <v>47</v>
      </c>
      <c r="T693" s="10" t="s">
        <v>297</v>
      </c>
    </row>
    <row r="694" spans="1:20" ht="32.1" customHeight="1" thickBot="1">
      <c r="A694" s="7" t="s">
        <v>2367</v>
      </c>
      <c r="B694" s="2">
        <v>41912</v>
      </c>
      <c r="C694" s="2">
        <v>41918</v>
      </c>
      <c r="D694" s="1" t="s">
        <v>39</v>
      </c>
      <c r="E694" s="1" t="s">
        <v>770</v>
      </c>
      <c r="F694" s="1" t="s">
        <v>771</v>
      </c>
      <c r="G694" s="1" t="s">
        <v>90</v>
      </c>
      <c r="H694" s="1" t="s">
        <v>25</v>
      </c>
      <c r="I694" s="1" t="s">
        <v>173</v>
      </c>
      <c r="J694" s="1" t="s">
        <v>120</v>
      </c>
      <c r="K694" s="1" t="s">
        <v>67</v>
      </c>
      <c r="L694" s="1" t="s">
        <v>661</v>
      </c>
      <c r="M694" s="1" t="s">
        <v>30</v>
      </c>
      <c r="N694" s="1" t="s">
        <v>56</v>
      </c>
      <c r="O694" s="1" t="s">
        <v>662</v>
      </c>
      <c r="P694" s="3">
        <v>15.24</v>
      </c>
      <c r="Q694" s="3">
        <v>3</v>
      </c>
      <c r="R694" s="3">
        <v>5.1816000000000004</v>
      </c>
      <c r="S694" s="1" t="s">
        <v>129</v>
      </c>
      <c r="T694" s="9" t="s">
        <v>77</v>
      </c>
    </row>
    <row r="695" spans="1:20" ht="32.1" customHeight="1" thickBot="1">
      <c r="A695" s="8" t="s">
        <v>2368</v>
      </c>
      <c r="B695" s="5">
        <v>41999</v>
      </c>
      <c r="C695" s="5">
        <v>42003</v>
      </c>
      <c r="D695" s="4" t="s">
        <v>39</v>
      </c>
      <c r="E695" s="4" t="s">
        <v>1654</v>
      </c>
      <c r="F695" s="4" t="s">
        <v>1655</v>
      </c>
      <c r="G695" s="4" t="s">
        <v>24</v>
      </c>
      <c r="H695" s="4" t="s">
        <v>25</v>
      </c>
      <c r="I695" s="4" t="s">
        <v>639</v>
      </c>
      <c r="J695" s="4" t="s">
        <v>53</v>
      </c>
      <c r="K695" s="4" t="s">
        <v>54</v>
      </c>
      <c r="L695" s="4" t="s">
        <v>1071</v>
      </c>
      <c r="M695" s="4" t="s">
        <v>30</v>
      </c>
      <c r="N695" s="4" t="s">
        <v>56</v>
      </c>
      <c r="O695" s="4" t="s">
        <v>1072</v>
      </c>
      <c r="P695" s="6">
        <v>3.48</v>
      </c>
      <c r="Q695" s="6">
        <v>2</v>
      </c>
      <c r="R695" s="6">
        <v>1.1135999999999999</v>
      </c>
      <c r="S695" s="4" t="s">
        <v>83</v>
      </c>
      <c r="T695" s="10" t="s">
        <v>96</v>
      </c>
    </row>
    <row r="696" spans="1:20" ht="32.1" customHeight="1" thickBot="1">
      <c r="A696" s="7" t="s">
        <v>2369</v>
      </c>
      <c r="B696" s="2">
        <v>41961</v>
      </c>
      <c r="C696" s="2">
        <v>41965</v>
      </c>
      <c r="D696" s="1" t="s">
        <v>39</v>
      </c>
      <c r="E696" s="1" t="s">
        <v>628</v>
      </c>
      <c r="F696" s="1" t="s">
        <v>629</v>
      </c>
      <c r="G696" s="1" t="s">
        <v>24</v>
      </c>
      <c r="H696" s="1" t="s">
        <v>25</v>
      </c>
      <c r="I696" s="1" t="s">
        <v>65</v>
      </c>
      <c r="J696" s="1" t="s">
        <v>66</v>
      </c>
      <c r="K696" s="1" t="s">
        <v>67</v>
      </c>
      <c r="L696" s="1" t="s">
        <v>1290</v>
      </c>
      <c r="M696" s="1" t="s">
        <v>30</v>
      </c>
      <c r="N696" s="1" t="s">
        <v>56</v>
      </c>
      <c r="O696" s="1" t="s">
        <v>1758</v>
      </c>
      <c r="P696" s="3">
        <v>60.311999999999998</v>
      </c>
      <c r="Q696" s="3">
        <v>3</v>
      </c>
      <c r="R696" s="3">
        <v>5.2773000000000003</v>
      </c>
      <c r="S696" s="1" t="s">
        <v>83</v>
      </c>
      <c r="T696" s="9" t="s">
        <v>34</v>
      </c>
    </row>
    <row r="697" spans="1:20" ht="32.1" customHeight="1" thickBot="1">
      <c r="A697" s="8" t="s">
        <v>2370</v>
      </c>
      <c r="B697" s="5">
        <v>42449</v>
      </c>
      <c r="C697" s="5">
        <v>42454</v>
      </c>
      <c r="D697" s="4" t="s">
        <v>21</v>
      </c>
      <c r="E697" s="4" t="s">
        <v>2371</v>
      </c>
      <c r="F697" s="4" t="s">
        <v>2372</v>
      </c>
      <c r="G697" s="4" t="s">
        <v>90</v>
      </c>
      <c r="H697" s="4" t="s">
        <v>25</v>
      </c>
      <c r="I697" s="4" t="s">
        <v>2373</v>
      </c>
      <c r="J697" s="4" t="s">
        <v>478</v>
      </c>
      <c r="K697" s="4" t="s">
        <v>28</v>
      </c>
      <c r="L697" s="4" t="s">
        <v>1128</v>
      </c>
      <c r="M697" s="4" t="s">
        <v>30</v>
      </c>
      <c r="N697" s="4" t="s">
        <v>56</v>
      </c>
      <c r="O697" s="4" t="s">
        <v>1129</v>
      </c>
      <c r="P697" s="6">
        <v>86.45</v>
      </c>
      <c r="Q697" s="6">
        <v>7</v>
      </c>
      <c r="R697" s="6">
        <v>38.037999999999997</v>
      </c>
      <c r="S697" s="4" t="s">
        <v>58</v>
      </c>
      <c r="T697" s="10" t="s">
        <v>195</v>
      </c>
    </row>
    <row r="698" spans="1:20" ht="32.1" customHeight="1" thickBot="1">
      <c r="A698" s="7" t="s">
        <v>2374</v>
      </c>
      <c r="B698" s="2">
        <v>41909</v>
      </c>
      <c r="C698" s="2">
        <v>41913</v>
      </c>
      <c r="D698" s="1" t="s">
        <v>39</v>
      </c>
      <c r="E698" s="1" t="s">
        <v>2375</v>
      </c>
      <c r="F698" s="1" t="s">
        <v>2376</v>
      </c>
      <c r="G698" s="1" t="s">
        <v>24</v>
      </c>
      <c r="H698" s="1" t="s">
        <v>25</v>
      </c>
      <c r="I698" s="1" t="s">
        <v>639</v>
      </c>
      <c r="J698" s="1" t="s">
        <v>53</v>
      </c>
      <c r="K698" s="1" t="s">
        <v>54</v>
      </c>
      <c r="L698" s="1" t="s">
        <v>394</v>
      </c>
      <c r="M698" s="1" t="s">
        <v>30</v>
      </c>
      <c r="N698" s="1" t="s">
        <v>36</v>
      </c>
      <c r="O698" s="1" t="s">
        <v>395</v>
      </c>
      <c r="P698" s="3">
        <v>603.91999999999996</v>
      </c>
      <c r="Q698" s="3">
        <v>5</v>
      </c>
      <c r="R698" s="3">
        <v>45.293999999999997</v>
      </c>
      <c r="S698" s="1" t="s">
        <v>83</v>
      </c>
      <c r="T698" s="9" t="s">
        <v>77</v>
      </c>
    </row>
    <row r="699" spans="1:20" ht="32.1" customHeight="1" thickBot="1">
      <c r="A699" s="8" t="s">
        <v>2377</v>
      </c>
      <c r="B699" s="5">
        <v>43093</v>
      </c>
      <c r="C699" s="5">
        <v>43097</v>
      </c>
      <c r="D699" s="4" t="s">
        <v>39</v>
      </c>
      <c r="E699" s="4" t="s">
        <v>2378</v>
      </c>
      <c r="F699" s="4" t="s">
        <v>2379</v>
      </c>
      <c r="G699" s="4" t="s">
        <v>24</v>
      </c>
      <c r="H699" s="4" t="s">
        <v>25</v>
      </c>
      <c r="I699" s="4" t="s">
        <v>761</v>
      </c>
      <c r="J699" s="4" t="s">
        <v>120</v>
      </c>
      <c r="K699" s="4" t="s">
        <v>67</v>
      </c>
      <c r="L699" s="4" t="s">
        <v>394</v>
      </c>
      <c r="M699" s="4" t="s">
        <v>30</v>
      </c>
      <c r="N699" s="4" t="s">
        <v>36</v>
      </c>
      <c r="O699" s="4" t="s">
        <v>395</v>
      </c>
      <c r="P699" s="6">
        <v>271.76400000000001</v>
      </c>
      <c r="Q699" s="6">
        <v>2</v>
      </c>
      <c r="R699" s="6">
        <v>48.313600000000001</v>
      </c>
      <c r="S699" s="4" t="s">
        <v>83</v>
      </c>
      <c r="T699" s="10" t="s">
        <v>96</v>
      </c>
    </row>
    <row r="700" spans="1:20" ht="32.1" customHeight="1" thickBot="1">
      <c r="A700" s="7" t="s">
        <v>2380</v>
      </c>
      <c r="B700" s="2">
        <v>43049</v>
      </c>
      <c r="C700" s="2">
        <v>43054</v>
      </c>
      <c r="D700" s="1" t="s">
        <v>21</v>
      </c>
      <c r="E700" s="1" t="s">
        <v>2381</v>
      </c>
      <c r="F700" s="1" t="s">
        <v>2382</v>
      </c>
      <c r="G700" s="1" t="s">
        <v>90</v>
      </c>
      <c r="H700" s="1" t="s">
        <v>25</v>
      </c>
      <c r="I700" s="1" t="s">
        <v>931</v>
      </c>
      <c r="J700" s="1" t="s">
        <v>92</v>
      </c>
      <c r="K700" s="1" t="s">
        <v>93</v>
      </c>
      <c r="L700" s="1" t="s">
        <v>1831</v>
      </c>
      <c r="M700" s="1" t="s">
        <v>30</v>
      </c>
      <c r="N700" s="1" t="s">
        <v>56</v>
      </c>
      <c r="O700" s="1" t="s">
        <v>1832</v>
      </c>
      <c r="P700" s="3">
        <v>341.96</v>
      </c>
      <c r="Q700" s="3">
        <v>5</v>
      </c>
      <c r="R700" s="3">
        <v>-427.45</v>
      </c>
      <c r="S700" s="1" t="s">
        <v>58</v>
      </c>
      <c r="T700" s="9" t="s">
        <v>34</v>
      </c>
    </row>
    <row r="701" spans="1:20" ht="32.1" customHeight="1" thickBot="1">
      <c r="A701" s="8" t="s">
        <v>2383</v>
      </c>
      <c r="B701" s="5">
        <v>41993</v>
      </c>
      <c r="C701" s="5">
        <v>41998</v>
      </c>
      <c r="D701" s="4" t="s">
        <v>39</v>
      </c>
      <c r="E701" s="4" t="s">
        <v>2384</v>
      </c>
      <c r="F701" s="4" t="s">
        <v>2385</v>
      </c>
      <c r="G701" s="4" t="s">
        <v>24</v>
      </c>
      <c r="H701" s="4" t="s">
        <v>25</v>
      </c>
      <c r="I701" s="4" t="s">
        <v>157</v>
      </c>
      <c r="J701" s="4" t="s">
        <v>141</v>
      </c>
      <c r="K701" s="4" t="s">
        <v>28</v>
      </c>
      <c r="L701" s="4" t="s">
        <v>246</v>
      </c>
      <c r="M701" s="4" t="s">
        <v>30</v>
      </c>
      <c r="N701" s="4" t="s">
        <v>36</v>
      </c>
      <c r="O701" s="4" t="s">
        <v>247</v>
      </c>
      <c r="P701" s="6">
        <v>662.88</v>
      </c>
      <c r="Q701" s="6">
        <v>3</v>
      </c>
      <c r="R701" s="6">
        <v>74.573999999999998</v>
      </c>
      <c r="S701" s="4" t="s">
        <v>58</v>
      </c>
      <c r="T701" s="10" t="s">
        <v>96</v>
      </c>
    </row>
    <row r="702" spans="1:20" ht="32.1" customHeight="1" thickBot="1">
      <c r="A702" s="7" t="s">
        <v>2386</v>
      </c>
      <c r="B702" s="2">
        <v>42208</v>
      </c>
      <c r="C702" s="2">
        <v>42212</v>
      </c>
      <c r="D702" s="1" t="s">
        <v>39</v>
      </c>
      <c r="E702" s="1" t="s">
        <v>2387</v>
      </c>
      <c r="F702" s="1" t="s">
        <v>2388</v>
      </c>
      <c r="G702" s="1" t="s">
        <v>100</v>
      </c>
      <c r="H702" s="1" t="s">
        <v>25</v>
      </c>
      <c r="I702" s="1" t="s">
        <v>173</v>
      </c>
      <c r="J702" s="1" t="s">
        <v>120</v>
      </c>
      <c r="K702" s="1" t="s">
        <v>67</v>
      </c>
      <c r="L702" s="1" t="s">
        <v>745</v>
      </c>
      <c r="M702" s="1" t="s">
        <v>30</v>
      </c>
      <c r="N702" s="1" t="s">
        <v>56</v>
      </c>
      <c r="O702" s="1" t="s">
        <v>746</v>
      </c>
      <c r="P702" s="3">
        <v>128.82</v>
      </c>
      <c r="Q702" s="3">
        <v>3</v>
      </c>
      <c r="R702" s="3">
        <v>50.239800000000002</v>
      </c>
      <c r="S702" s="1" t="s">
        <v>83</v>
      </c>
      <c r="T702" s="9" t="s">
        <v>71</v>
      </c>
    </row>
    <row r="703" spans="1:20" ht="32.1" customHeight="1" thickBot="1">
      <c r="A703" s="8" t="s">
        <v>2389</v>
      </c>
      <c r="B703" s="5">
        <v>43083</v>
      </c>
      <c r="C703" s="5">
        <v>43089</v>
      </c>
      <c r="D703" s="4" t="s">
        <v>39</v>
      </c>
      <c r="E703" s="4" t="s">
        <v>1252</v>
      </c>
      <c r="F703" s="4" t="s">
        <v>1253</v>
      </c>
      <c r="G703" s="4" t="s">
        <v>100</v>
      </c>
      <c r="H703" s="4" t="s">
        <v>25</v>
      </c>
      <c r="I703" s="4" t="s">
        <v>133</v>
      </c>
      <c r="J703" s="4" t="s">
        <v>134</v>
      </c>
      <c r="K703" s="4" t="s">
        <v>93</v>
      </c>
      <c r="L703" s="4" t="s">
        <v>2390</v>
      </c>
      <c r="M703" s="4" t="s">
        <v>30</v>
      </c>
      <c r="N703" s="4" t="s">
        <v>56</v>
      </c>
      <c r="O703" s="4" t="s">
        <v>2391</v>
      </c>
      <c r="P703" s="6">
        <v>2.032</v>
      </c>
      <c r="Q703" s="6">
        <v>1</v>
      </c>
      <c r="R703" s="6">
        <v>-1.3208</v>
      </c>
      <c r="S703" s="4" t="s">
        <v>129</v>
      </c>
      <c r="T703" s="10" t="s">
        <v>96</v>
      </c>
    </row>
    <row r="704" spans="1:20" ht="32.1" customHeight="1" thickBot="1">
      <c r="A704" s="7" t="s">
        <v>2392</v>
      </c>
      <c r="B704" s="2">
        <v>42968</v>
      </c>
      <c r="C704" s="2">
        <v>42969</v>
      </c>
      <c r="D704" s="1" t="s">
        <v>87</v>
      </c>
      <c r="E704" s="1" t="s">
        <v>2393</v>
      </c>
      <c r="F704" s="1" t="s">
        <v>2394</v>
      </c>
      <c r="G704" s="1" t="s">
        <v>24</v>
      </c>
      <c r="H704" s="1" t="s">
        <v>25</v>
      </c>
      <c r="I704" s="1" t="s">
        <v>1470</v>
      </c>
      <c r="J704" s="1" t="s">
        <v>53</v>
      </c>
      <c r="K704" s="1" t="s">
        <v>54</v>
      </c>
      <c r="L704" s="1" t="s">
        <v>2395</v>
      </c>
      <c r="M704" s="1" t="s">
        <v>30</v>
      </c>
      <c r="N704" s="1" t="s">
        <v>56</v>
      </c>
      <c r="O704" s="1" t="s">
        <v>2396</v>
      </c>
      <c r="P704" s="3">
        <v>129.91999999999999</v>
      </c>
      <c r="Q704" s="3">
        <v>4</v>
      </c>
      <c r="R704" s="3">
        <v>10.393599999999999</v>
      </c>
      <c r="S704" s="1" t="s">
        <v>123</v>
      </c>
      <c r="T704" s="9" t="s">
        <v>253</v>
      </c>
    </row>
    <row r="705" spans="1:20" ht="32.1" customHeight="1" thickBot="1">
      <c r="A705" s="8" t="s">
        <v>2392</v>
      </c>
      <c r="B705" s="5">
        <v>42968</v>
      </c>
      <c r="C705" s="5">
        <v>42969</v>
      </c>
      <c r="D705" s="4" t="s">
        <v>87</v>
      </c>
      <c r="E705" s="4" t="s">
        <v>2393</v>
      </c>
      <c r="F705" s="4" t="s">
        <v>2394</v>
      </c>
      <c r="G705" s="4" t="s">
        <v>24</v>
      </c>
      <c r="H705" s="4" t="s">
        <v>25</v>
      </c>
      <c r="I705" s="4" t="s">
        <v>1470</v>
      </c>
      <c r="J705" s="4" t="s">
        <v>53</v>
      </c>
      <c r="K705" s="4" t="s">
        <v>54</v>
      </c>
      <c r="L705" s="4" t="s">
        <v>60</v>
      </c>
      <c r="M705" s="4" t="s">
        <v>30</v>
      </c>
      <c r="N705" s="4" t="s">
        <v>45</v>
      </c>
      <c r="O705" s="4" t="s">
        <v>61</v>
      </c>
      <c r="P705" s="6">
        <v>568.72799999999995</v>
      </c>
      <c r="Q705" s="6">
        <v>3</v>
      </c>
      <c r="R705" s="6">
        <v>28.436399999999999</v>
      </c>
      <c r="S705" s="4" t="s">
        <v>123</v>
      </c>
      <c r="T705" s="10" t="s">
        <v>253</v>
      </c>
    </row>
    <row r="706" spans="1:20" ht="32.1" customHeight="1" thickBot="1">
      <c r="A706" s="7" t="s">
        <v>2397</v>
      </c>
      <c r="B706" s="2">
        <v>42609</v>
      </c>
      <c r="C706" s="2">
        <v>42614</v>
      </c>
      <c r="D706" s="1" t="s">
        <v>21</v>
      </c>
      <c r="E706" s="1" t="s">
        <v>117</v>
      </c>
      <c r="F706" s="1" t="s">
        <v>118</v>
      </c>
      <c r="G706" s="1" t="s">
        <v>24</v>
      </c>
      <c r="H706" s="1" t="s">
        <v>25</v>
      </c>
      <c r="I706" s="1" t="s">
        <v>2398</v>
      </c>
      <c r="J706" s="1" t="s">
        <v>434</v>
      </c>
      <c r="K706" s="1" t="s">
        <v>67</v>
      </c>
      <c r="L706" s="1" t="s">
        <v>1461</v>
      </c>
      <c r="M706" s="1" t="s">
        <v>30</v>
      </c>
      <c r="N706" s="1" t="s">
        <v>45</v>
      </c>
      <c r="O706" s="1" t="s">
        <v>1462</v>
      </c>
      <c r="P706" s="3">
        <v>244.61500000000001</v>
      </c>
      <c r="Q706" s="3">
        <v>1</v>
      </c>
      <c r="R706" s="3">
        <v>20.966999999999999</v>
      </c>
      <c r="S706" s="1" t="s">
        <v>58</v>
      </c>
      <c r="T706" s="9" t="s">
        <v>253</v>
      </c>
    </row>
    <row r="707" spans="1:20" ht="32.1" customHeight="1" thickBot="1">
      <c r="A707" s="8" t="s">
        <v>2399</v>
      </c>
      <c r="B707" s="5">
        <v>41905</v>
      </c>
      <c r="C707" s="5">
        <v>41910</v>
      </c>
      <c r="D707" s="4" t="s">
        <v>39</v>
      </c>
      <c r="E707" s="4" t="s">
        <v>858</v>
      </c>
      <c r="F707" s="4" t="s">
        <v>859</v>
      </c>
      <c r="G707" s="4" t="s">
        <v>90</v>
      </c>
      <c r="H707" s="4" t="s">
        <v>25</v>
      </c>
      <c r="I707" s="4" t="s">
        <v>639</v>
      </c>
      <c r="J707" s="4" t="s">
        <v>53</v>
      </c>
      <c r="K707" s="4" t="s">
        <v>54</v>
      </c>
      <c r="L707" s="4" t="s">
        <v>2400</v>
      </c>
      <c r="M707" s="4" t="s">
        <v>30</v>
      </c>
      <c r="N707" s="4" t="s">
        <v>31</v>
      </c>
      <c r="O707" s="4" t="s">
        <v>2401</v>
      </c>
      <c r="P707" s="6">
        <v>435.99900000000002</v>
      </c>
      <c r="Q707" s="6">
        <v>3</v>
      </c>
      <c r="R707" s="6">
        <v>20.517600000000002</v>
      </c>
      <c r="S707" s="4" t="s">
        <v>58</v>
      </c>
      <c r="T707" s="10" t="s">
        <v>77</v>
      </c>
    </row>
    <row r="708" spans="1:20" ht="32.1" customHeight="1" thickBot="1">
      <c r="A708" s="7" t="s">
        <v>2402</v>
      </c>
      <c r="B708" s="2">
        <v>41839</v>
      </c>
      <c r="C708" s="2">
        <v>41844</v>
      </c>
      <c r="D708" s="1" t="s">
        <v>39</v>
      </c>
      <c r="E708" s="1" t="s">
        <v>2403</v>
      </c>
      <c r="F708" s="1" t="s">
        <v>2404</v>
      </c>
      <c r="G708" s="1" t="s">
        <v>90</v>
      </c>
      <c r="H708" s="1" t="s">
        <v>25</v>
      </c>
      <c r="I708" s="1" t="s">
        <v>2405</v>
      </c>
      <c r="J708" s="1" t="s">
        <v>429</v>
      </c>
      <c r="K708" s="1" t="s">
        <v>67</v>
      </c>
      <c r="L708" s="1" t="s">
        <v>2406</v>
      </c>
      <c r="M708" s="1" t="s">
        <v>30</v>
      </c>
      <c r="N708" s="1" t="s">
        <v>45</v>
      </c>
      <c r="O708" s="1" t="s">
        <v>2407</v>
      </c>
      <c r="P708" s="3">
        <v>70.56</v>
      </c>
      <c r="Q708" s="3">
        <v>1</v>
      </c>
      <c r="R708" s="3">
        <v>-4.032</v>
      </c>
      <c r="S708" s="1" t="s">
        <v>58</v>
      </c>
      <c r="T708" s="9" t="s">
        <v>71</v>
      </c>
    </row>
    <row r="709" spans="1:20" ht="32.1" customHeight="1" thickBot="1">
      <c r="A709" s="8" t="s">
        <v>2408</v>
      </c>
      <c r="B709" s="5">
        <v>42159</v>
      </c>
      <c r="C709" s="5">
        <v>42163</v>
      </c>
      <c r="D709" s="4" t="s">
        <v>21</v>
      </c>
      <c r="E709" s="4" t="s">
        <v>1173</v>
      </c>
      <c r="F709" s="4" t="s">
        <v>1174</v>
      </c>
      <c r="G709" s="4" t="s">
        <v>100</v>
      </c>
      <c r="H709" s="4" t="s">
        <v>25</v>
      </c>
      <c r="I709" s="4" t="s">
        <v>173</v>
      </c>
      <c r="J709" s="4" t="s">
        <v>120</v>
      </c>
      <c r="K709" s="4" t="s">
        <v>67</v>
      </c>
      <c r="L709" s="4" t="s">
        <v>2409</v>
      </c>
      <c r="M709" s="4" t="s">
        <v>30</v>
      </c>
      <c r="N709" s="4" t="s">
        <v>56</v>
      </c>
      <c r="O709" s="4" t="s">
        <v>2410</v>
      </c>
      <c r="P709" s="6">
        <v>35.28</v>
      </c>
      <c r="Q709" s="6">
        <v>3</v>
      </c>
      <c r="R709" s="6">
        <v>11.995200000000001</v>
      </c>
      <c r="S709" s="4" t="s">
        <v>83</v>
      </c>
      <c r="T709" s="10" t="s">
        <v>59</v>
      </c>
    </row>
    <row r="710" spans="1:20" ht="32.1" customHeight="1" thickBot="1">
      <c r="A710" s="7" t="s">
        <v>2411</v>
      </c>
      <c r="B710" s="2">
        <v>42567</v>
      </c>
      <c r="C710" s="2">
        <v>42569</v>
      </c>
      <c r="D710" s="1" t="s">
        <v>21</v>
      </c>
      <c r="E710" s="1" t="s">
        <v>2412</v>
      </c>
      <c r="F710" s="1" t="s">
        <v>2413</v>
      </c>
      <c r="G710" s="1" t="s">
        <v>90</v>
      </c>
      <c r="H710" s="1" t="s">
        <v>25</v>
      </c>
      <c r="I710" s="1" t="s">
        <v>101</v>
      </c>
      <c r="J710" s="1" t="s">
        <v>92</v>
      </c>
      <c r="K710" s="1" t="s">
        <v>93</v>
      </c>
      <c r="L710" s="1" t="s">
        <v>927</v>
      </c>
      <c r="M710" s="1" t="s">
        <v>30</v>
      </c>
      <c r="N710" s="1" t="s">
        <v>56</v>
      </c>
      <c r="O710" s="1" t="s">
        <v>316</v>
      </c>
      <c r="P710" s="3">
        <v>9.5519999999999996</v>
      </c>
      <c r="Q710" s="3">
        <v>3</v>
      </c>
      <c r="R710" s="3">
        <v>-3.8208000000000002</v>
      </c>
      <c r="S710" s="1" t="s">
        <v>70</v>
      </c>
      <c r="T710" s="9" t="s">
        <v>71</v>
      </c>
    </row>
    <row r="711" spans="1:20" ht="32.1" customHeight="1" thickBot="1">
      <c r="A711" s="8" t="s">
        <v>2414</v>
      </c>
      <c r="B711" s="5">
        <v>41670</v>
      </c>
      <c r="C711" s="5">
        <v>41672</v>
      </c>
      <c r="D711" s="4" t="s">
        <v>87</v>
      </c>
      <c r="E711" s="4" t="s">
        <v>2415</v>
      </c>
      <c r="F711" s="4" t="s">
        <v>2416</v>
      </c>
      <c r="G711" s="4" t="s">
        <v>24</v>
      </c>
      <c r="H711" s="4" t="s">
        <v>25</v>
      </c>
      <c r="I711" s="4" t="s">
        <v>2417</v>
      </c>
      <c r="J711" s="4" t="s">
        <v>53</v>
      </c>
      <c r="K711" s="4" t="s">
        <v>54</v>
      </c>
      <c r="L711" s="4" t="s">
        <v>1456</v>
      </c>
      <c r="M711" s="4" t="s">
        <v>30</v>
      </c>
      <c r="N711" s="4" t="s">
        <v>31</v>
      </c>
      <c r="O711" s="4" t="s">
        <v>1457</v>
      </c>
      <c r="P711" s="6">
        <v>290.666</v>
      </c>
      <c r="Q711" s="6">
        <v>2</v>
      </c>
      <c r="R711" s="6">
        <v>3.4196</v>
      </c>
      <c r="S711" s="4" t="s">
        <v>70</v>
      </c>
      <c r="T711" s="10" t="s">
        <v>169</v>
      </c>
    </row>
    <row r="712" spans="1:20" ht="32.1" customHeight="1" thickBot="1">
      <c r="A712" s="7" t="s">
        <v>2418</v>
      </c>
      <c r="B712" s="2">
        <v>42329</v>
      </c>
      <c r="C712" s="2">
        <v>42333</v>
      </c>
      <c r="D712" s="1" t="s">
        <v>39</v>
      </c>
      <c r="E712" s="1" t="s">
        <v>2235</v>
      </c>
      <c r="F712" s="1" t="s">
        <v>2236</v>
      </c>
      <c r="G712" s="1" t="s">
        <v>24</v>
      </c>
      <c r="H712" s="1" t="s">
        <v>25</v>
      </c>
      <c r="I712" s="1" t="s">
        <v>2419</v>
      </c>
      <c r="J712" s="1" t="s">
        <v>1340</v>
      </c>
      <c r="K712" s="1" t="s">
        <v>54</v>
      </c>
      <c r="L712" s="1" t="s">
        <v>2420</v>
      </c>
      <c r="M712" s="1" t="s">
        <v>30</v>
      </c>
      <c r="N712" s="1" t="s">
        <v>31</v>
      </c>
      <c r="O712" s="1" t="s">
        <v>2421</v>
      </c>
      <c r="P712" s="3">
        <v>141.96</v>
      </c>
      <c r="Q712" s="3">
        <v>2</v>
      </c>
      <c r="R712" s="3">
        <v>41.168399999999998</v>
      </c>
      <c r="S712" s="1" t="s">
        <v>83</v>
      </c>
      <c r="T712" s="9" t="s">
        <v>34</v>
      </c>
    </row>
    <row r="713" spans="1:20" ht="32.1" customHeight="1" thickBot="1">
      <c r="A713" s="8" t="s">
        <v>2422</v>
      </c>
      <c r="B713" s="5">
        <v>42342</v>
      </c>
      <c r="C713" s="5">
        <v>42348</v>
      </c>
      <c r="D713" s="4" t="s">
        <v>39</v>
      </c>
      <c r="E713" s="4" t="s">
        <v>40</v>
      </c>
      <c r="F713" s="4" t="s">
        <v>41</v>
      </c>
      <c r="G713" s="4" t="s">
        <v>24</v>
      </c>
      <c r="H713" s="4" t="s">
        <v>25</v>
      </c>
      <c r="I713" s="4" t="s">
        <v>2423</v>
      </c>
      <c r="J713" s="4" t="s">
        <v>120</v>
      </c>
      <c r="K713" s="4" t="s">
        <v>67</v>
      </c>
      <c r="L713" s="4" t="s">
        <v>2204</v>
      </c>
      <c r="M713" s="4" t="s">
        <v>30</v>
      </c>
      <c r="N713" s="4" t="s">
        <v>56</v>
      </c>
      <c r="O713" s="4" t="s">
        <v>2205</v>
      </c>
      <c r="P713" s="6">
        <v>28.44</v>
      </c>
      <c r="Q713" s="6">
        <v>3</v>
      </c>
      <c r="R713" s="6">
        <v>11.375999999999999</v>
      </c>
      <c r="S713" s="4" t="s">
        <v>129</v>
      </c>
      <c r="T713" s="10" t="s">
        <v>96</v>
      </c>
    </row>
    <row r="714" spans="1:20" ht="32.1" customHeight="1" thickBot="1">
      <c r="A714" s="7" t="s">
        <v>2422</v>
      </c>
      <c r="B714" s="2">
        <v>42342</v>
      </c>
      <c r="C714" s="2">
        <v>42348</v>
      </c>
      <c r="D714" s="1" t="s">
        <v>39</v>
      </c>
      <c r="E714" s="1" t="s">
        <v>40</v>
      </c>
      <c r="F714" s="1" t="s">
        <v>41</v>
      </c>
      <c r="G714" s="1" t="s">
        <v>24</v>
      </c>
      <c r="H714" s="1" t="s">
        <v>25</v>
      </c>
      <c r="I714" s="1" t="s">
        <v>2423</v>
      </c>
      <c r="J714" s="1" t="s">
        <v>120</v>
      </c>
      <c r="K714" s="1" t="s">
        <v>67</v>
      </c>
      <c r="L714" s="1" t="s">
        <v>495</v>
      </c>
      <c r="M714" s="1" t="s">
        <v>30</v>
      </c>
      <c r="N714" s="1" t="s">
        <v>36</v>
      </c>
      <c r="O714" s="1" t="s">
        <v>496</v>
      </c>
      <c r="P714" s="3">
        <v>364.41</v>
      </c>
      <c r="Q714" s="3">
        <v>5</v>
      </c>
      <c r="R714" s="3">
        <v>8.0980000000000008</v>
      </c>
      <c r="S714" s="1" t="s">
        <v>129</v>
      </c>
      <c r="T714" s="9" t="s">
        <v>96</v>
      </c>
    </row>
    <row r="715" spans="1:20" ht="32.1" customHeight="1" thickBot="1">
      <c r="A715" s="8" t="s">
        <v>2422</v>
      </c>
      <c r="B715" s="5">
        <v>42342</v>
      </c>
      <c r="C715" s="5">
        <v>42348</v>
      </c>
      <c r="D715" s="4" t="s">
        <v>39</v>
      </c>
      <c r="E715" s="4" t="s">
        <v>40</v>
      </c>
      <c r="F715" s="4" t="s">
        <v>41</v>
      </c>
      <c r="G715" s="4" t="s">
        <v>24</v>
      </c>
      <c r="H715" s="4" t="s">
        <v>25</v>
      </c>
      <c r="I715" s="4" t="s">
        <v>2423</v>
      </c>
      <c r="J715" s="4" t="s">
        <v>120</v>
      </c>
      <c r="K715" s="4" t="s">
        <v>67</v>
      </c>
      <c r="L715" s="4" t="s">
        <v>329</v>
      </c>
      <c r="M715" s="4" t="s">
        <v>30</v>
      </c>
      <c r="N715" s="4" t="s">
        <v>36</v>
      </c>
      <c r="O715" s="4" t="s">
        <v>330</v>
      </c>
      <c r="P715" s="6">
        <v>361.76400000000001</v>
      </c>
      <c r="Q715" s="6">
        <v>2</v>
      </c>
      <c r="R715" s="6">
        <v>68.333200000000005</v>
      </c>
      <c r="S715" s="4" t="s">
        <v>129</v>
      </c>
      <c r="T715" s="10" t="s">
        <v>96</v>
      </c>
    </row>
    <row r="716" spans="1:20" ht="32.1" customHeight="1" thickBot="1">
      <c r="A716" s="7" t="s">
        <v>2424</v>
      </c>
      <c r="B716" s="2">
        <v>43062</v>
      </c>
      <c r="C716" s="2">
        <v>43063</v>
      </c>
      <c r="D716" s="1" t="s">
        <v>87</v>
      </c>
      <c r="E716" s="1" t="s">
        <v>2146</v>
      </c>
      <c r="F716" s="1" t="s">
        <v>2147</v>
      </c>
      <c r="G716" s="1" t="s">
        <v>24</v>
      </c>
      <c r="H716" s="1" t="s">
        <v>25</v>
      </c>
      <c r="I716" s="1" t="s">
        <v>65</v>
      </c>
      <c r="J716" s="1" t="s">
        <v>66</v>
      </c>
      <c r="K716" s="1" t="s">
        <v>67</v>
      </c>
      <c r="L716" s="1" t="s">
        <v>2425</v>
      </c>
      <c r="M716" s="1" t="s">
        <v>30</v>
      </c>
      <c r="N716" s="1" t="s">
        <v>56</v>
      </c>
      <c r="O716" s="1" t="s">
        <v>2426</v>
      </c>
      <c r="P716" s="3">
        <v>24.047999999999998</v>
      </c>
      <c r="Q716" s="3">
        <v>9</v>
      </c>
      <c r="R716" s="3">
        <v>7.2144000000000004</v>
      </c>
      <c r="S716" s="1" t="s">
        <v>123</v>
      </c>
      <c r="T716" s="9" t="s">
        <v>34</v>
      </c>
    </row>
    <row r="717" spans="1:20" ht="32.1" customHeight="1" thickBot="1">
      <c r="A717" s="8" t="s">
        <v>2427</v>
      </c>
      <c r="B717" s="5">
        <v>42342</v>
      </c>
      <c r="C717" s="5">
        <v>42347</v>
      </c>
      <c r="D717" s="4" t="s">
        <v>21</v>
      </c>
      <c r="E717" s="4" t="s">
        <v>1681</v>
      </c>
      <c r="F717" s="4" t="s">
        <v>1682</v>
      </c>
      <c r="G717" s="4" t="s">
        <v>24</v>
      </c>
      <c r="H717" s="4" t="s">
        <v>25</v>
      </c>
      <c r="I717" s="4" t="s">
        <v>173</v>
      </c>
      <c r="J717" s="4" t="s">
        <v>120</v>
      </c>
      <c r="K717" s="4" t="s">
        <v>67</v>
      </c>
      <c r="L717" s="4" t="s">
        <v>2428</v>
      </c>
      <c r="M717" s="4" t="s">
        <v>30</v>
      </c>
      <c r="N717" s="4" t="s">
        <v>36</v>
      </c>
      <c r="O717" s="4" t="s">
        <v>2429</v>
      </c>
      <c r="P717" s="6">
        <v>384.17399999999998</v>
      </c>
      <c r="Q717" s="6">
        <v>7</v>
      </c>
      <c r="R717" s="6">
        <v>29.880199999999999</v>
      </c>
      <c r="S717" s="4" t="s">
        <v>58</v>
      </c>
      <c r="T717" s="10" t="s">
        <v>96</v>
      </c>
    </row>
    <row r="718" spans="1:20" ht="32.1" customHeight="1" thickBot="1">
      <c r="A718" s="7" t="s">
        <v>2430</v>
      </c>
      <c r="B718" s="2">
        <v>43015</v>
      </c>
      <c r="C718" s="2">
        <v>43019</v>
      </c>
      <c r="D718" s="1" t="s">
        <v>39</v>
      </c>
      <c r="E718" s="1" t="s">
        <v>2431</v>
      </c>
      <c r="F718" s="1" t="s">
        <v>2432</v>
      </c>
      <c r="G718" s="1" t="s">
        <v>100</v>
      </c>
      <c r="H718" s="1" t="s">
        <v>25</v>
      </c>
      <c r="I718" s="1" t="s">
        <v>1527</v>
      </c>
      <c r="J718" s="1" t="s">
        <v>1036</v>
      </c>
      <c r="K718" s="1" t="s">
        <v>28</v>
      </c>
      <c r="L718" s="1" t="s">
        <v>1259</v>
      </c>
      <c r="M718" s="1" t="s">
        <v>30</v>
      </c>
      <c r="N718" s="1" t="s">
        <v>45</v>
      </c>
      <c r="O718" s="1" t="s">
        <v>1063</v>
      </c>
      <c r="P718" s="3">
        <v>154.76400000000001</v>
      </c>
      <c r="Q718" s="3">
        <v>3</v>
      </c>
      <c r="R718" s="3">
        <v>-36.111600000000003</v>
      </c>
      <c r="S718" s="1" t="s">
        <v>83</v>
      </c>
      <c r="T718" s="9" t="s">
        <v>48</v>
      </c>
    </row>
    <row r="719" spans="1:20" ht="32.1" customHeight="1" thickBot="1">
      <c r="A719" s="8" t="s">
        <v>2433</v>
      </c>
      <c r="B719" s="5">
        <v>42128</v>
      </c>
      <c r="C719" s="5">
        <v>42129</v>
      </c>
      <c r="D719" s="4" t="s">
        <v>87</v>
      </c>
      <c r="E719" s="4" t="s">
        <v>984</v>
      </c>
      <c r="F719" s="4" t="s">
        <v>985</v>
      </c>
      <c r="G719" s="4" t="s">
        <v>90</v>
      </c>
      <c r="H719" s="4" t="s">
        <v>25</v>
      </c>
      <c r="I719" s="4" t="s">
        <v>2434</v>
      </c>
      <c r="J719" s="4" t="s">
        <v>134</v>
      </c>
      <c r="K719" s="4" t="s">
        <v>93</v>
      </c>
      <c r="L719" s="4" t="s">
        <v>927</v>
      </c>
      <c r="M719" s="4" t="s">
        <v>30</v>
      </c>
      <c r="N719" s="4" t="s">
        <v>56</v>
      </c>
      <c r="O719" s="4" t="s">
        <v>316</v>
      </c>
      <c r="P719" s="6">
        <v>22.288</v>
      </c>
      <c r="Q719" s="6">
        <v>7</v>
      </c>
      <c r="R719" s="6">
        <v>-8.9152000000000005</v>
      </c>
      <c r="S719" s="4" t="s">
        <v>123</v>
      </c>
      <c r="T719" s="10" t="s">
        <v>161</v>
      </c>
    </row>
    <row r="720" spans="1:20" ht="32.1" customHeight="1" thickBot="1">
      <c r="A720" s="7" t="s">
        <v>2435</v>
      </c>
      <c r="B720" s="2">
        <v>42884</v>
      </c>
      <c r="C720" s="2">
        <v>42891</v>
      </c>
      <c r="D720" s="1" t="s">
        <v>39</v>
      </c>
      <c r="E720" s="1" t="s">
        <v>1431</v>
      </c>
      <c r="F720" s="1" t="s">
        <v>1432</v>
      </c>
      <c r="G720" s="1" t="s">
        <v>24</v>
      </c>
      <c r="H720" s="1" t="s">
        <v>25</v>
      </c>
      <c r="I720" s="1" t="s">
        <v>101</v>
      </c>
      <c r="J720" s="1" t="s">
        <v>92</v>
      </c>
      <c r="K720" s="1" t="s">
        <v>93</v>
      </c>
      <c r="L720" s="1" t="s">
        <v>2436</v>
      </c>
      <c r="M720" s="1" t="s">
        <v>30</v>
      </c>
      <c r="N720" s="1" t="s">
        <v>56</v>
      </c>
      <c r="O720" s="1" t="s">
        <v>2437</v>
      </c>
      <c r="P720" s="3">
        <v>65.424000000000007</v>
      </c>
      <c r="Q720" s="3">
        <v>4</v>
      </c>
      <c r="R720" s="3">
        <v>-52.339199999999998</v>
      </c>
      <c r="S720" s="1" t="s">
        <v>47</v>
      </c>
      <c r="T720" s="9" t="s">
        <v>161</v>
      </c>
    </row>
    <row r="721" spans="1:20" ht="32.1" customHeight="1" thickBot="1">
      <c r="A721" s="8" t="s">
        <v>2438</v>
      </c>
      <c r="B721" s="5">
        <v>41752</v>
      </c>
      <c r="C721" s="5">
        <v>41756</v>
      </c>
      <c r="D721" s="4" t="s">
        <v>39</v>
      </c>
      <c r="E721" s="4" t="s">
        <v>2439</v>
      </c>
      <c r="F721" s="4" t="s">
        <v>2440</v>
      </c>
      <c r="G721" s="4" t="s">
        <v>100</v>
      </c>
      <c r="H721" s="4" t="s">
        <v>25</v>
      </c>
      <c r="I721" s="4" t="s">
        <v>347</v>
      </c>
      <c r="J721" s="4" t="s">
        <v>231</v>
      </c>
      <c r="K721" s="4" t="s">
        <v>67</v>
      </c>
      <c r="L721" s="4" t="s">
        <v>329</v>
      </c>
      <c r="M721" s="4" t="s">
        <v>30</v>
      </c>
      <c r="N721" s="4" t="s">
        <v>36</v>
      </c>
      <c r="O721" s="4" t="s">
        <v>330</v>
      </c>
      <c r="P721" s="6">
        <v>281.37200000000001</v>
      </c>
      <c r="Q721" s="6">
        <v>2</v>
      </c>
      <c r="R721" s="6">
        <v>-12.0588</v>
      </c>
      <c r="S721" s="4" t="s">
        <v>83</v>
      </c>
      <c r="T721" s="10" t="s">
        <v>113</v>
      </c>
    </row>
    <row r="722" spans="1:20" ht="32.1" customHeight="1" thickBot="1">
      <c r="A722" s="7" t="s">
        <v>2438</v>
      </c>
      <c r="B722" s="2">
        <v>41752</v>
      </c>
      <c r="C722" s="2">
        <v>41756</v>
      </c>
      <c r="D722" s="1" t="s">
        <v>39</v>
      </c>
      <c r="E722" s="1" t="s">
        <v>2439</v>
      </c>
      <c r="F722" s="1" t="s">
        <v>2440</v>
      </c>
      <c r="G722" s="1" t="s">
        <v>100</v>
      </c>
      <c r="H722" s="1" t="s">
        <v>25</v>
      </c>
      <c r="I722" s="1" t="s">
        <v>347</v>
      </c>
      <c r="J722" s="1" t="s">
        <v>231</v>
      </c>
      <c r="K722" s="1" t="s">
        <v>67</v>
      </c>
      <c r="L722" s="1" t="s">
        <v>329</v>
      </c>
      <c r="M722" s="1" t="s">
        <v>30</v>
      </c>
      <c r="N722" s="1" t="s">
        <v>36</v>
      </c>
      <c r="O722" s="1" t="s">
        <v>330</v>
      </c>
      <c r="P722" s="3">
        <v>281.37200000000001</v>
      </c>
      <c r="Q722" s="3">
        <v>2</v>
      </c>
      <c r="R722" s="3">
        <v>-12.0588</v>
      </c>
      <c r="S722" s="1" t="s">
        <v>83</v>
      </c>
      <c r="T722" s="9" t="s">
        <v>113</v>
      </c>
    </row>
    <row r="723" spans="1:20" ht="32.1" customHeight="1" thickBot="1">
      <c r="A723" s="8" t="s">
        <v>2438</v>
      </c>
      <c r="B723" s="5">
        <v>41752</v>
      </c>
      <c r="C723" s="5">
        <v>41756</v>
      </c>
      <c r="D723" s="4" t="s">
        <v>39</v>
      </c>
      <c r="E723" s="4" t="s">
        <v>2439</v>
      </c>
      <c r="F723" s="4" t="s">
        <v>2440</v>
      </c>
      <c r="G723" s="4" t="s">
        <v>100</v>
      </c>
      <c r="H723" s="4" t="s">
        <v>25</v>
      </c>
      <c r="I723" s="4" t="s">
        <v>347</v>
      </c>
      <c r="J723" s="4" t="s">
        <v>231</v>
      </c>
      <c r="K723" s="4" t="s">
        <v>67</v>
      </c>
      <c r="L723" s="4" t="s">
        <v>977</v>
      </c>
      <c r="M723" s="4" t="s">
        <v>30</v>
      </c>
      <c r="N723" s="4" t="s">
        <v>56</v>
      </c>
      <c r="O723" s="4" t="s">
        <v>978</v>
      </c>
      <c r="P723" s="6">
        <v>22.335999999999999</v>
      </c>
      <c r="Q723" s="6">
        <v>4</v>
      </c>
      <c r="R723" s="6">
        <v>7.8175999999999997</v>
      </c>
      <c r="S723" s="4" t="s">
        <v>83</v>
      </c>
      <c r="T723" s="10" t="s">
        <v>113</v>
      </c>
    </row>
    <row r="724" spans="1:20" ht="32.1" customHeight="1" thickBot="1">
      <c r="A724" s="7" t="s">
        <v>2441</v>
      </c>
      <c r="B724" s="2">
        <v>42253</v>
      </c>
      <c r="C724" s="2">
        <v>42260</v>
      </c>
      <c r="D724" s="1" t="s">
        <v>39</v>
      </c>
      <c r="E724" s="1" t="s">
        <v>882</v>
      </c>
      <c r="F724" s="1" t="s">
        <v>883</v>
      </c>
      <c r="G724" s="1" t="s">
        <v>100</v>
      </c>
      <c r="H724" s="1" t="s">
        <v>25</v>
      </c>
      <c r="I724" s="1" t="s">
        <v>173</v>
      </c>
      <c r="J724" s="1" t="s">
        <v>120</v>
      </c>
      <c r="K724" s="1" t="s">
        <v>67</v>
      </c>
      <c r="L724" s="1" t="s">
        <v>855</v>
      </c>
      <c r="M724" s="1" t="s">
        <v>30</v>
      </c>
      <c r="N724" s="1" t="s">
        <v>36</v>
      </c>
      <c r="O724" s="1" t="s">
        <v>856</v>
      </c>
      <c r="P724" s="3">
        <v>271.76400000000001</v>
      </c>
      <c r="Q724" s="3">
        <v>2</v>
      </c>
      <c r="R724" s="3">
        <v>60.392000000000003</v>
      </c>
      <c r="S724" s="1" t="s">
        <v>47</v>
      </c>
      <c r="T724" s="9" t="s">
        <v>77</v>
      </c>
    </row>
    <row r="725" spans="1:20" ht="32.1" customHeight="1" thickBot="1">
      <c r="A725" s="8" t="s">
        <v>2442</v>
      </c>
      <c r="B725" s="5">
        <v>42271</v>
      </c>
      <c r="C725" s="5">
        <v>42275</v>
      </c>
      <c r="D725" s="4" t="s">
        <v>39</v>
      </c>
      <c r="E725" s="4" t="s">
        <v>2443</v>
      </c>
      <c r="F725" s="4" t="s">
        <v>2444</v>
      </c>
      <c r="G725" s="4" t="s">
        <v>100</v>
      </c>
      <c r="H725" s="4" t="s">
        <v>25</v>
      </c>
      <c r="I725" s="4" t="s">
        <v>2445</v>
      </c>
      <c r="J725" s="4" t="s">
        <v>801</v>
      </c>
      <c r="K725" s="4" t="s">
        <v>93</v>
      </c>
      <c r="L725" s="4" t="s">
        <v>1532</v>
      </c>
      <c r="M725" s="4" t="s">
        <v>30</v>
      </c>
      <c r="N725" s="4" t="s">
        <v>36</v>
      </c>
      <c r="O725" s="4" t="s">
        <v>1533</v>
      </c>
      <c r="P725" s="6">
        <v>1408.1</v>
      </c>
      <c r="Q725" s="6">
        <v>10</v>
      </c>
      <c r="R725" s="6">
        <v>394.26799999999997</v>
      </c>
      <c r="S725" s="4" t="s">
        <v>83</v>
      </c>
      <c r="T725" s="10" t="s">
        <v>77</v>
      </c>
    </row>
    <row r="726" spans="1:20" ht="32.1" customHeight="1" thickBot="1">
      <c r="A726" s="7" t="s">
        <v>2446</v>
      </c>
      <c r="B726" s="2">
        <v>42919</v>
      </c>
      <c r="C726" s="2">
        <v>42922</v>
      </c>
      <c r="D726" s="1" t="s">
        <v>21</v>
      </c>
      <c r="E726" s="1" t="s">
        <v>1224</v>
      </c>
      <c r="F726" s="1" t="s">
        <v>1225</v>
      </c>
      <c r="G726" s="1" t="s">
        <v>100</v>
      </c>
      <c r="H726" s="1" t="s">
        <v>25</v>
      </c>
      <c r="I726" s="1" t="s">
        <v>815</v>
      </c>
      <c r="J726" s="1" t="s">
        <v>231</v>
      </c>
      <c r="K726" s="1" t="s">
        <v>67</v>
      </c>
      <c r="L726" s="1" t="s">
        <v>454</v>
      </c>
      <c r="M726" s="1" t="s">
        <v>30</v>
      </c>
      <c r="N726" s="1" t="s">
        <v>45</v>
      </c>
      <c r="O726" s="1" t="s">
        <v>455</v>
      </c>
      <c r="P726" s="3">
        <v>215.148</v>
      </c>
      <c r="Q726" s="3">
        <v>2</v>
      </c>
      <c r="R726" s="3">
        <v>-103.98820000000001</v>
      </c>
      <c r="S726" s="1" t="s">
        <v>33</v>
      </c>
      <c r="T726" s="9" t="s">
        <v>71</v>
      </c>
    </row>
    <row r="727" spans="1:20" ht="32.1" customHeight="1" thickBot="1">
      <c r="A727" s="8" t="s">
        <v>2447</v>
      </c>
      <c r="B727" s="5">
        <v>43077</v>
      </c>
      <c r="C727" s="5">
        <v>43078</v>
      </c>
      <c r="D727" s="4" t="s">
        <v>87</v>
      </c>
      <c r="E727" s="4" t="s">
        <v>1574</v>
      </c>
      <c r="F727" s="4" t="s">
        <v>1575</v>
      </c>
      <c r="G727" s="4" t="s">
        <v>24</v>
      </c>
      <c r="H727" s="4" t="s">
        <v>25</v>
      </c>
      <c r="I727" s="4" t="s">
        <v>2448</v>
      </c>
      <c r="J727" s="4" t="s">
        <v>53</v>
      </c>
      <c r="K727" s="4" t="s">
        <v>54</v>
      </c>
      <c r="L727" s="4" t="s">
        <v>2449</v>
      </c>
      <c r="M727" s="4" t="s">
        <v>30</v>
      </c>
      <c r="N727" s="4" t="s">
        <v>56</v>
      </c>
      <c r="O727" s="4" t="s">
        <v>2450</v>
      </c>
      <c r="P727" s="6">
        <v>128.9</v>
      </c>
      <c r="Q727" s="6">
        <v>2</v>
      </c>
      <c r="R727" s="6">
        <v>15.468</v>
      </c>
      <c r="S727" s="4" t="s">
        <v>123</v>
      </c>
      <c r="T727" s="10" t="s">
        <v>96</v>
      </c>
    </row>
    <row r="728" spans="1:20" ht="32.1" customHeight="1" thickBot="1">
      <c r="A728" s="7" t="s">
        <v>2451</v>
      </c>
      <c r="B728" s="2">
        <v>42274</v>
      </c>
      <c r="C728" s="2">
        <v>42276</v>
      </c>
      <c r="D728" s="1" t="s">
        <v>87</v>
      </c>
      <c r="E728" s="1" t="s">
        <v>1309</v>
      </c>
      <c r="F728" s="1" t="s">
        <v>1310</v>
      </c>
      <c r="G728" s="1" t="s">
        <v>24</v>
      </c>
      <c r="H728" s="1" t="s">
        <v>25</v>
      </c>
      <c r="I728" s="1" t="s">
        <v>133</v>
      </c>
      <c r="J728" s="1" t="s">
        <v>134</v>
      </c>
      <c r="K728" s="1" t="s">
        <v>93</v>
      </c>
      <c r="L728" s="1" t="s">
        <v>648</v>
      </c>
      <c r="M728" s="1" t="s">
        <v>30</v>
      </c>
      <c r="N728" s="1" t="s">
        <v>56</v>
      </c>
      <c r="O728" s="1" t="s">
        <v>649</v>
      </c>
      <c r="P728" s="3">
        <v>24.288</v>
      </c>
      <c r="Q728" s="3">
        <v>3</v>
      </c>
      <c r="R728" s="3">
        <v>-12.751200000000001</v>
      </c>
      <c r="S728" s="1" t="s">
        <v>70</v>
      </c>
      <c r="T728" s="9" t="s">
        <v>77</v>
      </c>
    </row>
    <row r="729" spans="1:20" ht="32.1" customHeight="1" thickBot="1">
      <c r="A729" s="8" t="s">
        <v>2452</v>
      </c>
      <c r="B729" s="5">
        <v>43038</v>
      </c>
      <c r="C729" s="5">
        <v>43038</v>
      </c>
      <c r="D729" s="4" t="s">
        <v>425</v>
      </c>
      <c r="E729" s="4" t="s">
        <v>1582</v>
      </c>
      <c r="F729" s="4" t="s">
        <v>1583</v>
      </c>
      <c r="G729" s="4" t="s">
        <v>24</v>
      </c>
      <c r="H729" s="4" t="s">
        <v>25</v>
      </c>
      <c r="I729" s="4" t="s">
        <v>1739</v>
      </c>
      <c r="J729" s="4" t="s">
        <v>92</v>
      </c>
      <c r="K729" s="4" t="s">
        <v>93</v>
      </c>
      <c r="L729" s="4" t="s">
        <v>648</v>
      </c>
      <c r="M729" s="4" t="s">
        <v>30</v>
      </c>
      <c r="N729" s="4" t="s">
        <v>56</v>
      </c>
      <c r="O729" s="4" t="s">
        <v>649</v>
      </c>
      <c r="P729" s="6">
        <v>16.192</v>
      </c>
      <c r="Q729" s="6">
        <v>2</v>
      </c>
      <c r="R729" s="6">
        <v>-8.5007999999999999</v>
      </c>
      <c r="S729" s="4" t="s">
        <v>430</v>
      </c>
      <c r="T729" s="10" t="s">
        <v>48</v>
      </c>
    </row>
    <row r="730" spans="1:20" ht="32.1" customHeight="1" thickBot="1">
      <c r="A730" s="7" t="s">
        <v>2452</v>
      </c>
      <c r="B730" s="2">
        <v>43038</v>
      </c>
      <c r="C730" s="2">
        <v>43038</v>
      </c>
      <c r="D730" s="1" t="s">
        <v>425</v>
      </c>
      <c r="E730" s="1" t="s">
        <v>1582</v>
      </c>
      <c r="F730" s="1" t="s">
        <v>1583</v>
      </c>
      <c r="G730" s="1" t="s">
        <v>24</v>
      </c>
      <c r="H730" s="1" t="s">
        <v>25</v>
      </c>
      <c r="I730" s="1" t="s">
        <v>1739</v>
      </c>
      <c r="J730" s="1" t="s">
        <v>92</v>
      </c>
      <c r="K730" s="1" t="s">
        <v>93</v>
      </c>
      <c r="L730" s="1" t="s">
        <v>454</v>
      </c>
      <c r="M730" s="1" t="s">
        <v>30</v>
      </c>
      <c r="N730" s="1" t="s">
        <v>45</v>
      </c>
      <c r="O730" s="1" t="s">
        <v>455</v>
      </c>
      <c r="P730" s="3">
        <v>251.006</v>
      </c>
      <c r="Q730" s="3">
        <v>2</v>
      </c>
      <c r="R730" s="3">
        <v>-68.130200000000002</v>
      </c>
      <c r="S730" s="1" t="s">
        <v>430</v>
      </c>
      <c r="T730" s="9" t="s">
        <v>48</v>
      </c>
    </row>
    <row r="731" spans="1:20" ht="32.1" customHeight="1" thickBot="1">
      <c r="A731" s="8" t="s">
        <v>2453</v>
      </c>
      <c r="B731" s="5">
        <v>42994</v>
      </c>
      <c r="C731" s="5">
        <v>42996</v>
      </c>
      <c r="D731" s="4" t="s">
        <v>87</v>
      </c>
      <c r="E731" s="4" t="s">
        <v>1625</v>
      </c>
      <c r="F731" s="4" t="s">
        <v>1626</v>
      </c>
      <c r="G731" s="4" t="s">
        <v>24</v>
      </c>
      <c r="H731" s="4" t="s">
        <v>25</v>
      </c>
      <c r="I731" s="4" t="s">
        <v>65</v>
      </c>
      <c r="J731" s="4" t="s">
        <v>66</v>
      </c>
      <c r="K731" s="4" t="s">
        <v>67</v>
      </c>
      <c r="L731" s="4" t="s">
        <v>2126</v>
      </c>
      <c r="M731" s="4" t="s">
        <v>30</v>
      </c>
      <c r="N731" s="4" t="s">
        <v>56</v>
      </c>
      <c r="O731" s="4" t="s">
        <v>2127</v>
      </c>
      <c r="P731" s="6">
        <v>22.512</v>
      </c>
      <c r="Q731" s="6">
        <v>3</v>
      </c>
      <c r="R731" s="6">
        <v>2.2511999999999999</v>
      </c>
      <c r="S731" s="4" t="s">
        <v>70</v>
      </c>
      <c r="T731" s="10" t="s">
        <v>77</v>
      </c>
    </row>
    <row r="732" spans="1:20" ht="32.1" customHeight="1" thickBot="1">
      <c r="A732" s="7" t="s">
        <v>2454</v>
      </c>
      <c r="B732" s="2">
        <v>42257</v>
      </c>
      <c r="C732" s="2">
        <v>42261</v>
      </c>
      <c r="D732" s="1" t="s">
        <v>39</v>
      </c>
      <c r="E732" s="1" t="s">
        <v>1598</v>
      </c>
      <c r="F732" s="1" t="s">
        <v>1599</v>
      </c>
      <c r="G732" s="1" t="s">
        <v>90</v>
      </c>
      <c r="H732" s="1" t="s">
        <v>25</v>
      </c>
      <c r="I732" s="1" t="s">
        <v>2455</v>
      </c>
      <c r="J732" s="1" t="s">
        <v>434</v>
      </c>
      <c r="K732" s="1" t="s">
        <v>67</v>
      </c>
      <c r="L732" s="1" t="s">
        <v>277</v>
      </c>
      <c r="M732" s="1" t="s">
        <v>30</v>
      </c>
      <c r="N732" s="1" t="s">
        <v>31</v>
      </c>
      <c r="O732" s="1" t="s">
        <v>278</v>
      </c>
      <c r="P732" s="3">
        <v>361.96</v>
      </c>
      <c r="Q732" s="3">
        <v>2</v>
      </c>
      <c r="R732" s="3">
        <v>83.250799999999998</v>
      </c>
      <c r="S732" s="1" t="s">
        <v>83</v>
      </c>
      <c r="T732" s="9" t="s">
        <v>77</v>
      </c>
    </row>
    <row r="733" spans="1:20" ht="32.1" customHeight="1" thickBot="1">
      <c r="A733" s="8" t="s">
        <v>2456</v>
      </c>
      <c r="B733" s="5">
        <v>42718</v>
      </c>
      <c r="C733" s="5">
        <v>42723</v>
      </c>
      <c r="D733" s="4" t="s">
        <v>39</v>
      </c>
      <c r="E733" s="4" t="s">
        <v>1337</v>
      </c>
      <c r="F733" s="4" t="s">
        <v>1338</v>
      </c>
      <c r="G733" s="4" t="s">
        <v>24</v>
      </c>
      <c r="H733" s="4" t="s">
        <v>25</v>
      </c>
      <c r="I733" s="4" t="s">
        <v>477</v>
      </c>
      <c r="J733" s="4" t="s">
        <v>478</v>
      </c>
      <c r="K733" s="4" t="s">
        <v>28</v>
      </c>
      <c r="L733" s="4" t="s">
        <v>1983</v>
      </c>
      <c r="M733" s="4" t="s">
        <v>30</v>
      </c>
      <c r="N733" s="4" t="s">
        <v>56</v>
      </c>
      <c r="O733" s="4" t="s">
        <v>1984</v>
      </c>
      <c r="P733" s="6">
        <v>133.38</v>
      </c>
      <c r="Q733" s="6">
        <v>6</v>
      </c>
      <c r="R733" s="6">
        <v>58.687199999999997</v>
      </c>
      <c r="S733" s="4" t="s">
        <v>58</v>
      </c>
      <c r="T733" s="10" t="s">
        <v>96</v>
      </c>
    </row>
    <row r="734" spans="1:20" ht="32.1" customHeight="1" thickBot="1">
      <c r="A734" s="7" t="s">
        <v>2457</v>
      </c>
      <c r="B734" s="2">
        <v>42705</v>
      </c>
      <c r="C734" s="2">
        <v>42709</v>
      </c>
      <c r="D734" s="1" t="s">
        <v>39</v>
      </c>
      <c r="E734" s="1" t="s">
        <v>1355</v>
      </c>
      <c r="F734" s="1" t="s">
        <v>1356</v>
      </c>
      <c r="G734" s="1" t="s">
        <v>24</v>
      </c>
      <c r="H734" s="1" t="s">
        <v>25</v>
      </c>
      <c r="I734" s="1" t="s">
        <v>328</v>
      </c>
      <c r="J734" s="1" t="s">
        <v>53</v>
      </c>
      <c r="K734" s="1" t="s">
        <v>54</v>
      </c>
      <c r="L734" s="1" t="s">
        <v>1147</v>
      </c>
      <c r="M734" s="1" t="s">
        <v>30</v>
      </c>
      <c r="N734" s="1" t="s">
        <v>56</v>
      </c>
      <c r="O734" s="1" t="s">
        <v>1148</v>
      </c>
      <c r="P734" s="3">
        <v>16.739999999999998</v>
      </c>
      <c r="Q734" s="3">
        <v>2</v>
      </c>
      <c r="R734" s="3">
        <v>4.3524000000000003</v>
      </c>
      <c r="S734" s="1" t="s">
        <v>83</v>
      </c>
      <c r="T734" s="9" t="s">
        <v>96</v>
      </c>
    </row>
    <row r="735" spans="1:20" ht="32.1" customHeight="1" thickBot="1">
      <c r="A735" s="8" t="s">
        <v>2458</v>
      </c>
      <c r="B735" s="5">
        <v>42797</v>
      </c>
      <c r="C735" s="5">
        <v>42804</v>
      </c>
      <c r="D735" s="4" t="s">
        <v>39</v>
      </c>
      <c r="E735" s="4" t="s">
        <v>2063</v>
      </c>
      <c r="F735" s="4" t="s">
        <v>2064</v>
      </c>
      <c r="G735" s="4" t="s">
        <v>24</v>
      </c>
      <c r="H735" s="4" t="s">
        <v>25</v>
      </c>
      <c r="I735" s="4" t="s">
        <v>2459</v>
      </c>
      <c r="J735" s="4" t="s">
        <v>289</v>
      </c>
      <c r="K735" s="4" t="s">
        <v>93</v>
      </c>
      <c r="L735" s="4" t="s">
        <v>420</v>
      </c>
      <c r="M735" s="4" t="s">
        <v>30</v>
      </c>
      <c r="N735" s="4" t="s">
        <v>36</v>
      </c>
      <c r="O735" s="4" t="s">
        <v>421</v>
      </c>
      <c r="P735" s="6">
        <v>180.98</v>
      </c>
      <c r="Q735" s="6">
        <v>1</v>
      </c>
      <c r="R735" s="6">
        <v>47.0548</v>
      </c>
      <c r="S735" s="4" t="s">
        <v>47</v>
      </c>
      <c r="T735" s="10" t="s">
        <v>195</v>
      </c>
    </row>
    <row r="736" spans="1:20" ht="32.1" customHeight="1" thickBot="1">
      <c r="A736" s="7" t="s">
        <v>2460</v>
      </c>
      <c r="B736" s="2">
        <v>42712</v>
      </c>
      <c r="C736" s="2">
        <v>42718</v>
      </c>
      <c r="D736" s="1" t="s">
        <v>39</v>
      </c>
      <c r="E736" s="1" t="s">
        <v>1111</v>
      </c>
      <c r="F736" s="1" t="s">
        <v>1112</v>
      </c>
      <c r="G736" s="1" t="s">
        <v>90</v>
      </c>
      <c r="H736" s="1" t="s">
        <v>25</v>
      </c>
      <c r="I736" s="1" t="s">
        <v>328</v>
      </c>
      <c r="J736" s="1" t="s">
        <v>53</v>
      </c>
      <c r="K736" s="1" t="s">
        <v>54</v>
      </c>
      <c r="L736" s="1" t="s">
        <v>1671</v>
      </c>
      <c r="M736" s="1" t="s">
        <v>30</v>
      </c>
      <c r="N736" s="1" t="s">
        <v>45</v>
      </c>
      <c r="O736" s="1" t="s">
        <v>1672</v>
      </c>
      <c r="P736" s="3">
        <v>1421.664</v>
      </c>
      <c r="Q736" s="3">
        <v>6</v>
      </c>
      <c r="R736" s="3">
        <v>-195.47880000000001</v>
      </c>
      <c r="S736" s="1" t="s">
        <v>129</v>
      </c>
      <c r="T736" s="9" t="s">
        <v>96</v>
      </c>
    </row>
    <row r="737" spans="1:20" ht="32.1" customHeight="1" thickBot="1">
      <c r="A737" s="8" t="s">
        <v>2461</v>
      </c>
      <c r="B737" s="5">
        <v>41736</v>
      </c>
      <c r="C737" s="5">
        <v>41739</v>
      </c>
      <c r="D737" s="4" t="s">
        <v>87</v>
      </c>
      <c r="E737" s="4" t="s">
        <v>847</v>
      </c>
      <c r="F737" s="4" t="s">
        <v>848</v>
      </c>
      <c r="G737" s="4" t="s">
        <v>24</v>
      </c>
      <c r="H737" s="4" t="s">
        <v>25</v>
      </c>
      <c r="I737" s="4" t="s">
        <v>2462</v>
      </c>
      <c r="J737" s="4" t="s">
        <v>1276</v>
      </c>
      <c r="K737" s="4" t="s">
        <v>28</v>
      </c>
      <c r="L737" s="4" t="s">
        <v>1408</v>
      </c>
      <c r="M737" s="4" t="s">
        <v>30</v>
      </c>
      <c r="N737" s="4" t="s">
        <v>56</v>
      </c>
      <c r="O737" s="4" t="s">
        <v>1409</v>
      </c>
      <c r="P737" s="6">
        <v>8.9600000000000009</v>
      </c>
      <c r="Q737" s="6">
        <v>2</v>
      </c>
      <c r="R737" s="6">
        <v>2.7776000000000001</v>
      </c>
      <c r="S737" s="4" t="s">
        <v>33</v>
      </c>
      <c r="T737" s="10" t="s">
        <v>113</v>
      </c>
    </row>
    <row r="738" spans="1:20" ht="32.1" customHeight="1" thickBot="1">
      <c r="A738" s="7" t="s">
        <v>2463</v>
      </c>
      <c r="B738" s="2">
        <v>41878</v>
      </c>
      <c r="C738" s="2">
        <v>41880</v>
      </c>
      <c r="D738" s="1" t="s">
        <v>87</v>
      </c>
      <c r="E738" s="1" t="s">
        <v>2464</v>
      </c>
      <c r="F738" s="1" t="s">
        <v>2465</v>
      </c>
      <c r="G738" s="1" t="s">
        <v>90</v>
      </c>
      <c r="H738" s="1" t="s">
        <v>25</v>
      </c>
      <c r="I738" s="1" t="s">
        <v>878</v>
      </c>
      <c r="J738" s="1" t="s">
        <v>716</v>
      </c>
      <c r="K738" s="1" t="s">
        <v>28</v>
      </c>
      <c r="L738" s="1" t="s">
        <v>1348</v>
      </c>
      <c r="M738" s="1" t="s">
        <v>30</v>
      </c>
      <c r="N738" s="1" t="s">
        <v>56</v>
      </c>
      <c r="O738" s="1" t="s">
        <v>1349</v>
      </c>
      <c r="P738" s="3">
        <v>29.12</v>
      </c>
      <c r="Q738" s="3">
        <v>4</v>
      </c>
      <c r="R738" s="3">
        <v>12.521599999999999</v>
      </c>
      <c r="S738" s="1" t="s">
        <v>70</v>
      </c>
      <c r="T738" s="9" t="s">
        <v>253</v>
      </c>
    </row>
    <row r="739" spans="1:20" ht="32.1" customHeight="1" thickBot="1">
      <c r="A739" s="8" t="s">
        <v>2463</v>
      </c>
      <c r="B739" s="5">
        <v>41878</v>
      </c>
      <c r="C739" s="5">
        <v>41880</v>
      </c>
      <c r="D739" s="4" t="s">
        <v>87</v>
      </c>
      <c r="E739" s="4" t="s">
        <v>2464</v>
      </c>
      <c r="F739" s="4" t="s">
        <v>2465</v>
      </c>
      <c r="G739" s="4" t="s">
        <v>90</v>
      </c>
      <c r="H739" s="4" t="s">
        <v>25</v>
      </c>
      <c r="I739" s="4" t="s">
        <v>878</v>
      </c>
      <c r="J739" s="4" t="s">
        <v>716</v>
      </c>
      <c r="K739" s="4" t="s">
        <v>28</v>
      </c>
      <c r="L739" s="4" t="s">
        <v>1991</v>
      </c>
      <c r="M739" s="4" t="s">
        <v>30</v>
      </c>
      <c r="N739" s="4" t="s">
        <v>45</v>
      </c>
      <c r="O739" s="4" t="s">
        <v>1992</v>
      </c>
      <c r="P739" s="6">
        <v>1202.94</v>
      </c>
      <c r="Q739" s="6">
        <v>3</v>
      </c>
      <c r="R739" s="6">
        <v>300.73500000000001</v>
      </c>
      <c r="S739" s="4" t="s">
        <v>70</v>
      </c>
      <c r="T739" s="10" t="s">
        <v>253</v>
      </c>
    </row>
    <row r="740" spans="1:20" ht="32.1" customHeight="1" thickBot="1">
      <c r="A740" s="7" t="s">
        <v>2466</v>
      </c>
      <c r="B740" s="2">
        <v>42187</v>
      </c>
      <c r="C740" s="2">
        <v>42191</v>
      </c>
      <c r="D740" s="1" t="s">
        <v>39</v>
      </c>
      <c r="E740" s="1" t="s">
        <v>2467</v>
      </c>
      <c r="F740" s="1" t="s">
        <v>2468</v>
      </c>
      <c r="G740" s="1" t="s">
        <v>24</v>
      </c>
      <c r="H740" s="1" t="s">
        <v>25</v>
      </c>
      <c r="I740" s="1" t="s">
        <v>2469</v>
      </c>
      <c r="J740" s="1" t="s">
        <v>134</v>
      </c>
      <c r="K740" s="1" t="s">
        <v>93</v>
      </c>
      <c r="L740" s="1" t="s">
        <v>381</v>
      </c>
      <c r="M740" s="1" t="s">
        <v>30</v>
      </c>
      <c r="N740" s="1" t="s">
        <v>36</v>
      </c>
      <c r="O740" s="1" t="s">
        <v>382</v>
      </c>
      <c r="P740" s="3">
        <v>408.42200000000003</v>
      </c>
      <c r="Q740" s="3">
        <v>2</v>
      </c>
      <c r="R740" s="3">
        <v>-5.8346</v>
      </c>
      <c r="S740" s="1" t="s">
        <v>83</v>
      </c>
      <c r="T740" s="9" t="s">
        <v>71</v>
      </c>
    </row>
    <row r="741" spans="1:20" ht="32.1" customHeight="1" thickBot="1">
      <c r="A741" s="8" t="s">
        <v>2466</v>
      </c>
      <c r="B741" s="5">
        <v>42187</v>
      </c>
      <c r="C741" s="5">
        <v>42191</v>
      </c>
      <c r="D741" s="4" t="s">
        <v>39</v>
      </c>
      <c r="E741" s="4" t="s">
        <v>2467</v>
      </c>
      <c r="F741" s="4" t="s">
        <v>2468</v>
      </c>
      <c r="G741" s="4" t="s">
        <v>24</v>
      </c>
      <c r="H741" s="4" t="s">
        <v>25</v>
      </c>
      <c r="I741" s="4" t="s">
        <v>2469</v>
      </c>
      <c r="J741" s="4" t="s">
        <v>134</v>
      </c>
      <c r="K741" s="4" t="s">
        <v>93</v>
      </c>
      <c r="L741" s="4" t="s">
        <v>1617</v>
      </c>
      <c r="M741" s="4" t="s">
        <v>30</v>
      </c>
      <c r="N741" s="4" t="s">
        <v>36</v>
      </c>
      <c r="O741" s="4" t="s">
        <v>1618</v>
      </c>
      <c r="P741" s="6">
        <v>382.11599999999999</v>
      </c>
      <c r="Q741" s="6">
        <v>6</v>
      </c>
      <c r="R741" s="6">
        <v>-92.799599999999998</v>
      </c>
      <c r="S741" s="4" t="s">
        <v>83</v>
      </c>
      <c r="T741" s="10" t="s">
        <v>71</v>
      </c>
    </row>
    <row r="742" spans="1:20" ht="32.1" customHeight="1" thickBot="1">
      <c r="A742" s="7" t="s">
        <v>2470</v>
      </c>
      <c r="B742" s="2">
        <v>43002</v>
      </c>
      <c r="C742" s="2">
        <v>43006</v>
      </c>
      <c r="D742" s="1" t="s">
        <v>39</v>
      </c>
      <c r="E742" s="1" t="s">
        <v>578</v>
      </c>
      <c r="F742" s="1" t="s">
        <v>579</v>
      </c>
      <c r="G742" s="1" t="s">
        <v>90</v>
      </c>
      <c r="H742" s="1" t="s">
        <v>25</v>
      </c>
      <c r="I742" s="1" t="s">
        <v>2471</v>
      </c>
      <c r="J742" s="1" t="s">
        <v>166</v>
      </c>
      <c r="K742" s="1" t="s">
        <v>93</v>
      </c>
      <c r="L742" s="1" t="s">
        <v>855</v>
      </c>
      <c r="M742" s="1" t="s">
        <v>30</v>
      </c>
      <c r="N742" s="1" t="s">
        <v>36</v>
      </c>
      <c r="O742" s="1" t="s">
        <v>856</v>
      </c>
      <c r="P742" s="3">
        <v>603.91999999999996</v>
      </c>
      <c r="Q742" s="3">
        <v>4</v>
      </c>
      <c r="R742" s="3">
        <v>181.17599999999999</v>
      </c>
      <c r="S742" s="1" t="s">
        <v>83</v>
      </c>
      <c r="T742" s="9" t="s">
        <v>77</v>
      </c>
    </row>
    <row r="743" spans="1:20" ht="32.1" customHeight="1" thickBot="1">
      <c r="A743" s="8" t="s">
        <v>2472</v>
      </c>
      <c r="B743" s="5">
        <v>42590</v>
      </c>
      <c r="C743" s="5">
        <v>42597</v>
      </c>
      <c r="D743" s="4" t="s">
        <v>39</v>
      </c>
      <c r="E743" s="4" t="s">
        <v>2473</v>
      </c>
      <c r="F743" s="4" t="s">
        <v>2474</v>
      </c>
      <c r="G743" s="4" t="s">
        <v>100</v>
      </c>
      <c r="H743" s="4" t="s">
        <v>25</v>
      </c>
      <c r="I743" s="4" t="s">
        <v>52</v>
      </c>
      <c r="J743" s="4" t="s">
        <v>53</v>
      </c>
      <c r="K743" s="4" t="s">
        <v>54</v>
      </c>
      <c r="L743" s="4" t="s">
        <v>1077</v>
      </c>
      <c r="M743" s="4" t="s">
        <v>30</v>
      </c>
      <c r="N743" s="4" t="s">
        <v>45</v>
      </c>
      <c r="O743" s="4" t="s">
        <v>1078</v>
      </c>
      <c r="P743" s="6">
        <v>513.024</v>
      </c>
      <c r="Q743" s="6">
        <v>2</v>
      </c>
      <c r="R743" s="6">
        <v>12.8256</v>
      </c>
      <c r="S743" s="4" t="s">
        <v>47</v>
      </c>
      <c r="T743" s="10" t="s">
        <v>253</v>
      </c>
    </row>
    <row r="744" spans="1:20" ht="32.1" customHeight="1" thickBot="1">
      <c r="A744" s="7" t="s">
        <v>2475</v>
      </c>
      <c r="B744" s="2">
        <v>41810</v>
      </c>
      <c r="C744" s="2">
        <v>41814</v>
      </c>
      <c r="D744" s="1" t="s">
        <v>39</v>
      </c>
      <c r="E744" s="1" t="s">
        <v>2476</v>
      </c>
      <c r="F744" s="1" t="s">
        <v>2477</v>
      </c>
      <c r="G744" s="1" t="s">
        <v>24</v>
      </c>
      <c r="H744" s="1" t="s">
        <v>25</v>
      </c>
      <c r="I744" s="1" t="s">
        <v>2478</v>
      </c>
      <c r="J744" s="1" t="s">
        <v>92</v>
      </c>
      <c r="K744" s="1" t="s">
        <v>93</v>
      </c>
      <c r="L744" s="1" t="s">
        <v>2479</v>
      </c>
      <c r="M744" s="1" t="s">
        <v>30</v>
      </c>
      <c r="N744" s="1" t="s">
        <v>31</v>
      </c>
      <c r="O744" s="1" t="s">
        <v>2480</v>
      </c>
      <c r="P744" s="3">
        <v>193.06559999999999</v>
      </c>
      <c r="Q744" s="3">
        <v>4</v>
      </c>
      <c r="R744" s="3">
        <v>-19.874400000000001</v>
      </c>
      <c r="S744" s="1" t="s">
        <v>83</v>
      </c>
      <c r="T744" s="9" t="s">
        <v>59</v>
      </c>
    </row>
    <row r="745" spans="1:20" ht="32.1" customHeight="1" thickBot="1">
      <c r="A745" s="8" t="s">
        <v>2481</v>
      </c>
      <c r="B745" s="5">
        <v>42982</v>
      </c>
      <c r="C745" s="5">
        <v>42984</v>
      </c>
      <c r="D745" s="4" t="s">
        <v>87</v>
      </c>
      <c r="E745" s="4" t="s">
        <v>828</v>
      </c>
      <c r="F745" s="4" t="s">
        <v>829</v>
      </c>
      <c r="G745" s="4" t="s">
        <v>90</v>
      </c>
      <c r="H745" s="4" t="s">
        <v>25</v>
      </c>
      <c r="I745" s="4" t="s">
        <v>133</v>
      </c>
      <c r="J745" s="4" t="s">
        <v>134</v>
      </c>
      <c r="K745" s="4" t="s">
        <v>93</v>
      </c>
      <c r="L745" s="4" t="s">
        <v>2482</v>
      </c>
      <c r="M745" s="4" t="s">
        <v>30</v>
      </c>
      <c r="N745" s="4" t="s">
        <v>31</v>
      </c>
      <c r="O745" s="4" t="s">
        <v>2483</v>
      </c>
      <c r="P745" s="6">
        <v>825.17399999999998</v>
      </c>
      <c r="Q745" s="6">
        <v>9</v>
      </c>
      <c r="R745" s="6">
        <v>-117.88200000000001</v>
      </c>
      <c r="S745" s="4" t="s">
        <v>70</v>
      </c>
      <c r="T745" s="10" t="s">
        <v>77</v>
      </c>
    </row>
    <row r="746" spans="1:20" ht="32.1" customHeight="1" thickBot="1">
      <c r="A746" s="7" t="s">
        <v>2484</v>
      </c>
      <c r="B746" s="2">
        <v>42177</v>
      </c>
      <c r="C746" s="2">
        <v>42180</v>
      </c>
      <c r="D746" s="1" t="s">
        <v>87</v>
      </c>
      <c r="E746" s="1" t="s">
        <v>2485</v>
      </c>
      <c r="F746" s="1" t="s">
        <v>2486</v>
      </c>
      <c r="G746" s="1" t="s">
        <v>100</v>
      </c>
      <c r="H746" s="1" t="s">
        <v>25</v>
      </c>
      <c r="I746" s="1" t="s">
        <v>179</v>
      </c>
      <c r="J746" s="1" t="s">
        <v>134</v>
      </c>
      <c r="K746" s="1" t="s">
        <v>93</v>
      </c>
      <c r="L746" s="1" t="s">
        <v>1883</v>
      </c>
      <c r="M746" s="1" t="s">
        <v>30</v>
      </c>
      <c r="N746" s="1" t="s">
        <v>45</v>
      </c>
      <c r="O746" s="1" t="s">
        <v>1884</v>
      </c>
      <c r="P746" s="3">
        <v>796.42499999999995</v>
      </c>
      <c r="Q746" s="3">
        <v>7</v>
      </c>
      <c r="R746" s="3">
        <v>-525.64049999999997</v>
      </c>
      <c r="S746" s="1" t="s">
        <v>33</v>
      </c>
      <c r="T746" s="9" t="s">
        <v>59</v>
      </c>
    </row>
    <row r="747" spans="1:20" ht="32.1" customHeight="1" thickBot="1">
      <c r="A747" s="8" t="s">
        <v>2487</v>
      </c>
      <c r="B747" s="5">
        <v>42631</v>
      </c>
      <c r="C747" s="5">
        <v>42633</v>
      </c>
      <c r="D747" s="4" t="s">
        <v>87</v>
      </c>
      <c r="E747" s="4" t="s">
        <v>739</v>
      </c>
      <c r="F747" s="4" t="s">
        <v>740</v>
      </c>
      <c r="G747" s="4" t="s">
        <v>24</v>
      </c>
      <c r="H747" s="4" t="s">
        <v>25</v>
      </c>
      <c r="I747" s="4" t="s">
        <v>347</v>
      </c>
      <c r="J747" s="4" t="s">
        <v>231</v>
      </c>
      <c r="K747" s="4" t="s">
        <v>67</v>
      </c>
      <c r="L747" s="4" t="s">
        <v>1912</v>
      </c>
      <c r="M747" s="4" t="s">
        <v>30</v>
      </c>
      <c r="N747" s="4" t="s">
        <v>56</v>
      </c>
      <c r="O747" s="4" t="s">
        <v>1913</v>
      </c>
      <c r="P747" s="6">
        <v>5.3520000000000003</v>
      </c>
      <c r="Q747" s="6">
        <v>3</v>
      </c>
      <c r="R747" s="6">
        <v>1.6055999999999999</v>
      </c>
      <c r="S747" s="4" t="s">
        <v>70</v>
      </c>
      <c r="T747" s="10" t="s">
        <v>77</v>
      </c>
    </row>
    <row r="748" spans="1:20" ht="32.1" customHeight="1" thickBot="1">
      <c r="A748" s="7" t="s">
        <v>2487</v>
      </c>
      <c r="B748" s="2">
        <v>42631</v>
      </c>
      <c r="C748" s="2">
        <v>42633</v>
      </c>
      <c r="D748" s="1" t="s">
        <v>87</v>
      </c>
      <c r="E748" s="1" t="s">
        <v>739</v>
      </c>
      <c r="F748" s="1" t="s">
        <v>740</v>
      </c>
      <c r="G748" s="1" t="s">
        <v>24</v>
      </c>
      <c r="H748" s="1" t="s">
        <v>25</v>
      </c>
      <c r="I748" s="1" t="s">
        <v>347</v>
      </c>
      <c r="J748" s="1" t="s">
        <v>231</v>
      </c>
      <c r="K748" s="1" t="s">
        <v>67</v>
      </c>
      <c r="L748" s="1" t="s">
        <v>590</v>
      </c>
      <c r="M748" s="1" t="s">
        <v>30</v>
      </c>
      <c r="N748" s="1" t="s">
        <v>36</v>
      </c>
      <c r="O748" s="1" t="s">
        <v>591</v>
      </c>
      <c r="P748" s="3">
        <v>99.372</v>
      </c>
      <c r="Q748" s="3">
        <v>2</v>
      </c>
      <c r="R748" s="3">
        <v>-7.0979999999999999</v>
      </c>
      <c r="S748" s="1" t="s">
        <v>70</v>
      </c>
      <c r="T748" s="9" t="s">
        <v>77</v>
      </c>
    </row>
    <row r="749" spans="1:20" ht="32.1" customHeight="1" thickBot="1">
      <c r="A749" s="8" t="s">
        <v>2488</v>
      </c>
      <c r="B749" s="5">
        <v>43038</v>
      </c>
      <c r="C749" s="5">
        <v>43040</v>
      </c>
      <c r="D749" s="4" t="s">
        <v>87</v>
      </c>
      <c r="E749" s="4" t="s">
        <v>2489</v>
      </c>
      <c r="F749" s="4" t="s">
        <v>2490</v>
      </c>
      <c r="G749" s="4" t="s">
        <v>100</v>
      </c>
      <c r="H749" s="4" t="s">
        <v>25</v>
      </c>
      <c r="I749" s="4" t="s">
        <v>635</v>
      </c>
      <c r="J749" s="4" t="s">
        <v>27</v>
      </c>
      <c r="K749" s="4" t="s">
        <v>28</v>
      </c>
      <c r="L749" s="4" t="s">
        <v>1765</v>
      </c>
      <c r="M749" s="4" t="s">
        <v>30</v>
      </c>
      <c r="N749" s="4" t="s">
        <v>36</v>
      </c>
      <c r="O749" s="4" t="s">
        <v>1766</v>
      </c>
      <c r="P749" s="6">
        <v>33.94</v>
      </c>
      <c r="Q749" s="6">
        <v>1</v>
      </c>
      <c r="R749" s="6">
        <v>9.1638000000000002</v>
      </c>
      <c r="S749" s="4" t="s">
        <v>70</v>
      </c>
      <c r="T749" s="10" t="s">
        <v>48</v>
      </c>
    </row>
    <row r="750" spans="1:20" ht="32.1" customHeight="1" thickBot="1">
      <c r="A750" s="7" t="s">
        <v>2491</v>
      </c>
      <c r="B750" s="2">
        <v>42458</v>
      </c>
      <c r="C750" s="2">
        <v>42462</v>
      </c>
      <c r="D750" s="1" t="s">
        <v>21</v>
      </c>
      <c r="E750" s="1" t="s">
        <v>1282</v>
      </c>
      <c r="F750" s="1" t="s">
        <v>1283</v>
      </c>
      <c r="G750" s="1" t="s">
        <v>100</v>
      </c>
      <c r="H750" s="1" t="s">
        <v>25</v>
      </c>
      <c r="I750" s="1" t="s">
        <v>133</v>
      </c>
      <c r="J750" s="1" t="s">
        <v>134</v>
      </c>
      <c r="K750" s="1" t="s">
        <v>93</v>
      </c>
      <c r="L750" s="1" t="s">
        <v>329</v>
      </c>
      <c r="M750" s="1" t="s">
        <v>30</v>
      </c>
      <c r="N750" s="1" t="s">
        <v>36</v>
      </c>
      <c r="O750" s="1" t="s">
        <v>330</v>
      </c>
      <c r="P750" s="3">
        <v>844.11599999999999</v>
      </c>
      <c r="Q750" s="3">
        <v>6</v>
      </c>
      <c r="R750" s="3">
        <v>-36.176400000000001</v>
      </c>
      <c r="S750" s="1" t="s">
        <v>83</v>
      </c>
      <c r="T750" s="9" t="s">
        <v>195</v>
      </c>
    </row>
    <row r="751" spans="1:20" ht="32.1" customHeight="1" thickBot="1">
      <c r="A751" s="8" t="s">
        <v>2492</v>
      </c>
      <c r="B751" s="5">
        <v>42622</v>
      </c>
      <c r="C751" s="5">
        <v>42627</v>
      </c>
      <c r="D751" s="4" t="s">
        <v>21</v>
      </c>
      <c r="E751" s="4" t="s">
        <v>2301</v>
      </c>
      <c r="F751" s="4" t="s">
        <v>2302</v>
      </c>
      <c r="G751" s="4" t="s">
        <v>100</v>
      </c>
      <c r="H751" s="4" t="s">
        <v>25</v>
      </c>
      <c r="I751" s="4" t="s">
        <v>1739</v>
      </c>
      <c r="J751" s="4" t="s">
        <v>92</v>
      </c>
      <c r="K751" s="4" t="s">
        <v>93</v>
      </c>
      <c r="L751" s="4" t="s">
        <v>2126</v>
      </c>
      <c r="M751" s="4" t="s">
        <v>30</v>
      </c>
      <c r="N751" s="4" t="s">
        <v>56</v>
      </c>
      <c r="O751" s="4" t="s">
        <v>2127</v>
      </c>
      <c r="P751" s="6">
        <v>15.007999999999999</v>
      </c>
      <c r="Q751" s="6">
        <v>4</v>
      </c>
      <c r="R751" s="6">
        <v>-12.006399999999999</v>
      </c>
      <c r="S751" s="4" t="s">
        <v>58</v>
      </c>
      <c r="T751" s="10" t="s">
        <v>77</v>
      </c>
    </row>
    <row r="752" spans="1:20" ht="32.1" customHeight="1" thickBot="1">
      <c r="A752" s="7" t="s">
        <v>2493</v>
      </c>
      <c r="B752" s="2">
        <v>42576</v>
      </c>
      <c r="C752" s="2">
        <v>42580</v>
      </c>
      <c r="D752" s="1" t="s">
        <v>39</v>
      </c>
      <c r="E752" s="1" t="s">
        <v>2494</v>
      </c>
      <c r="F752" s="1" t="s">
        <v>2495</v>
      </c>
      <c r="G752" s="1" t="s">
        <v>24</v>
      </c>
      <c r="H752" s="1" t="s">
        <v>25</v>
      </c>
      <c r="I752" s="1" t="s">
        <v>477</v>
      </c>
      <c r="J752" s="1" t="s">
        <v>478</v>
      </c>
      <c r="K752" s="1" t="s">
        <v>28</v>
      </c>
      <c r="L752" s="1" t="s">
        <v>435</v>
      </c>
      <c r="M752" s="1" t="s">
        <v>30</v>
      </c>
      <c r="N752" s="1" t="s">
        <v>45</v>
      </c>
      <c r="O752" s="1" t="s">
        <v>436</v>
      </c>
      <c r="P752" s="3">
        <v>2430.08</v>
      </c>
      <c r="Q752" s="3">
        <v>8</v>
      </c>
      <c r="R752" s="3">
        <v>388.81279999999998</v>
      </c>
      <c r="S752" s="1" t="s">
        <v>83</v>
      </c>
      <c r="T752" s="9" t="s">
        <v>71</v>
      </c>
    </row>
    <row r="753" spans="1:20" ht="32.1" customHeight="1" thickBot="1">
      <c r="A753" s="8" t="s">
        <v>2496</v>
      </c>
      <c r="B753" s="5">
        <v>42348</v>
      </c>
      <c r="C753" s="5">
        <v>42354</v>
      </c>
      <c r="D753" s="4" t="s">
        <v>39</v>
      </c>
      <c r="E753" s="4" t="s">
        <v>2497</v>
      </c>
      <c r="F753" s="4" t="s">
        <v>2498</v>
      </c>
      <c r="G753" s="4" t="s">
        <v>90</v>
      </c>
      <c r="H753" s="4" t="s">
        <v>25</v>
      </c>
      <c r="I753" s="4" t="s">
        <v>477</v>
      </c>
      <c r="J753" s="4" t="s">
        <v>289</v>
      </c>
      <c r="K753" s="4" t="s">
        <v>93</v>
      </c>
      <c r="L753" s="4" t="s">
        <v>1991</v>
      </c>
      <c r="M753" s="4" t="s">
        <v>30</v>
      </c>
      <c r="N753" s="4" t="s">
        <v>45</v>
      </c>
      <c r="O753" s="4" t="s">
        <v>1992</v>
      </c>
      <c r="P753" s="6">
        <v>801.96</v>
      </c>
      <c r="Q753" s="6">
        <v>2</v>
      </c>
      <c r="R753" s="6">
        <v>200.49</v>
      </c>
      <c r="S753" s="4" t="s">
        <v>129</v>
      </c>
      <c r="T753" s="10" t="s">
        <v>96</v>
      </c>
    </row>
    <row r="754" spans="1:20" ht="32.1" customHeight="1" thickBot="1">
      <c r="A754" s="7" t="s">
        <v>2496</v>
      </c>
      <c r="B754" s="2">
        <v>42348</v>
      </c>
      <c r="C754" s="2">
        <v>42354</v>
      </c>
      <c r="D754" s="1" t="s">
        <v>39</v>
      </c>
      <c r="E754" s="1" t="s">
        <v>2497</v>
      </c>
      <c r="F754" s="1" t="s">
        <v>2498</v>
      </c>
      <c r="G754" s="1" t="s">
        <v>90</v>
      </c>
      <c r="H754" s="1" t="s">
        <v>25</v>
      </c>
      <c r="I754" s="1" t="s">
        <v>477</v>
      </c>
      <c r="J754" s="1" t="s">
        <v>289</v>
      </c>
      <c r="K754" s="1" t="s">
        <v>93</v>
      </c>
      <c r="L754" s="1" t="s">
        <v>1279</v>
      </c>
      <c r="M754" s="1" t="s">
        <v>30</v>
      </c>
      <c r="N754" s="1" t="s">
        <v>36</v>
      </c>
      <c r="O754" s="1" t="s">
        <v>1280</v>
      </c>
      <c r="P754" s="3">
        <v>191.96</v>
      </c>
      <c r="Q754" s="3">
        <v>2</v>
      </c>
      <c r="R754" s="3">
        <v>32.633200000000002</v>
      </c>
      <c r="S754" s="1" t="s">
        <v>129</v>
      </c>
      <c r="T754" s="9" t="s">
        <v>96</v>
      </c>
    </row>
    <row r="755" spans="1:20" ht="32.1" customHeight="1" thickBot="1">
      <c r="A755" s="8" t="s">
        <v>2499</v>
      </c>
      <c r="B755" s="5">
        <v>41891</v>
      </c>
      <c r="C755" s="5">
        <v>41896</v>
      </c>
      <c r="D755" s="4" t="s">
        <v>21</v>
      </c>
      <c r="E755" s="4" t="s">
        <v>1170</v>
      </c>
      <c r="F755" s="4" t="s">
        <v>1171</v>
      </c>
      <c r="G755" s="4" t="s">
        <v>24</v>
      </c>
      <c r="H755" s="4" t="s">
        <v>25</v>
      </c>
      <c r="I755" s="4" t="s">
        <v>65</v>
      </c>
      <c r="J755" s="4" t="s">
        <v>66</v>
      </c>
      <c r="K755" s="4" t="s">
        <v>67</v>
      </c>
      <c r="L755" s="4" t="s">
        <v>1348</v>
      </c>
      <c r="M755" s="4" t="s">
        <v>30</v>
      </c>
      <c r="N755" s="4" t="s">
        <v>56</v>
      </c>
      <c r="O755" s="4" t="s">
        <v>1349</v>
      </c>
      <c r="P755" s="6">
        <v>17.472000000000001</v>
      </c>
      <c r="Q755" s="6">
        <v>3</v>
      </c>
      <c r="R755" s="6">
        <v>5.0232000000000001</v>
      </c>
      <c r="S755" s="4" t="s">
        <v>58</v>
      </c>
      <c r="T755" s="10" t="s">
        <v>77</v>
      </c>
    </row>
    <row r="756" spans="1:20" ht="32.1" customHeight="1" thickBot="1">
      <c r="A756" s="7" t="s">
        <v>2500</v>
      </c>
      <c r="B756" s="2">
        <v>41960</v>
      </c>
      <c r="C756" s="2">
        <v>41967</v>
      </c>
      <c r="D756" s="1" t="s">
        <v>39</v>
      </c>
      <c r="E756" s="1" t="s">
        <v>2501</v>
      </c>
      <c r="F756" s="1" t="s">
        <v>2502</v>
      </c>
      <c r="G756" s="1" t="s">
        <v>24</v>
      </c>
      <c r="H756" s="1" t="s">
        <v>25</v>
      </c>
      <c r="I756" s="1" t="s">
        <v>65</v>
      </c>
      <c r="J756" s="1" t="s">
        <v>66</v>
      </c>
      <c r="K756" s="1" t="s">
        <v>67</v>
      </c>
      <c r="L756" s="1" t="s">
        <v>625</v>
      </c>
      <c r="M756" s="1" t="s">
        <v>30</v>
      </c>
      <c r="N756" s="1" t="s">
        <v>36</v>
      </c>
      <c r="O756" s="1" t="s">
        <v>626</v>
      </c>
      <c r="P756" s="3">
        <v>657.93</v>
      </c>
      <c r="Q756" s="3">
        <v>5</v>
      </c>
      <c r="R756" s="3">
        <v>-93.99</v>
      </c>
      <c r="S756" s="1" t="s">
        <v>47</v>
      </c>
      <c r="T756" s="9" t="s">
        <v>34</v>
      </c>
    </row>
    <row r="757" spans="1:20" ht="32.1" customHeight="1" thickBot="1">
      <c r="A757" s="8" t="s">
        <v>2503</v>
      </c>
      <c r="B757" s="5">
        <v>42968</v>
      </c>
      <c r="C757" s="5">
        <v>42974</v>
      </c>
      <c r="D757" s="4" t="s">
        <v>39</v>
      </c>
      <c r="E757" s="4" t="s">
        <v>2387</v>
      </c>
      <c r="F757" s="4" t="s">
        <v>2388</v>
      </c>
      <c r="G757" s="4" t="s">
        <v>100</v>
      </c>
      <c r="H757" s="4" t="s">
        <v>25</v>
      </c>
      <c r="I757" s="4" t="s">
        <v>157</v>
      </c>
      <c r="J757" s="4" t="s">
        <v>1089</v>
      </c>
      <c r="K757" s="4" t="s">
        <v>67</v>
      </c>
      <c r="L757" s="4" t="s">
        <v>1268</v>
      </c>
      <c r="M757" s="4" t="s">
        <v>30</v>
      </c>
      <c r="N757" s="4" t="s">
        <v>56</v>
      </c>
      <c r="O757" s="4" t="s">
        <v>1269</v>
      </c>
      <c r="P757" s="6">
        <v>25.16</v>
      </c>
      <c r="Q757" s="6">
        <v>2</v>
      </c>
      <c r="R757" s="6">
        <v>8.5543999999999993</v>
      </c>
      <c r="S757" s="4" t="s">
        <v>129</v>
      </c>
      <c r="T757" s="10" t="s">
        <v>253</v>
      </c>
    </row>
    <row r="758" spans="1:20" ht="32.1" customHeight="1" thickBot="1">
      <c r="A758" s="7" t="s">
        <v>2503</v>
      </c>
      <c r="B758" s="2">
        <v>42968</v>
      </c>
      <c r="C758" s="2">
        <v>42974</v>
      </c>
      <c r="D758" s="1" t="s">
        <v>39</v>
      </c>
      <c r="E758" s="1" t="s">
        <v>2387</v>
      </c>
      <c r="F758" s="1" t="s">
        <v>2388</v>
      </c>
      <c r="G758" s="1" t="s">
        <v>100</v>
      </c>
      <c r="H758" s="1" t="s">
        <v>25</v>
      </c>
      <c r="I758" s="1" t="s">
        <v>157</v>
      </c>
      <c r="J758" s="1" t="s">
        <v>1089</v>
      </c>
      <c r="K758" s="1" t="s">
        <v>67</v>
      </c>
      <c r="L758" s="1" t="s">
        <v>1192</v>
      </c>
      <c r="M758" s="1" t="s">
        <v>30</v>
      </c>
      <c r="N758" s="1" t="s">
        <v>56</v>
      </c>
      <c r="O758" s="1" t="s">
        <v>1193</v>
      </c>
      <c r="P758" s="3">
        <v>91.92</v>
      </c>
      <c r="Q758" s="3">
        <v>4</v>
      </c>
      <c r="R758" s="3">
        <v>31.252800000000001</v>
      </c>
      <c r="S758" s="1" t="s">
        <v>129</v>
      </c>
      <c r="T758" s="9" t="s">
        <v>253</v>
      </c>
    </row>
    <row r="759" spans="1:20" ht="32.1" customHeight="1" thickBot="1">
      <c r="A759" s="8" t="s">
        <v>2504</v>
      </c>
      <c r="B759" s="5">
        <v>43058</v>
      </c>
      <c r="C759" s="5">
        <v>43060</v>
      </c>
      <c r="D759" s="4" t="s">
        <v>87</v>
      </c>
      <c r="E759" s="4" t="s">
        <v>2073</v>
      </c>
      <c r="F759" s="4" t="s">
        <v>2074</v>
      </c>
      <c r="G759" s="4" t="s">
        <v>90</v>
      </c>
      <c r="H759" s="4" t="s">
        <v>25</v>
      </c>
      <c r="I759" s="4" t="s">
        <v>245</v>
      </c>
      <c r="J759" s="4" t="s">
        <v>92</v>
      </c>
      <c r="K759" s="4" t="s">
        <v>93</v>
      </c>
      <c r="L759" s="4" t="s">
        <v>1254</v>
      </c>
      <c r="M759" s="4" t="s">
        <v>30</v>
      </c>
      <c r="N759" s="4" t="s">
        <v>45</v>
      </c>
      <c r="O759" s="4" t="s">
        <v>1255</v>
      </c>
      <c r="P759" s="6">
        <v>718.11599999999999</v>
      </c>
      <c r="Q759" s="6">
        <v>6</v>
      </c>
      <c r="R759" s="6">
        <v>-71.811599999999999</v>
      </c>
      <c r="S759" s="4" t="s">
        <v>70</v>
      </c>
      <c r="T759" s="10" t="s">
        <v>34</v>
      </c>
    </row>
    <row r="760" spans="1:20" ht="32.1" customHeight="1" thickBot="1">
      <c r="A760" s="7" t="s">
        <v>2505</v>
      </c>
      <c r="B760" s="2">
        <v>41896</v>
      </c>
      <c r="C760" s="2">
        <v>41901</v>
      </c>
      <c r="D760" s="1" t="s">
        <v>39</v>
      </c>
      <c r="E760" s="1" t="s">
        <v>2506</v>
      </c>
      <c r="F760" s="1" t="s">
        <v>2507</v>
      </c>
      <c r="G760" s="1" t="s">
        <v>24</v>
      </c>
      <c r="H760" s="1" t="s">
        <v>25</v>
      </c>
      <c r="I760" s="1" t="s">
        <v>2508</v>
      </c>
      <c r="J760" s="1" t="s">
        <v>667</v>
      </c>
      <c r="K760" s="1" t="s">
        <v>28</v>
      </c>
      <c r="L760" s="1" t="s">
        <v>1518</v>
      </c>
      <c r="M760" s="1" t="s">
        <v>30</v>
      </c>
      <c r="N760" s="1" t="s">
        <v>56</v>
      </c>
      <c r="O760" s="1" t="s">
        <v>1519</v>
      </c>
      <c r="P760" s="3">
        <v>142.4</v>
      </c>
      <c r="Q760" s="3">
        <v>5</v>
      </c>
      <c r="R760" s="3">
        <v>52.688000000000002</v>
      </c>
      <c r="S760" s="1" t="s">
        <v>58</v>
      </c>
      <c r="T760" s="9" t="s">
        <v>77</v>
      </c>
    </row>
    <row r="761" spans="1:20" ht="32.1" customHeight="1" thickBot="1">
      <c r="A761" s="8" t="s">
        <v>2509</v>
      </c>
      <c r="B761" s="5">
        <v>42874</v>
      </c>
      <c r="C761" s="5">
        <v>42876</v>
      </c>
      <c r="D761" s="4" t="s">
        <v>21</v>
      </c>
      <c r="E761" s="4" t="s">
        <v>1820</v>
      </c>
      <c r="F761" s="4" t="s">
        <v>1821</v>
      </c>
      <c r="G761" s="4" t="s">
        <v>100</v>
      </c>
      <c r="H761" s="4" t="s">
        <v>25</v>
      </c>
      <c r="I761" s="4" t="s">
        <v>328</v>
      </c>
      <c r="J761" s="4" t="s">
        <v>53</v>
      </c>
      <c r="K761" s="4" t="s">
        <v>54</v>
      </c>
      <c r="L761" s="4" t="s">
        <v>590</v>
      </c>
      <c r="M761" s="4" t="s">
        <v>30</v>
      </c>
      <c r="N761" s="4" t="s">
        <v>36</v>
      </c>
      <c r="O761" s="4" t="s">
        <v>591</v>
      </c>
      <c r="P761" s="6">
        <v>681.40800000000002</v>
      </c>
      <c r="Q761" s="6">
        <v>12</v>
      </c>
      <c r="R761" s="6">
        <v>42.588000000000001</v>
      </c>
      <c r="S761" s="4" t="s">
        <v>70</v>
      </c>
      <c r="T761" s="10" t="s">
        <v>161</v>
      </c>
    </row>
    <row r="762" spans="1:20" ht="32.1" customHeight="1" thickBot="1">
      <c r="A762" s="7" t="s">
        <v>2510</v>
      </c>
      <c r="B762" s="2">
        <v>42684</v>
      </c>
      <c r="C762" s="2">
        <v>42688</v>
      </c>
      <c r="D762" s="1" t="s">
        <v>39</v>
      </c>
      <c r="E762" s="1" t="s">
        <v>1240</v>
      </c>
      <c r="F762" s="1" t="s">
        <v>1241</v>
      </c>
      <c r="G762" s="1" t="s">
        <v>100</v>
      </c>
      <c r="H762" s="1" t="s">
        <v>25</v>
      </c>
      <c r="I762" s="1" t="s">
        <v>878</v>
      </c>
      <c r="J762" s="1" t="s">
        <v>231</v>
      </c>
      <c r="K762" s="1" t="s">
        <v>67</v>
      </c>
      <c r="L762" s="1" t="s">
        <v>1421</v>
      </c>
      <c r="M762" s="1" t="s">
        <v>30</v>
      </c>
      <c r="N762" s="1" t="s">
        <v>56</v>
      </c>
      <c r="O762" s="1" t="s">
        <v>1422</v>
      </c>
      <c r="P762" s="3">
        <v>148.28800000000001</v>
      </c>
      <c r="Q762" s="3">
        <v>7</v>
      </c>
      <c r="R762" s="3">
        <v>29.657599999999999</v>
      </c>
      <c r="S762" s="1" t="s">
        <v>83</v>
      </c>
      <c r="T762" s="9" t="s">
        <v>34</v>
      </c>
    </row>
    <row r="763" spans="1:20" ht="32.1" customHeight="1" thickBot="1">
      <c r="A763" s="8" t="s">
        <v>2511</v>
      </c>
      <c r="B763" s="5">
        <v>42075</v>
      </c>
      <c r="C763" s="5">
        <v>42080</v>
      </c>
      <c r="D763" s="4" t="s">
        <v>39</v>
      </c>
      <c r="E763" s="4" t="s">
        <v>2381</v>
      </c>
      <c r="F763" s="4" t="s">
        <v>2382</v>
      </c>
      <c r="G763" s="4" t="s">
        <v>90</v>
      </c>
      <c r="H763" s="4" t="s">
        <v>25</v>
      </c>
      <c r="I763" s="4" t="s">
        <v>2512</v>
      </c>
      <c r="J763" s="4" t="s">
        <v>43</v>
      </c>
      <c r="K763" s="4" t="s">
        <v>28</v>
      </c>
      <c r="L763" s="4" t="s">
        <v>152</v>
      </c>
      <c r="M763" s="4" t="s">
        <v>30</v>
      </c>
      <c r="N763" s="4" t="s">
        <v>56</v>
      </c>
      <c r="O763" s="4" t="s">
        <v>153</v>
      </c>
      <c r="P763" s="6">
        <v>30.88</v>
      </c>
      <c r="Q763" s="6">
        <v>4</v>
      </c>
      <c r="R763" s="6">
        <v>3.86</v>
      </c>
      <c r="S763" s="4" t="s">
        <v>58</v>
      </c>
      <c r="T763" s="10" t="s">
        <v>195</v>
      </c>
    </row>
    <row r="764" spans="1:20" ht="32.1" customHeight="1" thickBot="1">
      <c r="A764" s="7" t="s">
        <v>2511</v>
      </c>
      <c r="B764" s="2">
        <v>42075</v>
      </c>
      <c r="C764" s="2">
        <v>42080</v>
      </c>
      <c r="D764" s="1" t="s">
        <v>39</v>
      </c>
      <c r="E764" s="1" t="s">
        <v>2381</v>
      </c>
      <c r="F764" s="1" t="s">
        <v>2382</v>
      </c>
      <c r="G764" s="1" t="s">
        <v>90</v>
      </c>
      <c r="H764" s="1" t="s">
        <v>25</v>
      </c>
      <c r="I764" s="1" t="s">
        <v>2512</v>
      </c>
      <c r="J764" s="1" t="s">
        <v>43</v>
      </c>
      <c r="K764" s="1" t="s">
        <v>28</v>
      </c>
      <c r="L764" s="1" t="s">
        <v>2513</v>
      </c>
      <c r="M764" s="1" t="s">
        <v>30</v>
      </c>
      <c r="N764" s="1" t="s">
        <v>56</v>
      </c>
      <c r="O764" s="1" t="s">
        <v>2514</v>
      </c>
      <c r="P764" s="3">
        <v>6.4080000000000004</v>
      </c>
      <c r="Q764" s="3">
        <v>3</v>
      </c>
      <c r="R764" s="3">
        <v>1.4418</v>
      </c>
      <c r="S764" s="1" t="s">
        <v>58</v>
      </c>
      <c r="T764" s="9" t="s">
        <v>195</v>
      </c>
    </row>
    <row r="765" spans="1:20" ht="32.1" customHeight="1" thickBot="1">
      <c r="A765" s="8" t="s">
        <v>2515</v>
      </c>
      <c r="B765" s="5">
        <v>43045</v>
      </c>
      <c r="C765" s="5">
        <v>43050</v>
      </c>
      <c r="D765" s="4" t="s">
        <v>39</v>
      </c>
      <c r="E765" s="4" t="s">
        <v>2516</v>
      </c>
      <c r="F765" s="4" t="s">
        <v>2517</v>
      </c>
      <c r="G765" s="4" t="s">
        <v>24</v>
      </c>
      <c r="H765" s="4" t="s">
        <v>25</v>
      </c>
      <c r="I765" s="4" t="s">
        <v>65</v>
      </c>
      <c r="J765" s="4" t="s">
        <v>66</v>
      </c>
      <c r="K765" s="4" t="s">
        <v>67</v>
      </c>
      <c r="L765" s="4" t="s">
        <v>1617</v>
      </c>
      <c r="M765" s="4" t="s">
        <v>30</v>
      </c>
      <c r="N765" s="4" t="s">
        <v>36</v>
      </c>
      <c r="O765" s="4" t="s">
        <v>1618</v>
      </c>
      <c r="P765" s="6">
        <v>127.372</v>
      </c>
      <c r="Q765" s="6">
        <v>2</v>
      </c>
      <c r="R765" s="6">
        <v>-30.933199999999999</v>
      </c>
      <c r="S765" s="4" t="s">
        <v>58</v>
      </c>
      <c r="T765" s="10" t="s">
        <v>34</v>
      </c>
    </row>
    <row r="766" spans="1:20" ht="32.1" customHeight="1" thickBot="1">
      <c r="A766" s="7" t="s">
        <v>2518</v>
      </c>
      <c r="B766" s="2">
        <v>42343</v>
      </c>
      <c r="C766" s="2">
        <v>42347</v>
      </c>
      <c r="D766" s="1" t="s">
        <v>39</v>
      </c>
      <c r="E766" s="1" t="s">
        <v>2519</v>
      </c>
      <c r="F766" s="1" t="s">
        <v>2520</v>
      </c>
      <c r="G766" s="1" t="s">
        <v>90</v>
      </c>
      <c r="H766" s="1" t="s">
        <v>25</v>
      </c>
      <c r="I766" s="1" t="s">
        <v>639</v>
      </c>
      <c r="J766" s="1" t="s">
        <v>53</v>
      </c>
      <c r="K766" s="1" t="s">
        <v>54</v>
      </c>
      <c r="L766" s="1" t="s">
        <v>830</v>
      </c>
      <c r="M766" s="1" t="s">
        <v>30</v>
      </c>
      <c r="N766" s="1" t="s">
        <v>56</v>
      </c>
      <c r="O766" s="1" t="s">
        <v>831</v>
      </c>
      <c r="P766" s="3">
        <v>44.46</v>
      </c>
      <c r="Q766" s="3">
        <v>2</v>
      </c>
      <c r="R766" s="3">
        <v>14.671799999999999</v>
      </c>
      <c r="S766" s="1" t="s">
        <v>83</v>
      </c>
      <c r="T766" s="9" t="s">
        <v>96</v>
      </c>
    </row>
    <row r="767" spans="1:20" ht="32.1" customHeight="1" thickBot="1">
      <c r="A767" s="8" t="s">
        <v>2521</v>
      </c>
      <c r="B767" s="5">
        <v>42194</v>
      </c>
      <c r="C767" s="5">
        <v>42199</v>
      </c>
      <c r="D767" s="4" t="s">
        <v>39</v>
      </c>
      <c r="E767" s="4" t="s">
        <v>1502</v>
      </c>
      <c r="F767" s="4" t="s">
        <v>1503</v>
      </c>
      <c r="G767" s="4" t="s">
        <v>24</v>
      </c>
      <c r="H767" s="4" t="s">
        <v>25</v>
      </c>
      <c r="I767" s="4" t="s">
        <v>2522</v>
      </c>
      <c r="J767" s="4" t="s">
        <v>1089</v>
      </c>
      <c r="K767" s="4" t="s">
        <v>67</v>
      </c>
      <c r="L767" s="4" t="s">
        <v>358</v>
      </c>
      <c r="M767" s="4" t="s">
        <v>30</v>
      </c>
      <c r="N767" s="4" t="s">
        <v>56</v>
      </c>
      <c r="O767" s="4" t="s">
        <v>359</v>
      </c>
      <c r="P767" s="6">
        <v>181.96</v>
      </c>
      <c r="Q767" s="6">
        <v>2</v>
      </c>
      <c r="R767" s="6">
        <v>20.015599999999999</v>
      </c>
      <c r="S767" s="4" t="s">
        <v>58</v>
      </c>
      <c r="T767" s="10" t="s">
        <v>71</v>
      </c>
    </row>
    <row r="768" spans="1:20" ht="32.1" customHeight="1" thickBot="1">
      <c r="A768" s="7" t="s">
        <v>2523</v>
      </c>
      <c r="B768" s="2">
        <v>42307</v>
      </c>
      <c r="C768" s="2">
        <v>42310</v>
      </c>
      <c r="D768" s="1" t="s">
        <v>21</v>
      </c>
      <c r="E768" s="1" t="s">
        <v>1535</v>
      </c>
      <c r="F768" s="1" t="s">
        <v>1536</v>
      </c>
      <c r="G768" s="1" t="s">
        <v>90</v>
      </c>
      <c r="H768" s="1" t="s">
        <v>25</v>
      </c>
      <c r="I768" s="1" t="s">
        <v>265</v>
      </c>
      <c r="J768" s="1" t="s">
        <v>180</v>
      </c>
      <c r="K768" s="1" t="s">
        <v>54</v>
      </c>
      <c r="L768" s="1" t="s">
        <v>2524</v>
      </c>
      <c r="M768" s="1" t="s">
        <v>30</v>
      </c>
      <c r="N768" s="1" t="s">
        <v>56</v>
      </c>
      <c r="O768" s="1" t="s">
        <v>2525</v>
      </c>
      <c r="P768" s="3">
        <v>15.488</v>
      </c>
      <c r="Q768" s="3">
        <v>4</v>
      </c>
      <c r="R768" s="3">
        <v>3.6783999999999999</v>
      </c>
      <c r="S768" s="1" t="s">
        <v>33</v>
      </c>
      <c r="T768" s="9" t="s">
        <v>48</v>
      </c>
    </row>
    <row r="769" spans="1:20" ht="32.1" customHeight="1" thickBot="1">
      <c r="A769" s="8" t="s">
        <v>2526</v>
      </c>
      <c r="B769" s="5">
        <v>42327</v>
      </c>
      <c r="C769" s="5">
        <v>42329</v>
      </c>
      <c r="D769" s="4" t="s">
        <v>21</v>
      </c>
      <c r="E769" s="4" t="s">
        <v>2276</v>
      </c>
      <c r="F769" s="4" t="s">
        <v>2277</v>
      </c>
      <c r="G769" s="4" t="s">
        <v>100</v>
      </c>
      <c r="H769" s="4" t="s">
        <v>25</v>
      </c>
      <c r="I769" s="4" t="s">
        <v>191</v>
      </c>
      <c r="J769" s="4" t="s">
        <v>192</v>
      </c>
      <c r="K769" s="4" t="s">
        <v>54</v>
      </c>
      <c r="L769" s="4" t="s">
        <v>2196</v>
      </c>
      <c r="M769" s="4" t="s">
        <v>30</v>
      </c>
      <c r="N769" s="4" t="s">
        <v>56</v>
      </c>
      <c r="O769" s="4" t="s">
        <v>2197</v>
      </c>
      <c r="P769" s="6">
        <v>141.96</v>
      </c>
      <c r="Q769" s="6">
        <v>2</v>
      </c>
      <c r="R769" s="6">
        <v>22.7136</v>
      </c>
      <c r="S769" s="4" t="s">
        <v>70</v>
      </c>
      <c r="T769" s="10" t="s">
        <v>34</v>
      </c>
    </row>
    <row r="770" spans="1:20" ht="32.1" customHeight="1" thickBot="1">
      <c r="A770" s="7" t="s">
        <v>2527</v>
      </c>
      <c r="B770" s="2">
        <v>43093</v>
      </c>
      <c r="C770" s="2">
        <v>43098</v>
      </c>
      <c r="D770" s="1" t="s">
        <v>39</v>
      </c>
      <c r="E770" s="1" t="s">
        <v>1613</v>
      </c>
      <c r="F770" s="1" t="s">
        <v>1614</v>
      </c>
      <c r="G770" s="1" t="s">
        <v>90</v>
      </c>
      <c r="H770" s="1" t="s">
        <v>25</v>
      </c>
      <c r="I770" s="1" t="s">
        <v>894</v>
      </c>
      <c r="J770" s="1" t="s">
        <v>120</v>
      </c>
      <c r="K770" s="1" t="s">
        <v>67</v>
      </c>
      <c r="L770" s="1" t="s">
        <v>967</v>
      </c>
      <c r="M770" s="1" t="s">
        <v>30</v>
      </c>
      <c r="N770" s="1" t="s">
        <v>56</v>
      </c>
      <c r="O770" s="1" t="s">
        <v>968</v>
      </c>
      <c r="P770" s="3">
        <v>37.93</v>
      </c>
      <c r="Q770" s="3">
        <v>1</v>
      </c>
      <c r="R770" s="3">
        <v>6.8273999999999999</v>
      </c>
      <c r="S770" s="1" t="s">
        <v>58</v>
      </c>
      <c r="T770" s="9" t="s">
        <v>96</v>
      </c>
    </row>
    <row r="771" spans="1:20" ht="32.1" customHeight="1" thickBot="1">
      <c r="A771" s="8" t="s">
        <v>2528</v>
      </c>
      <c r="B771" s="5">
        <v>42378</v>
      </c>
      <c r="C771" s="5">
        <v>42382</v>
      </c>
      <c r="D771" s="4" t="s">
        <v>21</v>
      </c>
      <c r="E771" s="4" t="s">
        <v>2529</v>
      </c>
      <c r="F771" s="4" t="s">
        <v>2530</v>
      </c>
      <c r="G771" s="4" t="s">
        <v>90</v>
      </c>
      <c r="H771" s="4" t="s">
        <v>25</v>
      </c>
      <c r="I771" s="4" t="s">
        <v>2531</v>
      </c>
      <c r="J771" s="4" t="s">
        <v>231</v>
      </c>
      <c r="K771" s="4" t="s">
        <v>67</v>
      </c>
      <c r="L771" s="4" t="s">
        <v>2204</v>
      </c>
      <c r="M771" s="4" t="s">
        <v>30</v>
      </c>
      <c r="N771" s="4" t="s">
        <v>56</v>
      </c>
      <c r="O771" s="4" t="s">
        <v>2205</v>
      </c>
      <c r="P771" s="6">
        <v>15.167999999999999</v>
      </c>
      <c r="Q771" s="6">
        <v>2</v>
      </c>
      <c r="R771" s="6">
        <v>3.7919999999999998</v>
      </c>
      <c r="S771" s="4" t="s">
        <v>83</v>
      </c>
      <c r="T771" s="10" t="s">
        <v>169</v>
      </c>
    </row>
    <row r="772" spans="1:20" ht="32.1" customHeight="1" thickBot="1">
      <c r="A772" s="7" t="s">
        <v>2532</v>
      </c>
      <c r="B772" s="2">
        <v>41966</v>
      </c>
      <c r="C772" s="2">
        <v>41970</v>
      </c>
      <c r="D772" s="1" t="s">
        <v>39</v>
      </c>
      <c r="E772" s="1" t="s">
        <v>2087</v>
      </c>
      <c r="F772" s="1" t="s">
        <v>2088</v>
      </c>
      <c r="G772" s="1" t="s">
        <v>90</v>
      </c>
      <c r="H772" s="1" t="s">
        <v>25</v>
      </c>
      <c r="I772" s="1" t="s">
        <v>2533</v>
      </c>
      <c r="J772" s="1" t="s">
        <v>92</v>
      </c>
      <c r="K772" s="1" t="s">
        <v>93</v>
      </c>
      <c r="L772" s="1" t="s">
        <v>927</v>
      </c>
      <c r="M772" s="1" t="s">
        <v>30</v>
      </c>
      <c r="N772" s="1" t="s">
        <v>56</v>
      </c>
      <c r="O772" s="1" t="s">
        <v>316</v>
      </c>
      <c r="P772" s="3">
        <v>6.3680000000000003</v>
      </c>
      <c r="Q772" s="3">
        <v>2</v>
      </c>
      <c r="R772" s="3">
        <v>-2.5472000000000001</v>
      </c>
      <c r="S772" s="1" t="s">
        <v>83</v>
      </c>
      <c r="T772" s="9" t="s">
        <v>34</v>
      </c>
    </row>
    <row r="773" spans="1:20" ht="32.1" customHeight="1" thickBot="1">
      <c r="A773" s="8" t="s">
        <v>2534</v>
      </c>
      <c r="B773" s="5">
        <v>43023</v>
      </c>
      <c r="C773" s="5">
        <v>43025</v>
      </c>
      <c r="D773" s="4" t="s">
        <v>87</v>
      </c>
      <c r="E773" s="4" t="s">
        <v>2535</v>
      </c>
      <c r="F773" s="4" t="s">
        <v>2536</v>
      </c>
      <c r="G773" s="4" t="s">
        <v>90</v>
      </c>
      <c r="H773" s="4" t="s">
        <v>25</v>
      </c>
      <c r="I773" s="4" t="s">
        <v>52</v>
      </c>
      <c r="J773" s="4" t="s">
        <v>53</v>
      </c>
      <c r="K773" s="4" t="s">
        <v>54</v>
      </c>
      <c r="L773" s="4" t="s">
        <v>304</v>
      </c>
      <c r="M773" s="4" t="s">
        <v>30</v>
      </c>
      <c r="N773" s="4" t="s">
        <v>45</v>
      </c>
      <c r="O773" s="4" t="s">
        <v>305</v>
      </c>
      <c r="P773" s="6">
        <v>510.24</v>
      </c>
      <c r="Q773" s="6">
        <v>3</v>
      </c>
      <c r="R773" s="6">
        <v>6.3780000000000001</v>
      </c>
      <c r="S773" s="4" t="s">
        <v>70</v>
      </c>
      <c r="T773" s="10" t="s">
        <v>48</v>
      </c>
    </row>
    <row r="774" spans="1:20" ht="32.1" customHeight="1" thickBot="1">
      <c r="A774" s="7" t="s">
        <v>2537</v>
      </c>
      <c r="B774" s="2">
        <v>42846</v>
      </c>
      <c r="C774" s="2">
        <v>42849</v>
      </c>
      <c r="D774" s="1" t="s">
        <v>87</v>
      </c>
      <c r="E774" s="1" t="s">
        <v>1468</v>
      </c>
      <c r="F774" s="1" t="s">
        <v>1469</v>
      </c>
      <c r="G774" s="1" t="s">
        <v>24</v>
      </c>
      <c r="H774" s="1" t="s">
        <v>25</v>
      </c>
      <c r="I774" s="1" t="s">
        <v>191</v>
      </c>
      <c r="J774" s="1" t="s">
        <v>192</v>
      </c>
      <c r="K774" s="1" t="s">
        <v>54</v>
      </c>
      <c r="L774" s="1" t="s">
        <v>1017</v>
      </c>
      <c r="M774" s="1" t="s">
        <v>30</v>
      </c>
      <c r="N774" s="1" t="s">
        <v>56</v>
      </c>
      <c r="O774" s="1" t="s">
        <v>1018</v>
      </c>
      <c r="P774" s="3">
        <v>162.6</v>
      </c>
      <c r="Q774" s="3">
        <v>3</v>
      </c>
      <c r="R774" s="3">
        <v>34.146000000000001</v>
      </c>
      <c r="S774" s="1" t="s">
        <v>33</v>
      </c>
      <c r="T774" s="9" t="s">
        <v>113</v>
      </c>
    </row>
    <row r="775" spans="1:20" ht="32.1" customHeight="1" thickBot="1">
      <c r="A775" s="8" t="s">
        <v>2538</v>
      </c>
      <c r="B775" s="5">
        <v>41981</v>
      </c>
      <c r="C775" s="5">
        <v>41983</v>
      </c>
      <c r="D775" s="4" t="s">
        <v>21</v>
      </c>
      <c r="E775" s="4" t="s">
        <v>1806</v>
      </c>
      <c r="F775" s="4" t="s">
        <v>1807</v>
      </c>
      <c r="G775" s="4" t="s">
        <v>24</v>
      </c>
      <c r="H775" s="4" t="s">
        <v>25</v>
      </c>
      <c r="I775" s="4" t="s">
        <v>970</v>
      </c>
      <c r="J775" s="4" t="s">
        <v>192</v>
      </c>
      <c r="K775" s="4" t="s">
        <v>54</v>
      </c>
      <c r="L775" s="4" t="s">
        <v>394</v>
      </c>
      <c r="M775" s="4" t="s">
        <v>30</v>
      </c>
      <c r="N775" s="4" t="s">
        <v>36</v>
      </c>
      <c r="O775" s="4" t="s">
        <v>395</v>
      </c>
      <c r="P775" s="6">
        <v>603.91999999999996</v>
      </c>
      <c r="Q775" s="6">
        <v>5</v>
      </c>
      <c r="R775" s="6">
        <v>45.293999999999997</v>
      </c>
      <c r="S775" s="4" t="s">
        <v>70</v>
      </c>
      <c r="T775" s="10" t="s">
        <v>96</v>
      </c>
    </row>
    <row r="776" spans="1:20" ht="32.1" customHeight="1" thickBot="1">
      <c r="A776" s="7" t="s">
        <v>2539</v>
      </c>
      <c r="B776" s="2">
        <v>42724</v>
      </c>
      <c r="C776" s="2">
        <v>42728</v>
      </c>
      <c r="D776" s="1" t="s">
        <v>39</v>
      </c>
      <c r="E776" s="1" t="s">
        <v>2540</v>
      </c>
      <c r="F776" s="1" t="s">
        <v>2541</v>
      </c>
      <c r="G776" s="1" t="s">
        <v>100</v>
      </c>
      <c r="H776" s="1" t="s">
        <v>25</v>
      </c>
      <c r="I776" s="1" t="s">
        <v>477</v>
      </c>
      <c r="J776" s="1" t="s">
        <v>478</v>
      </c>
      <c r="K776" s="1" t="s">
        <v>28</v>
      </c>
      <c r="L776" s="1" t="s">
        <v>379</v>
      </c>
      <c r="M776" s="1" t="s">
        <v>30</v>
      </c>
      <c r="N776" s="1" t="s">
        <v>56</v>
      </c>
      <c r="O776" s="1" t="s">
        <v>380</v>
      </c>
      <c r="P776" s="3">
        <v>18.920000000000002</v>
      </c>
      <c r="Q776" s="3">
        <v>4</v>
      </c>
      <c r="R776" s="3">
        <v>7.3788</v>
      </c>
      <c r="S776" s="1" t="s">
        <v>83</v>
      </c>
      <c r="T776" s="9" t="s">
        <v>96</v>
      </c>
    </row>
    <row r="777" spans="1:20" ht="32.1" customHeight="1" thickBot="1">
      <c r="A777" s="8" t="s">
        <v>2542</v>
      </c>
      <c r="B777" s="5">
        <v>42800</v>
      </c>
      <c r="C777" s="5">
        <v>42805</v>
      </c>
      <c r="D777" s="4" t="s">
        <v>21</v>
      </c>
      <c r="E777" s="4" t="s">
        <v>2543</v>
      </c>
      <c r="F777" s="4" t="s">
        <v>2544</v>
      </c>
      <c r="G777" s="4" t="s">
        <v>24</v>
      </c>
      <c r="H777" s="4" t="s">
        <v>25</v>
      </c>
      <c r="I777" s="4" t="s">
        <v>173</v>
      </c>
      <c r="J777" s="4" t="s">
        <v>120</v>
      </c>
      <c r="K777" s="4" t="s">
        <v>67</v>
      </c>
      <c r="L777" s="4" t="s">
        <v>1180</v>
      </c>
      <c r="M777" s="4" t="s">
        <v>30</v>
      </c>
      <c r="N777" s="4" t="s">
        <v>56</v>
      </c>
      <c r="O777" s="4" t="s">
        <v>1181</v>
      </c>
      <c r="P777" s="6">
        <v>71.97</v>
      </c>
      <c r="Q777" s="6">
        <v>3</v>
      </c>
      <c r="R777" s="6">
        <v>16.553100000000001</v>
      </c>
      <c r="S777" s="4" t="s">
        <v>58</v>
      </c>
      <c r="T777" s="10" t="s">
        <v>195</v>
      </c>
    </row>
    <row r="778" spans="1:20" ht="32.1" customHeight="1" thickBot="1">
      <c r="A778" s="7" t="s">
        <v>2545</v>
      </c>
      <c r="B778" s="2">
        <v>42636</v>
      </c>
      <c r="C778" s="2">
        <v>42641</v>
      </c>
      <c r="D778" s="1" t="s">
        <v>21</v>
      </c>
      <c r="E778" s="1" t="s">
        <v>1049</v>
      </c>
      <c r="F778" s="1" t="s">
        <v>1050</v>
      </c>
      <c r="G778" s="1" t="s">
        <v>24</v>
      </c>
      <c r="H778" s="1" t="s">
        <v>25</v>
      </c>
      <c r="I778" s="1" t="s">
        <v>347</v>
      </c>
      <c r="J778" s="1" t="s">
        <v>667</v>
      </c>
      <c r="K778" s="1" t="s">
        <v>28</v>
      </c>
      <c r="L778" s="1" t="s">
        <v>1747</v>
      </c>
      <c r="M778" s="1" t="s">
        <v>30</v>
      </c>
      <c r="N778" s="1" t="s">
        <v>36</v>
      </c>
      <c r="O778" s="1" t="s">
        <v>1748</v>
      </c>
      <c r="P778" s="3">
        <v>368.97</v>
      </c>
      <c r="Q778" s="3">
        <v>3</v>
      </c>
      <c r="R778" s="3">
        <v>81.173400000000001</v>
      </c>
      <c r="S778" s="1" t="s">
        <v>58</v>
      </c>
      <c r="T778" s="9" t="s">
        <v>77</v>
      </c>
    </row>
    <row r="779" spans="1:20" ht="32.1" customHeight="1" thickBot="1">
      <c r="A779" s="8" t="s">
        <v>2546</v>
      </c>
      <c r="B779" s="5">
        <v>42974</v>
      </c>
      <c r="C779" s="5">
        <v>42976</v>
      </c>
      <c r="D779" s="4" t="s">
        <v>21</v>
      </c>
      <c r="E779" s="4" t="s">
        <v>332</v>
      </c>
      <c r="F779" s="4" t="s">
        <v>333</v>
      </c>
      <c r="G779" s="4" t="s">
        <v>90</v>
      </c>
      <c r="H779" s="4" t="s">
        <v>25</v>
      </c>
      <c r="I779" s="4" t="s">
        <v>2448</v>
      </c>
      <c r="J779" s="4" t="s">
        <v>53</v>
      </c>
      <c r="K779" s="4" t="s">
        <v>54</v>
      </c>
      <c r="L779" s="4" t="s">
        <v>1400</v>
      </c>
      <c r="M779" s="4" t="s">
        <v>30</v>
      </c>
      <c r="N779" s="4" t="s">
        <v>56</v>
      </c>
      <c r="O779" s="4" t="s">
        <v>1401</v>
      </c>
      <c r="P779" s="6">
        <v>198.46</v>
      </c>
      <c r="Q779" s="6">
        <v>2</v>
      </c>
      <c r="R779" s="6">
        <v>99.23</v>
      </c>
      <c r="S779" s="4" t="s">
        <v>70</v>
      </c>
      <c r="T779" s="10" t="s">
        <v>253</v>
      </c>
    </row>
    <row r="780" spans="1:20" ht="32.1" customHeight="1" thickBot="1">
      <c r="A780" s="7" t="s">
        <v>2546</v>
      </c>
      <c r="B780" s="2">
        <v>42974</v>
      </c>
      <c r="C780" s="2">
        <v>42976</v>
      </c>
      <c r="D780" s="1" t="s">
        <v>21</v>
      </c>
      <c r="E780" s="1" t="s">
        <v>332</v>
      </c>
      <c r="F780" s="1" t="s">
        <v>333</v>
      </c>
      <c r="G780" s="1" t="s">
        <v>90</v>
      </c>
      <c r="H780" s="1" t="s">
        <v>25</v>
      </c>
      <c r="I780" s="1" t="s">
        <v>2448</v>
      </c>
      <c r="J780" s="1" t="s">
        <v>53</v>
      </c>
      <c r="K780" s="1" t="s">
        <v>54</v>
      </c>
      <c r="L780" s="1" t="s">
        <v>466</v>
      </c>
      <c r="M780" s="1" t="s">
        <v>30</v>
      </c>
      <c r="N780" s="1" t="s">
        <v>36</v>
      </c>
      <c r="O780" s="1" t="s">
        <v>467</v>
      </c>
      <c r="P780" s="3">
        <v>230.28</v>
      </c>
      <c r="Q780" s="3">
        <v>3</v>
      </c>
      <c r="R780" s="3">
        <v>23.027999999999999</v>
      </c>
      <c r="S780" s="1" t="s">
        <v>70</v>
      </c>
      <c r="T780" s="9" t="s">
        <v>253</v>
      </c>
    </row>
    <row r="781" spans="1:20" ht="32.1" customHeight="1" thickBot="1">
      <c r="A781" s="8" t="s">
        <v>2547</v>
      </c>
      <c r="B781" s="5">
        <v>42432</v>
      </c>
      <c r="C781" s="5">
        <v>42435</v>
      </c>
      <c r="D781" s="4" t="s">
        <v>87</v>
      </c>
      <c r="E781" s="4" t="s">
        <v>2308</v>
      </c>
      <c r="F781" s="4" t="s">
        <v>2309</v>
      </c>
      <c r="G781" s="4" t="s">
        <v>90</v>
      </c>
      <c r="H781" s="4" t="s">
        <v>25</v>
      </c>
      <c r="I781" s="4" t="s">
        <v>2548</v>
      </c>
      <c r="J781" s="4" t="s">
        <v>92</v>
      </c>
      <c r="K781" s="4" t="s">
        <v>93</v>
      </c>
      <c r="L781" s="4" t="s">
        <v>2549</v>
      </c>
      <c r="M781" s="4" t="s">
        <v>30</v>
      </c>
      <c r="N781" s="4" t="s">
        <v>36</v>
      </c>
      <c r="O781" s="4" t="s">
        <v>2550</v>
      </c>
      <c r="P781" s="6">
        <v>563.42999999999995</v>
      </c>
      <c r="Q781" s="6">
        <v>5</v>
      </c>
      <c r="R781" s="6">
        <v>-56.343000000000004</v>
      </c>
      <c r="S781" s="4" t="s">
        <v>33</v>
      </c>
      <c r="T781" s="10" t="s">
        <v>195</v>
      </c>
    </row>
    <row r="782" spans="1:20" ht="32.1" customHeight="1" thickBot="1">
      <c r="A782" s="7" t="s">
        <v>2551</v>
      </c>
      <c r="B782" s="2">
        <v>42265</v>
      </c>
      <c r="C782" s="2">
        <v>42270</v>
      </c>
      <c r="D782" s="1" t="s">
        <v>39</v>
      </c>
      <c r="E782" s="1" t="s">
        <v>1080</v>
      </c>
      <c r="F782" s="1" t="s">
        <v>1081</v>
      </c>
      <c r="G782" s="1" t="s">
        <v>90</v>
      </c>
      <c r="H782" s="1" t="s">
        <v>25</v>
      </c>
      <c r="I782" s="1" t="s">
        <v>52</v>
      </c>
      <c r="J782" s="1" t="s">
        <v>53</v>
      </c>
      <c r="K782" s="1" t="s">
        <v>54</v>
      </c>
      <c r="L782" s="1" t="s">
        <v>1482</v>
      </c>
      <c r="M782" s="1" t="s">
        <v>30</v>
      </c>
      <c r="N782" s="1" t="s">
        <v>56</v>
      </c>
      <c r="O782" s="1" t="s">
        <v>1483</v>
      </c>
      <c r="P782" s="3">
        <v>24.4</v>
      </c>
      <c r="Q782" s="3">
        <v>2</v>
      </c>
      <c r="R782" s="3">
        <v>10.247999999999999</v>
      </c>
      <c r="S782" s="1" t="s">
        <v>58</v>
      </c>
      <c r="T782" s="9" t="s">
        <v>77</v>
      </c>
    </row>
    <row r="783" spans="1:20" ht="32.1" customHeight="1" thickBot="1">
      <c r="A783" s="8" t="s">
        <v>2552</v>
      </c>
      <c r="B783" s="5">
        <v>42595</v>
      </c>
      <c r="C783" s="5">
        <v>42600</v>
      </c>
      <c r="D783" s="4" t="s">
        <v>21</v>
      </c>
      <c r="E783" s="4" t="s">
        <v>1726</v>
      </c>
      <c r="F783" s="4" t="s">
        <v>1727</v>
      </c>
      <c r="G783" s="4" t="s">
        <v>90</v>
      </c>
      <c r="H783" s="4" t="s">
        <v>25</v>
      </c>
      <c r="I783" s="4" t="s">
        <v>2553</v>
      </c>
      <c r="J783" s="4" t="s">
        <v>238</v>
      </c>
      <c r="K783" s="4" t="s">
        <v>93</v>
      </c>
      <c r="L783" s="4" t="s">
        <v>542</v>
      </c>
      <c r="M783" s="4" t="s">
        <v>30</v>
      </c>
      <c r="N783" s="4" t="s">
        <v>31</v>
      </c>
      <c r="O783" s="4" t="s">
        <v>543</v>
      </c>
      <c r="P783" s="6">
        <v>241.96</v>
      </c>
      <c r="Q783" s="6">
        <v>2</v>
      </c>
      <c r="R783" s="6">
        <v>24.196000000000002</v>
      </c>
      <c r="S783" s="4" t="s">
        <v>58</v>
      </c>
      <c r="T783" s="10" t="s">
        <v>253</v>
      </c>
    </row>
    <row r="784" spans="1:20" ht="32.1" customHeight="1" thickBot="1">
      <c r="A784" s="7" t="s">
        <v>2554</v>
      </c>
      <c r="B784" s="2">
        <v>42450</v>
      </c>
      <c r="C784" s="2">
        <v>42454</v>
      </c>
      <c r="D784" s="1" t="s">
        <v>39</v>
      </c>
      <c r="E784" s="1" t="s">
        <v>2253</v>
      </c>
      <c r="F784" s="1" t="s">
        <v>2254</v>
      </c>
      <c r="G784" s="1" t="s">
        <v>90</v>
      </c>
      <c r="H784" s="1" t="s">
        <v>25</v>
      </c>
      <c r="I784" s="1" t="s">
        <v>101</v>
      </c>
      <c r="J784" s="1" t="s">
        <v>92</v>
      </c>
      <c r="K784" s="1" t="s">
        <v>93</v>
      </c>
      <c r="L784" s="1" t="s">
        <v>1567</v>
      </c>
      <c r="M784" s="1" t="s">
        <v>30</v>
      </c>
      <c r="N784" s="1" t="s">
        <v>45</v>
      </c>
      <c r="O784" s="1" t="s">
        <v>1568</v>
      </c>
      <c r="P784" s="3">
        <v>99.372</v>
      </c>
      <c r="Q784" s="3">
        <v>2</v>
      </c>
      <c r="R784" s="3">
        <v>-1.4196</v>
      </c>
      <c r="S784" s="1" t="s">
        <v>83</v>
      </c>
      <c r="T784" s="9" t="s">
        <v>195</v>
      </c>
    </row>
    <row r="785" spans="1:20" ht="32.1" customHeight="1" thickBot="1">
      <c r="A785" s="8" t="s">
        <v>2555</v>
      </c>
      <c r="B785" s="5">
        <v>41989</v>
      </c>
      <c r="C785" s="5">
        <v>41993</v>
      </c>
      <c r="D785" s="4" t="s">
        <v>21</v>
      </c>
      <c r="E785" s="4" t="s">
        <v>2556</v>
      </c>
      <c r="F785" s="4" t="s">
        <v>2557</v>
      </c>
      <c r="G785" s="4" t="s">
        <v>90</v>
      </c>
      <c r="H785" s="4" t="s">
        <v>25</v>
      </c>
      <c r="I785" s="4" t="s">
        <v>2050</v>
      </c>
      <c r="J785" s="4" t="s">
        <v>43</v>
      </c>
      <c r="K785" s="4" t="s">
        <v>28</v>
      </c>
      <c r="L785" s="4" t="s">
        <v>1532</v>
      </c>
      <c r="M785" s="4" t="s">
        <v>30</v>
      </c>
      <c r="N785" s="4" t="s">
        <v>36</v>
      </c>
      <c r="O785" s="4" t="s">
        <v>1533</v>
      </c>
      <c r="P785" s="6">
        <v>1013.832</v>
      </c>
      <c r="Q785" s="6">
        <v>9</v>
      </c>
      <c r="R785" s="6">
        <v>101.3832</v>
      </c>
      <c r="S785" s="4" t="s">
        <v>83</v>
      </c>
      <c r="T785" s="10" t="s">
        <v>96</v>
      </c>
    </row>
    <row r="786" spans="1:20" ht="32.1" customHeight="1" thickBot="1">
      <c r="A786" s="7" t="s">
        <v>2558</v>
      </c>
      <c r="B786" s="2">
        <v>42721</v>
      </c>
      <c r="C786" s="2">
        <v>42725</v>
      </c>
      <c r="D786" s="1" t="s">
        <v>39</v>
      </c>
      <c r="E786" s="1" t="s">
        <v>2559</v>
      </c>
      <c r="F786" s="1" t="s">
        <v>2560</v>
      </c>
      <c r="G786" s="1" t="s">
        <v>24</v>
      </c>
      <c r="H786" s="1" t="s">
        <v>25</v>
      </c>
      <c r="I786" s="1" t="s">
        <v>328</v>
      </c>
      <c r="J786" s="1" t="s">
        <v>53</v>
      </c>
      <c r="K786" s="1" t="s">
        <v>54</v>
      </c>
      <c r="L786" s="1" t="s">
        <v>612</v>
      </c>
      <c r="M786" s="1" t="s">
        <v>30</v>
      </c>
      <c r="N786" s="1" t="s">
        <v>45</v>
      </c>
      <c r="O786" s="1" t="s">
        <v>613</v>
      </c>
      <c r="P786" s="3">
        <v>2003.52</v>
      </c>
      <c r="Q786" s="3">
        <v>6</v>
      </c>
      <c r="R786" s="3">
        <v>-325.572</v>
      </c>
      <c r="S786" s="1" t="s">
        <v>83</v>
      </c>
      <c r="T786" s="9" t="s">
        <v>96</v>
      </c>
    </row>
    <row r="787" spans="1:20" ht="32.1" customHeight="1" thickBot="1">
      <c r="A787" s="8" t="s">
        <v>2561</v>
      </c>
      <c r="B787" s="5">
        <v>42127</v>
      </c>
      <c r="C787" s="5">
        <v>42132</v>
      </c>
      <c r="D787" s="4" t="s">
        <v>39</v>
      </c>
      <c r="E787" s="4" t="s">
        <v>2230</v>
      </c>
      <c r="F787" s="4" t="s">
        <v>2231</v>
      </c>
      <c r="G787" s="4" t="s">
        <v>100</v>
      </c>
      <c r="H787" s="4" t="s">
        <v>25</v>
      </c>
      <c r="I787" s="4" t="s">
        <v>2562</v>
      </c>
      <c r="J787" s="4" t="s">
        <v>53</v>
      </c>
      <c r="K787" s="4" t="s">
        <v>54</v>
      </c>
      <c r="L787" s="4" t="s">
        <v>1853</v>
      </c>
      <c r="M787" s="4" t="s">
        <v>30</v>
      </c>
      <c r="N787" s="4" t="s">
        <v>56</v>
      </c>
      <c r="O787" s="4" t="s">
        <v>1854</v>
      </c>
      <c r="P787" s="6">
        <v>665.88</v>
      </c>
      <c r="Q787" s="6">
        <v>6</v>
      </c>
      <c r="R787" s="6">
        <v>106.5408</v>
      </c>
      <c r="S787" s="4" t="s">
        <v>58</v>
      </c>
      <c r="T787" s="10" t="s">
        <v>161</v>
      </c>
    </row>
    <row r="788" spans="1:20" ht="32.1" customHeight="1" thickBot="1">
      <c r="A788" s="7" t="s">
        <v>2563</v>
      </c>
      <c r="B788" s="2">
        <v>41666</v>
      </c>
      <c r="C788" s="2">
        <v>41672</v>
      </c>
      <c r="D788" s="1" t="s">
        <v>39</v>
      </c>
      <c r="E788" s="1" t="s">
        <v>2564</v>
      </c>
      <c r="F788" s="1" t="s">
        <v>2565</v>
      </c>
      <c r="G788" s="1" t="s">
        <v>24</v>
      </c>
      <c r="H788" s="1" t="s">
        <v>25</v>
      </c>
      <c r="I788" s="1" t="s">
        <v>639</v>
      </c>
      <c r="J788" s="1" t="s">
        <v>53</v>
      </c>
      <c r="K788" s="1" t="s">
        <v>54</v>
      </c>
      <c r="L788" s="1" t="s">
        <v>2566</v>
      </c>
      <c r="M788" s="1" t="s">
        <v>30</v>
      </c>
      <c r="N788" s="1" t="s">
        <v>45</v>
      </c>
      <c r="O788" s="1" t="s">
        <v>2567</v>
      </c>
      <c r="P788" s="3">
        <v>333</v>
      </c>
      <c r="Q788" s="3">
        <v>3</v>
      </c>
      <c r="R788" s="3">
        <v>-16.649999999999999</v>
      </c>
      <c r="S788" s="1" t="s">
        <v>129</v>
      </c>
      <c r="T788" s="9" t="s">
        <v>169</v>
      </c>
    </row>
    <row r="789" spans="1:20" ht="32.1" customHeight="1" thickBot="1">
      <c r="A789" s="8" t="s">
        <v>2568</v>
      </c>
      <c r="B789" s="5">
        <v>43043</v>
      </c>
      <c r="C789" s="5">
        <v>43044</v>
      </c>
      <c r="D789" s="4" t="s">
        <v>87</v>
      </c>
      <c r="E789" s="4" t="s">
        <v>351</v>
      </c>
      <c r="F789" s="4" t="s">
        <v>352</v>
      </c>
      <c r="G789" s="4" t="s">
        <v>90</v>
      </c>
      <c r="H789" s="4" t="s">
        <v>25</v>
      </c>
      <c r="I789" s="4" t="s">
        <v>2569</v>
      </c>
      <c r="J789" s="4" t="s">
        <v>1036</v>
      </c>
      <c r="K789" s="4" t="s">
        <v>28</v>
      </c>
      <c r="L789" s="4" t="s">
        <v>410</v>
      </c>
      <c r="M789" s="4" t="s">
        <v>30</v>
      </c>
      <c r="N789" s="4" t="s">
        <v>45</v>
      </c>
      <c r="O789" s="4" t="s">
        <v>411</v>
      </c>
      <c r="P789" s="6">
        <v>523.76400000000001</v>
      </c>
      <c r="Q789" s="6">
        <v>3</v>
      </c>
      <c r="R789" s="6">
        <v>-192.04679999999999</v>
      </c>
      <c r="S789" s="4" t="s">
        <v>123</v>
      </c>
      <c r="T789" s="10" t="s">
        <v>34</v>
      </c>
    </row>
    <row r="790" spans="1:20" ht="32.1" customHeight="1" thickBot="1">
      <c r="A790" s="7" t="s">
        <v>2570</v>
      </c>
      <c r="B790" s="2">
        <v>42657</v>
      </c>
      <c r="C790" s="2">
        <v>42663</v>
      </c>
      <c r="D790" s="1" t="s">
        <v>39</v>
      </c>
      <c r="E790" s="1" t="s">
        <v>2571</v>
      </c>
      <c r="F790" s="1" t="s">
        <v>2572</v>
      </c>
      <c r="G790" s="1" t="s">
        <v>24</v>
      </c>
      <c r="H790" s="1" t="s">
        <v>25</v>
      </c>
      <c r="I790" s="1" t="s">
        <v>606</v>
      </c>
      <c r="J790" s="1" t="s">
        <v>1036</v>
      </c>
      <c r="K790" s="1" t="s">
        <v>28</v>
      </c>
      <c r="L790" s="1" t="s">
        <v>2573</v>
      </c>
      <c r="M790" s="1" t="s">
        <v>30</v>
      </c>
      <c r="N790" s="1" t="s">
        <v>36</v>
      </c>
      <c r="O790" s="1" t="s">
        <v>2574</v>
      </c>
      <c r="P790" s="3">
        <v>102.592</v>
      </c>
      <c r="Q790" s="3">
        <v>1</v>
      </c>
      <c r="R790" s="3">
        <v>10.2592</v>
      </c>
      <c r="S790" s="1" t="s">
        <v>129</v>
      </c>
      <c r="T790" s="9" t="s">
        <v>48</v>
      </c>
    </row>
    <row r="791" spans="1:20" ht="32.1" customHeight="1" thickBot="1">
      <c r="A791" s="8" t="s">
        <v>2575</v>
      </c>
      <c r="B791" s="5">
        <v>42320</v>
      </c>
      <c r="C791" s="5">
        <v>42327</v>
      </c>
      <c r="D791" s="4" t="s">
        <v>39</v>
      </c>
      <c r="E791" s="4" t="s">
        <v>2576</v>
      </c>
      <c r="F791" s="4" t="s">
        <v>2577</v>
      </c>
      <c r="G791" s="4" t="s">
        <v>90</v>
      </c>
      <c r="H791" s="4" t="s">
        <v>25</v>
      </c>
      <c r="I791" s="4" t="s">
        <v>2512</v>
      </c>
      <c r="J791" s="4" t="s">
        <v>43</v>
      </c>
      <c r="K791" s="4" t="s">
        <v>28</v>
      </c>
      <c r="L791" s="4" t="s">
        <v>2578</v>
      </c>
      <c r="M791" s="4" t="s">
        <v>30</v>
      </c>
      <c r="N791" s="4" t="s">
        <v>36</v>
      </c>
      <c r="O791" s="4" t="s">
        <v>2579</v>
      </c>
      <c r="P791" s="6">
        <v>523.91999999999996</v>
      </c>
      <c r="Q791" s="6">
        <v>5</v>
      </c>
      <c r="R791" s="6">
        <v>-72.039000000000001</v>
      </c>
      <c r="S791" s="4" t="s">
        <v>47</v>
      </c>
      <c r="T791" s="10" t="s">
        <v>34</v>
      </c>
    </row>
    <row r="792" spans="1:20" ht="32.1" customHeight="1" thickBot="1">
      <c r="A792" s="7" t="s">
        <v>2575</v>
      </c>
      <c r="B792" s="2">
        <v>42320</v>
      </c>
      <c r="C792" s="2">
        <v>42327</v>
      </c>
      <c r="D792" s="1" t="s">
        <v>39</v>
      </c>
      <c r="E792" s="1" t="s">
        <v>2576</v>
      </c>
      <c r="F792" s="1" t="s">
        <v>2577</v>
      </c>
      <c r="G792" s="1" t="s">
        <v>90</v>
      </c>
      <c r="H792" s="1" t="s">
        <v>25</v>
      </c>
      <c r="I792" s="1" t="s">
        <v>2512</v>
      </c>
      <c r="J792" s="1" t="s">
        <v>43</v>
      </c>
      <c r="K792" s="1" t="s">
        <v>28</v>
      </c>
      <c r="L792" s="1" t="s">
        <v>298</v>
      </c>
      <c r="M792" s="1" t="s">
        <v>30</v>
      </c>
      <c r="N792" s="1" t="s">
        <v>36</v>
      </c>
      <c r="O792" s="1" t="s">
        <v>299</v>
      </c>
      <c r="P792" s="3">
        <v>146.136</v>
      </c>
      <c r="Q792" s="3">
        <v>3</v>
      </c>
      <c r="R792" s="3">
        <v>16.440300000000001</v>
      </c>
      <c r="S792" s="1" t="s">
        <v>47</v>
      </c>
      <c r="T792" s="9" t="s">
        <v>34</v>
      </c>
    </row>
    <row r="793" spans="1:20" ht="32.1" customHeight="1" thickBot="1">
      <c r="A793" s="8" t="s">
        <v>2580</v>
      </c>
      <c r="B793" s="5">
        <v>42262</v>
      </c>
      <c r="C793" s="5">
        <v>42266</v>
      </c>
      <c r="D793" s="4" t="s">
        <v>39</v>
      </c>
      <c r="E793" s="4" t="s">
        <v>2235</v>
      </c>
      <c r="F793" s="4" t="s">
        <v>2236</v>
      </c>
      <c r="G793" s="4" t="s">
        <v>24</v>
      </c>
      <c r="H793" s="4" t="s">
        <v>25</v>
      </c>
      <c r="I793" s="4" t="s">
        <v>2462</v>
      </c>
      <c r="J793" s="4" t="s">
        <v>1276</v>
      </c>
      <c r="K793" s="4" t="s">
        <v>28</v>
      </c>
      <c r="L793" s="4" t="s">
        <v>1991</v>
      </c>
      <c r="M793" s="4" t="s">
        <v>30</v>
      </c>
      <c r="N793" s="4" t="s">
        <v>45</v>
      </c>
      <c r="O793" s="4" t="s">
        <v>1992</v>
      </c>
      <c r="P793" s="6">
        <v>801.96</v>
      </c>
      <c r="Q793" s="6">
        <v>2</v>
      </c>
      <c r="R793" s="6">
        <v>200.49</v>
      </c>
      <c r="S793" s="4" t="s">
        <v>83</v>
      </c>
      <c r="T793" s="10" t="s">
        <v>77</v>
      </c>
    </row>
    <row r="794" spans="1:20" ht="32.1" customHeight="1" thickBot="1">
      <c r="A794" s="7" t="s">
        <v>2580</v>
      </c>
      <c r="B794" s="2">
        <v>42262</v>
      </c>
      <c r="C794" s="2">
        <v>42266</v>
      </c>
      <c r="D794" s="1" t="s">
        <v>39</v>
      </c>
      <c r="E794" s="1" t="s">
        <v>2235</v>
      </c>
      <c r="F794" s="1" t="s">
        <v>2236</v>
      </c>
      <c r="G794" s="1" t="s">
        <v>24</v>
      </c>
      <c r="H794" s="1" t="s">
        <v>25</v>
      </c>
      <c r="I794" s="1" t="s">
        <v>2462</v>
      </c>
      <c r="J794" s="1" t="s">
        <v>1276</v>
      </c>
      <c r="K794" s="1" t="s">
        <v>28</v>
      </c>
      <c r="L794" s="1" t="s">
        <v>656</v>
      </c>
      <c r="M794" s="1" t="s">
        <v>30</v>
      </c>
      <c r="N794" s="1" t="s">
        <v>36</v>
      </c>
      <c r="O794" s="1" t="s">
        <v>657</v>
      </c>
      <c r="P794" s="3">
        <v>1056.8599999999999</v>
      </c>
      <c r="Q794" s="3">
        <v>7</v>
      </c>
      <c r="R794" s="3">
        <v>306.48939999999999</v>
      </c>
      <c r="S794" s="1" t="s">
        <v>83</v>
      </c>
      <c r="T794" s="9" t="s">
        <v>77</v>
      </c>
    </row>
    <row r="795" spans="1:20" ht="32.1" customHeight="1" thickBot="1">
      <c r="A795" s="8" t="s">
        <v>2581</v>
      </c>
      <c r="B795" s="5">
        <v>43017</v>
      </c>
      <c r="C795" s="5">
        <v>43022</v>
      </c>
      <c r="D795" s="4" t="s">
        <v>39</v>
      </c>
      <c r="E795" s="4" t="s">
        <v>2154</v>
      </c>
      <c r="F795" s="4" t="s">
        <v>2155</v>
      </c>
      <c r="G795" s="4" t="s">
        <v>24</v>
      </c>
      <c r="H795" s="4" t="s">
        <v>25</v>
      </c>
      <c r="I795" s="4" t="s">
        <v>173</v>
      </c>
      <c r="J795" s="4" t="s">
        <v>120</v>
      </c>
      <c r="K795" s="4" t="s">
        <v>67</v>
      </c>
      <c r="L795" s="4" t="s">
        <v>1636</v>
      </c>
      <c r="M795" s="4" t="s">
        <v>30</v>
      </c>
      <c r="N795" s="4" t="s">
        <v>31</v>
      </c>
      <c r="O795" s="4" t="s">
        <v>1637</v>
      </c>
      <c r="P795" s="6">
        <v>314.35199999999998</v>
      </c>
      <c r="Q795" s="6">
        <v>3</v>
      </c>
      <c r="R795" s="6">
        <v>-15.717599999999999</v>
      </c>
      <c r="S795" s="4" t="s">
        <v>58</v>
      </c>
      <c r="T795" s="10" t="s">
        <v>48</v>
      </c>
    </row>
    <row r="796" spans="1:20" ht="32.1" customHeight="1" thickBot="1">
      <c r="A796" s="7" t="s">
        <v>2582</v>
      </c>
      <c r="B796" s="2">
        <v>42862</v>
      </c>
      <c r="C796" s="2">
        <v>42866</v>
      </c>
      <c r="D796" s="1" t="s">
        <v>39</v>
      </c>
      <c r="E796" s="1" t="s">
        <v>1588</v>
      </c>
      <c r="F796" s="1" t="s">
        <v>1589</v>
      </c>
      <c r="G796" s="1" t="s">
        <v>90</v>
      </c>
      <c r="H796" s="1" t="s">
        <v>25</v>
      </c>
      <c r="I796" s="1" t="s">
        <v>288</v>
      </c>
      <c r="J796" s="1" t="s">
        <v>289</v>
      </c>
      <c r="K796" s="1" t="s">
        <v>93</v>
      </c>
      <c r="L796" s="1" t="s">
        <v>381</v>
      </c>
      <c r="M796" s="1" t="s">
        <v>30</v>
      </c>
      <c r="N796" s="1" t="s">
        <v>36</v>
      </c>
      <c r="O796" s="1" t="s">
        <v>382</v>
      </c>
      <c r="P796" s="3">
        <v>1458.65</v>
      </c>
      <c r="Q796" s="3">
        <v>5</v>
      </c>
      <c r="R796" s="3">
        <v>423.00850000000003</v>
      </c>
      <c r="S796" s="1" t="s">
        <v>83</v>
      </c>
      <c r="T796" s="9" t="s">
        <v>161</v>
      </c>
    </row>
    <row r="797" spans="1:20" ht="32.1" customHeight="1" thickBot="1">
      <c r="A797" s="8" t="s">
        <v>2582</v>
      </c>
      <c r="B797" s="5">
        <v>42862</v>
      </c>
      <c r="C797" s="5">
        <v>42866</v>
      </c>
      <c r="D797" s="4" t="s">
        <v>39</v>
      </c>
      <c r="E797" s="4" t="s">
        <v>1588</v>
      </c>
      <c r="F797" s="4" t="s">
        <v>1589</v>
      </c>
      <c r="G797" s="4" t="s">
        <v>90</v>
      </c>
      <c r="H797" s="4" t="s">
        <v>25</v>
      </c>
      <c r="I797" s="4" t="s">
        <v>288</v>
      </c>
      <c r="J797" s="4" t="s">
        <v>289</v>
      </c>
      <c r="K797" s="4" t="s">
        <v>93</v>
      </c>
      <c r="L797" s="4" t="s">
        <v>2008</v>
      </c>
      <c r="M797" s="4" t="s">
        <v>30</v>
      </c>
      <c r="N797" s="4" t="s">
        <v>36</v>
      </c>
      <c r="O797" s="4" t="s">
        <v>2009</v>
      </c>
      <c r="P797" s="6">
        <v>26.64</v>
      </c>
      <c r="Q797" s="6">
        <v>1</v>
      </c>
      <c r="R797" s="6">
        <v>7.4592000000000001</v>
      </c>
      <c r="S797" s="4" t="s">
        <v>83</v>
      </c>
      <c r="T797" s="10" t="s">
        <v>161</v>
      </c>
    </row>
    <row r="798" spans="1:20" ht="32.1" customHeight="1" thickBot="1">
      <c r="A798" s="7" t="s">
        <v>2582</v>
      </c>
      <c r="B798" s="2">
        <v>42862</v>
      </c>
      <c r="C798" s="2">
        <v>42866</v>
      </c>
      <c r="D798" s="1" t="s">
        <v>39</v>
      </c>
      <c r="E798" s="1" t="s">
        <v>1588</v>
      </c>
      <c r="F798" s="1" t="s">
        <v>1589</v>
      </c>
      <c r="G798" s="1" t="s">
        <v>90</v>
      </c>
      <c r="H798" s="1" t="s">
        <v>25</v>
      </c>
      <c r="I798" s="1" t="s">
        <v>288</v>
      </c>
      <c r="J798" s="1" t="s">
        <v>289</v>
      </c>
      <c r="K798" s="1" t="s">
        <v>93</v>
      </c>
      <c r="L798" s="1" t="s">
        <v>580</v>
      </c>
      <c r="M798" s="1" t="s">
        <v>30</v>
      </c>
      <c r="N798" s="1" t="s">
        <v>36</v>
      </c>
      <c r="O798" s="1" t="s">
        <v>581</v>
      </c>
      <c r="P798" s="3">
        <v>476.8</v>
      </c>
      <c r="Q798" s="3">
        <v>2</v>
      </c>
      <c r="R798" s="3">
        <v>119.2</v>
      </c>
      <c r="S798" s="1" t="s">
        <v>83</v>
      </c>
      <c r="T798" s="9" t="s">
        <v>161</v>
      </c>
    </row>
    <row r="799" spans="1:20" ht="32.1" customHeight="1" thickBot="1">
      <c r="A799" s="8" t="s">
        <v>2583</v>
      </c>
      <c r="B799" s="5">
        <v>42322</v>
      </c>
      <c r="C799" s="5">
        <v>42327</v>
      </c>
      <c r="D799" s="4" t="s">
        <v>39</v>
      </c>
      <c r="E799" s="4" t="s">
        <v>2584</v>
      </c>
      <c r="F799" s="4" t="s">
        <v>2585</v>
      </c>
      <c r="G799" s="4" t="s">
        <v>24</v>
      </c>
      <c r="H799" s="4" t="s">
        <v>25</v>
      </c>
      <c r="I799" s="4" t="s">
        <v>741</v>
      </c>
      <c r="J799" s="4" t="s">
        <v>200</v>
      </c>
      <c r="K799" s="4" t="s">
        <v>67</v>
      </c>
      <c r="L799" s="4" t="s">
        <v>308</v>
      </c>
      <c r="M799" s="4" t="s">
        <v>30</v>
      </c>
      <c r="N799" s="4" t="s">
        <v>56</v>
      </c>
      <c r="O799" s="4" t="s">
        <v>2586</v>
      </c>
      <c r="P799" s="6">
        <v>76.14</v>
      </c>
      <c r="Q799" s="6">
        <v>3</v>
      </c>
      <c r="R799" s="6">
        <v>26.649000000000001</v>
      </c>
      <c r="S799" s="4" t="s">
        <v>58</v>
      </c>
      <c r="T799" s="10" t="s">
        <v>34</v>
      </c>
    </row>
    <row r="800" spans="1:20" ht="32.1" customHeight="1" thickBot="1">
      <c r="A800" s="7" t="s">
        <v>2587</v>
      </c>
      <c r="B800" s="2">
        <v>41967</v>
      </c>
      <c r="C800" s="2">
        <v>41967</v>
      </c>
      <c r="D800" s="1" t="s">
        <v>425</v>
      </c>
      <c r="E800" s="1" t="s">
        <v>2588</v>
      </c>
      <c r="F800" s="1" t="s">
        <v>2589</v>
      </c>
      <c r="G800" s="1" t="s">
        <v>90</v>
      </c>
      <c r="H800" s="1" t="s">
        <v>25</v>
      </c>
      <c r="I800" s="1" t="s">
        <v>347</v>
      </c>
      <c r="J800" s="1" t="s">
        <v>231</v>
      </c>
      <c r="K800" s="1" t="s">
        <v>67</v>
      </c>
      <c r="L800" s="1" t="s">
        <v>1306</v>
      </c>
      <c r="M800" s="1" t="s">
        <v>30</v>
      </c>
      <c r="N800" s="1" t="s">
        <v>36</v>
      </c>
      <c r="O800" s="1" t="s">
        <v>1307</v>
      </c>
      <c r="P800" s="3">
        <v>611.05799999999999</v>
      </c>
      <c r="Q800" s="3">
        <v>3</v>
      </c>
      <c r="R800" s="3">
        <v>-34.9176</v>
      </c>
      <c r="S800" s="1" t="s">
        <v>430</v>
      </c>
      <c r="T800" s="9" t="s">
        <v>34</v>
      </c>
    </row>
    <row r="801" spans="1:20" ht="32.1" customHeight="1" thickBot="1">
      <c r="A801" s="8" t="s">
        <v>2590</v>
      </c>
      <c r="B801" s="5">
        <v>41846</v>
      </c>
      <c r="C801" s="5">
        <v>41853</v>
      </c>
      <c r="D801" s="4" t="s">
        <v>39</v>
      </c>
      <c r="E801" s="4" t="s">
        <v>125</v>
      </c>
      <c r="F801" s="4" t="s">
        <v>126</v>
      </c>
      <c r="G801" s="4" t="s">
        <v>24</v>
      </c>
      <c r="H801" s="4" t="s">
        <v>25</v>
      </c>
      <c r="I801" s="4" t="s">
        <v>1339</v>
      </c>
      <c r="J801" s="4" t="s">
        <v>1340</v>
      </c>
      <c r="K801" s="4" t="s">
        <v>54</v>
      </c>
      <c r="L801" s="4" t="s">
        <v>405</v>
      </c>
      <c r="M801" s="4" t="s">
        <v>30</v>
      </c>
      <c r="N801" s="4" t="s">
        <v>36</v>
      </c>
      <c r="O801" s="4" t="s">
        <v>406</v>
      </c>
      <c r="P801" s="6">
        <v>674.35199999999998</v>
      </c>
      <c r="Q801" s="6">
        <v>3</v>
      </c>
      <c r="R801" s="6">
        <v>-109.5822</v>
      </c>
      <c r="S801" s="4" t="s">
        <v>47</v>
      </c>
      <c r="T801" s="10" t="s">
        <v>71</v>
      </c>
    </row>
    <row r="802" spans="1:20" ht="32.1" customHeight="1" thickBot="1">
      <c r="A802" s="7" t="s">
        <v>2590</v>
      </c>
      <c r="B802" s="2">
        <v>41846</v>
      </c>
      <c r="C802" s="2">
        <v>41853</v>
      </c>
      <c r="D802" s="1" t="s">
        <v>39</v>
      </c>
      <c r="E802" s="1" t="s">
        <v>125</v>
      </c>
      <c r="F802" s="1" t="s">
        <v>126</v>
      </c>
      <c r="G802" s="1" t="s">
        <v>24</v>
      </c>
      <c r="H802" s="1" t="s">
        <v>25</v>
      </c>
      <c r="I802" s="1" t="s">
        <v>1339</v>
      </c>
      <c r="J802" s="1" t="s">
        <v>1340</v>
      </c>
      <c r="K802" s="1" t="s">
        <v>54</v>
      </c>
      <c r="L802" s="1" t="s">
        <v>1204</v>
      </c>
      <c r="M802" s="1" t="s">
        <v>30</v>
      </c>
      <c r="N802" s="1" t="s">
        <v>56</v>
      </c>
      <c r="O802" s="1" t="s">
        <v>1205</v>
      </c>
      <c r="P802" s="3">
        <v>134.01</v>
      </c>
      <c r="Q802" s="3">
        <v>9</v>
      </c>
      <c r="R802" s="3">
        <v>36.182699999999997</v>
      </c>
      <c r="S802" s="1" t="s">
        <v>47</v>
      </c>
      <c r="T802" s="9" t="s">
        <v>71</v>
      </c>
    </row>
    <row r="803" spans="1:20" ht="32.1" customHeight="1" thickBot="1">
      <c r="A803" s="8" t="s">
        <v>2591</v>
      </c>
      <c r="B803" s="5">
        <v>41798</v>
      </c>
      <c r="C803" s="5">
        <v>41802</v>
      </c>
      <c r="D803" s="4" t="s">
        <v>39</v>
      </c>
      <c r="E803" s="4" t="s">
        <v>2592</v>
      </c>
      <c r="F803" s="4" t="s">
        <v>2593</v>
      </c>
      <c r="G803" s="4" t="s">
        <v>90</v>
      </c>
      <c r="H803" s="4" t="s">
        <v>25</v>
      </c>
      <c r="I803" s="4" t="s">
        <v>2405</v>
      </c>
      <c r="J803" s="4" t="s">
        <v>141</v>
      </c>
      <c r="K803" s="4" t="s">
        <v>28</v>
      </c>
      <c r="L803" s="4" t="s">
        <v>590</v>
      </c>
      <c r="M803" s="4" t="s">
        <v>30</v>
      </c>
      <c r="N803" s="4" t="s">
        <v>36</v>
      </c>
      <c r="O803" s="4" t="s">
        <v>591</v>
      </c>
      <c r="P803" s="6">
        <v>170.352</v>
      </c>
      <c r="Q803" s="6">
        <v>3</v>
      </c>
      <c r="R803" s="6">
        <v>10.647</v>
      </c>
      <c r="S803" s="4" t="s">
        <v>83</v>
      </c>
      <c r="T803" s="10" t="s">
        <v>59</v>
      </c>
    </row>
    <row r="804" spans="1:20" ht="32.1" customHeight="1" thickBot="1">
      <c r="A804" s="7" t="s">
        <v>2594</v>
      </c>
      <c r="B804" s="2">
        <v>41940</v>
      </c>
      <c r="C804" s="2">
        <v>41943</v>
      </c>
      <c r="D804" s="1" t="s">
        <v>87</v>
      </c>
      <c r="E804" s="1" t="s">
        <v>1317</v>
      </c>
      <c r="F804" s="1" t="s">
        <v>1318</v>
      </c>
      <c r="G804" s="1" t="s">
        <v>90</v>
      </c>
      <c r="H804" s="1" t="s">
        <v>25</v>
      </c>
      <c r="I804" s="1" t="s">
        <v>52</v>
      </c>
      <c r="J804" s="1" t="s">
        <v>53</v>
      </c>
      <c r="K804" s="1" t="s">
        <v>54</v>
      </c>
      <c r="L804" s="1" t="s">
        <v>542</v>
      </c>
      <c r="M804" s="1" t="s">
        <v>30</v>
      </c>
      <c r="N804" s="1" t="s">
        <v>31</v>
      </c>
      <c r="O804" s="1" t="s">
        <v>543</v>
      </c>
      <c r="P804" s="3">
        <v>616.99800000000005</v>
      </c>
      <c r="Q804" s="3">
        <v>6</v>
      </c>
      <c r="R804" s="3">
        <v>-36.293999999999997</v>
      </c>
      <c r="S804" s="1" t="s">
        <v>33</v>
      </c>
      <c r="T804" s="9" t="s">
        <v>48</v>
      </c>
    </row>
    <row r="805" spans="1:20" ht="32.1" customHeight="1" thickBot="1">
      <c r="A805" s="8" t="s">
        <v>2595</v>
      </c>
      <c r="B805" s="5">
        <v>42268</v>
      </c>
      <c r="C805" s="5">
        <v>42268</v>
      </c>
      <c r="D805" s="4" t="s">
        <v>425</v>
      </c>
      <c r="E805" s="4" t="s">
        <v>2596</v>
      </c>
      <c r="F805" s="4" t="s">
        <v>2597</v>
      </c>
      <c r="G805" s="4" t="s">
        <v>100</v>
      </c>
      <c r="H805" s="4" t="s">
        <v>25</v>
      </c>
      <c r="I805" s="4" t="s">
        <v>2398</v>
      </c>
      <c r="J805" s="4" t="s">
        <v>434</v>
      </c>
      <c r="K805" s="4" t="s">
        <v>67</v>
      </c>
      <c r="L805" s="4" t="s">
        <v>181</v>
      </c>
      <c r="M805" s="4" t="s">
        <v>30</v>
      </c>
      <c r="N805" s="4" t="s">
        <v>56</v>
      </c>
      <c r="O805" s="4" t="s">
        <v>182</v>
      </c>
      <c r="P805" s="6">
        <v>85.3</v>
      </c>
      <c r="Q805" s="6">
        <v>2</v>
      </c>
      <c r="R805" s="6">
        <v>14.500999999999999</v>
      </c>
      <c r="S805" s="4" t="s">
        <v>430</v>
      </c>
      <c r="T805" s="10" t="s">
        <v>77</v>
      </c>
    </row>
    <row r="806" spans="1:20" ht="32.1" customHeight="1" thickBot="1">
      <c r="A806" s="7" t="s">
        <v>2598</v>
      </c>
      <c r="B806" s="2">
        <v>42892</v>
      </c>
      <c r="C806" s="2">
        <v>42896</v>
      </c>
      <c r="D806" s="1" t="s">
        <v>39</v>
      </c>
      <c r="E806" s="1" t="s">
        <v>2599</v>
      </c>
      <c r="F806" s="1" t="s">
        <v>2600</v>
      </c>
      <c r="G806" s="1" t="s">
        <v>100</v>
      </c>
      <c r="H806" s="1" t="s">
        <v>25</v>
      </c>
      <c r="I806" s="1" t="s">
        <v>328</v>
      </c>
      <c r="J806" s="1" t="s">
        <v>53</v>
      </c>
      <c r="K806" s="1" t="s">
        <v>54</v>
      </c>
      <c r="L806" s="1" t="s">
        <v>2601</v>
      </c>
      <c r="M806" s="1" t="s">
        <v>30</v>
      </c>
      <c r="N806" s="1" t="s">
        <v>56</v>
      </c>
      <c r="O806" s="1" t="s">
        <v>2602</v>
      </c>
      <c r="P806" s="3">
        <v>4.95</v>
      </c>
      <c r="Q806" s="3">
        <v>1</v>
      </c>
      <c r="R806" s="3">
        <v>2.1779999999999999</v>
      </c>
      <c r="S806" s="1" t="s">
        <v>83</v>
      </c>
      <c r="T806" s="9" t="s">
        <v>59</v>
      </c>
    </row>
    <row r="807" spans="1:20" ht="32.1" customHeight="1" thickBot="1">
      <c r="A807" s="8" t="s">
        <v>2603</v>
      </c>
      <c r="B807" s="5">
        <v>42783</v>
      </c>
      <c r="C807" s="5">
        <v>42788</v>
      </c>
      <c r="D807" s="4" t="s">
        <v>39</v>
      </c>
      <c r="E807" s="4" t="s">
        <v>1237</v>
      </c>
      <c r="F807" s="4" t="s">
        <v>1238</v>
      </c>
      <c r="G807" s="4" t="s">
        <v>100</v>
      </c>
      <c r="H807" s="4" t="s">
        <v>25</v>
      </c>
      <c r="I807" s="4" t="s">
        <v>133</v>
      </c>
      <c r="J807" s="4" t="s">
        <v>134</v>
      </c>
      <c r="K807" s="4" t="s">
        <v>93</v>
      </c>
      <c r="L807" s="4" t="s">
        <v>1077</v>
      </c>
      <c r="M807" s="4" t="s">
        <v>30</v>
      </c>
      <c r="N807" s="4" t="s">
        <v>45</v>
      </c>
      <c r="O807" s="4" t="s">
        <v>1078</v>
      </c>
      <c r="P807" s="6">
        <v>480.96</v>
      </c>
      <c r="Q807" s="6">
        <v>3</v>
      </c>
      <c r="R807" s="6">
        <v>-269.33760000000001</v>
      </c>
      <c r="S807" s="4" t="s">
        <v>58</v>
      </c>
      <c r="T807" s="10" t="s">
        <v>297</v>
      </c>
    </row>
    <row r="808" spans="1:20" ht="32.1" customHeight="1" thickBot="1">
      <c r="A808" s="7" t="s">
        <v>2604</v>
      </c>
      <c r="B808" s="2">
        <v>42336</v>
      </c>
      <c r="C808" s="2">
        <v>42341</v>
      </c>
      <c r="D808" s="1" t="s">
        <v>39</v>
      </c>
      <c r="E808" s="1" t="s">
        <v>221</v>
      </c>
      <c r="F808" s="1" t="s">
        <v>222</v>
      </c>
      <c r="G808" s="1" t="s">
        <v>24</v>
      </c>
      <c r="H808" s="1" t="s">
        <v>25</v>
      </c>
      <c r="I808" s="1" t="s">
        <v>2605</v>
      </c>
      <c r="J808" s="1" t="s">
        <v>134</v>
      </c>
      <c r="K808" s="1" t="s">
        <v>93</v>
      </c>
      <c r="L808" s="1" t="s">
        <v>2606</v>
      </c>
      <c r="M808" s="1" t="s">
        <v>30</v>
      </c>
      <c r="N808" s="1" t="s">
        <v>56</v>
      </c>
      <c r="O808" s="1" t="s">
        <v>2607</v>
      </c>
      <c r="P808" s="3">
        <v>151.96</v>
      </c>
      <c r="Q808" s="3">
        <v>5</v>
      </c>
      <c r="R808" s="3">
        <v>-182.352</v>
      </c>
      <c r="S808" s="1" t="s">
        <v>58</v>
      </c>
      <c r="T808" s="9" t="s">
        <v>34</v>
      </c>
    </row>
    <row r="809" spans="1:20" ht="32.1" customHeight="1" thickBot="1">
      <c r="A809" s="8" t="s">
        <v>2608</v>
      </c>
      <c r="B809" s="5">
        <v>42300</v>
      </c>
      <c r="C809" s="5">
        <v>42304</v>
      </c>
      <c r="D809" s="4" t="s">
        <v>21</v>
      </c>
      <c r="E809" s="4" t="s">
        <v>2609</v>
      </c>
      <c r="F809" s="4" t="s">
        <v>2610</v>
      </c>
      <c r="G809" s="4" t="s">
        <v>24</v>
      </c>
      <c r="H809" s="4" t="s">
        <v>25</v>
      </c>
      <c r="I809" s="4" t="s">
        <v>639</v>
      </c>
      <c r="J809" s="4" t="s">
        <v>53</v>
      </c>
      <c r="K809" s="4" t="s">
        <v>54</v>
      </c>
      <c r="L809" s="4" t="s">
        <v>2334</v>
      </c>
      <c r="M809" s="4" t="s">
        <v>30</v>
      </c>
      <c r="N809" s="4" t="s">
        <v>36</v>
      </c>
      <c r="O809" s="4" t="s">
        <v>2335</v>
      </c>
      <c r="P809" s="6">
        <v>240.78399999999999</v>
      </c>
      <c r="Q809" s="6">
        <v>1</v>
      </c>
      <c r="R809" s="6">
        <v>27.088200000000001</v>
      </c>
      <c r="S809" s="4" t="s">
        <v>83</v>
      </c>
      <c r="T809" s="10" t="s">
        <v>48</v>
      </c>
    </row>
    <row r="810" spans="1:20" ht="32.1" customHeight="1" thickBot="1">
      <c r="A810" s="7" t="s">
        <v>2608</v>
      </c>
      <c r="B810" s="2">
        <v>42300</v>
      </c>
      <c r="C810" s="2">
        <v>42304</v>
      </c>
      <c r="D810" s="1" t="s">
        <v>21</v>
      </c>
      <c r="E810" s="1" t="s">
        <v>2609</v>
      </c>
      <c r="F810" s="1" t="s">
        <v>2610</v>
      </c>
      <c r="G810" s="1" t="s">
        <v>24</v>
      </c>
      <c r="H810" s="1" t="s">
        <v>25</v>
      </c>
      <c r="I810" s="1" t="s">
        <v>639</v>
      </c>
      <c r="J810" s="1" t="s">
        <v>53</v>
      </c>
      <c r="K810" s="1" t="s">
        <v>54</v>
      </c>
      <c r="L810" s="1" t="s">
        <v>1102</v>
      </c>
      <c r="M810" s="1" t="s">
        <v>30</v>
      </c>
      <c r="N810" s="1" t="s">
        <v>36</v>
      </c>
      <c r="O810" s="1" t="s">
        <v>1103</v>
      </c>
      <c r="P810" s="3">
        <v>191.96799999999999</v>
      </c>
      <c r="Q810" s="3">
        <v>7</v>
      </c>
      <c r="R810" s="3">
        <v>16.7972</v>
      </c>
      <c r="S810" s="1" t="s">
        <v>83</v>
      </c>
      <c r="T810" s="9" t="s">
        <v>48</v>
      </c>
    </row>
    <row r="811" spans="1:20" ht="32.1" customHeight="1" thickBot="1">
      <c r="A811" s="8" t="s">
        <v>2608</v>
      </c>
      <c r="B811" s="5">
        <v>42300</v>
      </c>
      <c r="C811" s="5">
        <v>42304</v>
      </c>
      <c r="D811" s="4" t="s">
        <v>21</v>
      </c>
      <c r="E811" s="4" t="s">
        <v>2609</v>
      </c>
      <c r="F811" s="4" t="s">
        <v>2610</v>
      </c>
      <c r="G811" s="4" t="s">
        <v>24</v>
      </c>
      <c r="H811" s="4" t="s">
        <v>25</v>
      </c>
      <c r="I811" s="4" t="s">
        <v>639</v>
      </c>
      <c r="J811" s="4" t="s">
        <v>53</v>
      </c>
      <c r="K811" s="4" t="s">
        <v>54</v>
      </c>
      <c r="L811" s="4" t="s">
        <v>1486</v>
      </c>
      <c r="M811" s="4" t="s">
        <v>30</v>
      </c>
      <c r="N811" s="4" t="s">
        <v>36</v>
      </c>
      <c r="O811" s="4" t="s">
        <v>1487</v>
      </c>
      <c r="P811" s="6">
        <v>842.35199999999998</v>
      </c>
      <c r="Q811" s="6">
        <v>3</v>
      </c>
      <c r="R811" s="6">
        <v>42.117600000000003</v>
      </c>
      <c r="S811" s="4" t="s">
        <v>83</v>
      </c>
      <c r="T811" s="10" t="s">
        <v>48</v>
      </c>
    </row>
    <row r="812" spans="1:20" ht="32.1" customHeight="1" thickBot="1">
      <c r="A812" s="7" t="s">
        <v>2611</v>
      </c>
      <c r="B812" s="2">
        <v>42170</v>
      </c>
      <c r="C812" s="2">
        <v>42175</v>
      </c>
      <c r="D812" s="1" t="s">
        <v>39</v>
      </c>
      <c r="E812" s="1" t="s">
        <v>2612</v>
      </c>
      <c r="F812" s="1" t="s">
        <v>2613</v>
      </c>
      <c r="G812" s="1" t="s">
        <v>24</v>
      </c>
      <c r="H812" s="1" t="s">
        <v>25</v>
      </c>
      <c r="I812" s="1" t="s">
        <v>2033</v>
      </c>
      <c r="J812" s="1" t="s">
        <v>520</v>
      </c>
      <c r="K812" s="1" t="s">
        <v>54</v>
      </c>
      <c r="L812" s="1" t="s">
        <v>2606</v>
      </c>
      <c r="M812" s="1" t="s">
        <v>30</v>
      </c>
      <c r="N812" s="1" t="s">
        <v>56</v>
      </c>
      <c r="O812" s="1" t="s">
        <v>2607</v>
      </c>
      <c r="P812" s="3">
        <v>364.70400000000001</v>
      </c>
      <c r="Q812" s="3">
        <v>6</v>
      </c>
      <c r="R812" s="3">
        <v>-36.470399999999998</v>
      </c>
      <c r="S812" s="1" t="s">
        <v>58</v>
      </c>
      <c r="T812" s="9" t="s">
        <v>59</v>
      </c>
    </row>
    <row r="813" spans="1:20" ht="32.1" customHeight="1" thickBot="1">
      <c r="A813" s="8" t="s">
        <v>2611</v>
      </c>
      <c r="B813" s="5">
        <v>42170</v>
      </c>
      <c r="C813" s="5">
        <v>42175</v>
      </c>
      <c r="D813" s="4" t="s">
        <v>39</v>
      </c>
      <c r="E813" s="4" t="s">
        <v>2612</v>
      </c>
      <c r="F813" s="4" t="s">
        <v>2613</v>
      </c>
      <c r="G813" s="4" t="s">
        <v>24</v>
      </c>
      <c r="H813" s="4" t="s">
        <v>25</v>
      </c>
      <c r="I813" s="4" t="s">
        <v>2033</v>
      </c>
      <c r="J813" s="4" t="s">
        <v>520</v>
      </c>
      <c r="K813" s="4" t="s">
        <v>54</v>
      </c>
      <c r="L813" s="4" t="s">
        <v>2614</v>
      </c>
      <c r="M813" s="4" t="s">
        <v>30</v>
      </c>
      <c r="N813" s="4" t="s">
        <v>56</v>
      </c>
      <c r="O813" s="4" t="s">
        <v>2615</v>
      </c>
      <c r="P813" s="6">
        <v>40.256</v>
      </c>
      <c r="Q813" s="6">
        <v>4</v>
      </c>
      <c r="R813" s="6">
        <v>11.070399999999999</v>
      </c>
      <c r="S813" s="4" t="s">
        <v>58</v>
      </c>
      <c r="T813" s="10" t="s">
        <v>59</v>
      </c>
    </row>
    <row r="814" spans="1:20" ht="32.1" customHeight="1" thickBot="1">
      <c r="A814" s="7" t="s">
        <v>2616</v>
      </c>
      <c r="B814" s="2">
        <v>42698</v>
      </c>
      <c r="C814" s="2">
        <v>42704</v>
      </c>
      <c r="D814" s="1" t="s">
        <v>39</v>
      </c>
      <c r="E814" s="1" t="s">
        <v>2617</v>
      </c>
      <c r="F814" s="1" t="s">
        <v>2618</v>
      </c>
      <c r="G814" s="1" t="s">
        <v>90</v>
      </c>
      <c r="H814" s="1" t="s">
        <v>25</v>
      </c>
      <c r="I814" s="1" t="s">
        <v>52</v>
      </c>
      <c r="J814" s="1" t="s">
        <v>53</v>
      </c>
      <c r="K814" s="1" t="s">
        <v>54</v>
      </c>
      <c r="L814" s="1" t="s">
        <v>851</v>
      </c>
      <c r="M814" s="1" t="s">
        <v>30</v>
      </c>
      <c r="N814" s="1" t="s">
        <v>36</v>
      </c>
      <c r="O814" s="1" t="s">
        <v>852</v>
      </c>
      <c r="P814" s="3">
        <v>1684.752</v>
      </c>
      <c r="Q814" s="3">
        <v>6</v>
      </c>
      <c r="R814" s="3">
        <v>210.59399999999999</v>
      </c>
      <c r="S814" s="1" t="s">
        <v>129</v>
      </c>
      <c r="T814" s="9" t="s">
        <v>34</v>
      </c>
    </row>
    <row r="815" spans="1:20" ht="32.1" customHeight="1" thickBot="1">
      <c r="A815" s="8" t="s">
        <v>2619</v>
      </c>
      <c r="B815" s="5">
        <v>42099</v>
      </c>
      <c r="C815" s="5">
        <v>42104</v>
      </c>
      <c r="D815" s="4" t="s">
        <v>39</v>
      </c>
      <c r="E815" s="4" t="s">
        <v>2620</v>
      </c>
      <c r="F815" s="4" t="s">
        <v>2621</v>
      </c>
      <c r="G815" s="4" t="s">
        <v>100</v>
      </c>
      <c r="H815" s="4" t="s">
        <v>25</v>
      </c>
      <c r="I815" s="4" t="s">
        <v>65</v>
      </c>
      <c r="J815" s="4" t="s">
        <v>66</v>
      </c>
      <c r="K815" s="4" t="s">
        <v>67</v>
      </c>
      <c r="L815" s="4" t="s">
        <v>1831</v>
      </c>
      <c r="M815" s="4" t="s">
        <v>30</v>
      </c>
      <c r="N815" s="4" t="s">
        <v>56</v>
      </c>
      <c r="O815" s="4" t="s">
        <v>1832</v>
      </c>
      <c r="P815" s="6">
        <v>547.13599999999997</v>
      </c>
      <c r="Q815" s="6">
        <v>4</v>
      </c>
      <c r="R815" s="6">
        <v>-68.391999999999996</v>
      </c>
      <c r="S815" s="4" t="s">
        <v>58</v>
      </c>
      <c r="T815" s="10" t="s">
        <v>113</v>
      </c>
    </row>
    <row r="816" spans="1:20" ht="32.1" customHeight="1" thickBot="1">
      <c r="A816" s="7" t="s">
        <v>2619</v>
      </c>
      <c r="B816" s="2">
        <v>42099</v>
      </c>
      <c r="C816" s="2">
        <v>42104</v>
      </c>
      <c r="D816" s="1" t="s">
        <v>39</v>
      </c>
      <c r="E816" s="1" t="s">
        <v>2620</v>
      </c>
      <c r="F816" s="1" t="s">
        <v>2621</v>
      </c>
      <c r="G816" s="1" t="s">
        <v>100</v>
      </c>
      <c r="H816" s="1" t="s">
        <v>25</v>
      </c>
      <c r="I816" s="1" t="s">
        <v>65</v>
      </c>
      <c r="J816" s="1" t="s">
        <v>66</v>
      </c>
      <c r="K816" s="1" t="s">
        <v>67</v>
      </c>
      <c r="L816" s="1" t="s">
        <v>1595</v>
      </c>
      <c r="M816" s="1" t="s">
        <v>30</v>
      </c>
      <c r="N816" s="1" t="s">
        <v>56</v>
      </c>
      <c r="O816" s="1" t="s">
        <v>1596</v>
      </c>
      <c r="P816" s="3">
        <v>7.5839999999999996</v>
      </c>
      <c r="Q816" s="3">
        <v>1</v>
      </c>
      <c r="R816" s="3">
        <v>2.37</v>
      </c>
      <c r="S816" s="1" t="s">
        <v>58</v>
      </c>
      <c r="T816" s="9" t="s">
        <v>113</v>
      </c>
    </row>
    <row r="817" spans="1:20" ht="32.1" customHeight="1" thickBot="1">
      <c r="A817" s="8" t="s">
        <v>2619</v>
      </c>
      <c r="B817" s="5">
        <v>42099</v>
      </c>
      <c r="C817" s="5">
        <v>42104</v>
      </c>
      <c r="D817" s="4" t="s">
        <v>39</v>
      </c>
      <c r="E817" s="4" t="s">
        <v>2620</v>
      </c>
      <c r="F817" s="4" t="s">
        <v>2621</v>
      </c>
      <c r="G817" s="4" t="s">
        <v>100</v>
      </c>
      <c r="H817" s="4" t="s">
        <v>25</v>
      </c>
      <c r="I817" s="4" t="s">
        <v>65</v>
      </c>
      <c r="J817" s="4" t="s">
        <v>66</v>
      </c>
      <c r="K817" s="4" t="s">
        <v>67</v>
      </c>
      <c r="L817" s="4" t="s">
        <v>2622</v>
      </c>
      <c r="M817" s="4" t="s">
        <v>30</v>
      </c>
      <c r="N817" s="4" t="s">
        <v>31</v>
      </c>
      <c r="O817" s="4" t="s">
        <v>2623</v>
      </c>
      <c r="P817" s="6">
        <v>352.45</v>
      </c>
      <c r="Q817" s="6">
        <v>5</v>
      </c>
      <c r="R817" s="6">
        <v>-211.47</v>
      </c>
      <c r="S817" s="4" t="s">
        <v>58</v>
      </c>
      <c r="T817" s="10" t="s">
        <v>113</v>
      </c>
    </row>
    <row r="818" spans="1:20" ht="32.1" customHeight="1" thickBot="1">
      <c r="A818" s="7" t="s">
        <v>2624</v>
      </c>
      <c r="B818" s="2">
        <v>42996</v>
      </c>
      <c r="C818" s="2">
        <v>43003</v>
      </c>
      <c r="D818" s="1" t="s">
        <v>39</v>
      </c>
      <c r="E818" s="1" t="s">
        <v>2625</v>
      </c>
      <c r="F818" s="1" t="s">
        <v>2626</v>
      </c>
      <c r="G818" s="1" t="s">
        <v>90</v>
      </c>
      <c r="H818" s="1" t="s">
        <v>25</v>
      </c>
      <c r="I818" s="1" t="s">
        <v>173</v>
      </c>
      <c r="J818" s="1" t="s">
        <v>120</v>
      </c>
      <c r="K818" s="1" t="s">
        <v>67</v>
      </c>
      <c r="L818" s="1" t="s">
        <v>1099</v>
      </c>
      <c r="M818" s="1" t="s">
        <v>30</v>
      </c>
      <c r="N818" s="1" t="s">
        <v>56</v>
      </c>
      <c r="O818" s="1" t="s">
        <v>1100</v>
      </c>
      <c r="P818" s="3">
        <v>9.82</v>
      </c>
      <c r="Q818" s="3">
        <v>2</v>
      </c>
      <c r="R818" s="3">
        <v>3.2406000000000001</v>
      </c>
      <c r="S818" s="1" t="s">
        <v>47</v>
      </c>
      <c r="T818" s="9" t="s">
        <v>77</v>
      </c>
    </row>
    <row r="819" spans="1:20" ht="32.1" customHeight="1" thickBot="1">
      <c r="A819" s="8" t="s">
        <v>2627</v>
      </c>
      <c r="B819" s="5">
        <v>42934</v>
      </c>
      <c r="C819" s="5">
        <v>42939</v>
      </c>
      <c r="D819" s="4" t="s">
        <v>39</v>
      </c>
      <c r="E819" s="4" t="s">
        <v>2516</v>
      </c>
      <c r="F819" s="4" t="s">
        <v>2517</v>
      </c>
      <c r="G819" s="4" t="s">
        <v>24</v>
      </c>
      <c r="H819" s="4" t="s">
        <v>25</v>
      </c>
      <c r="I819" s="4" t="s">
        <v>519</v>
      </c>
      <c r="J819" s="4" t="s">
        <v>520</v>
      </c>
      <c r="K819" s="4" t="s">
        <v>54</v>
      </c>
      <c r="L819" s="4" t="s">
        <v>1077</v>
      </c>
      <c r="M819" s="4" t="s">
        <v>30</v>
      </c>
      <c r="N819" s="4" t="s">
        <v>45</v>
      </c>
      <c r="O819" s="4" t="s">
        <v>1078</v>
      </c>
      <c r="P819" s="6">
        <v>801.6</v>
      </c>
      <c r="Q819" s="6">
        <v>5</v>
      </c>
      <c r="R819" s="6">
        <v>-448.89600000000002</v>
      </c>
      <c r="S819" s="4" t="s">
        <v>58</v>
      </c>
      <c r="T819" s="10" t="s">
        <v>71</v>
      </c>
    </row>
    <row r="820" spans="1:20" ht="32.1" customHeight="1" thickBot="1">
      <c r="A820" s="7" t="s">
        <v>2627</v>
      </c>
      <c r="B820" s="2">
        <v>42934</v>
      </c>
      <c r="C820" s="2">
        <v>42939</v>
      </c>
      <c r="D820" s="1" t="s">
        <v>39</v>
      </c>
      <c r="E820" s="1" t="s">
        <v>2516</v>
      </c>
      <c r="F820" s="1" t="s">
        <v>2517</v>
      </c>
      <c r="G820" s="1" t="s">
        <v>24</v>
      </c>
      <c r="H820" s="1" t="s">
        <v>25</v>
      </c>
      <c r="I820" s="1" t="s">
        <v>519</v>
      </c>
      <c r="J820" s="1" t="s">
        <v>520</v>
      </c>
      <c r="K820" s="1" t="s">
        <v>54</v>
      </c>
      <c r="L820" s="1" t="s">
        <v>104</v>
      </c>
      <c r="M820" s="1" t="s">
        <v>30</v>
      </c>
      <c r="N820" s="1" t="s">
        <v>36</v>
      </c>
      <c r="O820" s="1" t="s">
        <v>105</v>
      </c>
      <c r="P820" s="3">
        <v>161.56800000000001</v>
      </c>
      <c r="Q820" s="3">
        <v>2</v>
      </c>
      <c r="R820" s="3">
        <v>10.098000000000001</v>
      </c>
      <c r="S820" s="1" t="s">
        <v>58</v>
      </c>
      <c r="T820" s="9" t="s">
        <v>71</v>
      </c>
    </row>
    <row r="821" spans="1:20" ht="32.1" customHeight="1" thickBot="1">
      <c r="A821" s="8" t="s">
        <v>2627</v>
      </c>
      <c r="B821" s="5">
        <v>42934</v>
      </c>
      <c r="C821" s="5">
        <v>42939</v>
      </c>
      <c r="D821" s="4" t="s">
        <v>39</v>
      </c>
      <c r="E821" s="4" t="s">
        <v>2516</v>
      </c>
      <c r="F821" s="4" t="s">
        <v>2517</v>
      </c>
      <c r="G821" s="4" t="s">
        <v>24</v>
      </c>
      <c r="H821" s="4" t="s">
        <v>25</v>
      </c>
      <c r="I821" s="4" t="s">
        <v>519</v>
      </c>
      <c r="J821" s="4" t="s">
        <v>520</v>
      </c>
      <c r="K821" s="4" t="s">
        <v>54</v>
      </c>
      <c r="L821" s="4" t="s">
        <v>142</v>
      </c>
      <c r="M821" s="4" t="s">
        <v>30</v>
      </c>
      <c r="N821" s="4" t="s">
        <v>36</v>
      </c>
      <c r="O821" s="4" t="s">
        <v>143</v>
      </c>
      <c r="P821" s="6">
        <v>311.976</v>
      </c>
      <c r="Q821" s="6">
        <v>3</v>
      </c>
      <c r="R821" s="6">
        <v>-42.896700000000003</v>
      </c>
      <c r="S821" s="4" t="s">
        <v>58</v>
      </c>
      <c r="T821" s="10" t="s">
        <v>71</v>
      </c>
    </row>
    <row r="822" spans="1:20" ht="32.1" customHeight="1" thickBot="1">
      <c r="A822" s="7" t="s">
        <v>2628</v>
      </c>
      <c r="B822" s="2">
        <v>41899</v>
      </c>
      <c r="C822" s="2">
        <v>41903</v>
      </c>
      <c r="D822" s="1" t="s">
        <v>39</v>
      </c>
      <c r="E822" s="1" t="s">
        <v>1449</v>
      </c>
      <c r="F822" s="1" t="s">
        <v>1450</v>
      </c>
      <c r="G822" s="1" t="s">
        <v>24</v>
      </c>
      <c r="H822" s="1" t="s">
        <v>25</v>
      </c>
      <c r="I822" s="1" t="s">
        <v>191</v>
      </c>
      <c r="J822" s="1" t="s">
        <v>192</v>
      </c>
      <c r="K822" s="1" t="s">
        <v>54</v>
      </c>
      <c r="L822" s="1" t="s">
        <v>1989</v>
      </c>
      <c r="M822" s="1" t="s">
        <v>30</v>
      </c>
      <c r="N822" s="1" t="s">
        <v>56</v>
      </c>
      <c r="O822" s="1" t="s">
        <v>1990</v>
      </c>
      <c r="P822" s="3">
        <v>35.340000000000003</v>
      </c>
      <c r="Q822" s="3">
        <v>2</v>
      </c>
      <c r="R822" s="3">
        <v>13.4292</v>
      </c>
      <c r="S822" s="1" t="s">
        <v>83</v>
      </c>
      <c r="T822" s="9" t="s">
        <v>77</v>
      </c>
    </row>
    <row r="823" spans="1:20" ht="32.1" customHeight="1" thickBot="1">
      <c r="A823" s="8" t="s">
        <v>2629</v>
      </c>
      <c r="B823" s="5">
        <v>42443</v>
      </c>
      <c r="C823" s="5">
        <v>42446</v>
      </c>
      <c r="D823" s="4" t="s">
        <v>87</v>
      </c>
      <c r="E823" s="4" t="s">
        <v>972</v>
      </c>
      <c r="F823" s="4" t="s">
        <v>973</v>
      </c>
      <c r="G823" s="4" t="s">
        <v>24</v>
      </c>
      <c r="H823" s="4" t="s">
        <v>25</v>
      </c>
      <c r="I823" s="4" t="s">
        <v>2630</v>
      </c>
      <c r="J823" s="4" t="s">
        <v>92</v>
      </c>
      <c r="K823" s="4" t="s">
        <v>93</v>
      </c>
      <c r="L823" s="4" t="s">
        <v>810</v>
      </c>
      <c r="M823" s="4" t="s">
        <v>30</v>
      </c>
      <c r="N823" s="4" t="s">
        <v>31</v>
      </c>
      <c r="O823" s="4" t="s">
        <v>811</v>
      </c>
      <c r="P823" s="6">
        <v>241.33199999999999</v>
      </c>
      <c r="Q823" s="6">
        <v>5</v>
      </c>
      <c r="R823" s="6">
        <v>-14.196</v>
      </c>
      <c r="S823" s="4" t="s">
        <v>33</v>
      </c>
      <c r="T823" s="10" t="s">
        <v>195</v>
      </c>
    </row>
    <row r="824" spans="1:20" ht="32.1" customHeight="1" thickBot="1">
      <c r="A824" s="7" t="s">
        <v>2631</v>
      </c>
      <c r="B824" s="2">
        <v>42171</v>
      </c>
      <c r="C824" s="2">
        <v>42175</v>
      </c>
      <c r="D824" s="1" t="s">
        <v>39</v>
      </c>
      <c r="E824" s="1" t="s">
        <v>2584</v>
      </c>
      <c r="F824" s="1" t="s">
        <v>2585</v>
      </c>
      <c r="G824" s="1" t="s">
        <v>24</v>
      </c>
      <c r="H824" s="1" t="s">
        <v>25</v>
      </c>
      <c r="I824" s="1" t="s">
        <v>1717</v>
      </c>
      <c r="J824" s="1" t="s">
        <v>92</v>
      </c>
      <c r="K824" s="1" t="s">
        <v>93</v>
      </c>
      <c r="L824" s="1" t="s">
        <v>1141</v>
      </c>
      <c r="M824" s="1" t="s">
        <v>30</v>
      </c>
      <c r="N824" s="1" t="s">
        <v>36</v>
      </c>
      <c r="O824" s="1" t="s">
        <v>1142</v>
      </c>
      <c r="P824" s="3">
        <v>197.37200000000001</v>
      </c>
      <c r="Q824" s="3">
        <v>2</v>
      </c>
      <c r="R824" s="3">
        <v>-25.3764</v>
      </c>
      <c r="S824" s="1" t="s">
        <v>83</v>
      </c>
      <c r="T824" s="9" t="s">
        <v>59</v>
      </c>
    </row>
    <row r="825" spans="1:20" ht="32.1" customHeight="1" thickBot="1">
      <c r="A825" s="8" t="s">
        <v>2632</v>
      </c>
      <c r="B825" s="5">
        <v>42714</v>
      </c>
      <c r="C825" s="5">
        <v>42714</v>
      </c>
      <c r="D825" s="4" t="s">
        <v>425</v>
      </c>
      <c r="E825" s="4" t="s">
        <v>2633</v>
      </c>
      <c r="F825" s="4" t="s">
        <v>2634</v>
      </c>
      <c r="G825" s="4" t="s">
        <v>24</v>
      </c>
      <c r="H825" s="4" t="s">
        <v>25</v>
      </c>
      <c r="I825" s="4" t="s">
        <v>2635</v>
      </c>
      <c r="J825" s="4" t="s">
        <v>110</v>
      </c>
      <c r="K825" s="4" t="s">
        <v>93</v>
      </c>
      <c r="L825" s="4" t="s">
        <v>575</v>
      </c>
      <c r="M825" s="4" t="s">
        <v>30</v>
      </c>
      <c r="N825" s="4" t="s">
        <v>36</v>
      </c>
      <c r="O825" s="4" t="s">
        <v>576</v>
      </c>
      <c r="P825" s="6">
        <v>1424.9</v>
      </c>
      <c r="Q825" s="6">
        <v>5</v>
      </c>
      <c r="R825" s="6">
        <v>356.22500000000002</v>
      </c>
      <c r="S825" s="4" t="s">
        <v>430</v>
      </c>
      <c r="T825" s="10" t="s">
        <v>96</v>
      </c>
    </row>
    <row r="826" spans="1:20" ht="32.1" customHeight="1" thickBot="1">
      <c r="A826" s="7" t="s">
        <v>2636</v>
      </c>
      <c r="B826" s="2">
        <v>42873</v>
      </c>
      <c r="C826" s="2">
        <v>42878</v>
      </c>
      <c r="D826" s="1" t="s">
        <v>39</v>
      </c>
      <c r="E826" s="1" t="s">
        <v>2637</v>
      </c>
      <c r="F826" s="1" t="s">
        <v>2638</v>
      </c>
      <c r="G826" s="1" t="s">
        <v>24</v>
      </c>
      <c r="H826" s="1" t="s">
        <v>25</v>
      </c>
      <c r="I826" s="1" t="s">
        <v>173</v>
      </c>
      <c r="J826" s="1" t="s">
        <v>120</v>
      </c>
      <c r="K826" s="1" t="s">
        <v>67</v>
      </c>
      <c r="L826" s="1" t="s">
        <v>1348</v>
      </c>
      <c r="M826" s="1" t="s">
        <v>30</v>
      </c>
      <c r="N826" s="1" t="s">
        <v>56</v>
      </c>
      <c r="O826" s="1" t="s">
        <v>1349</v>
      </c>
      <c r="P826" s="3">
        <v>14.56</v>
      </c>
      <c r="Q826" s="3">
        <v>2</v>
      </c>
      <c r="R826" s="3">
        <v>6.2607999999999997</v>
      </c>
      <c r="S826" s="1" t="s">
        <v>58</v>
      </c>
      <c r="T826" s="9" t="s">
        <v>161</v>
      </c>
    </row>
    <row r="827" spans="1:20" ht="32.1" customHeight="1" thickBot="1">
      <c r="A827" s="8" t="s">
        <v>2639</v>
      </c>
      <c r="B827" s="5">
        <v>42692</v>
      </c>
      <c r="C827" s="5">
        <v>42696</v>
      </c>
      <c r="D827" s="4" t="s">
        <v>39</v>
      </c>
      <c r="E827" s="4" t="s">
        <v>98</v>
      </c>
      <c r="F827" s="4" t="s">
        <v>99</v>
      </c>
      <c r="G827" s="4" t="s">
        <v>100</v>
      </c>
      <c r="H827" s="4" t="s">
        <v>25</v>
      </c>
      <c r="I827" s="4" t="s">
        <v>1185</v>
      </c>
      <c r="J827" s="4" t="s">
        <v>92</v>
      </c>
      <c r="K827" s="4" t="s">
        <v>93</v>
      </c>
      <c r="L827" s="4" t="s">
        <v>251</v>
      </c>
      <c r="M827" s="4" t="s">
        <v>30</v>
      </c>
      <c r="N827" s="4" t="s">
        <v>36</v>
      </c>
      <c r="O827" s="4" t="s">
        <v>252</v>
      </c>
      <c r="P827" s="6">
        <v>255.108</v>
      </c>
      <c r="Q827" s="6">
        <v>6</v>
      </c>
      <c r="R827" s="6">
        <v>-18.222000000000001</v>
      </c>
      <c r="S827" s="4" t="s">
        <v>83</v>
      </c>
      <c r="T827" s="10" t="s">
        <v>34</v>
      </c>
    </row>
    <row r="828" spans="1:20" ht="32.1" customHeight="1" thickBot="1">
      <c r="A828" s="7" t="s">
        <v>2640</v>
      </c>
      <c r="B828" s="2">
        <v>41733</v>
      </c>
      <c r="C828" s="2">
        <v>41738</v>
      </c>
      <c r="D828" s="1" t="s">
        <v>39</v>
      </c>
      <c r="E828" s="1" t="s">
        <v>1162</v>
      </c>
      <c r="F828" s="1" t="s">
        <v>1163</v>
      </c>
      <c r="G828" s="1" t="s">
        <v>24</v>
      </c>
      <c r="H828" s="1" t="s">
        <v>25</v>
      </c>
      <c r="I828" s="1" t="s">
        <v>288</v>
      </c>
      <c r="J828" s="1" t="s">
        <v>289</v>
      </c>
      <c r="K828" s="1" t="s">
        <v>93</v>
      </c>
      <c r="L828" s="1" t="s">
        <v>620</v>
      </c>
      <c r="M828" s="1" t="s">
        <v>30</v>
      </c>
      <c r="N828" s="1" t="s">
        <v>56</v>
      </c>
      <c r="O828" s="1" t="s">
        <v>621</v>
      </c>
      <c r="P828" s="3">
        <v>5.47</v>
      </c>
      <c r="Q828" s="3">
        <v>1</v>
      </c>
      <c r="R828" s="3">
        <v>2.3521000000000001</v>
      </c>
      <c r="S828" s="1" t="s">
        <v>58</v>
      </c>
      <c r="T828" s="9" t="s">
        <v>113</v>
      </c>
    </row>
    <row r="829" spans="1:20" ht="32.1" customHeight="1" thickBot="1">
      <c r="A829" s="8" t="s">
        <v>2641</v>
      </c>
      <c r="B829" s="5">
        <v>42547</v>
      </c>
      <c r="C829" s="5">
        <v>42554</v>
      </c>
      <c r="D829" s="4" t="s">
        <v>39</v>
      </c>
      <c r="E829" s="4" t="s">
        <v>2642</v>
      </c>
      <c r="F829" s="4" t="s">
        <v>2643</v>
      </c>
      <c r="G829" s="4" t="s">
        <v>24</v>
      </c>
      <c r="H829" s="4" t="s">
        <v>25</v>
      </c>
      <c r="I829" s="4" t="s">
        <v>328</v>
      </c>
      <c r="J829" s="4" t="s">
        <v>53</v>
      </c>
      <c r="K829" s="4" t="s">
        <v>54</v>
      </c>
      <c r="L829" s="4" t="s">
        <v>1718</v>
      </c>
      <c r="M829" s="4" t="s">
        <v>30</v>
      </c>
      <c r="N829" s="4" t="s">
        <v>56</v>
      </c>
      <c r="O829" s="4" t="s">
        <v>1719</v>
      </c>
      <c r="P829" s="6">
        <v>22.14</v>
      </c>
      <c r="Q829" s="6">
        <v>3</v>
      </c>
      <c r="R829" s="6">
        <v>6.4206000000000003</v>
      </c>
      <c r="S829" s="4" t="s">
        <v>47</v>
      </c>
      <c r="T829" s="10" t="s">
        <v>59</v>
      </c>
    </row>
    <row r="830" spans="1:20" ht="32.1" customHeight="1" thickBot="1">
      <c r="A830" s="7" t="s">
        <v>2644</v>
      </c>
      <c r="B830" s="2">
        <v>42519</v>
      </c>
      <c r="C830" s="2">
        <v>42523</v>
      </c>
      <c r="D830" s="1" t="s">
        <v>39</v>
      </c>
      <c r="E830" s="1" t="s">
        <v>2645</v>
      </c>
      <c r="F830" s="1" t="s">
        <v>2646</v>
      </c>
      <c r="G830" s="1" t="s">
        <v>24</v>
      </c>
      <c r="H830" s="1" t="s">
        <v>25</v>
      </c>
      <c r="I830" s="1" t="s">
        <v>2647</v>
      </c>
      <c r="J830" s="1" t="s">
        <v>141</v>
      </c>
      <c r="K830" s="1" t="s">
        <v>28</v>
      </c>
      <c r="L830" s="1" t="s">
        <v>2648</v>
      </c>
      <c r="M830" s="1" t="s">
        <v>30</v>
      </c>
      <c r="N830" s="1" t="s">
        <v>56</v>
      </c>
      <c r="O830" s="1" t="s">
        <v>2649</v>
      </c>
      <c r="P830" s="3">
        <v>44.76</v>
      </c>
      <c r="Q830" s="3">
        <v>3</v>
      </c>
      <c r="R830" s="3">
        <v>14.547000000000001</v>
      </c>
      <c r="S830" s="1" t="s">
        <v>83</v>
      </c>
      <c r="T830" s="9" t="s">
        <v>161</v>
      </c>
    </row>
    <row r="831" spans="1:20" ht="32.1" customHeight="1" thickBot="1">
      <c r="A831" s="8" t="s">
        <v>2650</v>
      </c>
      <c r="B831" s="5">
        <v>42785</v>
      </c>
      <c r="C831" s="5">
        <v>42786</v>
      </c>
      <c r="D831" s="4" t="s">
        <v>87</v>
      </c>
      <c r="E831" s="4" t="s">
        <v>2651</v>
      </c>
      <c r="F831" s="4" t="s">
        <v>2652</v>
      </c>
      <c r="G831" s="4" t="s">
        <v>100</v>
      </c>
      <c r="H831" s="4" t="s">
        <v>25</v>
      </c>
      <c r="I831" s="4" t="s">
        <v>52</v>
      </c>
      <c r="J831" s="4" t="s">
        <v>53</v>
      </c>
      <c r="K831" s="4" t="s">
        <v>54</v>
      </c>
      <c r="L831" s="4" t="s">
        <v>1204</v>
      </c>
      <c r="M831" s="4" t="s">
        <v>30</v>
      </c>
      <c r="N831" s="4" t="s">
        <v>56</v>
      </c>
      <c r="O831" s="4" t="s">
        <v>1205</v>
      </c>
      <c r="P831" s="6">
        <v>44.67</v>
      </c>
      <c r="Q831" s="6">
        <v>3</v>
      </c>
      <c r="R831" s="6">
        <v>12.0609</v>
      </c>
      <c r="S831" s="4" t="s">
        <v>123</v>
      </c>
      <c r="T831" s="10" t="s">
        <v>297</v>
      </c>
    </row>
    <row r="832" spans="1:20" ht="32.1" customHeight="1" thickBot="1">
      <c r="A832" s="7" t="s">
        <v>2653</v>
      </c>
      <c r="B832" s="2">
        <v>42458</v>
      </c>
      <c r="C832" s="2">
        <v>42462</v>
      </c>
      <c r="D832" s="1" t="s">
        <v>39</v>
      </c>
      <c r="E832" s="1" t="s">
        <v>2654</v>
      </c>
      <c r="F832" s="1" t="s">
        <v>2655</v>
      </c>
      <c r="G832" s="1" t="s">
        <v>24</v>
      </c>
      <c r="H832" s="1" t="s">
        <v>25</v>
      </c>
      <c r="I832" s="1" t="s">
        <v>173</v>
      </c>
      <c r="J832" s="1" t="s">
        <v>120</v>
      </c>
      <c r="K832" s="1" t="s">
        <v>67</v>
      </c>
      <c r="L832" s="1" t="s">
        <v>84</v>
      </c>
      <c r="M832" s="1" t="s">
        <v>30</v>
      </c>
      <c r="N832" s="1" t="s">
        <v>56</v>
      </c>
      <c r="O832" s="1" t="s">
        <v>85</v>
      </c>
      <c r="P832" s="3">
        <v>414</v>
      </c>
      <c r="Q832" s="3">
        <v>8</v>
      </c>
      <c r="R832" s="3">
        <v>124.2</v>
      </c>
      <c r="S832" s="1" t="s">
        <v>83</v>
      </c>
      <c r="T832" s="9" t="s">
        <v>195</v>
      </c>
    </row>
    <row r="833" spans="1:20" ht="32.1" customHeight="1" thickBot="1">
      <c r="A833" s="8" t="s">
        <v>2656</v>
      </c>
      <c r="B833" s="5">
        <v>42665</v>
      </c>
      <c r="C833" s="5">
        <v>42667</v>
      </c>
      <c r="D833" s="4" t="s">
        <v>87</v>
      </c>
      <c r="E833" s="4" t="s">
        <v>2657</v>
      </c>
      <c r="F833" s="4" t="s">
        <v>2658</v>
      </c>
      <c r="G833" s="4" t="s">
        <v>24</v>
      </c>
      <c r="H833" s="4" t="s">
        <v>25</v>
      </c>
      <c r="I833" s="4" t="s">
        <v>635</v>
      </c>
      <c r="J833" s="4" t="s">
        <v>716</v>
      </c>
      <c r="K833" s="4" t="s">
        <v>28</v>
      </c>
      <c r="L833" s="4" t="s">
        <v>2659</v>
      </c>
      <c r="M833" s="4" t="s">
        <v>30</v>
      </c>
      <c r="N833" s="4" t="s">
        <v>56</v>
      </c>
      <c r="O833" s="4" t="s">
        <v>2660</v>
      </c>
      <c r="P833" s="6">
        <v>39.92</v>
      </c>
      <c r="Q833" s="6">
        <v>4</v>
      </c>
      <c r="R833" s="6">
        <v>11.1776</v>
      </c>
      <c r="S833" s="4" t="s">
        <v>70</v>
      </c>
      <c r="T833" s="10" t="s">
        <v>48</v>
      </c>
    </row>
    <row r="834" spans="1:20" ht="32.1" customHeight="1" thickBot="1">
      <c r="A834" s="7" t="s">
        <v>2661</v>
      </c>
      <c r="B834" s="2">
        <v>41996</v>
      </c>
      <c r="C834" s="2">
        <v>42000</v>
      </c>
      <c r="D834" s="1" t="s">
        <v>39</v>
      </c>
      <c r="E834" s="1" t="s">
        <v>2662</v>
      </c>
      <c r="F834" s="1" t="s">
        <v>2663</v>
      </c>
      <c r="G834" s="1" t="s">
        <v>90</v>
      </c>
      <c r="H834" s="1" t="s">
        <v>25</v>
      </c>
      <c r="I834" s="1" t="s">
        <v>173</v>
      </c>
      <c r="J834" s="1" t="s">
        <v>120</v>
      </c>
      <c r="K834" s="1" t="s">
        <v>67</v>
      </c>
      <c r="L834" s="1" t="s">
        <v>1249</v>
      </c>
      <c r="M834" s="1" t="s">
        <v>30</v>
      </c>
      <c r="N834" s="1" t="s">
        <v>45</v>
      </c>
      <c r="O834" s="1" t="s">
        <v>1250</v>
      </c>
      <c r="P834" s="3">
        <v>53.316000000000003</v>
      </c>
      <c r="Q834" s="3">
        <v>2</v>
      </c>
      <c r="R834" s="3">
        <v>-19.549199999999999</v>
      </c>
      <c r="S834" s="1" t="s">
        <v>83</v>
      </c>
      <c r="T834" s="9" t="s">
        <v>96</v>
      </c>
    </row>
    <row r="835" spans="1:20" ht="32.1" customHeight="1" thickBot="1">
      <c r="A835" s="8" t="s">
        <v>2664</v>
      </c>
      <c r="B835" s="5">
        <v>43084</v>
      </c>
      <c r="C835" s="5">
        <v>43089</v>
      </c>
      <c r="D835" s="4" t="s">
        <v>39</v>
      </c>
      <c r="E835" s="4" t="s">
        <v>2665</v>
      </c>
      <c r="F835" s="4" t="s">
        <v>2666</v>
      </c>
      <c r="G835" s="4" t="s">
        <v>100</v>
      </c>
      <c r="H835" s="4" t="s">
        <v>25</v>
      </c>
      <c r="I835" s="4" t="s">
        <v>191</v>
      </c>
      <c r="J835" s="4" t="s">
        <v>192</v>
      </c>
      <c r="K835" s="4" t="s">
        <v>54</v>
      </c>
      <c r="L835" s="4" t="s">
        <v>694</v>
      </c>
      <c r="M835" s="4" t="s">
        <v>30</v>
      </c>
      <c r="N835" s="4" t="s">
        <v>56</v>
      </c>
      <c r="O835" s="4" t="s">
        <v>695</v>
      </c>
      <c r="P835" s="6">
        <v>22.77</v>
      </c>
      <c r="Q835" s="6">
        <v>3</v>
      </c>
      <c r="R835" s="6">
        <v>9.7911000000000001</v>
      </c>
      <c r="S835" s="4" t="s">
        <v>58</v>
      </c>
      <c r="T835" s="10" t="s">
        <v>96</v>
      </c>
    </row>
    <row r="836" spans="1:20" ht="32.1" customHeight="1" thickBot="1">
      <c r="A836" s="7" t="s">
        <v>2667</v>
      </c>
      <c r="B836" s="2">
        <v>42558</v>
      </c>
      <c r="C836" s="2">
        <v>42560</v>
      </c>
      <c r="D836" s="1" t="s">
        <v>21</v>
      </c>
      <c r="E836" s="1" t="s">
        <v>2133</v>
      </c>
      <c r="F836" s="1" t="s">
        <v>2134</v>
      </c>
      <c r="G836" s="1" t="s">
        <v>24</v>
      </c>
      <c r="H836" s="1" t="s">
        <v>25</v>
      </c>
      <c r="I836" s="1" t="s">
        <v>52</v>
      </c>
      <c r="J836" s="1" t="s">
        <v>53</v>
      </c>
      <c r="K836" s="1" t="s">
        <v>54</v>
      </c>
      <c r="L836" s="1" t="s">
        <v>114</v>
      </c>
      <c r="M836" s="1" t="s">
        <v>30</v>
      </c>
      <c r="N836" s="1" t="s">
        <v>36</v>
      </c>
      <c r="O836" s="1" t="s">
        <v>115</v>
      </c>
      <c r="P836" s="3">
        <v>287.96800000000002</v>
      </c>
      <c r="Q836" s="3">
        <v>4</v>
      </c>
      <c r="R836" s="3">
        <v>-3.5996000000000001</v>
      </c>
      <c r="S836" s="1" t="s">
        <v>70</v>
      </c>
      <c r="T836" s="9" t="s">
        <v>71</v>
      </c>
    </row>
    <row r="837" spans="1:20" ht="32.1" customHeight="1" thickBot="1">
      <c r="A837" s="8" t="s">
        <v>2668</v>
      </c>
      <c r="B837" s="5">
        <v>42477</v>
      </c>
      <c r="C837" s="5">
        <v>42481</v>
      </c>
      <c r="D837" s="4" t="s">
        <v>39</v>
      </c>
      <c r="E837" s="4" t="s">
        <v>1331</v>
      </c>
      <c r="F837" s="4" t="s">
        <v>1332</v>
      </c>
      <c r="G837" s="4" t="s">
        <v>24</v>
      </c>
      <c r="H837" s="4" t="s">
        <v>25</v>
      </c>
      <c r="I837" s="4" t="s">
        <v>2060</v>
      </c>
      <c r="J837" s="4" t="s">
        <v>53</v>
      </c>
      <c r="K837" s="4" t="s">
        <v>54</v>
      </c>
      <c r="L837" s="4" t="s">
        <v>898</v>
      </c>
      <c r="M837" s="4" t="s">
        <v>30</v>
      </c>
      <c r="N837" s="4" t="s">
        <v>31</v>
      </c>
      <c r="O837" s="4" t="s">
        <v>899</v>
      </c>
      <c r="P837" s="6">
        <v>257.49900000000002</v>
      </c>
      <c r="Q837" s="6">
        <v>3</v>
      </c>
      <c r="R837" s="6">
        <v>24.235199999999999</v>
      </c>
      <c r="S837" s="4" t="s">
        <v>83</v>
      </c>
      <c r="T837" s="10" t="s">
        <v>113</v>
      </c>
    </row>
    <row r="838" spans="1:20" ht="32.1" customHeight="1" thickBot="1">
      <c r="A838" s="7" t="s">
        <v>2669</v>
      </c>
      <c r="B838" s="2">
        <v>42477</v>
      </c>
      <c r="C838" s="2">
        <v>42482</v>
      </c>
      <c r="D838" s="1" t="s">
        <v>39</v>
      </c>
      <c r="E838" s="1" t="s">
        <v>2670</v>
      </c>
      <c r="F838" s="1" t="s">
        <v>2671</v>
      </c>
      <c r="G838" s="1" t="s">
        <v>90</v>
      </c>
      <c r="H838" s="1" t="s">
        <v>25</v>
      </c>
      <c r="I838" s="1" t="s">
        <v>157</v>
      </c>
      <c r="J838" s="1" t="s">
        <v>141</v>
      </c>
      <c r="K838" s="1" t="s">
        <v>28</v>
      </c>
      <c r="L838" s="1" t="s">
        <v>2672</v>
      </c>
      <c r="M838" s="1" t="s">
        <v>30</v>
      </c>
      <c r="N838" s="1" t="s">
        <v>56</v>
      </c>
      <c r="O838" s="1" t="s">
        <v>2673</v>
      </c>
      <c r="P838" s="3">
        <v>79.12</v>
      </c>
      <c r="Q838" s="3">
        <v>5</v>
      </c>
      <c r="R838" s="3">
        <v>13.846</v>
      </c>
      <c r="S838" s="1" t="s">
        <v>58</v>
      </c>
      <c r="T838" s="9" t="s">
        <v>113</v>
      </c>
    </row>
    <row r="839" spans="1:20" ht="32.1" customHeight="1" thickBot="1">
      <c r="A839" s="8" t="s">
        <v>2674</v>
      </c>
      <c r="B839" s="5">
        <v>41968</v>
      </c>
      <c r="C839" s="5">
        <v>41970</v>
      </c>
      <c r="D839" s="4" t="s">
        <v>21</v>
      </c>
      <c r="E839" s="4" t="s">
        <v>2675</v>
      </c>
      <c r="F839" s="4" t="s">
        <v>2676</v>
      </c>
      <c r="G839" s="4" t="s">
        <v>24</v>
      </c>
      <c r="H839" s="4" t="s">
        <v>25</v>
      </c>
      <c r="I839" s="4" t="s">
        <v>2677</v>
      </c>
      <c r="J839" s="4" t="s">
        <v>1645</v>
      </c>
      <c r="K839" s="4" t="s">
        <v>67</v>
      </c>
      <c r="L839" s="4" t="s">
        <v>943</v>
      </c>
      <c r="M839" s="4" t="s">
        <v>30</v>
      </c>
      <c r="N839" s="4" t="s">
        <v>56</v>
      </c>
      <c r="O839" s="4" t="s">
        <v>944</v>
      </c>
      <c r="P839" s="6">
        <v>52.96</v>
      </c>
      <c r="Q839" s="6">
        <v>2</v>
      </c>
      <c r="R839" s="6">
        <v>20.1248</v>
      </c>
      <c r="S839" s="4" t="s">
        <v>70</v>
      </c>
      <c r="T839" s="10" t="s">
        <v>34</v>
      </c>
    </row>
    <row r="840" spans="1:20" ht="32.1" customHeight="1" thickBot="1">
      <c r="A840" s="7" t="s">
        <v>2678</v>
      </c>
      <c r="B840" s="2">
        <v>42125</v>
      </c>
      <c r="C840" s="2">
        <v>42129</v>
      </c>
      <c r="D840" s="1" t="s">
        <v>39</v>
      </c>
      <c r="E840" s="1" t="s">
        <v>2679</v>
      </c>
      <c r="F840" s="1" t="s">
        <v>2680</v>
      </c>
      <c r="G840" s="1" t="s">
        <v>90</v>
      </c>
      <c r="H840" s="1" t="s">
        <v>25</v>
      </c>
      <c r="I840" s="1" t="s">
        <v>303</v>
      </c>
      <c r="J840" s="1" t="s">
        <v>43</v>
      </c>
      <c r="K840" s="1" t="s">
        <v>28</v>
      </c>
      <c r="L840" s="1" t="s">
        <v>943</v>
      </c>
      <c r="M840" s="1" t="s">
        <v>30</v>
      </c>
      <c r="N840" s="1" t="s">
        <v>56</v>
      </c>
      <c r="O840" s="1" t="s">
        <v>944</v>
      </c>
      <c r="P840" s="3">
        <v>63.552</v>
      </c>
      <c r="Q840" s="3">
        <v>3</v>
      </c>
      <c r="R840" s="3">
        <v>14.299200000000001</v>
      </c>
      <c r="S840" s="1" t="s">
        <v>83</v>
      </c>
      <c r="T840" s="9" t="s">
        <v>161</v>
      </c>
    </row>
    <row r="841" spans="1:20" ht="32.1" customHeight="1" thickBot="1">
      <c r="A841" s="8" t="s">
        <v>2681</v>
      </c>
      <c r="B841" s="5">
        <v>42071</v>
      </c>
      <c r="C841" s="5">
        <v>42075</v>
      </c>
      <c r="D841" s="4" t="s">
        <v>39</v>
      </c>
      <c r="E841" s="4" t="s">
        <v>2682</v>
      </c>
      <c r="F841" s="4" t="s">
        <v>2683</v>
      </c>
      <c r="G841" s="4" t="s">
        <v>24</v>
      </c>
      <c r="H841" s="4" t="s">
        <v>25</v>
      </c>
      <c r="I841" s="4" t="s">
        <v>2684</v>
      </c>
      <c r="J841" s="4" t="s">
        <v>238</v>
      </c>
      <c r="K841" s="4" t="s">
        <v>93</v>
      </c>
      <c r="L841" s="4" t="s">
        <v>2400</v>
      </c>
      <c r="M841" s="4" t="s">
        <v>30</v>
      </c>
      <c r="N841" s="4" t="s">
        <v>31</v>
      </c>
      <c r="O841" s="4" t="s">
        <v>2401</v>
      </c>
      <c r="P841" s="6">
        <v>512.94000000000005</v>
      </c>
      <c r="Q841" s="6">
        <v>3</v>
      </c>
      <c r="R841" s="6">
        <v>97.458600000000004</v>
      </c>
      <c r="S841" s="4" t="s">
        <v>83</v>
      </c>
      <c r="T841" s="10" t="s">
        <v>195</v>
      </c>
    </row>
    <row r="842" spans="1:20" ht="32.1" customHeight="1" thickBot="1">
      <c r="A842" s="7" t="s">
        <v>2681</v>
      </c>
      <c r="B842" s="2">
        <v>42071</v>
      </c>
      <c r="C842" s="2">
        <v>42075</v>
      </c>
      <c r="D842" s="1" t="s">
        <v>39</v>
      </c>
      <c r="E842" s="1" t="s">
        <v>2682</v>
      </c>
      <c r="F842" s="1" t="s">
        <v>2683</v>
      </c>
      <c r="G842" s="1" t="s">
        <v>24</v>
      </c>
      <c r="H842" s="1" t="s">
        <v>25</v>
      </c>
      <c r="I842" s="1" t="s">
        <v>2684</v>
      </c>
      <c r="J842" s="1" t="s">
        <v>238</v>
      </c>
      <c r="K842" s="1" t="s">
        <v>93</v>
      </c>
      <c r="L842" s="1" t="s">
        <v>1747</v>
      </c>
      <c r="M842" s="1" t="s">
        <v>30</v>
      </c>
      <c r="N842" s="1" t="s">
        <v>36</v>
      </c>
      <c r="O842" s="1" t="s">
        <v>1748</v>
      </c>
      <c r="P842" s="3">
        <v>860.93</v>
      </c>
      <c r="Q842" s="3">
        <v>7</v>
      </c>
      <c r="R842" s="3">
        <v>189.40459999999999</v>
      </c>
      <c r="S842" s="1" t="s">
        <v>83</v>
      </c>
      <c r="T842" s="9" t="s">
        <v>195</v>
      </c>
    </row>
    <row r="843" spans="1:20" ht="32.1" customHeight="1" thickBot="1">
      <c r="A843" s="8" t="s">
        <v>2681</v>
      </c>
      <c r="B843" s="5">
        <v>42071</v>
      </c>
      <c r="C843" s="5">
        <v>42075</v>
      </c>
      <c r="D843" s="4" t="s">
        <v>39</v>
      </c>
      <c r="E843" s="4" t="s">
        <v>2682</v>
      </c>
      <c r="F843" s="4" t="s">
        <v>2683</v>
      </c>
      <c r="G843" s="4" t="s">
        <v>24</v>
      </c>
      <c r="H843" s="4" t="s">
        <v>25</v>
      </c>
      <c r="I843" s="4" t="s">
        <v>2684</v>
      </c>
      <c r="J843" s="4" t="s">
        <v>238</v>
      </c>
      <c r="K843" s="4" t="s">
        <v>93</v>
      </c>
      <c r="L843" s="4" t="s">
        <v>1796</v>
      </c>
      <c r="M843" s="4" t="s">
        <v>30</v>
      </c>
      <c r="N843" s="4" t="s">
        <v>56</v>
      </c>
      <c r="O843" s="4" t="s">
        <v>1797</v>
      </c>
      <c r="P843" s="6">
        <v>373.08</v>
      </c>
      <c r="Q843" s="6">
        <v>6</v>
      </c>
      <c r="R843" s="6">
        <v>82.077600000000004</v>
      </c>
      <c r="S843" s="4" t="s">
        <v>83</v>
      </c>
      <c r="T843" s="10" t="s">
        <v>195</v>
      </c>
    </row>
    <row r="844" spans="1:20" ht="32.1" customHeight="1" thickBot="1">
      <c r="A844" s="7" t="s">
        <v>2685</v>
      </c>
      <c r="B844" s="2">
        <v>42202</v>
      </c>
      <c r="C844" s="2">
        <v>42205</v>
      </c>
      <c r="D844" s="1" t="s">
        <v>21</v>
      </c>
      <c r="E844" s="1" t="s">
        <v>469</v>
      </c>
      <c r="F844" s="1" t="s">
        <v>470</v>
      </c>
      <c r="G844" s="1" t="s">
        <v>90</v>
      </c>
      <c r="H844" s="1" t="s">
        <v>25</v>
      </c>
      <c r="I844" s="1" t="s">
        <v>2686</v>
      </c>
      <c r="J844" s="1" t="s">
        <v>43</v>
      </c>
      <c r="K844" s="1" t="s">
        <v>28</v>
      </c>
      <c r="L844" s="1" t="s">
        <v>348</v>
      </c>
      <c r="M844" s="1" t="s">
        <v>30</v>
      </c>
      <c r="N844" s="1" t="s">
        <v>31</v>
      </c>
      <c r="O844" s="1" t="s">
        <v>349</v>
      </c>
      <c r="P844" s="3">
        <v>231.92</v>
      </c>
      <c r="Q844" s="3">
        <v>5</v>
      </c>
      <c r="R844" s="3">
        <v>5.798</v>
      </c>
      <c r="S844" s="1" t="s">
        <v>33</v>
      </c>
      <c r="T844" s="9" t="s">
        <v>71</v>
      </c>
    </row>
    <row r="845" spans="1:20" ht="32.1" customHeight="1" thickBot="1">
      <c r="A845" s="8" t="s">
        <v>2687</v>
      </c>
      <c r="B845" s="5">
        <v>41923</v>
      </c>
      <c r="C845" s="5">
        <v>41928</v>
      </c>
      <c r="D845" s="4" t="s">
        <v>39</v>
      </c>
      <c r="E845" s="4" t="s">
        <v>2431</v>
      </c>
      <c r="F845" s="4" t="s">
        <v>2432</v>
      </c>
      <c r="G845" s="4" t="s">
        <v>100</v>
      </c>
      <c r="H845" s="4" t="s">
        <v>25</v>
      </c>
      <c r="I845" s="4" t="s">
        <v>191</v>
      </c>
      <c r="J845" s="4" t="s">
        <v>192</v>
      </c>
      <c r="K845" s="4" t="s">
        <v>54</v>
      </c>
      <c r="L845" s="4" t="s">
        <v>1496</v>
      </c>
      <c r="M845" s="4" t="s">
        <v>30</v>
      </c>
      <c r="N845" s="4" t="s">
        <v>56</v>
      </c>
      <c r="O845" s="4" t="s">
        <v>1497</v>
      </c>
      <c r="P845" s="6">
        <v>63.47</v>
      </c>
      <c r="Q845" s="6">
        <v>11</v>
      </c>
      <c r="R845" s="6">
        <v>19.041</v>
      </c>
      <c r="S845" s="4" t="s">
        <v>58</v>
      </c>
      <c r="T845" s="10" t="s">
        <v>48</v>
      </c>
    </row>
    <row r="846" spans="1:20" ht="32.1" customHeight="1" thickBot="1">
      <c r="A846" s="7" t="s">
        <v>2688</v>
      </c>
      <c r="B846" s="2">
        <v>42432</v>
      </c>
      <c r="C846" s="2">
        <v>42437</v>
      </c>
      <c r="D846" s="1" t="s">
        <v>39</v>
      </c>
      <c r="E846" s="1" t="s">
        <v>1152</v>
      </c>
      <c r="F846" s="1" t="s">
        <v>1153</v>
      </c>
      <c r="G846" s="1" t="s">
        <v>24</v>
      </c>
      <c r="H846" s="1" t="s">
        <v>25</v>
      </c>
      <c r="I846" s="1" t="s">
        <v>245</v>
      </c>
      <c r="J846" s="1" t="s">
        <v>92</v>
      </c>
      <c r="K846" s="1" t="s">
        <v>93</v>
      </c>
      <c r="L846" s="1" t="s">
        <v>435</v>
      </c>
      <c r="M846" s="1" t="s">
        <v>30</v>
      </c>
      <c r="N846" s="1" t="s">
        <v>45</v>
      </c>
      <c r="O846" s="1" t="s">
        <v>436</v>
      </c>
      <c r="P846" s="3">
        <v>637.89599999999996</v>
      </c>
      <c r="Q846" s="3">
        <v>3</v>
      </c>
      <c r="R846" s="3">
        <v>-127.5792</v>
      </c>
      <c r="S846" s="1" t="s">
        <v>58</v>
      </c>
      <c r="T846" s="9" t="s">
        <v>195</v>
      </c>
    </row>
    <row r="847" spans="1:20" ht="32.1" customHeight="1" thickBot="1">
      <c r="A847" s="8" t="s">
        <v>2689</v>
      </c>
      <c r="B847" s="5">
        <v>42736</v>
      </c>
      <c r="C847" s="5">
        <v>42740</v>
      </c>
      <c r="D847" s="4" t="s">
        <v>39</v>
      </c>
      <c r="E847" s="4" t="s">
        <v>197</v>
      </c>
      <c r="F847" s="4" t="s">
        <v>198</v>
      </c>
      <c r="G847" s="4" t="s">
        <v>24</v>
      </c>
      <c r="H847" s="4" t="s">
        <v>25</v>
      </c>
      <c r="I847" s="4" t="s">
        <v>52</v>
      </c>
      <c r="J847" s="4" t="s">
        <v>53</v>
      </c>
      <c r="K847" s="4" t="s">
        <v>54</v>
      </c>
      <c r="L847" s="4" t="s">
        <v>2690</v>
      </c>
      <c r="M847" s="4" t="s">
        <v>30</v>
      </c>
      <c r="N847" s="4" t="s">
        <v>56</v>
      </c>
      <c r="O847" s="4" t="s">
        <v>2691</v>
      </c>
      <c r="P847" s="6">
        <v>474.43</v>
      </c>
      <c r="Q847" s="6">
        <v>11</v>
      </c>
      <c r="R847" s="6">
        <v>199.26060000000001</v>
      </c>
      <c r="S847" s="4" t="s">
        <v>83</v>
      </c>
      <c r="T847" s="10" t="s">
        <v>169</v>
      </c>
    </row>
    <row r="848" spans="1:20" ht="32.1" customHeight="1" thickBot="1">
      <c r="A848" s="7" t="s">
        <v>2692</v>
      </c>
      <c r="B848" s="2">
        <v>41812</v>
      </c>
      <c r="C848" s="2">
        <v>41817</v>
      </c>
      <c r="D848" s="1" t="s">
        <v>39</v>
      </c>
      <c r="E848" s="1" t="s">
        <v>2693</v>
      </c>
      <c r="F848" s="1" t="s">
        <v>2694</v>
      </c>
      <c r="G848" s="1" t="s">
        <v>24</v>
      </c>
      <c r="H848" s="1" t="s">
        <v>25</v>
      </c>
      <c r="I848" s="1" t="s">
        <v>1146</v>
      </c>
      <c r="J848" s="1" t="s">
        <v>66</v>
      </c>
      <c r="K848" s="1" t="s">
        <v>67</v>
      </c>
      <c r="L848" s="1" t="s">
        <v>255</v>
      </c>
      <c r="M848" s="1" t="s">
        <v>30</v>
      </c>
      <c r="N848" s="1" t="s">
        <v>36</v>
      </c>
      <c r="O848" s="1" t="s">
        <v>256</v>
      </c>
      <c r="P848" s="3">
        <v>170.05799999999999</v>
      </c>
      <c r="Q848" s="3">
        <v>3</v>
      </c>
      <c r="R848" s="3">
        <v>-4.8587999999999996</v>
      </c>
      <c r="S848" s="1" t="s">
        <v>58</v>
      </c>
      <c r="T848" s="9" t="s">
        <v>59</v>
      </c>
    </row>
    <row r="849" spans="1:20" ht="32.1" customHeight="1" thickBot="1">
      <c r="A849" s="8" t="s">
        <v>2692</v>
      </c>
      <c r="B849" s="5">
        <v>41812</v>
      </c>
      <c r="C849" s="5">
        <v>41817</v>
      </c>
      <c r="D849" s="4" t="s">
        <v>39</v>
      </c>
      <c r="E849" s="4" t="s">
        <v>2693</v>
      </c>
      <c r="F849" s="4" t="s">
        <v>2694</v>
      </c>
      <c r="G849" s="4" t="s">
        <v>24</v>
      </c>
      <c r="H849" s="4" t="s">
        <v>25</v>
      </c>
      <c r="I849" s="4" t="s">
        <v>1146</v>
      </c>
      <c r="J849" s="4" t="s">
        <v>66</v>
      </c>
      <c r="K849" s="4" t="s">
        <v>67</v>
      </c>
      <c r="L849" s="4" t="s">
        <v>35</v>
      </c>
      <c r="M849" s="4" t="s">
        <v>30</v>
      </c>
      <c r="N849" s="4" t="s">
        <v>36</v>
      </c>
      <c r="O849" s="4" t="s">
        <v>37</v>
      </c>
      <c r="P849" s="6">
        <v>853.93</v>
      </c>
      <c r="Q849" s="6">
        <v>5</v>
      </c>
      <c r="R849" s="6">
        <v>0</v>
      </c>
      <c r="S849" s="4" t="s">
        <v>58</v>
      </c>
      <c r="T849" s="10" t="s">
        <v>59</v>
      </c>
    </row>
    <row r="850" spans="1:20" ht="32.1" customHeight="1" thickBot="1">
      <c r="A850" s="7" t="s">
        <v>2695</v>
      </c>
      <c r="B850" s="2">
        <v>43035</v>
      </c>
      <c r="C850" s="2">
        <v>43036</v>
      </c>
      <c r="D850" s="1" t="s">
        <v>87</v>
      </c>
      <c r="E850" s="1" t="s">
        <v>2696</v>
      </c>
      <c r="F850" s="1" t="s">
        <v>2697</v>
      </c>
      <c r="G850" s="1" t="s">
        <v>90</v>
      </c>
      <c r="H850" s="1" t="s">
        <v>25</v>
      </c>
      <c r="I850" s="1" t="s">
        <v>328</v>
      </c>
      <c r="J850" s="1" t="s">
        <v>53</v>
      </c>
      <c r="K850" s="1" t="s">
        <v>54</v>
      </c>
      <c r="L850" s="1" t="s">
        <v>1636</v>
      </c>
      <c r="M850" s="1" t="s">
        <v>30</v>
      </c>
      <c r="N850" s="1" t="s">
        <v>31</v>
      </c>
      <c r="O850" s="1" t="s">
        <v>1637</v>
      </c>
      <c r="P850" s="3">
        <v>556.66499999999996</v>
      </c>
      <c r="Q850" s="3">
        <v>5</v>
      </c>
      <c r="R850" s="3">
        <v>6.5490000000000004</v>
      </c>
      <c r="S850" s="1" t="s">
        <v>123</v>
      </c>
      <c r="T850" s="9" t="s">
        <v>48</v>
      </c>
    </row>
    <row r="851" spans="1:20" ht="32.1" customHeight="1" thickBot="1">
      <c r="A851" s="8" t="s">
        <v>2698</v>
      </c>
      <c r="B851" s="5">
        <v>43093</v>
      </c>
      <c r="C851" s="5">
        <v>43097</v>
      </c>
      <c r="D851" s="4" t="s">
        <v>39</v>
      </c>
      <c r="E851" s="4" t="s">
        <v>2305</v>
      </c>
      <c r="F851" s="4" t="s">
        <v>2306</v>
      </c>
      <c r="G851" s="4" t="s">
        <v>24</v>
      </c>
      <c r="H851" s="4" t="s">
        <v>25</v>
      </c>
      <c r="I851" s="4" t="s">
        <v>1405</v>
      </c>
      <c r="J851" s="4" t="s">
        <v>1406</v>
      </c>
      <c r="K851" s="4" t="s">
        <v>28</v>
      </c>
      <c r="L851" s="4" t="s">
        <v>1892</v>
      </c>
      <c r="M851" s="4" t="s">
        <v>30</v>
      </c>
      <c r="N851" s="4" t="s">
        <v>36</v>
      </c>
      <c r="O851" s="4" t="s">
        <v>1893</v>
      </c>
      <c r="P851" s="6">
        <v>232.88</v>
      </c>
      <c r="Q851" s="6">
        <v>4</v>
      </c>
      <c r="R851" s="6">
        <v>60.5488</v>
      </c>
      <c r="S851" s="4" t="s">
        <v>83</v>
      </c>
      <c r="T851" s="10" t="s">
        <v>96</v>
      </c>
    </row>
    <row r="852" spans="1:20" ht="32.1" customHeight="1" thickBot="1">
      <c r="A852" s="7" t="s">
        <v>2699</v>
      </c>
      <c r="B852" s="2">
        <v>42002</v>
      </c>
      <c r="C852" s="2">
        <v>42006</v>
      </c>
      <c r="D852" s="1" t="s">
        <v>39</v>
      </c>
      <c r="E852" s="1" t="s">
        <v>787</v>
      </c>
      <c r="F852" s="1" t="s">
        <v>788</v>
      </c>
      <c r="G852" s="1" t="s">
        <v>90</v>
      </c>
      <c r="H852" s="1" t="s">
        <v>25</v>
      </c>
      <c r="I852" s="1" t="s">
        <v>328</v>
      </c>
      <c r="J852" s="1" t="s">
        <v>53</v>
      </c>
      <c r="K852" s="1" t="s">
        <v>54</v>
      </c>
      <c r="L852" s="1" t="s">
        <v>2237</v>
      </c>
      <c r="M852" s="1" t="s">
        <v>30</v>
      </c>
      <c r="N852" s="1" t="s">
        <v>56</v>
      </c>
      <c r="O852" s="1" t="s">
        <v>2238</v>
      </c>
      <c r="P852" s="3">
        <v>24.9</v>
      </c>
      <c r="Q852" s="3">
        <v>5</v>
      </c>
      <c r="R852" s="3">
        <v>8.2170000000000005</v>
      </c>
      <c r="S852" s="1" t="s">
        <v>83</v>
      </c>
      <c r="T852" s="9" t="s">
        <v>96</v>
      </c>
    </row>
    <row r="853" spans="1:20" ht="32.1" customHeight="1" thickBot="1">
      <c r="A853" s="8" t="s">
        <v>2699</v>
      </c>
      <c r="B853" s="5">
        <v>42002</v>
      </c>
      <c r="C853" s="5">
        <v>42006</v>
      </c>
      <c r="D853" s="4" t="s">
        <v>39</v>
      </c>
      <c r="E853" s="4" t="s">
        <v>787</v>
      </c>
      <c r="F853" s="4" t="s">
        <v>788</v>
      </c>
      <c r="G853" s="4" t="s">
        <v>90</v>
      </c>
      <c r="H853" s="4" t="s">
        <v>25</v>
      </c>
      <c r="I853" s="4" t="s">
        <v>328</v>
      </c>
      <c r="J853" s="4" t="s">
        <v>53</v>
      </c>
      <c r="K853" s="4" t="s">
        <v>54</v>
      </c>
      <c r="L853" s="4" t="s">
        <v>2409</v>
      </c>
      <c r="M853" s="4" t="s">
        <v>30</v>
      </c>
      <c r="N853" s="4" t="s">
        <v>56</v>
      </c>
      <c r="O853" s="4" t="s">
        <v>2410</v>
      </c>
      <c r="P853" s="6">
        <v>70.56</v>
      </c>
      <c r="Q853" s="6">
        <v>6</v>
      </c>
      <c r="R853" s="6">
        <v>23.990400000000001</v>
      </c>
      <c r="S853" s="4" t="s">
        <v>83</v>
      </c>
      <c r="T853" s="10" t="s">
        <v>96</v>
      </c>
    </row>
    <row r="854" spans="1:20" ht="32.1" customHeight="1" thickBot="1">
      <c r="A854" s="7" t="s">
        <v>2700</v>
      </c>
      <c r="B854" s="2">
        <v>42180</v>
      </c>
      <c r="C854" s="2">
        <v>42185</v>
      </c>
      <c r="D854" s="1" t="s">
        <v>39</v>
      </c>
      <c r="E854" s="1" t="s">
        <v>2211</v>
      </c>
      <c r="F854" s="1" t="s">
        <v>2212</v>
      </c>
      <c r="G854" s="1" t="s">
        <v>24</v>
      </c>
      <c r="H854" s="1" t="s">
        <v>25</v>
      </c>
      <c r="I854" s="1" t="s">
        <v>328</v>
      </c>
      <c r="J854" s="1" t="s">
        <v>53</v>
      </c>
      <c r="K854" s="1" t="s">
        <v>54</v>
      </c>
      <c r="L854" s="1" t="s">
        <v>640</v>
      </c>
      <c r="M854" s="1" t="s">
        <v>30</v>
      </c>
      <c r="N854" s="1" t="s">
        <v>56</v>
      </c>
      <c r="O854" s="1" t="s">
        <v>641</v>
      </c>
      <c r="P854" s="3">
        <v>204.85</v>
      </c>
      <c r="Q854" s="3">
        <v>5</v>
      </c>
      <c r="R854" s="3">
        <v>57.357999999999997</v>
      </c>
      <c r="S854" s="1" t="s">
        <v>58</v>
      </c>
      <c r="T854" s="9" t="s">
        <v>59</v>
      </c>
    </row>
    <row r="855" spans="1:20" ht="32.1" customHeight="1" thickBot="1">
      <c r="A855" s="8" t="s">
        <v>2701</v>
      </c>
      <c r="B855" s="5">
        <v>42910</v>
      </c>
      <c r="C855" s="5">
        <v>42912</v>
      </c>
      <c r="D855" s="4" t="s">
        <v>21</v>
      </c>
      <c r="E855" s="4" t="s">
        <v>2702</v>
      </c>
      <c r="F855" s="4" t="s">
        <v>2703</v>
      </c>
      <c r="G855" s="4" t="s">
        <v>24</v>
      </c>
      <c r="H855" s="4" t="s">
        <v>25</v>
      </c>
      <c r="I855" s="4" t="s">
        <v>173</v>
      </c>
      <c r="J855" s="4" t="s">
        <v>120</v>
      </c>
      <c r="K855" s="4" t="s">
        <v>67</v>
      </c>
      <c r="L855" s="4" t="s">
        <v>920</v>
      </c>
      <c r="M855" s="4" t="s">
        <v>30</v>
      </c>
      <c r="N855" s="4" t="s">
        <v>56</v>
      </c>
      <c r="O855" s="4" t="s">
        <v>921</v>
      </c>
      <c r="P855" s="6">
        <v>276.69</v>
      </c>
      <c r="Q855" s="6">
        <v>3</v>
      </c>
      <c r="R855" s="6">
        <v>49.804200000000002</v>
      </c>
      <c r="S855" s="4" t="s">
        <v>70</v>
      </c>
      <c r="T855" s="10" t="s">
        <v>59</v>
      </c>
    </row>
    <row r="856" spans="1:20" ht="32.1" customHeight="1" thickBot="1">
      <c r="A856" s="7" t="s">
        <v>2701</v>
      </c>
      <c r="B856" s="2">
        <v>42910</v>
      </c>
      <c r="C856" s="2">
        <v>42912</v>
      </c>
      <c r="D856" s="1" t="s">
        <v>21</v>
      </c>
      <c r="E856" s="1" t="s">
        <v>2702</v>
      </c>
      <c r="F856" s="1" t="s">
        <v>2703</v>
      </c>
      <c r="G856" s="1" t="s">
        <v>24</v>
      </c>
      <c r="H856" s="1" t="s">
        <v>25</v>
      </c>
      <c r="I856" s="1" t="s">
        <v>173</v>
      </c>
      <c r="J856" s="1" t="s">
        <v>120</v>
      </c>
      <c r="K856" s="1" t="s">
        <v>67</v>
      </c>
      <c r="L856" s="1" t="s">
        <v>356</v>
      </c>
      <c r="M856" s="1" t="s">
        <v>30</v>
      </c>
      <c r="N856" s="1" t="s">
        <v>36</v>
      </c>
      <c r="O856" s="1" t="s">
        <v>357</v>
      </c>
      <c r="P856" s="3">
        <v>172.76400000000001</v>
      </c>
      <c r="Q856" s="3">
        <v>2</v>
      </c>
      <c r="R856" s="3">
        <v>32.633200000000002</v>
      </c>
      <c r="S856" s="1" t="s">
        <v>70</v>
      </c>
      <c r="T856" s="9" t="s">
        <v>59</v>
      </c>
    </row>
    <row r="857" spans="1:20" ht="32.1" customHeight="1" thickBot="1">
      <c r="A857" s="8" t="s">
        <v>2704</v>
      </c>
      <c r="B857" s="5">
        <v>41911</v>
      </c>
      <c r="C857" s="5">
        <v>41915</v>
      </c>
      <c r="D857" s="4" t="s">
        <v>39</v>
      </c>
      <c r="E857" s="4" t="s">
        <v>2345</v>
      </c>
      <c r="F857" s="4" t="s">
        <v>2346</v>
      </c>
      <c r="G857" s="4" t="s">
        <v>90</v>
      </c>
      <c r="H857" s="4" t="s">
        <v>25</v>
      </c>
      <c r="I857" s="4" t="s">
        <v>65</v>
      </c>
      <c r="J857" s="4" t="s">
        <v>66</v>
      </c>
      <c r="K857" s="4" t="s">
        <v>67</v>
      </c>
      <c r="L857" s="4" t="s">
        <v>1561</v>
      </c>
      <c r="M857" s="4" t="s">
        <v>30</v>
      </c>
      <c r="N857" s="4" t="s">
        <v>45</v>
      </c>
      <c r="O857" s="4" t="s">
        <v>1562</v>
      </c>
      <c r="P857" s="6">
        <v>409.27199999999999</v>
      </c>
      <c r="Q857" s="6">
        <v>2</v>
      </c>
      <c r="R857" s="6">
        <v>-81.854399999999998</v>
      </c>
      <c r="S857" s="4" t="s">
        <v>83</v>
      </c>
      <c r="T857" s="10" t="s">
        <v>77</v>
      </c>
    </row>
    <row r="858" spans="1:20" ht="32.1" customHeight="1" thickBot="1">
      <c r="A858" s="7" t="s">
        <v>2704</v>
      </c>
      <c r="B858" s="2">
        <v>41911</v>
      </c>
      <c r="C858" s="2">
        <v>41915</v>
      </c>
      <c r="D858" s="1" t="s">
        <v>39</v>
      </c>
      <c r="E858" s="1" t="s">
        <v>2345</v>
      </c>
      <c r="F858" s="1" t="s">
        <v>2346</v>
      </c>
      <c r="G858" s="1" t="s">
        <v>90</v>
      </c>
      <c r="H858" s="1" t="s">
        <v>25</v>
      </c>
      <c r="I858" s="1" t="s">
        <v>65</v>
      </c>
      <c r="J858" s="1" t="s">
        <v>66</v>
      </c>
      <c r="K858" s="1" t="s">
        <v>67</v>
      </c>
      <c r="L858" s="1" t="s">
        <v>1040</v>
      </c>
      <c r="M858" s="1" t="s">
        <v>30</v>
      </c>
      <c r="N858" s="1" t="s">
        <v>45</v>
      </c>
      <c r="O858" s="1" t="s">
        <v>1041</v>
      </c>
      <c r="P858" s="3">
        <v>67.176000000000002</v>
      </c>
      <c r="Q858" s="3">
        <v>1</v>
      </c>
      <c r="R858" s="3">
        <v>-20.152799999999999</v>
      </c>
      <c r="S858" s="1" t="s">
        <v>83</v>
      </c>
      <c r="T858" s="9" t="s">
        <v>77</v>
      </c>
    </row>
    <row r="859" spans="1:20" ht="32.1" customHeight="1" thickBot="1">
      <c r="A859" s="8" t="s">
        <v>2705</v>
      </c>
      <c r="B859" s="5">
        <v>42328</v>
      </c>
      <c r="C859" s="5">
        <v>42332</v>
      </c>
      <c r="D859" s="4" t="s">
        <v>39</v>
      </c>
      <c r="E859" s="4" t="s">
        <v>221</v>
      </c>
      <c r="F859" s="4" t="s">
        <v>222</v>
      </c>
      <c r="G859" s="4" t="s">
        <v>24</v>
      </c>
      <c r="H859" s="4" t="s">
        <v>25</v>
      </c>
      <c r="I859" s="4" t="s">
        <v>1470</v>
      </c>
      <c r="J859" s="4" t="s">
        <v>53</v>
      </c>
      <c r="K859" s="4" t="s">
        <v>54</v>
      </c>
      <c r="L859" s="4" t="s">
        <v>580</v>
      </c>
      <c r="M859" s="4" t="s">
        <v>30</v>
      </c>
      <c r="N859" s="4" t="s">
        <v>36</v>
      </c>
      <c r="O859" s="4" t="s">
        <v>581</v>
      </c>
      <c r="P859" s="6">
        <v>572.16</v>
      </c>
      <c r="Q859" s="6">
        <v>3</v>
      </c>
      <c r="R859" s="6">
        <v>35.76</v>
      </c>
      <c r="S859" s="4" t="s">
        <v>83</v>
      </c>
      <c r="T859" s="10" t="s">
        <v>34</v>
      </c>
    </row>
    <row r="860" spans="1:20" ht="32.1" customHeight="1" thickBot="1">
      <c r="A860" s="7" t="s">
        <v>2706</v>
      </c>
      <c r="B860" s="2">
        <v>42610</v>
      </c>
      <c r="C860" s="2">
        <v>42613</v>
      </c>
      <c r="D860" s="1" t="s">
        <v>87</v>
      </c>
      <c r="E860" s="1" t="s">
        <v>2298</v>
      </c>
      <c r="F860" s="1" t="s">
        <v>2299</v>
      </c>
      <c r="G860" s="1" t="s">
        <v>24</v>
      </c>
      <c r="H860" s="1" t="s">
        <v>25</v>
      </c>
      <c r="I860" s="1" t="s">
        <v>1739</v>
      </c>
      <c r="J860" s="1" t="s">
        <v>92</v>
      </c>
      <c r="K860" s="1" t="s">
        <v>93</v>
      </c>
      <c r="L860" s="1" t="s">
        <v>1476</v>
      </c>
      <c r="M860" s="1" t="s">
        <v>30</v>
      </c>
      <c r="N860" s="1" t="s">
        <v>31</v>
      </c>
      <c r="O860" s="1" t="s">
        <v>1477</v>
      </c>
      <c r="P860" s="3">
        <v>156.37280000000001</v>
      </c>
      <c r="Q860" s="3">
        <v>2</v>
      </c>
      <c r="R860" s="3">
        <v>-52.890799999999999</v>
      </c>
      <c r="S860" s="1" t="s">
        <v>33</v>
      </c>
      <c r="T860" s="9" t="s">
        <v>253</v>
      </c>
    </row>
    <row r="861" spans="1:20" ht="32.1" customHeight="1" thickBot="1">
      <c r="A861" s="8" t="s">
        <v>2707</v>
      </c>
      <c r="B861" s="5">
        <v>43054</v>
      </c>
      <c r="C861" s="5">
        <v>43059</v>
      </c>
      <c r="D861" s="4" t="s">
        <v>39</v>
      </c>
      <c r="E861" s="4" t="s">
        <v>2682</v>
      </c>
      <c r="F861" s="4" t="s">
        <v>2683</v>
      </c>
      <c r="G861" s="4" t="s">
        <v>24</v>
      </c>
      <c r="H861" s="4" t="s">
        <v>25</v>
      </c>
      <c r="I861" s="4" t="s">
        <v>2708</v>
      </c>
      <c r="J861" s="4" t="s">
        <v>43</v>
      </c>
      <c r="K861" s="4" t="s">
        <v>28</v>
      </c>
      <c r="L861" s="4" t="s">
        <v>705</v>
      </c>
      <c r="M861" s="4" t="s">
        <v>30</v>
      </c>
      <c r="N861" s="4" t="s">
        <v>56</v>
      </c>
      <c r="O861" s="4" t="s">
        <v>706</v>
      </c>
      <c r="P861" s="6">
        <v>220.06399999999999</v>
      </c>
      <c r="Q861" s="6">
        <v>4</v>
      </c>
      <c r="R861" s="6">
        <v>55.015999999999998</v>
      </c>
      <c r="S861" s="4" t="s">
        <v>58</v>
      </c>
      <c r="T861" s="10" t="s">
        <v>34</v>
      </c>
    </row>
    <row r="862" spans="1:20" ht="32.1" customHeight="1" thickBot="1">
      <c r="A862" s="7" t="s">
        <v>2707</v>
      </c>
      <c r="B862" s="2">
        <v>43054</v>
      </c>
      <c r="C862" s="2">
        <v>43059</v>
      </c>
      <c r="D862" s="1" t="s">
        <v>39</v>
      </c>
      <c r="E862" s="1" t="s">
        <v>2682</v>
      </c>
      <c r="F862" s="1" t="s">
        <v>2683</v>
      </c>
      <c r="G862" s="1" t="s">
        <v>24</v>
      </c>
      <c r="H862" s="1" t="s">
        <v>25</v>
      </c>
      <c r="I862" s="1" t="s">
        <v>2708</v>
      </c>
      <c r="J862" s="1" t="s">
        <v>43</v>
      </c>
      <c r="K862" s="1" t="s">
        <v>28</v>
      </c>
      <c r="L862" s="1" t="s">
        <v>1391</v>
      </c>
      <c r="M862" s="1" t="s">
        <v>30</v>
      </c>
      <c r="N862" s="1" t="s">
        <v>56</v>
      </c>
      <c r="O862" s="1" t="s">
        <v>1392</v>
      </c>
      <c r="P862" s="3">
        <v>339.13600000000002</v>
      </c>
      <c r="Q862" s="3">
        <v>4</v>
      </c>
      <c r="R862" s="3">
        <v>0</v>
      </c>
      <c r="S862" s="1" t="s">
        <v>58</v>
      </c>
      <c r="T862" s="9" t="s">
        <v>34</v>
      </c>
    </row>
    <row r="863" spans="1:20" ht="32.1" customHeight="1" thickBot="1">
      <c r="A863" s="8" t="s">
        <v>2709</v>
      </c>
      <c r="B863" s="5">
        <v>41870</v>
      </c>
      <c r="C863" s="5">
        <v>41877</v>
      </c>
      <c r="D863" s="4" t="s">
        <v>39</v>
      </c>
      <c r="E863" s="4" t="s">
        <v>2710</v>
      </c>
      <c r="F863" s="4" t="s">
        <v>2711</v>
      </c>
      <c r="G863" s="4" t="s">
        <v>24</v>
      </c>
      <c r="H863" s="4" t="s">
        <v>25</v>
      </c>
      <c r="I863" s="4" t="s">
        <v>1057</v>
      </c>
      <c r="J863" s="4" t="s">
        <v>1058</v>
      </c>
      <c r="K863" s="4" t="s">
        <v>28</v>
      </c>
      <c r="L863" s="4" t="s">
        <v>2712</v>
      </c>
      <c r="M863" s="4" t="s">
        <v>30</v>
      </c>
      <c r="N863" s="4" t="s">
        <v>31</v>
      </c>
      <c r="O863" s="4" t="s">
        <v>2713</v>
      </c>
      <c r="P863" s="6">
        <v>638.82000000000005</v>
      </c>
      <c r="Q863" s="6">
        <v>9</v>
      </c>
      <c r="R863" s="6">
        <v>172.48140000000001</v>
      </c>
      <c r="S863" s="4" t="s">
        <v>47</v>
      </c>
      <c r="T863" s="10" t="s">
        <v>253</v>
      </c>
    </row>
    <row r="864" spans="1:20" ht="32.1" customHeight="1" thickBot="1">
      <c r="A864" s="7" t="s">
        <v>2714</v>
      </c>
      <c r="B864" s="2">
        <v>43090</v>
      </c>
      <c r="C864" s="2">
        <v>43090</v>
      </c>
      <c r="D864" s="1" t="s">
        <v>425</v>
      </c>
      <c r="E864" s="1" t="s">
        <v>671</v>
      </c>
      <c r="F864" s="1" t="s">
        <v>672</v>
      </c>
      <c r="G864" s="1" t="s">
        <v>100</v>
      </c>
      <c r="H864" s="1" t="s">
        <v>25</v>
      </c>
      <c r="I864" s="1" t="s">
        <v>2715</v>
      </c>
      <c r="J864" s="1" t="s">
        <v>841</v>
      </c>
      <c r="K864" s="1" t="s">
        <v>93</v>
      </c>
      <c r="L864" s="1" t="s">
        <v>927</v>
      </c>
      <c r="M864" s="1" t="s">
        <v>30</v>
      </c>
      <c r="N864" s="1" t="s">
        <v>56</v>
      </c>
      <c r="O864" s="1" t="s">
        <v>316</v>
      </c>
      <c r="P864" s="3">
        <v>15.92</v>
      </c>
      <c r="Q864" s="3">
        <v>2</v>
      </c>
      <c r="R864" s="3">
        <v>7.0048000000000004</v>
      </c>
      <c r="S864" s="1" t="s">
        <v>430</v>
      </c>
      <c r="T864" s="9" t="s">
        <v>96</v>
      </c>
    </row>
    <row r="865" spans="1:20" ht="32.1" customHeight="1" thickBot="1">
      <c r="A865" s="8" t="s">
        <v>2716</v>
      </c>
      <c r="B865" s="5">
        <v>42254</v>
      </c>
      <c r="C865" s="5">
        <v>42254</v>
      </c>
      <c r="D865" s="4" t="s">
        <v>425</v>
      </c>
      <c r="E865" s="4" t="s">
        <v>1403</v>
      </c>
      <c r="F865" s="4" t="s">
        <v>1404</v>
      </c>
      <c r="G865" s="4" t="s">
        <v>24</v>
      </c>
      <c r="H865" s="4" t="s">
        <v>25</v>
      </c>
      <c r="I865" s="4" t="s">
        <v>173</v>
      </c>
      <c r="J865" s="4" t="s">
        <v>120</v>
      </c>
      <c r="K865" s="4" t="s">
        <v>67</v>
      </c>
      <c r="L865" s="4" t="s">
        <v>2286</v>
      </c>
      <c r="M865" s="4" t="s">
        <v>30</v>
      </c>
      <c r="N865" s="4" t="s">
        <v>45</v>
      </c>
      <c r="O865" s="4" t="s">
        <v>2287</v>
      </c>
      <c r="P865" s="6">
        <v>27.414000000000001</v>
      </c>
      <c r="Q865" s="6">
        <v>3</v>
      </c>
      <c r="R865" s="6">
        <v>-14.1639</v>
      </c>
      <c r="S865" s="4" t="s">
        <v>430</v>
      </c>
      <c r="T865" s="10" t="s">
        <v>77</v>
      </c>
    </row>
    <row r="866" spans="1:20" ht="32.1" customHeight="1" thickBot="1">
      <c r="A866" s="7" t="s">
        <v>2717</v>
      </c>
      <c r="B866" s="2">
        <v>42363</v>
      </c>
      <c r="C866" s="2">
        <v>42370</v>
      </c>
      <c r="D866" s="1" t="s">
        <v>39</v>
      </c>
      <c r="E866" s="1" t="s">
        <v>2718</v>
      </c>
      <c r="F866" s="1" t="s">
        <v>2719</v>
      </c>
      <c r="G866" s="1" t="s">
        <v>90</v>
      </c>
      <c r="H866" s="1" t="s">
        <v>25</v>
      </c>
      <c r="I866" s="1" t="s">
        <v>288</v>
      </c>
      <c r="J866" s="1" t="s">
        <v>289</v>
      </c>
      <c r="K866" s="1" t="s">
        <v>93</v>
      </c>
      <c r="L866" s="1" t="s">
        <v>2720</v>
      </c>
      <c r="M866" s="1" t="s">
        <v>30</v>
      </c>
      <c r="N866" s="1" t="s">
        <v>31</v>
      </c>
      <c r="O866" s="1" t="s">
        <v>2721</v>
      </c>
      <c r="P866" s="3">
        <v>160.97999999999999</v>
      </c>
      <c r="Q866" s="3">
        <v>1</v>
      </c>
      <c r="R866" s="3">
        <v>20.927399999999999</v>
      </c>
      <c r="S866" s="1" t="s">
        <v>47</v>
      </c>
      <c r="T866" s="9" t="s">
        <v>96</v>
      </c>
    </row>
    <row r="867" spans="1:20" ht="32.1" customHeight="1" thickBot="1">
      <c r="A867" s="8" t="s">
        <v>2722</v>
      </c>
      <c r="B867" s="5">
        <v>42943</v>
      </c>
      <c r="C867" s="5">
        <v>42947</v>
      </c>
      <c r="D867" s="4" t="s">
        <v>21</v>
      </c>
      <c r="E867" s="4" t="s">
        <v>2723</v>
      </c>
      <c r="F867" s="4" t="s">
        <v>2724</v>
      </c>
      <c r="G867" s="4" t="s">
        <v>24</v>
      </c>
      <c r="H867" s="4" t="s">
        <v>25</v>
      </c>
      <c r="I867" s="4" t="s">
        <v>606</v>
      </c>
      <c r="J867" s="4" t="s">
        <v>43</v>
      </c>
      <c r="K867" s="4" t="s">
        <v>28</v>
      </c>
      <c r="L867" s="4" t="s">
        <v>967</v>
      </c>
      <c r="M867" s="4" t="s">
        <v>30</v>
      </c>
      <c r="N867" s="4" t="s">
        <v>56</v>
      </c>
      <c r="O867" s="4" t="s">
        <v>968</v>
      </c>
      <c r="P867" s="6">
        <v>91.031999999999996</v>
      </c>
      <c r="Q867" s="6">
        <v>3</v>
      </c>
      <c r="R867" s="6">
        <v>-2.2757999999999998</v>
      </c>
      <c r="S867" s="4" t="s">
        <v>83</v>
      </c>
      <c r="T867" s="10" t="s">
        <v>71</v>
      </c>
    </row>
    <row r="868" spans="1:20" ht="32.1" customHeight="1" thickBot="1">
      <c r="A868" s="7" t="s">
        <v>2725</v>
      </c>
      <c r="B868" s="2">
        <v>43070</v>
      </c>
      <c r="C868" s="2">
        <v>43073</v>
      </c>
      <c r="D868" s="1" t="s">
        <v>87</v>
      </c>
      <c r="E868" s="1" t="s">
        <v>708</v>
      </c>
      <c r="F868" s="1" t="s">
        <v>709</v>
      </c>
      <c r="G868" s="1" t="s">
        <v>24</v>
      </c>
      <c r="H868" s="1" t="s">
        <v>25</v>
      </c>
      <c r="I868" s="1" t="s">
        <v>65</v>
      </c>
      <c r="J868" s="1" t="s">
        <v>66</v>
      </c>
      <c r="K868" s="1" t="s">
        <v>67</v>
      </c>
      <c r="L868" s="1" t="s">
        <v>2672</v>
      </c>
      <c r="M868" s="1" t="s">
        <v>30</v>
      </c>
      <c r="N868" s="1" t="s">
        <v>56</v>
      </c>
      <c r="O868" s="1" t="s">
        <v>2673</v>
      </c>
      <c r="P868" s="3">
        <v>79.12</v>
      </c>
      <c r="Q868" s="3">
        <v>5</v>
      </c>
      <c r="R868" s="3">
        <v>13.846</v>
      </c>
      <c r="S868" s="1" t="s">
        <v>33</v>
      </c>
      <c r="T868" s="9" t="s">
        <v>96</v>
      </c>
    </row>
    <row r="869" spans="1:20" ht="32.1" customHeight="1" thickBot="1">
      <c r="A869" s="8" t="s">
        <v>2726</v>
      </c>
      <c r="B869" s="5">
        <v>42765</v>
      </c>
      <c r="C869" s="5">
        <v>42772</v>
      </c>
      <c r="D869" s="4" t="s">
        <v>39</v>
      </c>
      <c r="E869" s="4" t="s">
        <v>684</v>
      </c>
      <c r="F869" s="4" t="s">
        <v>685</v>
      </c>
      <c r="G869" s="4" t="s">
        <v>100</v>
      </c>
      <c r="H869" s="4" t="s">
        <v>25</v>
      </c>
      <c r="I869" s="4" t="s">
        <v>328</v>
      </c>
      <c r="J869" s="4" t="s">
        <v>53</v>
      </c>
      <c r="K869" s="4" t="s">
        <v>54</v>
      </c>
      <c r="L869" s="4" t="s">
        <v>159</v>
      </c>
      <c r="M869" s="4" t="s">
        <v>30</v>
      </c>
      <c r="N869" s="4" t="s">
        <v>36</v>
      </c>
      <c r="O869" s="4" t="s">
        <v>160</v>
      </c>
      <c r="P869" s="6">
        <v>120.78400000000001</v>
      </c>
      <c r="Q869" s="6">
        <v>1</v>
      </c>
      <c r="R869" s="6">
        <v>-13.588200000000001</v>
      </c>
      <c r="S869" s="4" t="s">
        <v>47</v>
      </c>
      <c r="T869" s="10" t="s">
        <v>169</v>
      </c>
    </row>
    <row r="870" spans="1:20" ht="32.1" customHeight="1" thickBot="1">
      <c r="A870" s="7" t="s">
        <v>2727</v>
      </c>
      <c r="B870" s="2">
        <v>42336</v>
      </c>
      <c r="C870" s="2">
        <v>42342</v>
      </c>
      <c r="D870" s="1" t="s">
        <v>39</v>
      </c>
      <c r="E870" s="1" t="s">
        <v>2298</v>
      </c>
      <c r="F870" s="1" t="s">
        <v>2299</v>
      </c>
      <c r="G870" s="1" t="s">
        <v>24</v>
      </c>
      <c r="H870" s="1" t="s">
        <v>25</v>
      </c>
      <c r="I870" s="1" t="s">
        <v>2728</v>
      </c>
      <c r="J870" s="1" t="s">
        <v>120</v>
      </c>
      <c r="K870" s="1" t="s">
        <v>67</v>
      </c>
      <c r="L870" s="1" t="s">
        <v>308</v>
      </c>
      <c r="M870" s="1" t="s">
        <v>30</v>
      </c>
      <c r="N870" s="1" t="s">
        <v>56</v>
      </c>
      <c r="O870" s="1" t="s">
        <v>309</v>
      </c>
      <c r="P870" s="3">
        <v>322.58999999999997</v>
      </c>
      <c r="Q870" s="3">
        <v>3</v>
      </c>
      <c r="R870" s="3">
        <v>64.518000000000001</v>
      </c>
      <c r="S870" s="1" t="s">
        <v>129</v>
      </c>
      <c r="T870" s="9" t="s">
        <v>34</v>
      </c>
    </row>
    <row r="871" spans="1:20" ht="32.1" customHeight="1" thickBot="1">
      <c r="A871" s="8" t="s">
        <v>2729</v>
      </c>
      <c r="B871" s="5">
        <v>41923</v>
      </c>
      <c r="C871" s="5">
        <v>41925</v>
      </c>
      <c r="D871" s="4" t="s">
        <v>87</v>
      </c>
      <c r="E871" s="4" t="s">
        <v>335</v>
      </c>
      <c r="F871" s="4" t="s">
        <v>336</v>
      </c>
      <c r="G871" s="4" t="s">
        <v>24</v>
      </c>
      <c r="H871" s="4" t="s">
        <v>25</v>
      </c>
      <c r="I871" s="4" t="s">
        <v>1185</v>
      </c>
      <c r="J871" s="4" t="s">
        <v>53</v>
      </c>
      <c r="K871" s="4" t="s">
        <v>54</v>
      </c>
      <c r="L871" s="4" t="s">
        <v>2730</v>
      </c>
      <c r="M871" s="4" t="s">
        <v>30</v>
      </c>
      <c r="N871" s="4" t="s">
        <v>36</v>
      </c>
      <c r="O871" s="4" t="s">
        <v>2731</v>
      </c>
      <c r="P871" s="6">
        <v>433.56799999999998</v>
      </c>
      <c r="Q871" s="6">
        <v>2</v>
      </c>
      <c r="R871" s="6">
        <v>-65.035200000000003</v>
      </c>
      <c r="S871" s="4" t="s">
        <v>70</v>
      </c>
      <c r="T871" s="10" t="s">
        <v>48</v>
      </c>
    </row>
    <row r="872" spans="1:20" ht="32.1" customHeight="1" thickBot="1">
      <c r="A872" s="7" t="s">
        <v>2732</v>
      </c>
      <c r="B872" s="2">
        <v>42709</v>
      </c>
      <c r="C872" s="2">
        <v>42711</v>
      </c>
      <c r="D872" s="1" t="s">
        <v>87</v>
      </c>
      <c r="E872" s="1" t="s">
        <v>2003</v>
      </c>
      <c r="F872" s="1" t="s">
        <v>2004</v>
      </c>
      <c r="G872" s="1" t="s">
        <v>90</v>
      </c>
      <c r="H872" s="1" t="s">
        <v>25</v>
      </c>
      <c r="I872" s="1" t="s">
        <v>237</v>
      </c>
      <c r="J872" s="1" t="s">
        <v>434</v>
      </c>
      <c r="K872" s="1" t="s">
        <v>67</v>
      </c>
      <c r="L872" s="1" t="s">
        <v>2733</v>
      </c>
      <c r="M872" s="1" t="s">
        <v>30</v>
      </c>
      <c r="N872" s="1" t="s">
        <v>31</v>
      </c>
      <c r="O872" s="1" t="s">
        <v>2734</v>
      </c>
      <c r="P872" s="3">
        <v>81.94</v>
      </c>
      <c r="Q872" s="3">
        <v>1</v>
      </c>
      <c r="R872" s="3">
        <v>20.484999999999999</v>
      </c>
      <c r="S872" s="1" t="s">
        <v>70</v>
      </c>
      <c r="T872" s="9" t="s">
        <v>96</v>
      </c>
    </row>
    <row r="873" spans="1:20" ht="32.1" customHeight="1" thickBot="1">
      <c r="A873" s="8" t="s">
        <v>2735</v>
      </c>
      <c r="B873" s="5">
        <v>42324</v>
      </c>
      <c r="C873" s="5">
        <v>42328</v>
      </c>
      <c r="D873" s="4" t="s">
        <v>39</v>
      </c>
      <c r="E873" s="4" t="s">
        <v>269</v>
      </c>
      <c r="F873" s="4" t="s">
        <v>270</v>
      </c>
      <c r="G873" s="4" t="s">
        <v>90</v>
      </c>
      <c r="H873" s="4" t="s">
        <v>25</v>
      </c>
      <c r="I873" s="4" t="s">
        <v>2736</v>
      </c>
      <c r="J873" s="4" t="s">
        <v>2280</v>
      </c>
      <c r="K873" s="4" t="s">
        <v>54</v>
      </c>
      <c r="L873" s="4" t="s">
        <v>44</v>
      </c>
      <c r="M873" s="4" t="s">
        <v>30</v>
      </c>
      <c r="N873" s="4" t="s">
        <v>45</v>
      </c>
      <c r="O873" s="4" t="s">
        <v>46</v>
      </c>
      <c r="P873" s="6">
        <v>696.42</v>
      </c>
      <c r="Q873" s="6">
        <v>2</v>
      </c>
      <c r="R873" s="6">
        <v>160.17660000000001</v>
      </c>
      <c r="S873" s="4" t="s">
        <v>83</v>
      </c>
      <c r="T873" s="10" t="s">
        <v>34</v>
      </c>
    </row>
    <row r="874" spans="1:20" ht="32.1" customHeight="1" thickBot="1">
      <c r="A874" s="7" t="s">
        <v>2737</v>
      </c>
      <c r="B874" s="2">
        <v>42468</v>
      </c>
      <c r="C874" s="2">
        <v>42474</v>
      </c>
      <c r="D874" s="1" t="s">
        <v>39</v>
      </c>
      <c r="E874" s="1" t="s">
        <v>1654</v>
      </c>
      <c r="F874" s="1" t="s">
        <v>1655</v>
      </c>
      <c r="G874" s="1" t="s">
        <v>24</v>
      </c>
      <c r="H874" s="1" t="s">
        <v>25</v>
      </c>
      <c r="I874" s="1" t="s">
        <v>52</v>
      </c>
      <c r="J874" s="1" t="s">
        <v>53</v>
      </c>
      <c r="K874" s="1" t="s">
        <v>54</v>
      </c>
      <c r="L874" s="1" t="s">
        <v>802</v>
      </c>
      <c r="M874" s="1" t="s">
        <v>30</v>
      </c>
      <c r="N874" s="1" t="s">
        <v>56</v>
      </c>
      <c r="O874" s="1" t="s">
        <v>803</v>
      </c>
      <c r="P874" s="3">
        <v>24.7</v>
      </c>
      <c r="Q874" s="3">
        <v>5</v>
      </c>
      <c r="R874" s="3">
        <v>10.374000000000001</v>
      </c>
      <c r="S874" s="1" t="s">
        <v>129</v>
      </c>
      <c r="T874" s="9" t="s">
        <v>113</v>
      </c>
    </row>
    <row r="875" spans="1:20" ht="32.1" customHeight="1" thickBot="1">
      <c r="A875" s="8" t="s">
        <v>2738</v>
      </c>
      <c r="B875" s="5">
        <v>41943</v>
      </c>
      <c r="C875" s="5">
        <v>41945</v>
      </c>
      <c r="D875" s="4" t="s">
        <v>21</v>
      </c>
      <c r="E875" s="4" t="s">
        <v>1639</v>
      </c>
      <c r="F875" s="4" t="s">
        <v>1640</v>
      </c>
      <c r="G875" s="4" t="s">
        <v>24</v>
      </c>
      <c r="H875" s="4" t="s">
        <v>25</v>
      </c>
      <c r="I875" s="4" t="s">
        <v>2739</v>
      </c>
      <c r="J875" s="4" t="s">
        <v>1645</v>
      </c>
      <c r="K875" s="4" t="s">
        <v>67</v>
      </c>
      <c r="L875" s="4" t="s">
        <v>1718</v>
      </c>
      <c r="M875" s="4" t="s">
        <v>30</v>
      </c>
      <c r="N875" s="4" t="s">
        <v>56</v>
      </c>
      <c r="O875" s="4" t="s">
        <v>1719</v>
      </c>
      <c r="P875" s="6">
        <v>14.76</v>
      </c>
      <c r="Q875" s="6">
        <v>2</v>
      </c>
      <c r="R875" s="6">
        <v>4.2804000000000002</v>
      </c>
      <c r="S875" s="4" t="s">
        <v>70</v>
      </c>
      <c r="T875" s="10" t="s">
        <v>48</v>
      </c>
    </row>
    <row r="876" spans="1:20" ht="32.1" customHeight="1" thickBot="1">
      <c r="A876" s="7" t="s">
        <v>2738</v>
      </c>
      <c r="B876" s="2">
        <v>41943</v>
      </c>
      <c r="C876" s="2">
        <v>41945</v>
      </c>
      <c r="D876" s="1" t="s">
        <v>21</v>
      </c>
      <c r="E876" s="1" t="s">
        <v>1639</v>
      </c>
      <c r="F876" s="1" t="s">
        <v>1640</v>
      </c>
      <c r="G876" s="1" t="s">
        <v>24</v>
      </c>
      <c r="H876" s="1" t="s">
        <v>25</v>
      </c>
      <c r="I876" s="1" t="s">
        <v>2739</v>
      </c>
      <c r="J876" s="1" t="s">
        <v>1645</v>
      </c>
      <c r="K876" s="1" t="s">
        <v>67</v>
      </c>
      <c r="L876" s="1" t="s">
        <v>422</v>
      </c>
      <c r="M876" s="1" t="s">
        <v>30</v>
      </c>
      <c r="N876" s="1" t="s">
        <v>56</v>
      </c>
      <c r="O876" s="1" t="s">
        <v>423</v>
      </c>
      <c r="P876" s="3">
        <v>17.670000000000002</v>
      </c>
      <c r="Q876" s="3">
        <v>3</v>
      </c>
      <c r="R876" s="3">
        <v>7.7747999999999999</v>
      </c>
      <c r="S876" s="1" t="s">
        <v>70</v>
      </c>
      <c r="T876" s="9" t="s">
        <v>48</v>
      </c>
    </row>
    <row r="877" spans="1:20" ht="32.1" customHeight="1" thickBot="1">
      <c r="A877" s="8" t="s">
        <v>2738</v>
      </c>
      <c r="B877" s="5">
        <v>41943</v>
      </c>
      <c r="C877" s="5">
        <v>41945</v>
      </c>
      <c r="D877" s="4" t="s">
        <v>21</v>
      </c>
      <c r="E877" s="4" t="s">
        <v>1639</v>
      </c>
      <c r="F877" s="4" t="s">
        <v>1640</v>
      </c>
      <c r="G877" s="4" t="s">
        <v>24</v>
      </c>
      <c r="H877" s="4" t="s">
        <v>25</v>
      </c>
      <c r="I877" s="4" t="s">
        <v>2739</v>
      </c>
      <c r="J877" s="4" t="s">
        <v>1645</v>
      </c>
      <c r="K877" s="4" t="s">
        <v>67</v>
      </c>
      <c r="L877" s="4" t="s">
        <v>2273</v>
      </c>
      <c r="M877" s="4" t="s">
        <v>30</v>
      </c>
      <c r="N877" s="4" t="s">
        <v>36</v>
      </c>
      <c r="O877" s="4" t="s">
        <v>2274</v>
      </c>
      <c r="P877" s="6">
        <v>1604.9</v>
      </c>
      <c r="Q877" s="6">
        <v>5</v>
      </c>
      <c r="R877" s="6">
        <v>481.47</v>
      </c>
      <c r="S877" s="4" t="s">
        <v>70</v>
      </c>
      <c r="T877" s="10" t="s">
        <v>48</v>
      </c>
    </row>
    <row r="878" spans="1:20" ht="32.1" customHeight="1" thickBot="1">
      <c r="A878" s="7" t="s">
        <v>2738</v>
      </c>
      <c r="B878" s="2">
        <v>41943</v>
      </c>
      <c r="C878" s="2">
        <v>41945</v>
      </c>
      <c r="D878" s="1" t="s">
        <v>21</v>
      </c>
      <c r="E878" s="1" t="s">
        <v>1639</v>
      </c>
      <c r="F878" s="1" t="s">
        <v>1640</v>
      </c>
      <c r="G878" s="1" t="s">
        <v>24</v>
      </c>
      <c r="H878" s="1" t="s">
        <v>25</v>
      </c>
      <c r="I878" s="1" t="s">
        <v>2739</v>
      </c>
      <c r="J878" s="1" t="s">
        <v>1645</v>
      </c>
      <c r="K878" s="1" t="s">
        <v>67</v>
      </c>
      <c r="L878" s="1" t="s">
        <v>1723</v>
      </c>
      <c r="M878" s="1" t="s">
        <v>30</v>
      </c>
      <c r="N878" s="1" t="s">
        <v>45</v>
      </c>
      <c r="O878" s="1" t="s">
        <v>1724</v>
      </c>
      <c r="P878" s="3">
        <v>385.68599999999998</v>
      </c>
      <c r="Q878" s="3">
        <v>1</v>
      </c>
      <c r="R878" s="3">
        <v>-60.607799999999997</v>
      </c>
      <c r="S878" s="1" t="s">
        <v>70</v>
      </c>
      <c r="T878" s="9" t="s">
        <v>48</v>
      </c>
    </row>
    <row r="879" spans="1:20" ht="32.1" customHeight="1" thickBot="1">
      <c r="A879" s="8" t="s">
        <v>2740</v>
      </c>
      <c r="B879" s="5">
        <v>42826</v>
      </c>
      <c r="C879" s="5">
        <v>42828</v>
      </c>
      <c r="D879" s="4" t="s">
        <v>87</v>
      </c>
      <c r="E879" s="4" t="s">
        <v>2741</v>
      </c>
      <c r="F879" s="4" t="s">
        <v>2742</v>
      </c>
      <c r="G879" s="4" t="s">
        <v>90</v>
      </c>
      <c r="H879" s="4" t="s">
        <v>25</v>
      </c>
      <c r="I879" s="4" t="s">
        <v>328</v>
      </c>
      <c r="J879" s="4" t="s">
        <v>53</v>
      </c>
      <c r="K879" s="4" t="s">
        <v>54</v>
      </c>
      <c r="L879" s="4" t="s">
        <v>2743</v>
      </c>
      <c r="M879" s="4" t="s">
        <v>30</v>
      </c>
      <c r="N879" s="4" t="s">
        <v>31</v>
      </c>
      <c r="O879" s="4" t="s">
        <v>2744</v>
      </c>
      <c r="P879" s="6">
        <v>482.66399999999999</v>
      </c>
      <c r="Q879" s="6">
        <v>8</v>
      </c>
      <c r="R879" s="6">
        <v>85.176000000000002</v>
      </c>
      <c r="S879" s="4" t="s">
        <v>70</v>
      </c>
      <c r="T879" s="10" t="s">
        <v>113</v>
      </c>
    </row>
    <row r="880" spans="1:20" ht="32.1" customHeight="1" thickBot="1">
      <c r="A880" s="7" t="s">
        <v>2745</v>
      </c>
      <c r="B880" s="2">
        <v>42897</v>
      </c>
      <c r="C880" s="2">
        <v>42899</v>
      </c>
      <c r="D880" s="1" t="s">
        <v>21</v>
      </c>
      <c r="E880" s="1" t="s">
        <v>2019</v>
      </c>
      <c r="F880" s="1" t="s">
        <v>2020</v>
      </c>
      <c r="G880" s="1" t="s">
        <v>24</v>
      </c>
      <c r="H880" s="1" t="s">
        <v>25</v>
      </c>
      <c r="I880" s="1" t="s">
        <v>191</v>
      </c>
      <c r="J880" s="1" t="s">
        <v>192</v>
      </c>
      <c r="K880" s="1" t="s">
        <v>54</v>
      </c>
      <c r="L880" s="1" t="s">
        <v>860</v>
      </c>
      <c r="M880" s="1" t="s">
        <v>30</v>
      </c>
      <c r="N880" s="1" t="s">
        <v>31</v>
      </c>
      <c r="O880" s="1" t="s">
        <v>861</v>
      </c>
      <c r="P880" s="3">
        <v>174.42</v>
      </c>
      <c r="Q880" s="3">
        <v>3</v>
      </c>
      <c r="R880" s="3">
        <v>41.860799999999998</v>
      </c>
      <c r="S880" s="1" t="s">
        <v>70</v>
      </c>
      <c r="T880" s="9" t="s">
        <v>59</v>
      </c>
    </row>
    <row r="881" spans="1:20" ht="32.1" customHeight="1" thickBot="1">
      <c r="A881" s="8" t="s">
        <v>2746</v>
      </c>
      <c r="B881" s="5">
        <v>41986</v>
      </c>
      <c r="C881" s="5">
        <v>41990</v>
      </c>
      <c r="D881" s="4" t="s">
        <v>39</v>
      </c>
      <c r="E881" s="4" t="s">
        <v>623</v>
      </c>
      <c r="F881" s="4" t="s">
        <v>624</v>
      </c>
      <c r="G881" s="4" t="s">
        <v>90</v>
      </c>
      <c r="H881" s="4" t="s">
        <v>25</v>
      </c>
      <c r="I881" s="4" t="s">
        <v>133</v>
      </c>
      <c r="J881" s="4" t="s">
        <v>134</v>
      </c>
      <c r="K881" s="4" t="s">
        <v>93</v>
      </c>
      <c r="L881" s="4" t="s">
        <v>2747</v>
      </c>
      <c r="M881" s="4" t="s">
        <v>30</v>
      </c>
      <c r="N881" s="4" t="s">
        <v>56</v>
      </c>
      <c r="O881" s="4" t="s">
        <v>2748</v>
      </c>
      <c r="P881" s="6">
        <v>94.427999999999997</v>
      </c>
      <c r="Q881" s="6">
        <v>3</v>
      </c>
      <c r="R881" s="6">
        <v>-42.492600000000003</v>
      </c>
      <c r="S881" s="4" t="s">
        <v>83</v>
      </c>
      <c r="T881" s="10" t="s">
        <v>96</v>
      </c>
    </row>
    <row r="882" spans="1:20" ht="32.1" customHeight="1" thickBot="1">
      <c r="A882" s="7" t="s">
        <v>2749</v>
      </c>
      <c r="B882" s="2">
        <v>42009</v>
      </c>
      <c r="C882" s="2">
        <v>42014</v>
      </c>
      <c r="D882" s="1" t="s">
        <v>39</v>
      </c>
      <c r="E882" s="1" t="s">
        <v>2750</v>
      </c>
      <c r="F882" s="1" t="s">
        <v>2751</v>
      </c>
      <c r="G882" s="1" t="s">
        <v>100</v>
      </c>
      <c r="H882" s="1" t="s">
        <v>25</v>
      </c>
      <c r="I882" s="1" t="s">
        <v>191</v>
      </c>
      <c r="J882" s="1" t="s">
        <v>192</v>
      </c>
      <c r="K882" s="1" t="s">
        <v>54</v>
      </c>
      <c r="L882" s="1" t="s">
        <v>488</v>
      </c>
      <c r="M882" s="1" t="s">
        <v>30</v>
      </c>
      <c r="N882" s="1" t="s">
        <v>36</v>
      </c>
      <c r="O882" s="1" t="s">
        <v>489</v>
      </c>
      <c r="P882" s="3">
        <v>61.584000000000003</v>
      </c>
      <c r="Q882" s="3">
        <v>1</v>
      </c>
      <c r="R882" s="3">
        <v>-6.9282000000000004</v>
      </c>
      <c r="S882" s="1" t="s">
        <v>58</v>
      </c>
      <c r="T882" s="9" t="s">
        <v>169</v>
      </c>
    </row>
    <row r="883" spans="1:20" ht="32.1" customHeight="1" thickBot="1">
      <c r="A883" s="8" t="s">
        <v>2752</v>
      </c>
      <c r="B883" s="5">
        <v>42921</v>
      </c>
      <c r="C883" s="5">
        <v>42926</v>
      </c>
      <c r="D883" s="4" t="s">
        <v>39</v>
      </c>
      <c r="E883" s="4" t="s">
        <v>1105</v>
      </c>
      <c r="F883" s="4" t="s">
        <v>1106</v>
      </c>
      <c r="G883" s="4" t="s">
        <v>90</v>
      </c>
      <c r="H883" s="4" t="s">
        <v>25</v>
      </c>
      <c r="I883" s="4" t="s">
        <v>1739</v>
      </c>
      <c r="J883" s="4" t="s">
        <v>92</v>
      </c>
      <c r="K883" s="4" t="s">
        <v>93</v>
      </c>
      <c r="L883" s="4" t="s">
        <v>920</v>
      </c>
      <c r="M883" s="4" t="s">
        <v>30</v>
      </c>
      <c r="N883" s="4" t="s">
        <v>56</v>
      </c>
      <c r="O883" s="4" t="s">
        <v>921</v>
      </c>
      <c r="P883" s="6">
        <v>332.02800000000002</v>
      </c>
      <c r="Q883" s="6">
        <v>9</v>
      </c>
      <c r="R883" s="6">
        <v>-348.62939999999998</v>
      </c>
      <c r="S883" s="4" t="s">
        <v>58</v>
      </c>
      <c r="T883" s="10" t="s">
        <v>71</v>
      </c>
    </row>
    <row r="884" spans="1:20" ht="32.1" customHeight="1" thickBot="1">
      <c r="A884" s="7" t="s">
        <v>2753</v>
      </c>
      <c r="B884" s="2">
        <v>43067</v>
      </c>
      <c r="C884" s="2">
        <v>43073</v>
      </c>
      <c r="D884" s="1" t="s">
        <v>39</v>
      </c>
      <c r="E884" s="1" t="s">
        <v>215</v>
      </c>
      <c r="F884" s="1" t="s">
        <v>216</v>
      </c>
      <c r="G884" s="1" t="s">
        <v>100</v>
      </c>
      <c r="H884" s="1" t="s">
        <v>25</v>
      </c>
      <c r="I884" s="1" t="s">
        <v>2754</v>
      </c>
      <c r="J884" s="1" t="s">
        <v>1089</v>
      </c>
      <c r="K884" s="1" t="s">
        <v>67</v>
      </c>
      <c r="L884" s="1" t="s">
        <v>313</v>
      </c>
      <c r="M884" s="1" t="s">
        <v>30</v>
      </c>
      <c r="N884" s="1" t="s">
        <v>56</v>
      </c>
      <c r="O884" s="1" t="s">
        <v>314</v>
      </c>
      <c r="P884" s="3">
        <v>1049.2</v>
      </c>
      <c r="Q884" s="3">
        <v>5</v>
      </c>
      <c r="R884" s="3">
        <v>272.79199999999997</v>
      </c>
      <c r="S884" s="1" t="s">
        <v>129</v>
      </c>
      <c r="T884" s="9" t="s">
        <v>34</v>
      </c>
    </row>
    <row r="885" spans="1:20" ht="32.1" customHeight="1" thickBot="1">
      <c r="A885" s="8" t="s">
        <v>2753</v>
      </c>
      <c r="B885" s="5">
        <v>43067</v>
      </c>
      <c r="C885" s="5">
        <v>43073</v>
      </c>
      <c r="D885" s="4" t="s">
        <v>39</v>
      </c>
      <c r="E885" s="4" t="s">
        <v>215</v>
      </c>
      <c r="F885" s="4" t="s">
        <v>216</v>
      </c>
      <c r="G885" s="4" t="s">
        <v>100</v>
      </c>
      <c r="H885" s="4" t="s">
        <v>25</v>
      </c>
      <c r="I885" s="4" t="s">
        <v>2754</v>
      </c>
      <c r="J885" s="4" t="s">
        <v>1089</v>
      </c>
      <c r="K885" s="4" t="s">
        <v>67</v>
      </c>
      <c r="L885" s="4" t="s">
        <v>1311</v>
      </c>
      <c r="M885" s="4" t="s">
        <v>30</v>
      </c>
      <c r="N885" s="4" t="s">
        <v>56</v>
      </c>
      <c r="O885" s="4" t="s">
        <v>1312</v>
      </c>
      <c r="P885" s="6">
        <v>20.9</v>
      </c>
      <c r="Q885" s="6">
        <v>5</v>
      </c>
      <c r="R885" s="6">
        <v>7.524</v>
      </c>
      <c r="S885" s="4" t="s">
        <v>129</v>
      </c>
      <c r="T885" s="10" t="s">
        <v>34</v>
      </c>
    </row>
    <row r="886" spans="1:20" ht="32.1" customHeight="1" thickBot="1">
      <c r="A886" s="7" t="s">
        <v>2755</v>
      </c>
      <c r="B886" s="2">
        <v>42705</v>
      </c>
      <c r="C886" s="2">
        <v>42709</v>
      </c>
      <c r="D886" s="1" t="s">
        <v>21</v>
      </c>
      <c r="E886" s="1" t="s">
        <v>2756</v>
      </c>
      <c r="F886" s="1" t="s">
        <v>2757</v>
      </c>
      <c r="G886" s="1" t="s">
        <v>24</v>
      </c>
      <c r="H886" s="1" t="s">
        <v>25</v>
      </c>
      <c r="I886" s="1" t="s">
        <v>1580</v>
      </c>
      <c r="J886" s="1" t="s">
        <v>429</v>
      </c>
      <c r="K886" s="1" t="s">
        <v>67</v>
      </c>
      <c r="L886" s="1" t="s">
        <v>625</v>
      </c>
      <c r="M886" s="1" t="s">
        <v>30</v>
      </c>
      <c r="N886" s="1" t="s">
        <v>36</v>
      </c>
      <c r="O886" s="1" t="s">
        <v>626</v>
      </c>
      <c r="P886" s="3">
        <v>751.92</v>
      </c>
      <c r="Q886" s="3">
        <v>4</v>
      </c>
      <c r="R886" s="3">
        <v>150.38399999999999</v>
      </c>
      <c r="S886" s="1" t="s">
        <v>83</v>
      </c>
      <c r="T886" s="9" t="s">
        <v>96</v>
      </c>
    </row>
    <row r="887" spans="1:20" ht="32.1" customHeight="1" thickBot="1">
      <c r="A887" s="8" t="s">
        <v>2758</v>
      </c>
      <c r="B887" s="5">
        <v>41901</v>
      </c>
      <c r="C887" s="5">
        <v>41901</v>
      </c>
      <c r="D887" s="4" t="s">
        <v>425</v>
      </c>
      <c r="E887" s="4" t="s">
        <v>2759</v>
      </c>
      <c r="F887" s="4" t="s">
        <v>2760</v>
      </c>
      <c r="G887" s="4" t="s">
        <v>90</v>
      </c>
      <c r="H887" s="4" t="s">
        <v>25</v>
      </c>
      <c r="I887" s="4" t="s">
        <v>173</v>
      </c>
      <c r="J887" s="4" t="s">
        <v>120</v>
      </c>
      <c r="K887" s="4" t="s">
        <v>67</v>
      </c>
      <c r="L887" s="4" t="s">
        <v>1532</v>
      </c>
      <c r="M887" s="4" t="s">
        <v>30</v>
      </c>
      <c r="N887" s="4" t="s">
        <v>36</v>
      </c>
      <c r="O887" s="4" t="s">
        <v>1533</v>
      </c>
      <c r="P887" s="6">
        <v>887.10299999999995</v>
      </c>
      <c r="Q887" s="6">
        <v>7</v>
      </c>
      <c r="R887" s="6">
        <v>177.42060000000001</v>
      </c>
      <c r="S887" s="4" t="s">
        <v>430</v>
      </c>
      <c r="T887" s="10" t="s">
        <v>77</v>
      </c>
    </row>
    <row r="888" spans="1:20" ht="32.1" customHeight="1" thickBot="1">
      <c r="A888" s="7" t="s">
        <v>2761</v>
      </c>
      <c r="B888" s="2">
        <v>43021</v>
      </c>
      <c r="C888" s="2">
        <v>43024</v>
      </c>
      <c r="D888" s="1" t="s">
        <v>87</v>
      </c>
      <c r="E888" s="1" t="s">
        <v>1428</v>
      </c>
      <c r="F888" s="1" t="s">
        <v>1429</v>
      </c>
      <c r="G888" s="1" t="s">
        <v>24</v>
      </c>
      <c r="H888" s="1" t="s">
        <v>25</v>
      </c>
      <c r="I888" s="1" t="s">
        <v>2728</v>
      </c>
      <c r="J888" s="1" t="s">
        <v>134</v>
      </c>
      <c r="K888" s="1" t="s">
        <v>93</v>
      </c>
      <c r="L888" s="1" t="s">
        <v>895</v>
      </c>
      <c r="M888" s="1" t="s">
        <v>30</v>
      </c>
      <c r="N888" s="1" t="s">
        <v>56</v>
      </c>
      <c r="O888" s="1" t="s">
        <v>896</v>
      </c>
      <c r="P888" s="3">
        <v>10.476000000000001</v>
      </c>
      <c r="Q888" s="3">
        <v>3</v>
      </c>
      <c r="R888" s="3">
        <v>-6.8094000000000001</v>
      </c>
      <c r="S888" s="1" t="s">
        <v>33</v>
      </c>
      <c r="T888" s="9" t="s">
        <v>48</v>
      </c>
    </row>
    <row r="889" spans="1:20" ht="32.1" customHeight="1" thickBot="1">
      <c r="A889" s="8" t="s">
        <v>2762</v>
      </c>
      <c r="B889" s="5">
        <v>42443</v>
      </c>
      <c r="C889" s="5">
        <v>42445</v>
      </c>
      <c r="D889" s="4" t="s">
        <v>87</v>
      </c>
      <c r="E889" s="4" t="s">
        <v>2625</v>
      </c>
      <c r="F889" s="4" t="s">
        <v>2626</v>
      </c>
      <c r="G889" s="4" t="s">
        <v>90</v>
      </c>
      <c r="H889" s="4" t="s">
        <v>25</v>
      </c>
      <c r="I889" s="4" t="s">
        <v>191</v>
      </c>
      <c r="J889" s="4" t="s">
        <v>192</v>
      </c>
      <c r="K889" s="4" t="s">
        <v>54</v>
      </c>
      <c r="L889" s="4" t="s">
        <v>1028</v>
      </c>
      <c r="M889" s="4" t="s">
        <v>30</v>
      </c>
      <c r="N889" s="4" t="s">
        <v>36</v>
      </c>
      <c r="O889" s="4" t="s">
        <v>1029</v>
      </c>
      <c r="P889" s="6">
        <v>196.78399999999999</v>
      </c>
      <c r="Q889" s="6">
        <v>2</v>
      </c>
      <c r="R889" s="6">
        <v>-22.138200000000001</v>
      </c>
      <c r="S889" s="4" t="s">
        <v>70</v>
      </c>
      <c r="T889" s="10" t="s">
        <v>195</v>
      </c>
    </row>
    <row r="890" spans="1:20" ht="32.1" customHeight="1" thickBot="1">
      <c r="A890" s="7" t="s">
        <v>2763</v>
      </c>
      <c r="B890" s="2">
        <v>42679</v>
      </c>
      <c r="C890" s="2">
        <v>42683</v>
      </c>
      <c r="D890" s="1" t="s">
        <v>39</v>
      </c>
      <c r="E890" s="1" t="s">
        <v>2063</v>
      </c>
      <c r="F890" s="1" t="s">
        <v>2064</v>
      </c>
      <c r="G890" s="1" t="s">
        <v>24</v>
      </c>
      <c r="H890" s="1" t="s">
        <v>25</v>
      </c>
      <c r="I890" s="1" t="s">
        <v>101</v>
      </c>
      <c r="J890" s="1" t="s">
        <v>92</v>
      </c>
      <c r="K890" s="1" t="s">
        <v>93</v>
      </c>
      <c r="L890" s="1" t="s">
        <v>731</v>
      </c>
      <c r="M890" s="1" t="s">
        <v>30</v>
      </c>
      <c r="N890" s="1" t="s">
        <v>45</v>
      </c>
      <c r="O890" s="1" t="s">
        <v>732</v>
      </c>
      <c r="P890" s="3">
        <v>863.12800000000004</v>
      </c>
      <c r="Q890" s="3">
        <v>8</v>
      </c>
      <c r="R890" s="3">
        <v>-160.29519999999999</v>
      </c>
      <c r="S890" s="1" t="s">
        <v>83</v>
      </c>
      <c r="T890" s="9" t="s">
        <v>34</v>
      </c>
    </row>
    <row r="891" spans="1:20" ht="32.1" customHeight="1" thickBot="1">
      <c r="A891" s="8" t="s">
        <v>2763</v>
      </c>
      <c r="B891" s="5">
        <v>42679</v>
      </c>
      <c r="C891" s="5">
        <v>42683</v>
      </c>
      <c r="D891" s="4" t="s">
        <v>39</v>
      </c>
      <c r="E891" s="4" t="s">
        <v>2063</v>
      </c>
      <c r="F891" s="4" t="s">
        <v>2064</v>
      </c>
      <c r="G891" s="4" t="s">
        <v>24</v>
      </c>
      <c r="H891" s="4" t="s">
        <v>25</v>
      </c>
      <c r="I891" s="4" t="s">
        <v>101</v>
      </c>
      <c r="J891" s="4" t="s">
        <v>92</v>
      </c>
      <c r="K891" s="4" t="s">
        <v>93</v>
      </c>
      <c r="L891" s="4" t="s">
        <v>1869</v>
      </c>
      <c r="M891" s="4" t="s">
        <v>30</v>
      </c>
      <c r="N891" s="4" t="s">
        <v>31</v>
      </c>
      <c r="O891" s="4" t="s">
        <v>1870</v>
      </c>
      <c r="P891" s="6">
        <v>956.66480000000001</v>
      </c>
      <c r="Q891" s="6">
        <v>7</v>
      </c>
      <c r="R891" s="6">
        <v>-225.0976</v>
      </c>
      <c r="S891" s="4" t="s">
        <v>83</v>
      </c>
      <c r="T891" s="10" t="s">
        <v>34</v>
      </c>
    </row>
    <row r="892" spans="1:20" ht="32.1" customHeight="1" thickBot="1">
      <c r="A892" s="7" t="s">
        <v>2764</v>
      </c>
      <c r="B892" s="2">
        <v>42911</v>
      </c>
      <c r="C892" s="2">
        <v>42915</v>
      </c>
      <c r="D892" s="1" t="s">
        <v>21</v>
      </c>
      <c r="E892" s="1" t="s">
        <v>1639</v>
      </c>
      <c r="F892" s="1" t="s">
        <v>1640</v>
      </c>
      <c r="G892" s="1" t="s">
        <v>24</v>
      </c>
      <c r="H892" s="1" t="s">
        <v>25</v>
      </c>
      <c r="I892" s="1" t="s">
        <v>191</v>
      </c>
      <c r="J892" s="1" t="s">
        <v>192</v>
      </c>
      <c r="K892" s="1" t="s">
        <v>54</v>
      </c>
      <c r="L892" s="1" t="s">
        <v>699</v>
      </c>
      <c r="M892" s="1" t="s">
        <v>30</v>
      </c>
      <c r="N892" s="1" t="s">
        <v>45</v>
      </c>
      <c r="O892" s="1" t="s">
        <v>700</v>
      </c>
      <c r="P892" s="3">
        <v>871.4</v>
      </c>
      <c r="Q892" s="3">
        <v>4</v>
      </c>
      <c r="R892" s="3">
        <v>148.13800000000001</v>
      </c>
      <c r="S892" s="1" t="s">
        <v>83</v>
      </c>
      <c r="T892" s="9" t="s">
        <v>59</v>
      </c>
    </row>
    <row r="893" spans="1:20" ht="32.1" customHeight="1" thickBot="1">
      <c r="A893" s="8" t="s">
        <v>2765</v>
      </c>
      <c r="B893" s="5">
        <v>42334</v>
      </c>
      <c r="C893" s="5">
        <v>42338</v>
      </c>
      <c r="D893" s="4" t="s">
        <v>39</v>
      </c>
      <c r="E893" s="4" t="s">
        <v>2766</v>
      </c>
      <c r="F893" s="4" t="s">
        <v>2767</v>
      </c>
      <c r="G893" s="4" t="s">
        <v>90</v>
      </c>
      <c r="H893" s="4" t="s">
        <v>25</v>
      </c>
      <c r="I893" s="4" t="s">
        <v>477</v>
      </c>
      <c r="J893" s="4" t="s">
        <v>141</v>
      </c>
      <c r="K893" s="4" t="s">
        <v>28</v>
      </c>
      <c r="L893" s="4" t="s">
        <v>2747</v>
      </c>
      <c r="M893" s="4" t="s">
        <v>30</v>
      </c>
      <c r="N893" s="4" t="s">
        <v>56</v>
      </c>
      <c r="O893" s="4" t="s">
        <v>2748</v>
      </c>
      <c r="P893" s="6">
        <v>692.47199999999998</v>
      </c>
      <c r="Q893" s="6">
        <v>11</v>
      </c>
      <c r="R893" s="6">
        <v>190.4298</v>
      </c>
      <c r="S893" s="4" t="s">
        <v>83</v>
      </c>
      <c r="T893" s="10" t="s">
        <v>34</v>
      </c>
    </row>
    <row r="894" spans="1:20" ht="32.1" customHeight="1" thickBot="1">
      <c r="A894" s="7" t="s">
        <v>2768</v>
      </c>
      <c r="B894" s="2">
        <v>42698</v>
      </c>
      <c r="C894" s="2">
        <v>42701</v>
      </c>
      <c r="D894" s="1" t="s">
        <v>21</v>
      </c>
      <c r="E894" s="1" t="s">
        <v>984</v>
      </c>
      <c r="F894" s="1" t="s">
        <v>985</v>
      </c>
      <c r="G894" s="1" t="s">
        <v>90</v>
      </c>
      <c r="H894" s="1" t="s">
        <v>25</v>
      </c>
      <c r="I894" s="1" t="s">
        <v>2754</v>
      </c>
      <c r="J894" s="1" t="s">
        <v>1089</v>
      </c>
      <c r="K894" s="1" t="s">
        <v>67</v>
      </c>
      <c r="L894" s="1" t="s">
        <v>879</v>
      </c>
      <c r="M894" s="1" t="s">
        <v>30</v>
      </c>
      <c r="N894" s="1" t="s">
        <v>56</v>
      </c>
      <c r="O894" s="1" t="s">
        <v>880</v>
      </c>
      <c r="P894" s="3">
        <v>207.76</v>
      </c>
      <c r="Q894" s="3">
        <v>4</v>
      </c>
      <c r="R894" s="3">
        <v>85.181600000000003</v>
      </c>
      <c r="S894" s="1" t="s">
        <v>33</v>
      </c>
      <c r="T894" s="9" t="s">
        <v>34</v>
      </c>
    </row>
    <row r="895" spans="1:20" ht="32.1" customHeight="1" thickBot="1">
      <c r="A895" s="8" t="s">
        <v>2769</v>
      </c>
      <c r="B895" s="5">
        <v>42476</v>
      </c>
      <c r="C895" s="5">
        <v>42480</v>
      </c>
      <c r="D895" s="4" t="s">
        <v>39</v>
      </c>
      <c r="E895" s="4" t="s">
        <v>2759</v>
      </c>
      <c r="F895" s="4" t="s">
        <v>2760</v>
      </c>
      <c r="G895" s="4" t="s">
        <v>90</v>
      </c>
      <c r="H895" s="4" t="s">
        <v>25</v>
      </c>
      <c r="I895" s="4" t="s">
        <v>2060</v>
      </c>
      <c r="J895" s="4" t="s">
        <v>362</v>
      </c>
      <c r="K895" s="4" t="s">
        <v>67</v>
      </c>
      <c r="L895" s="4" t="s">
        <v>2237</v>
      </c>
      <c r="M895" s="4" t="s">
        <v>30</v>
      </c>
      <c r="N895" s="4" t="s">
        <v>56</v>
      </c>
      <c r="O895" s="4" t="s">
        <v>2238</v>
      </c>
      <c r="P895" s="6">
        <v>9.9600000000000009</v>
      </c>
      <c r="Q895" s="6">
        <v>2</v>
      </c>
      <c r="R895" s="6">
        <v>3.2867999999999999</v>
      </c>
      <c r="S895" s="4" t="s">
        <v>83</v>
      </c>
      <c r="T895" s="10" t="s">
        <v>113</v>
      </c>
    </row>
    <row r="896" spans="1:20" ht="32.1" customHeight="1" thickBot="1">
      <c r="A896" s="7" t="s">
        <v>2770</v>
      </c>
      <c r="B896" s="2">
        <v>41957</v>
      </c>
      <c r="C896" s="2">
        <v>41961</v>
      </c>
      <c r="D896" s="1" t="s">
        <v>39</v>
      </c>
      <c r="E896" s="1" t="s">
        <v>2771</v>
      </c>
      <c r="F896" s="1" t="s">
        <v>2772</v>
      </c>
      <c r="G896" s="1" t="s">
        <v>100</v>
      </c>
      <c r="H896" s="1" t="s">
        <v>25</v>
      </c>
      <c r="I896" s="1" t="s">
        <v>173</v>
      </c>
      <c r="J896" s="1" t="s">
        <v>120</v>
      </c>
      <c r="K896" s="1" t="s">
        <v>67</v>
      </c>
      <c r="L896" s="1" t="s">
        <v>2218</v>
      </c>
      <c r="M896" s="1" t="s">
        <v>30</v>
      </c>
      <c r="N896" s="1" t="s">
        <v>36</v>
      </c>
      <c r="O896" s="1" t="s">
        <v>2219</v>
      </c>
      <c r="P896" s="3">
        <v>69.263999999999996</v>
      </c>
      <c r="Q896" s="3">
        <v>2</v>
      </c>
      <c r="R896" s="3">
        <v>14.622400000000001</v>
      </c>
      <c r="S896" s="1" t="s">
        <v>83</v>
      </c>
      <c r="T896" s="9" t="s">
        <v>34</v>
      </c>
    </row>
    <row r="897" spans="1:20" ht="32.1" customHeight="1" thickBot="1">
      <c r="A897" s="8" t="s">
        <v>2773</v>
      </c>
      <c r="B897" s="5">
        <v>42329</v>
      </c>
      <c r="C897" s="5">
        <v>42334</v>
      </c>
      <c r="D897" s="4" t="s">
        <v>21</v>
      </c>
      <c r="E897" s="4" t="s">
        <v>2774</v>
      </c>
      <c r="F897" s="4" t="s">
        <v>2775</v>
      </c>
      <c r="G897" s="4" t="s">
        <v>90</v>
      </c>
      <c r="H897" s="4" t="s">
        <v>25</v>
      </c>
      <c r="I897" s="4" t="s">
        <v>2776</v>
      </c>
      <c r="J897" s="4" t="s">
        <v>92</v>
      </c>
      <c r="K897" s="4" t="s">
        <v>93</v>
      </c>
      <c r="L897" s="4" t="s">
        <v>1446</v>
      </c>
      <c r="M897" s="4" t="s">
        <v>30</v>
      </c>
      <c r="N897" s="4" t="s">
        <v>31</v>
      </c>
      <c r="O897" s="4" t="s">
        <v>1447</v>
      </c>
      <c r="P897" s="6">
        <v>246.1328</v>
      </c>
      <c r="Q897" s="6">
        <v>2</v>
      </c>
      <c r="R897" s="6">
        <v>-76.011600000000001</v>
      </c>
      <c r="S897" s="4" t="s">
        <v>58</v>
      </c>
      <c r="T897" s="10" t="s">
        <v>34</v>
      </c>
    </row>
    <row r="898" spans="1:20" ht="32.1" customHeight="1" thickBot="1">
      <c r="A898" s="7" t="s">
        <v>2777</v>
      </c>
      <c r="B898" s="2">
        <v>43078</v>
      </c>
      <c r="C898" s="2">
        <v>43082</v>
      </c>
      <c r="D898" s="1" t="s">
        <v>21</v>
      </c>
      <c r="E898" s="1" t="s">
        <v>1323</v>
      </c>
      <c r="F898" s="1" t="s">
        <v>1324</v>
      </c>
      <c r="G898" s="1" t="s">
        <v>100</v>
      </c>
      <c r="H898" s="1" t="s">
        <v>25</v>
      </c>
      <c r="I898" s="1" t="s">
        <v>52</v>
      </c>
      <c r="J898" s="1" t="s">
        <v>53</v>
      </c>
      <c r="K898" s="1" t="s">
        <v>54</v>
      </c>
      <c r="L898" s="1" t="s">
        <v>290</v>
      </c>
      <c r="M898" s="1" t="s">
        <v>30</v>
      </c>
      <c r="N898" s="1" t="s">
        <v>45</v>
      </c>
      <c r="O898" s="1" t="s">
        <v>291</v>
      </c>
      <c r="P898" s="3">
        <v>896.32799999999997</v>
      </c>
      <c r="Q898" s="3">
        <v>9</v>
      </c>
      <c r="R898" s="3">
        <v>22.408200000000001</v>
      </c>
      <c r="S898" s="1" t="s">
        <v>83</v>
      </c>
      <c r="T898" s="9" t="s">
        <v>96</v>
      </c>
    </row>
    <row r="899" spans="1:20" ht="32.1" customHeight="1" thickBot="1">
      <c r="A899" s="8" t="s">
        <v>2778</v>
      </c>
      <c r="B899" s="5">
        <v>43030</v>
      </c>
      <c r="C899" s="5">
        <v>43035</v>
      </c>
      <c r="D899" s="4" t="s">
        <v>39</v>
      </c>
      <c r="E899" s="4" t="s">
        <v>2356</v>
      </c>
      <c r="F899" s="4" t="s">
        <v>2357</v>
      </c>
      <c r="G899" s="4" t="s">
        <v>90</v>
      </c>
      <c r="H899" s="4" t="s">
        <v>25</v>
      </c>
      <c r="I899" s="4" t="s">
        <v>1516</v>
      </c>
      <c r="J899" s="4" t="s">
        <v>1517</v>
      </c>
      <c r="K899" s="4" t="s">
        <v>54</v>
      </c>
      <c r="L899" s="4" t="s">
        <v>317</v>
      </c>
      <c r="M899" s="4" t="s">
        <v>30</v>
      </c>
      <c r="N899" s="4" t="s">
        <v>45</v>
      </c>
      <c r="O899" s="4" t="s">
        <v>318</v>
      </c>
      <c r="P899" s="6">
        <v>177.22499999999999</v>
      </c>
      <c r="Q899" s="6">
        <v>5</v>
      </c>
      <c r="R899" s="6">
        <v>-120.51300000000001</v>
      </c>
      <c r="S899" s="4" t="s">
        <v>58</v>
      </c>
      <c r="T899" s="10" t="s">
        <v>48</v>
      </c>
    </row>
    <row r="900" spans="1:20" ht="32.1" customHeight="1" thickBot="1">
      <c r="A900" s="7" t="s">
        <v>2779</v>
      </c>
      <c r="B900" s="2">
        <v>42919</v>
      </c>
      <c r="C900" s="2">
        <v>42926</v>
      </c>
      <c r="D900" s="1" t="s">
        <v>39</v>
      </c>
      <c r="E900" s="1" t="s">
        <v>1300</v>
      </c>
      <c r="F900" s="1" t="s">
        <v>1301</v>
      </c>
      <c r="G900" s="1" t="s">
        <v>24</v>
      </c>
      <c r="H900" s="1" t="s">
        <v>25</v>
      </c>
      <c r="I900" s="1" t="s">
        <v>2780</v>
      </c>
      <c r="J900" s="1" t="s">
        <v>53</v>
      </c>
      <c r="K900" s="1" t="s">
        <v>54</v>
      </c>
      <c r="L900" s="1" t="s">
        <v>2690</v>
      </c>
      <c r="M900" s="1" t="s">
        <v>30</v>
      </c>
      <c r="N900" s="1" t="s">
        <v>56</v>
      </c>
      <c r="O900" s="1" t="s">
        <v>2691</v>
      </c>
      <c r="P900" s="3">
        <v>129.38999999999999</v>
      </c>
      <c r="Q900" s="3">
        <v>3</v>
      </c>
      <c r="R900" s="3">
        <v>54.343800000000002</v>
      </c>
      <c r="S900" s="1" t="s">
        <v>47</v>
      </c>
      <c r="T900" s="9" t="s">
        <v>71</v>
      </c>
    </row>
    <row r="901" spans="1:20" ht="32.1" customHeight="1" thickBot="1">
      <c r="A901" s="8" t="s">
        <v>2781</v>
      </c>
      <c r="B901" s="5">
        <v>42970</v>
      </c>
      <c r="C901" s="5">
        <v>42973</v>
      </c>
      <c r="D901" s="4" t="s">
        <v>21</v>
      </c>
      <c r="E901" s="4" t="s">
        <v>403</v>
      </c>
      <c r="F901" s="4" t="s">
        <v>404</v>
      </c>
      <c r="G901" s="4" t="s">
        <v>24</v>
      </c>
      <c r="H901" s="4" t="s">
        <v>25</v>
      </c>
      <c r="I901" s="4" t="s">
        <v>2340</v>
      </c>
      <c r="J901" s="4" t="s">
        <v>43</v>
      </c>
      <c r="K901" s="4" t="s">
        <v>28</v>
      </c>
      <c r="L901" s="4" t="s">
        <v>1071</v>
      </c>
      <c r="M901" s="4" t="s">
        <v>30</v>
      </c>
      <c r="N901" s="4" t="s">
        <v>56</v>
      </c>
      <c r="O901" s="4" t="s">
        <v>1072</v>
      </c>
      <c r="P901" s="6">
        <v>2.7839999999999998</v>
      </c>
      <c r="Q901" s="6">
        <v>2</v>
      </c>
      <c r="R901" s="6">
        <v>0.41760000000000003</v>
      </c>
      <c r="S901" s="4" t="s">
        <v>33</v>
      </c>
      <c r="T901" s="10" t="s">
        <v>253</v>
      </c>
    </row>
    <row r="902" spans="1:20" ht="32.1" customHeight="1" thickBot="1">
      <c r="A902" s="7" t="s">
        <v>2782</v>
      </c>
      <c r="B902" s="2">
        <v>41938</v>
      </c>
      <c r="C902" s="2">
        <v>41942</v>
      </c>
      <c r="D902" s="1" t="s">
        <v>21</v>
      </c>
      <c r="E902" s="1" t="s">
        <v>2783</v>
      </c>
      <c r="F902" s="1" t="s">
        <v>2784</v>
      </c>
      <c r="G902" s="1" t="s">
        <v>24</v>
      </c>
      <c r="H902" s="1" t="s">
        <v>25</v>
      </c>
      <c r="I902" s="1" t="s">
        <v>191</v>
      </c>
      <c r="J902" s="1" t="s">
        <v>192</v>
      </c>
      <c r="K902" s="1" t="s">
        <v>54</v>
      </c>
      <c r="L902" s="1" t="s">
        <v>585</v>
      </c>
      <c r="M902" s="1" t="s">
        <v>30</v>
      </c>
      <c r="N902" s="1" t="s">
        <v>56</v>
      </c>
      <c r="O902" s="1" t="s">
        <v>586</v>
      </c>
      <c r="P902" s="3">
        <v>63.92</v>
      </c>
      <c r="Q902" s="3">
        <v>4</v>
      </c>
      <c r="R902" s="3">
        <v>3.1960000000000002</v>
      </c>
      <c r="S902" s="1" t="s">
        <v>83</v>
      </c>
      <c r="T902" s="9" t="s">
        <v>48</v>
      </c>
    </row>
    <row r="903" spans="1:20" ht="32.1" customHeight="1" thickBot="1">
      <c r="A903" s="8" t="s">
        <v>2785</v>
      </c>
      <c r="B903" s="5">
        <v>41947</v>
      </c>
      <c r="C903" s="5">
        <v>41954</v>
      </c>
      <c r="D903" s="4" t="s">
        <v>39</v>
      </c>
      <c r="E903" s="4" t="s">
        <v>1730</v>
      </c>
      <c r="F903" s="4" t="s">
        <v>1731</v>
      </c>
      <c r="G903" s="4" t="s">
        <v>24</v>
      </c>
      <c r="H903" s="4" t="s">
        <v>25</v>
      </c>
      <c r="I903" s="4" t="s">
        <v>52</v>
      </c>
      <c r="J903" s="4" t="s">
        <v>53</v>
      </c>
      <c r="K903" s="4" t="s">
        <v>54</v>
      </c>
      <c r="L903" s="4" t="s">
        <v>454</v>
      </c>
      <c r="M903" s="4" t="s">
        <v>30</v>
      </c>
      <c r="N903" s="4" t="s">
        <v>45</v>
      </c>
      <c r="O903" s="4" t="s">
        <v>455</v>
      </c>
      <c r="P903" s="6">
        <v>573.72799999999995</v>
      </c>
      <c r="Q903" s="6">
        <v>4</v>
      </c>
      <c r="R903" s="6">
        <v>-64.544399999999996</v>
      </c>
      <c r="S903" s="4" t="s">
        <v>47</v>
      </c>
      <c r="T903" s="10" t="s">
        <v>34</v>
      </c>
    </row>
    <row r="904" spans="1:20" ht="32.1" customHeight="1" thickBot="1">
      <c r="A904" s="7" t="s">
        <v>2786</v>
      </c>
      <c r="B904" s="2">
        <v>43076</v>
      </c>
      <c r="C904" s="2">
        <v>43080</v>
      </c>
      <c r="D904" s="1" t="s">
        <v>39</v>
      </c>
      <c r="E904" s="1" t="s">
        <v>1444</v>
      </c>
      <c r="F904" s="1" t="s">
        <v>1445</v>
      </c>
      <c r="G904" s="1" t="s">
        <v>24</v>
      </c>
      <c r="H904" s="1" t="s">
        <v>25</v>
      </c>
      <c r="I904" s="1" t="s">
        <v>635</v>
      </c>
      <c r="J904" s="1" t="s">
        <v>716</v>
      </c>
      <c r="K904" s="1" t="s">
        <v>28</v>
      </c>
      <c r="L904" s="1" t="s">
        <v>2787</v>
      </c>
      <c r="M904" s="1" t="s">
        <v>30</v>
      </c>
      <c r="N904" s="1" t="s">
        <v>56</v>
      </c>
      <c r="O904" s="1" t="s">
        <v>2788</v>
      </c>
      <c r="P904" s="3">
        <v>82.38</v>
      </c>
      <c r="Q904" s="3">
        <v>6</v>
      </c>
      <c r="R904" s="3">
        <v>25.537800000000001</v>
      </c>
      <c r="S904" s="1" t="s">
        <v>83</v>
      </c>
      <c r="T904" s="9" t="s">
        <v>96</v>
      </c>
    </row>
    <row r="905" spans="1:20" ht="32.1" customHeight="1" thickBot="1">
      <c r="A905" s="8" t="s">
        <v>2789</v>
      </c>
      <c r="B905" s="5">
        <v>42358</v>
      </c>
      <c r="C905" s="5">
        <v>42362</v>
      </c>
      <c r="D905" s="4" t="s">
        <v>39</v>
      </c>
      <c r="E905" s="4" t="s">
        <v>2790</v>
      </c>
      <c r="F905" s="4" t="s">
        <v>2791</v>
      </c>
      <c r="G905" s="4" t="s">
        <v>24</v>
      </c>
      <c r="H905" s="4" t="s">
        <v>25</v>
      </c>
      <c r="I905" s="4" t="s">
        <v>2792</v>
      </c>
      <c r="J905" s="4" t="s">
        <v>520</v>
      </c>
      <c r="K905" s="4" t="s">
        <v>54</v>
      </c>
      <c r="L905" s="4" t="s">
        <v>1451</v>
      </c>
      <c r="M905" s="4" t="s">
        <v>30</v>
      </c>
      <c r="N905" s="4" t="s">
        <v>56</v>
      </c>
      <c r="O905" s="4" t="s">
        <v>1452</v>
      </c>
      <c r="P905" s="6">
        <v>14.368</v>
      </c>
      <c r="Q905" s="6">
        <v>2</v>
      </c>
      <c r="R905" s="6">
        <v>3.9512</v>
      </c>
      <c r="S905" s="4" t="s">
        <v>83</v>
      </c>
      <c r="T905" s="10" t="s">
        <v>96</v>
      </c>
    </row>
    <row r="906" spans="1:20" ht="32.1" customHeight="1" thickBot="1">
      <c r="A906" s="7" t="s">
        <v>2793</v>
      </c>
      <c r="B906" s="2">
        <v>42631</v>
      </c>
      <c r="C906" s="2">
        <v>42638</v>
      </c>
      <c r="D906" s="1" t="s">
        <v>39</v>
      </c>
      <c r="E906" s="1" t="s">
        <v>1684</v>
      </c>
      <c r="F906" s="1" t="s">
        <v>1685</v>
      </c>
      <c r="G906" s="1" t="s">
        <v>24</v>
      </c>
      <c r="H906" s="1" t="s">
        <v>25</v>
      </c>
      <c r="I906" s="1" t="s">
        <v>2794</v>
      </c>
      <c r="J906" s="1" t="s">
        <v>120</v>
      </c>
      <c r="K906" s="1" t="s">
        <v>67</v>
      </c>
      <c r="L906" s="1" t="s">
        <v>851</v>
      </c>
      <c r="M906" s="1" t="s">
        <v>30</v>
      </c>
      <c r="N906" s="1" t="s">
        <v>36</v>
      </c>
      <c r="O906" s="1" t="s">
        <v>852</v>
      </c>
      <c r="P906" s="3">
        <v>631.78200000000004</v>
      </c>
      <c r="Q906" s="3">
        <v>2</v>
      </c>
      <c r="R906" s="3">
        <v>140.39599999999999</v>
      </c>
      <c r="S906" s="1" t="s">
        <v>47</v>
      </c>
      <c r="T906" s="9" t="s">
        <v>77</v>
      </c>
    </row>
    <row r="907" spans="1:20" ht="32.1" customHeight="1" thickBot="1">
      <c r="A907" s="8" t="s">
        <v>2793</v>
      </c>
      <c r="B907" s="5">
        <v>42631</v>
      </c>
      <c r="C907" s="5">
        <v>42638</v>
      </c>
      <c r="D907" s="4" t="s">
        <v>39</v>
      </c>
      <c r="E907" s="4" t="s">
        <v>1684</v>
      </c>
      <c r="F907" s="4" t="s">
        <v>1685</v>
      </c>
      <c r="G907" s="4" t="s">
        <v>24</v>
      </c>
      <c r="H907" s="4" t="s">
        <v>25</v>
      </c>
      <c r="I907" s="4" t="s">
        <v>2794</v>
      </c>
      <c r="J907" s="4" t="s">
        <v>120</v>
      </c>
      <c r="K907" s="4" t="s">
        <v>67</v>
      </c>
      <c r="L907" s="4" t="s">
        <v>2795</v>
      </c>
      <c r="M907" s="4" t="s">
        <v>30</v>
      </c>
      <c r="N907" s="4" t="s">
        <v>56</v>
      </c>
      <c r="O907" s="4" t="s">
        <v>2796</v>
      </c>
      <c r="P907" s="6">
        <v>60.72</v>
      </c>
      <c r="Q907" s="6">
        <v>3</v>
      </c>
      <c r="R907" s="6">
        <v>26.1096</v>
      </c>
      <c r="S907" s="4" t="s">
        <v>47</v>
      </c>
      <c r="T907" s="10" t="s">
        <v>77</v>
      </c>
    </row>
    <row r="908" spans="1:20" ht="32.1" customHeight="1" thickBot="1">
      <c r="A908" s="7" t="s">
        <v>2797</v>
      </c>
      <c r="B908" s="2">
        <v>43080</v>
      </c>
      <c r="C908" s="2">
        <v>43080</v>
      </c>
      <c r="D908" s="1" t="s">
        <v>425</v>
      </c>
      <c r="E908" s="1" t="s">
        <v>2798</v>
      </c>
      <c r="F908" s="1" t="s">
        <v>2799</v>
      </c>
      <c r="G908" s="1" t="s">
        <v>24</v>
      </c>
      <c r="H908" s="1" t="s">
        <v>25</v>
      </c>
      <c r="I908" s="1" t="s">
        <v>179</v>
      </c>
      <c r="J908" s="1" t="s">
        <v>134</v>
      </c>
      <c r="K908" s="1" t="s">
        <v>93</v>
      </c>
      <c r="L908" s="1" t="s">
        <v>790</v>
      </c>
      <c r="M908" s="1" t="s">
        <v>30</v>
      </c>
      <c r="N908" s="1" t="s">
        <v>56</v>
      </c>
      <c r="O908" s="1" t="s">
        <v>791</v>
      </c>
      <c r="P908" s="3">
        <v>77.72</v>
      </c>
      <c r="Q908" s="3">
        <v>1</v>
      </c>
      <c r="R908" s="3">
        <v>-66.061999999999998</v>
      </c>
      <c r="S908" s="1" t="s">
        <v>430</v>
      </c>
      <c r="T908" s="9" t="s">
        <v>96</v>
      </c>
    </row>
    <row r="909" spans="1:20" ht="32.1" customHeight="1" thickBot="1">
      <c r="A909" s="8" t="s">
        <v>2797</v>
      </c>
      <c r="B909" s="5">
        <v>43080</v>
      </c>
      <c r="C909" s="5">
        <v>43080</v>
      </c>
      <c r="D909" s="4" t="s">
        <v>425</v>
      </c>
      <c r="E909" s="4" t="s">
        <v>2798</v>
      </c>
      <c r="F909" s="4" t="s">
        <v>2799</v>
      </c>
      <c r="G909" s="4" t="s">
        <v>24</v>
      </c>
      <c r="H909" s="4" t="s">
        <v>25</v>
      </c>
      <c r="I909" s="4" t="s">
        <v>179</v>
      </c>
      <c r="J909" s="4" t="s">
        <v>134</v>
      </c>
      <c r="K909" s="4" t="s">
        <v>93</v>
      </c>
      <c r="L909" s="4" t="s">
        <v>1095</v>
      </c>
      <c r="M909" s="4" t="s">
        <v>30</v>
      </c>
      <c r="N909" s="4" t="s">
        <v>36</v>
      </c>
      <c r="O909" s="4" t="s">
        <v>1096</v>
      </c>
      <c r="P909" s="6">
        <v>520.46400000000006</v>
      </c>
      <c r="Q909" s="6">
        <v>2</v>
      </c>
      <c r="R909" s="6">
        <v>-14.8704</v>
      </c>
      <c r="S909" s="4" t="s">
        <v>430</v>
      </c>
      <c r="T909" s="10" t="s">
        <v>96</v>
      </c>
    </row>
    <row r="910" spans="1:20" ht="32.1" customHeight="1" thickBot="1">
      <c r="A910" s="7" t="s">
        <v>2800</v>
      </c>
      <c r="B910" s="2">
        <v>41754</v>
      </c>
      <c r="C910" s="2">
        <v>41759</v>
      </c>
      <c r="D910" s="1" t="s">
        <v>39</v>
      </c>
      <c r="E910" s="1" t="s">
        <v>1266</v>
      </c>
      <c r="F910" s="1" t="s">
        <v>1267</v>
      </c>
      <c r="G910" s="1" t="s">
        <v>100</v>
      </c>
      <c r="H910" s="1" t="s">
        <v>25</v>
      </c>
      <c r="I910" s="1" t="s">
        <v>2801</v>
      </c>
      <c r="J910" s="1" t="s">
        <v>53</v>
      </c>
      <c r="K910" s="1" t="s">
        <v>54</v>
      </c>
      <c r="L910" s="1" t="s">
        <v>144</v>
      </c>
      <c r="M910" s="1" t="s">
        <v>30</v>
      </c>
      <c r="N910" s="1" t="s">
        <v>56</v>
      </c>
      <c r="O910" s="1" t="s">
        <v>145</v>
      </c>
      <c r="P910" s="3">
        <v>303.25</v>
      </c>
      <c r="Q910" s="3">
        <v>5</v>
      </c>
      <c r="R910" s="3">
        <v>63.682499999999997</v>
      </c>
      <c r="S910" s="1" t="s">
        <v>58</v>
      </c>
      <c r="T910" s="9" t="s">
        <v>113</v>
      </c>
    </row>
    <row r="911" spans="1:20" ht="32.1" customHeight="1" thickBot="1">
      <c r="A911" s="8" t="s">
        <v>2800</v>
      </c>
      <c r="B911" s="5">
        <v>41754</v>
      </c>
      <c r="C911" s="5">
        <v>41759</v>
      </c>
      <c r="D911" s="4" t="s">
        <v>39</v>
      </c>
      <c r="E911" s="4" t="s">
        <v>1266</v>
      </c>
      <c r="F911" s="4" t="s">
        <v>1267</v>
      </c>
      <c r="G911" s="4" t="s">
        <v>100</v>
      </c>
      <c r="H911" s="4" t="s">
        <v>25</v>
      </c>
      <c r="I911" s="4" t="s">
        <v>2801</v>
      </c>
      <c r="J911" s="4" t="s">
        <v>53</v>
      </c>
      <c r="K911" s="4" t="s">
        <v>54</v>
      </c>
      <c r="L911" s="4" t="s">
        <v>1095</v>
      </c>
      <c r="M911" s="4" t="s">
        <v>30</v>
      </c>
      <c r="N911" s="4" t="s">
        <v>36</v>
      </c>
      <c r="O911" s="4" t="s">
        <v>1096</v>
      </c>
      <c r="P911" s="6">
        <v>1487.04</v>
      </c>
      <c r="Q911" s="6">
        <v>5</v>
      </c>
      <c r="R911" s="6">
        <v>148.70400000000001</v>
      </c>
      <c r="S911" s="4" t="s">
        <v>58</v>
      </c>
      <c r="T911" s="10" t="s">
        <v>113</v>
      </c>
    </row>
    <row r="912" spans="1:20" ht="32.1" customHeight="1" thickBot="1">
      <c r="A912" s="7" t="s">
        <v>2802</v>
      </c>
      <c r="B912" s="2">
        <v>42302</v>
      </c>
      <c r="C912" s="2">
        <v>42307</v>
      </c>
      <c r="D912" s="1" t="s">
        <v>39</v>
      </c>
      <c r="E912" s="1" t="s">
        <v>1715</v>
      </c>
      <c r="F912" s="1" t="s">
        <v>1716</v>
      </c>
      <c r="G912" s="1" t="s">
        <v>24</v>
      </c>
      <c r="H912" s="1" t="s">
        <v>25</v>
      </c>
      <c r="I912" s="1" t="s">
        <v>328</v>
      </c>
      <c r="J912" s="1" t="s">
        <v>53</v>
      </c>
      <c r="K912" s="1" t="s">
        <v>54</v>
      </c>
      <c r="L912" s="1" t="s">
        <v>547</v>
      </c>
      <c r="M912" s="1" t="s">
        <v>30</v>
      </c>
      <c r="N912" s="1" t="s">
        <v>45</v>
      </c>
      <c r="O912" s="1" t="s">
        <v>548</v>
      </c>
      <c r="P912" s="3">
        <v>253.17599999999999</v>
      </c>
      <c r="Q912" s="3">
        <v>3</v>
      </c>
      <c r="R912" s="3">
        <v>-31.646999999999998</v>
      </c>
      <c r="S912" s="1" t="s">
        <v>58</v>
      </c>
      <c r="T912" s="9" t="s">
        <v>48</v>
      </c>
    </row>
    <row r="913" spans="1:20" ht="32.1" customHeight="1" thickBot="1">
      <c r="A913" s="8" t="s">
        <v>2803</v>
      </c>
      <c r="B913" s="5">
        <v>42205</v>
      </c>
      <c r="C913" s="5">
        <v>42212</v>
      </c>
      <c r="D913" s="4" t="s">
        <v>39</v>
      </c>
      <c r="E913" s="4" t="s">
        <v>1049</v>
      </c>
      <c r="F913" s="4" t="s">
        <v>1050</v>
      </c>
      <c r="G913" s="4" t="s">
        <v>24</v>
      </c>
      <c r="H913" s="4" t="s">
        <v>25</v>
      </c>
      <c r="I913" s="4" t="s">
        <v>2162</v>
      </c>
      <c r="J913" s="4" t="s">
        <v>134</v>
      </c>
      <c r="K913" s="4" t="s">
        <v>93</v>
      </c>
      <c r="L913" s="4" t="s">
        <v>2804</v>
      </c>
      <c r="M913" s="4" t="s">
        <v>30</v>
      </c>
      <c r="N913" s="4" t="s">
        <v>31</v>
      </c>
      <c r="O913" s="4" t="s">
        <v>2805</v>
      </c>
      <c r="P913" s="6">
        <v>384.94400000000002</v>
      </c>
      <c r="Q913" s="6">
        <v>4</v>
      </c>
      <c r="R913" s="6">
        <v>-126.4816</v>
      </c>
      <c r="S913" s="4" t="s">
        <v>47</v>
      </c>
      <c r="T913" s="10" t="s">
        <v>71</v>
      </c>
    </row>
    <row r="914" spans="1:20" ht="32.1" customHeight="1" thickBot="1">
      <c r="A914" s="7" t="s">
        <v>2803</v>
      </c>
      <c r="B914" s="2">
        <v>42205</v>
      </c>
      <c r="C914" s="2">
        <v>42212</v>
      </c>
      <c r="D914" s="1" t="s">
        <v>39</v>
      </c>
      <c r="E914" s="1" t="s">
        <v>1049</v>
      </c>
      <c r="F914" s="1" t="s">
        <v>1050</v>
      </c>
      <c r="G914" s="1" t="s">
        <v>24</v>
      </c>
      <c r="H914" s="1" t="s">
        <v>25</v>
      </c>
      <c r="I914" s="1" t="s">
        <v>2162</v>
      </c>
      <c r="J914" s="1" t="s">
        <v>134</v>
      </c>
      <c r="K914" s="1" t="s">
        <v>93</v>
      </c>
      <c r="L914" s="1" t="s">
        <v>102</v>
      </c>
      <c r="M914" s="1" t="s">
        <v>30</v>
      </c>
      <c r="N914" s="1" t="s">
        <v>31</v>
      </c>
      <c r="O914" s="1" t="s">
        <v>103</v>
      </c>
      <c r="P914" s="3">
        <v>913.43</v>
      </c>
      <c r="Q914" s="3">
        <v>5</v>
      </c>
      <c r="R914" s="3">
        <v>-52.195999999999998</v>
      </c>
      <c r="S914" s="1" t="s">
        <v>47</v>
      </c>
      <c r="T914" s="9" t="s">
        <v>71</v>
      </c>
    </row>
    <row r="915" spans="1:20" ht="32.1" customHeight="1" thickBot="1">
      <c r="A915" s="8" t="s">
        <v>2806</v>
      </c>
      <c r="B915" s="5">
        <v>43059</v>
      </c>
      <c r="C915" s="5">
        <v>43061</v>
      </c>
      <c r="D915" s="4" t="s">
        <v>87</v>
      </c>
      <c r="E915" s="4" t="s">
        <v>824</v>
      </c>
      <c r="F915" s="4" t="s">
        <v>825</v>
      </c>
      <c r="G915" s="4" t="s">
        <v>24</v>
      </c>
      <c r="H915" s="4" t="s">
        <v>25</v>
      </c>
      <c r="I915" s="4" t="s">
        <v>173</v>
      </c>
      <c r="J915" s="4" t="s">
        <v>120</v>
      </c>
      <c r="K915" s="4" t="s">
        <v>67</v>
      </c>
      <c r="L915" s="4" t="s">
        <v>1476</v>
      </c>
      <c r="M915" s="4" t="s">
        <v>30</v>
      </c>
      <c r="N915" s="4" t="s">
        <v>31</v>
      </c>
      <c r="O915" s="4" t="s">
        <v>1477</v>
      </c>
      <c r="P915" s="6">
        <v>183.96799999999999</v>
      </c>
      <c r="Q915" s="6">
        <v>2</v>
      </c>
      <c r="R915" s="6">
        <v>-25.2956</v>
      </c>
      <c r="S915" s="4" t="s">
        <v>70</v>
      </c>
      <c r="T915" s="10" t="s">
        <v>34</v>
      </c>
    </row>
    <row r="916" spans="1:20" ht="32.1" customHeight="1" thickBot="1">
      <c r="A916" s="7" t="s">
        <v>2807</v>
      </c>
      <c r="B916" s="2">
        <v>41827</v>
      </c>
      <c r="C916" s="2">
        <v>41831</v>
      </c>
      <c r="D916" s="1" t="s">
        <v>39</v>
      </c>
      <c r="E916" s="1" t="s">
        <v>2808</v>
      </c>
      <c r="F916" s="1" t="s">
        <v>2809</v>
      </c>
      <c r="G916" s="1" t="s">
        <v>24</v>
      </c>
      <c r="H916" s="1" t="s">
        <v>25</v>
      </c>
      <c r="I916" s="1" t="s">
        <v>65</v>
      </c>
      <c r="J916" s="1" t="s">
        <v>66</v>
      </c>
      <c r="K916" s="1" t="s">
        <v>67</v>
      </c>
      <c r="L916" s="1" t="s">
        <v>1028</v>
      </c>
      <c r="M916" s="1" t="s">
        <v>30</v>
      </c>
      <c r="N916" s="1" t="s">
        <v>36</v>
      </c>
      <c r="O916" s="1" t="s">
        <v>1029</v>
      </c>
      <c r="P916" s="3">
        <v>172.18600000000001</v>
      </c>
      <c r="Q916" s="3">
        <v>2</v>
      </c>
      <c r="R916" s="3">
        <v>-46.736199999999997</v>
      </c>
      <c r="S916" s="1" t="s">
        <v>83</v>
      </c>
      <c r="T916" s="9" t="s">
        <v>71</v>
      </c>
    </row>
    <row r="917" spans="1:20" ht="32.1" customHeight="1" thickBot="1">
      <c r="A917" s="8" t="s">
        <v>2807</v>
      </c>
      <c r="B917" s="5">
        <v>41827</v>
      </c>
      <c r="C917" s="5">
        <v>41831</v>
      </c>
      <c r="D917" s="4" t="s">
        <v>39</v>
      </c>
      <c r="E917" s="4" t="s">
        <v>2808</v>
      </c>
      <c r="F917" s="4" t="s">
        <v>2809</v>
      </c>
      <c r="G917" s="4" t="s">
        <v>24</v>
      </c>
      <c r="H917" s="4" t="s">
        <v>25</v>
      </c>
      <c r="I917" s="4" t="s">
        <v>65</v>
      </c>
      <c r="J917" s="4" t="s">
        <v>66</v>
      </c>
      <c r="K917" s="4" t="s">
        <v>67</v>
      </c>
      <c r="L917" s="4" t="s">
        <v>607</v>
      </c>
      <c r="M917" s="4" t="s">
        <v>30</v>
      </c>
      <c r="N917" s="4" t="s">
        <v>56</v>
      </c>
      <c r="O917" s="4" t="s">
        <v>608</v>
      </c>
      <c r="P917" s="6">
        <v>69.007999999999996</v>
      </c>
      <c r="Q917" s="6">
        <v>2</v>
      </c>
      <c r="R917" s="6">
        <v>12.0764</v>
      </c>
      <c r="S917" s="4" t="s">
        <v>83</v>
      </c>
      <c r="T917" s="10" t="s">
        <v>71</v>
      </c>
    </row>
    <row r="918" spans="1:20" ht="32.1" customHeight="1" thickBot="1">
      <c r="A918" s="7" t="s">
        <v>2810</v>
      </c>
      <c r="B918" s="2">
        <v>42446</v>
      </c>
      <c r="C918" s="2">
        <v>42446</v>
      </c>
      <c r="D918" s="1" t="s">
        <v>425</v>
      </c>
      <c r="E918" s="1" t="s">
        <v>2790</v>
      </c>
      <c r="F918" s="1" t="s">
        <v>2791</v>
      </c>
      <c r="G918" s="1" t="s">
        <v>24</v>
      </c>
      <c r="H918" s="1" t="s">
        <v>25</v>
      </c>
      <c r="I918" s="1" t="s">
        <v>157</v>
      </c>
      <c r="J918" s="1" t="s">
        <v>1089</v>
      </c>
      <c r="K918" s="1" t="s">
        <v>67</v>
      </c>
      <c r="L918" s="1" t="s">
        <v>790</v>
      </c>
      <c r="M918" s="1" t="s">
        <v>30</v>
      </c>
      <c r="N918" s="1" t="s">
        <v>56</v>
      </c>
      <c r="O918" s="1" t="s">
        <v>791</v>
      </c>
      <c r="P918" s="3">
        <v>971.5</v>
      </c>
      <c r="Q918" s="3">
        <v>5</v>
      </c>
      <c r="R918" s="3">
        <v>252.59</v>
      </c>
      <c r="S918" s="1" t="s">
        <v>430</v>
      </c>
      <c r="T918" s="9" t="s">
        <v>195</v>
      </c>
    </row>
    <row r="919" spans="1:20" ht="32.1" customHeight="1" thickBot="1">
      <c r="A919" s="8" t="s">
        <v>2811</v>
      </c>
      <c r="B919" s="5">
        <v>41993</v>
      </c>
      <c r="C919" s="5">
        <v>42000</v>
      </c>
      <c r="D919" s="4" t="s">
        <v>39</v>
      </c>
      <c r="E919" s="4" t="s">
        <v>2633</v>
      </c>
      <c r="F919" s="4" t="s">
        <v>2634</v>
      </c>
      <c r="G919" s="4" t="s">
        <v>24</v>
      </c>
      <c r="H919" s="4" t="s">
        <v>25</v>
      </c>
      <c r="I919" s="4" t="s">
        <v>2812</v>
      </c>
      <c r="J919" s="4" t="s">
        <v>231</v>
      </c>
      <c r="K919" s="4" t="s">
        <v>67</v>
      </c>
      <c r="L919" s="4" t="s">
        <v>218</v>
      </c>
      <c r="M919" s="4" t="s">
        <v>30</v>
      </c>
      <c r="N919" s="4" t="s">
        <v>56</v>
      </c>
      <c r="O919" s="4" t="s">
        <v>219</v>
      </c>
      <c r="P919" s="6">
        <v>190.84800000000001</v>
      </c>
      <c r="Q919" s="6">
        <v>3</v>
      </c>
      <c r="R919" s="6">
        <v>-21.470400000000001</v>
      </c>
      <c r="S919" s="4" t="s">
        <v>47</v>
      </c>
      <c r="T919" s="10" t="s">
        <v>96</v>
      </c>
    </row>
    <row r="920" spans="1:20" ht="32.1" customHeight="1" thickBot="1">
      <c r="A920" s="7" t="s">
        <v>2813</v>
      </c>
      <c r="B920" s="2">
        <v>42873</v>
      </c>
      <c r="C920" s="2">
        <v>42874</v>
      </c>
      <c r="D920" s="1" t="s">
        <v>87</v>
      </c>
      <c r="E920" s="1" t="s">
        <v>1167</v>
      </c>
      <c r="F920" s="1" t="s">
        <v>1168</v>
      </c>
      <c r="G920" s="1" t="s">
        <v>90</v>
      </c>
      <c r="H920" s="1" t="s">
        <v>25</v>
      </c>
      <c r="I920" s="1" t="s">
        <v>2814</v>
      </c>
      <c r="J920" s="1" t="s">
        <v>667</v>
      </c>
      <c r="K920" s="1" t="s">
        <v>28</v>
      </c>
      <c r="L920" s="1" t="s">
        <v>2815</v>
      </c>
      <c r="M920" s="1" t="s">
        <v>30</v>
      </c>
      <c r="N920" s="1" t="s">
        <v>31</v>
      </c>
      <c r="O920" s="1" t="s">
        <v>2816</v>
      </c>
      <c r="P920" s="3">
        <v>302.94</v>
      </c>
      <c r="Q920" s="3">
        <v>3</v>
      </c>
      <c r="R920" s="3">
        <v>75.734999999999999</v>
      </c>
      <c r="S920" s="1" t="s">
        <v>123</v>
      </c>
      <c r="T920" s="9" t="s">
        <v>161</v>
      </c>
    </row>
    <row r="921" spans="1:20" ht="32.1" customHeight="1" thickBot="1">
      <c r="A921" s="8" t="s">
        <v>2817</v>
      </c>
      <c r="B921" s="5">
        <v>42815</v>
      </c>
      <c r="C921" s="5">
        <v>42821</v>
      </c>
      <c r="D921" s="4" t="s">
        <v>39</v>
      </c>
      <c r="E921" s="4" t="s">
        <v>2226</v>
      </c>
      <c r="F921" s="4" t="s">
        <v>2227</v>
      </c>
      <c r="G921" s="4" t="s">
        <v>24</v>
      </c>
      <c r="H921" s="4" t="s">
        <v>25</v>
      </c>
      <c r="I921" s="4" t="s">
        <v>2021</v>
      </c>
      <c r="J921" s="4" t="s">
        <v>1522</v>
      </c>
      <c r="K921" s="4" t="s">
        <v>93</v>
      </c>
      <c r="L921" s="4" t="s">
        <v>2334</v>
      </c>
      <c r="M921" s="4" t="s">
        <v>30</v>
      </c>
      <c r="N921" s="4" t="s">
        <v>36</v>
      </c>
      <c r="O921" s="4" t="s">
        <v>2335</v>
      </c>
      <c r="P921" s="6">
        <v>1805.88</v>
      </c>
      <c r="Q921" s="6">
        <v>6</v>
      </c>
      <c r="R921" s="6">
        <v>523.70519999999999</v>
      </c>
      <c r="S921" s="4" t="s">
        <v>129</v>
      </c>
      <c r="T921" s="10" t="s">
        <v>195</v>
      </c>
    </row>
    <row r="922" spans="1:20" ht="32.1" customHeight="1" thickBot="1">
      <c r="A922" s="7" t="s">
        <v>2818</v>
      </c>
      <c r="B922" s="2">
        <v>42677</v>
      </c>
      <c r="C922" s="2">
        <v>42682</v>
      </c>
      <c r="D922" s="1" t="s">
        <v>21</v>
      </c>
      <c r="E922" s="1" t="s">
        <v>1065</v>
      </c>
      <c r="F922" s="1" t="s">
        <v>1066</v>
      </c>
      <c r="G922" s="1" t="s">
        <v>24</v>
      </c>
      <c r="H922" s="1" t="s">
        <v>25</v>
      </c>
      <c r="I922" s="1" t="s">
        <v>26</v>
      </c>
      <c r="J922" s="1" t="s">
        <v>27</v>
      </c>
      <c r="K922" s="1" t="s">
        <v>28</v>
      </c>
      <c r="L922" s="1" t="s">
        <v>959</v>
      </c>
      <c r="M922" s="1" t="s">
        <v>30</v>
      </c>
      <c r="N922" s="1" t="s">
        <v>56</v>
      </c>
      <c r="O922" s="1" t="s">
        <v>960</v>
      </c>
      <c r="P922" s="3">
        <v>24.1</v>
      </c>
      <c r="Q922" s="3">
        <v>5</v>
      </c>
      <c r="R922" s="3">
        <v>9.1579999999999995</v>
      </c>
      <c r="S922" s="1" t="s">
        <v>58</v>
      </c>
      <c r="T922" s="9" t="s">
        <v>34</v>
      </c>
    </row>
    <row r="923" spans="1:20" ht="32.1" customHeight="1" thickBot="1">
      <c r="A923" s="8" t="s">
        <v>2818</v>
      </c>
      <c r="B923" s="5">
        <v>42677</v>
      </c>
      <c r="C923" s="5">
        <v>42682</v>
      </c>
      <c r="D923" s="4" t="s">
        <v>21</v>
      </c>
      <c r="E923" s="4" t="s">
        <v>1065</v>
      </c>
      <c r="F923" s="4" t="s">
        <v>1066</v>
      </c>
      <c r="G923" s="4" t="s">
        <v>24</v>
      </c>
      <c r="H923" s="4" t="s">
        <v>25</v>
      </c>
      <c r="I923" s="4" t="s">
        <v>26</v>
      </c>
      <c r="J923" s="4" t="s">
        <v>27</v>
      </c>
      <c r="K923" s="4" t="s">
        <v>28</v>
      </c>
      <c r="L923" s="4" t="s">
        <v>2819</v>
      </c>
      <c r="M923" s="4" t="s">
        <v>30</v>
      </c>
      <c r="N923" s="4" t="s">
        <v>45</v>
      </c>
      <c r="O923" s="4" t="s">
        <v>2820</v>
      </c>
      <c r="P923" s="6">
        <v>842.94</v>
      </c>
      <c r="Q923" s="6">
        <v>3</v>
      </c>
      <c r="R923" s="6">
        <v>160.15860000000001</v>
      </c>
      <c r="S923" s="4" t="s">
        <v>58</v>
      </c>
      <c r="T923" s="10" t="s">
        <v>34</v>
      </c>
    </row>
    <row r="924" spans="1:20" ht="32.1" customHeight="1" thickBot="1">
      <c r="A924" s="7" t="s">
        <v>2821</v>
      </c>
      <c r="B924" s="2">
        <v>42174</v>
      </c>
      <c r="C924" s="2">
        <v>42178</v>
      </c>
      <c r="D924" s="1" t="s">
        <v>39</v>
      </c>
      <c r="E924" s="1" t="s">
        <v>326</v>
      </c>
      <c r="F924" s="1" t="s">
        <v>327</v>
      </c>
      <c r="G924" s="1" t="s">
        <v>24</v>
      </c>
      <c r="H924" s="1" t="s">
        <v>25</v>
      </c>
      <c r="I924" s="1" t="s">
        <v>52</v>
      </c>
      <c r="J924" s="1" t="s">
        <v>53</v>
      </c>
      <c r="K924" s="1" t="s">
        <v>54</v>
      </c>
      <c r="L924" s="1" t="s">
        <v>677</v>
      </c>
      <c r="M924" s="1" t="s">
        <v>30</v>
      </c>
      <c r="N924" s="1" t="s">
        <v>56</v>
      </c>
      <c r="O924" s="1" t="s">
        <v>678</v>
      </c>
      <c r="P924" s="3">
        <v>12.56</v>
      </c>
      <c r="Q924" s="3">
        <v>2</v>
      </c>
      <c r="R924" s="3">
        <v>4.0191999999999997</v>
      </c>
      <c r="S924" s="1" t="s">
        <v>83</v>
      </c>
      <c r="T924" s="9" t="s">
        <v>59</v>
      </c>
    </row>
    <row r="925" spans="1:20" ht="32.1" customHeight="1" thickBot="1">
      <c r="A925" s="8" t="s">
        <v>2822</v>
      </c>
      <c r="B925" s="5">
        <v>42555</v>
      </c>
      <c r="C925" s="5">
        <v>42557</v>
      </c>
      <c r="D925" s="4" t="s">
        <v>87</v>
      </c>
      <c r="E925" s="4" t="s">
        <v>2693</v>
      </c>
      <c r="F925" s="4" t="s">
        <v>2694</v>
      </c>
      <c r="G925" s="4" t="s">
        <v>24</v>
      </c>
      <c r="H925" s="4" t="s">
        <v>25</v>
      </c>
      <c r="I925" s="4" t="s">
        <v>328</v>
      </c>
      <c r="J925" s="4" t="s">
        <v>53</v>
      </c>
      <c r="K925" s="4" t="s">
        <v>54</v>
      </c>
      <c r="L925" s="4" t="s">
        <v>661</v>
      </c>
      <c r="M925" s="4" t="s">
        <v>30</v>
      </c>
      <c r="N925" s="4" t="s">
        <v>56</v>
      </c>
      <c r="O925" s="4" t="s">
        <v>662</v>
      </c>
      <c r="P925" s="6">
        <v>25.4</v>
      </c>
      <c r="Q925" s="6">
        <v>5</v>
      </c>
      <c r="R925" s="6">
        <v>8.6359999999999992</v>
      </c>
      <c r="S925" s="4" t="s">
        <v>70</v>
      </c>
      <c r="T925" s="10" t="s">
        <v>71</v>
      </c>
    </row>
    <row r="926" spans="1:20" ht="32.1" customHeight="1" thickBot="1">
      <c r="A926" s="7" t="s">
        <v>2822</v>
      </c>
      <c r="B926" s="2">
        <v>42555</v>
      </c>
      <c r="C926" s="2">
        <v>42557</v>
      </c>
      <c r="D926" s="1" t="s">
        <v>87</v>
      </c>
      <c r="E926" s="1" t="s">
        <v>2693</v>
      </c>
      <c r="F926" s="1" t="s">
        <v>2694</v>
      </c>
      <c r="G926" s="1" t="s">
        <v>24</v>
      </c>
      <c r="H926" s="1" t="s">
        <v>25</v>
      </c>
      <c r="I926" s="1" t="s">
        <v>328</v>
      </c>
      <c r="J926" s="1" t="s">
        <v>53</v>
      </c>
      <c r="K926" s="1" t="s">
        <v>54</v>
      </c>
      <c r="L926" s="1" t="s">
        <v>999</v>
      </c>
      <c r="M926" s="1" t="s">
        <v>30</v>
      </c>
      <c r="N926" s="1" t="s">
        <v>31</v>
      </c>
      <c r="O926" s="1" t="s">
        <v>1000</v>
      </c>
      <c r="P926" s="3">
        <v>1279.165</v>
      </c>
      <c r="Q926" s="3">
        <v>5</v>
      </c>
      <c r="R926" s="3">
        <v>225.73500000000001</v>
      </c>
      <c r="S926" s="1" t="s">
        <v>70</v>
      </c>
      <c r="T926" s="9" t="s">
        <v>71</v>
      </c>
    </row>
    <row r="927" spans="1:20" ht="32.1" customHeight="1" thickBot="1">
      <c r="A927" s="8" t="s">
        <v>2823</v>
      </c>
      <c r="B927" s="5">
        <v>42250</v>
      </c>
      <c r="C927" s="5">
        <v>42255</v>
      </c>
      <c r="D927" s="4" t="s">
        <v>39</v>
      </c>
      <c r="E927" s="4" t="s">
        <v>2824</v>
      </c>
      <c r="F927" s="4" t="s">
        <v>2825</v>
      </c>
      <c r="G927" s="4" t="s">
        <v>100</v>
      </c>
      <c r="H927" s="4" t="s">
        <v>25</v>
      </c>
      <c r="I927" s="4" t="s">
        <v>328</v>
      </c>
      <c r="J927" s="4" t="s">
        <v>53</v>
      </c>
      <c r="K927" s="4" t="s">
        <v>54</v>
      </c>
      <c r="L927" s="4" t="s">
        <v>495</v>
      </c>
      <c r="M927" s="4" t="s">
        <v>30</v>
      </c>
      <c r="N927" s="4" t="s">
        <v>36</v>
      </c>
      <c r="O927" s="4" t="s">
        <v>496</v>
      </c>
      <c r="P927" s="6">
        <v>129.56800000000001</v>
      </c>
      <c r="Q927" s="6">
        <v>2</v>
      </c>
      <c r="R927" s="6">
        <v>-12.956799999999999</v>
      </c>
      <c r="S927" s="4" t="s">
        <v>58</v>
      </c>
      <c r="T927" s="10" t="s">
        <v>77</v>
      </c>
    </row>
    <row r="928" spans="1:20" ht="32.1" customHeight="1" thickBot="1">
      <c r="A928" s="7" t="s">
        <v>2826</v>
      </c>
      <c r="B928" s="2">
        <v>43006</v>
      </c>
      <c r="C928" s="2">
        <v>43009</v>
      </c>
      <c r="D928" s="1" t="s">
        <v>87</v>
      </c>
      <c r="E928" s="1" t="s">
        <v>765</v>
      </c>
      <c r="F928" s="1" t="s">
        <v>766</v>
      </c>
      <c r="G928" s="1" t="s">
        <v>100</v>
      </c>
      <c r="H928" s="1" t="s">
        <v>25</v>
      </c>
      <c r="I928" s="1" t="s">
        <v>179</v>
      </c>
      <c r="J928" s="1" t="s">
        <v>180</v>
      </c>
      <c r="K928" s="1" t="s">
        <v>54</v>
      </c>
      <c r="L928" s="1" t="s">
        <v>640</v>
      </c>
      <c r="M928" s="1" t="s">
        <v>30</v>
      </c>
      <c r="N928" s="1" t="s">
        <v>56</v>
      </c>
      <c r="O928" s="1" t="s">
        <v>641</v>
      </c>
      <c r="P928" s="3">
        <v>32.776000000000003</v>
      </c>
      <c r="Q928" s="3">
        <v>1</v>
      </c>
      <c r="R928" s="3">
        <v>3.2776000000000001</v>
      </c>
      <c r="S928" s="1" t="s">
        <v>33</v>
      </c>
      <c r="T928" s="9" t="s">
        <v>77</v>
      </c>
    </row>
    <row r="929" spans="1:20" ht="32.1" customHeight="1" thickBot="1">
      <c r="A929" s="8" t="s">
        <v>2827</v>
      </c>
      <c r="B929" s="5">
        <v>43063</v>
      </c>
      <c r="C929" s="5">
        <v>43070</v>
      </c>
      <c r="D929" s="4" t="s">
        <v>39</v>
      </c>
      <c r="E929" s="4" t="s">
        <v>1674</v>
      </c>
      <c r="F929" s="4" t="s">
        <v>1675</v>
      </c>
      <c r="G929" s="4" t="s">
        <v>24</v>
      </c>
      <c r="H929" s="4" t="s">
        <v>25</v>
      </c>
      <c r="I929" s="4" t="s">
        <v>173</v>
      </c>
      <c r="J929" s="4" t="s">
        <v>120</v>
      </c>
      <c r="K929" s="4" t="s">
        <v>67</v>
      </c>
      <c r="L929" s="4" t="s">
        <v>1869</v>
      </c>
      <c r="M929" s="4" t="s">
        <v>30</v>
      </c>
      <c r="N929" s="4" t="s">
        <v>31</v>
      </c>
      <c r="O929" s="4" t="s">
        <v>1870</v>
      </c>
      <c r="P929" s="6">
        <v>321.56799999999998</v>
      </c>
      <c r="Q929" s="6">
        <v>2</v>
      </c>
      <c r="R929" s="6">
        <v>-16.078399999999998</v>
      </c>
      <c r="S929" s="4" t="s">
        <v>47</v>
      </c>
      <c r="T929" s="10" t="s">
        <v>34</v>
      </c>
    </row>
    <row r="930" spans="1:20" ht="32.1" customHeight="1" thickBot="1">
      <c r="A930" s="7" t="s">
        <v>2828</v>
      </c>
      <c r="B930" s="2">
        <v>42863</v>
      </c>
      <c r="C930" s="2">
        <v>42867</v>
      </c>
      <c r="D930" s="1" t="s">
        <v>39</v>
      </c>
      <c r="E930" s="1" t="s">
        <v>397</v>
      </c>
      <c r="F930" s="1" t="s">
        <v>398</v>
      </c>
      <c r="G930" s="1" t="s">
        <v>90</v>
      </c>
      <c r="H930" s="1" t="s">
        <v>25</v>
      </c>
      <c r="I930" s="1" t="s">
        <v>65</v>
      </c>
      <c r="J930" s="1" t="s">
        <v>66</v>
      </c>
      <c r="K930" s="1" t="s">
        <v>67</v>
      </c>
      <c r="L930" s="1" t="s">
        <v>2428</v>
      </c>
      <c r="M930" s="1" t="s">
        <v>30</v>
      </c>
      <c r="N930" s="1" t="s">
        <v>36</v>
      </c>
      <c r="O930" s="1" t="s">
        <v>2429</v>
      </c>
      <c r="P930" s="3">
        <v>128.05799999999999</v>
      </c>
      <c r="Q930" s="3">
        <v>3</v>
      </c>
      <c r="R930" s="3">
        <v>-23.7822</v>
      </c>
      <c r="S930" s="1" t="s">
        <v>83</v>
      </c>
      <c r="T930" s="9" t="s">
        <v>161</v>
      </c>
    </row>
    <row r="931" spans="1:20" ht="32.1" customHeight="1" thickBot="1">
      <c r="A931" s="8" t="s">
        <v>2829</v>
      </c>
      <c r="B931" s="5">
        <v>43007</v>
      </c>
      <c r="C931" s="5">
        <v>43007</v>
      </c>
      <c r="D931" s="4" t="s">
        <v>425</v>
      </c>
      <c r="E931" s="4" t="s">
        <v>228</v>
      </c>
      <c r="F931" s="4" t="s">
        <v>229</v>
      </c>
      <c r="G931" s="4" t="s">
        <v>100</v>
      </c>
      <c r="H931" s="4" t="s">
        <v>25</v>
      </c>
      <c r="I931" s="4" t="s">
        <v>2830</v>
      </c>
      <c r="J931" s="4" t="s">
        <v>231</v>
      </c>
      <c r="K931" s="4" t="s">
        <v>67</v>
      </c>
      <c r="L931" s="4" t="s">
        <v>1617</v>
      </c>
      <c r="M931" s="4" t="s">
        <v>30</v>
      </c>
      <c r="N931" s="4" t="s">
        <v>36</v>
      </c>
      <c r="O931" s="4" t="s">
        <v>1618</v>
      </c>
      <c r="P931" s="6">
        <v>63.686</v>
      </c>
      <c r="Q931" s="6">
        <v>1</v>
      </c>
      <c r="R931" s="6">
        <v>-15.4666</v>
      </c>
      <c r="S931" s="4" t="s">
        <v>430</v>
      </c>
      <c r="T931" s="10" t="s">
        <v>77</v>
      </c>
    </row>
    <row r="932" spans="1:20" ht="32.1" customHeight="1" thickBot="1">
      <c r="A932" s="7" t="s">
        <v>2829</v>
      </c>
      <c r="B932" s="2">
        <v>43007</v>
      </c>
      <c r="C932" s="2">
        <v>43007</v>
      </c>
      <c r="D932" s="1" t="s">
        <v>425</v>
      </c>
      <c r="E932" s="1" t="s">
        <v>228</v>
      </c>
      <c r="F932" s="1" t="s">
        <v>229</v>
      </c>
      <c r="G932" s="1" t="s">
        <v>100</v>
      </c>
      <c r="H932" s="1" t="s">
        <v>25</v>
      </c>
      <c r="I932" s="1" t="s">
        <v>2830</v>
      </c>
      <c r="J932" s="1" t="s">
        <v>231</v>
      </c>
      <c r="K932" s="1" t="s">
        <v>67</v>
      </c>
      <c r="L932" s="1" t="s">
        <v>2831</v>
      </c>
      <c r="M932" s="1" t="s">
        <v>30</v>
      </c>
      <c r="N932" s="1" t="s">
        <v>45</v>
      </c>
      <c r="O932" s="1" t="s">
        <v>2832</v>
      </c>
      <c r="P932" s="3">
        <v>344.22</v>
      </c>
      <c r="Q932" s="3">
        <v>2</v>
      </c>
      <c r="R932" s="3">
        <v>-189.321</v>
      </c>
      <c r="S932" s="1" t="s">
        <v>430</v>
      </c>
      <c r="T932" s="9" t="s">
        <v>77</v>
      </c>
    </row>
    <row r="933" spans="1:20" ht="32.1" customHeight="1" thickBot="1">
      <c r="A933" s="8" t="s">
        <v>2829</v>
      </c>
      <c r="B933" s="5">
        <v>43007</v>
      </c>
      <c r="C933" s="5">
        <v>43007</v>
      </c>
      <c r="D933" s="4" t="s">
        <v>425</v>
      </c>
      <c r="E933" s="4" t="s">
        <v>228</v>
      </c>
      <c r="F933" s="4" t="s">
        <v>229</v>
      </c>
      <c r="G933" s="4" t="s">
        <v>100</v>
      </c>
      <c r="H933" s="4" t="s">
        <v>25</v>
      </c>
      <c r="I933" s="4" t="s">
        <v>2830</v>
      </c>
      <c r="J933" s="4" t="s">
        <v>231</v>
      </c>
      <c r="K933" s="4" t="s">
        <v>67</v>
      </c>
      <c r="L933" s="4" t="s">
        <v>2326</v>
      </c>
      <c r="M933" s="4" t="s">
        <v>30</v>
      </c>
      <c r="N933" s="4" t="s">
        <v>56</v>
      </c>
      <c r="O933" s="4" t="s">
        <v>2327</v>
      </c>
      <c r="P933" s="6">
        <v>21.248000000000001</v>
      </c>
      <c r="Q933" s="6">
        <v>4</v>
      </c>
      <c r="R933" s="6">
        <v>7.4367999999999999</v>
      </c>
      <c r="S933" s="4" t="s">
        <v>430</v>
      </c>
      <c r="T933" s="10" t="s">
        <v>77</v>
      </c>
    </row>
    <row r="934" spans="1:20" ht="32.1" customHeight="1" thickBot="1">
      <c r="A934" s="7" t="s">
        <v>2833</v>
      </c>
      <c r="B934" s="2">
        <v>43030</v>
      </c>
      <c r="C934" s="2">
        <v>43030</v>
      </c>
      <c r="D934" s="1" t="s">
        <v>425</v>
      </c>
      <c r="E934" s="1" t="s">
        <v>1023</v>
      </c>
      <c r="F934" s="1" t="s">
        <v>1024</v>
      </c>
      <c r="G934" s="1" t="s">
        <v>24</v>
      </c>
      <c r="H934" s="1" t="s">
        <v>25</v>
      </c>
      <c r="I934" s="1" t="s">
        <v>2834</v>
      </c>
      <c r="J934" s="1" t="s">
        <v>1522</v>
      </c>
      <c r="K934" s="1" t="s">
        <v>93</v>
      </c>
      <c r="L934" s="1" t="s">
        <v>290</v>
      </c>
      <c r="M934" s="1" t="s">
        <v>30</v>
      </c>
      <c r="N934" s="1" t="s">
        <v>45</v>
      </c>
      <c r="O934" s="1" t="s">
        <v>291</v>
      </c>
      <c r="P934" s="3">
        <v>248.98</v>
      </c>
      <c r="Q934" s="3">
        <v>2</v>
      </c>
      <c r="R934" s="3">
        <v>54.775599999999997</v>
      </c>
      <c r="S934" s="1" t="s">
        <v>430</v>
      </c>
      <c r="T934" s="9" t="s">
        <v>48</v>
      </c>
    </row>
    <row r="935" spans="1:20" ht="32.1" customHeight="1" thickBot="1">
      <c r="A935" s="8" t="s">
        <v>2835</v>
      </c>
      <c r="B935" s="5">
        <v>42961</v>
      </c>
      <c r="C935" s="5">
        <v>42968</v>
      </c>
      <c r="D935" s="4" t="s">
        <v>39</v>
      </c>
      <c r="E935" s="4" t="s">
        <v>2654</v>
      </c>
      <c r="F935" s="4" t="s">
        <v>2655</v>
      </c>
      <c r="G935" s="4" t="s">
        <v>24</v>
      </c>
      <c r="H935" s="4" t="s">
        <v>25</v>
      </c>
      <c r="I935" s="4" t="s">
        <v>52</v>
      </c>
      <c r="J935" s="4" t="s">
        <v>53</v>
      </c>
      <c r="K935" s="4" t="s">
        <v>54</v>
      </c>
      <c r="L935" s="4" t="s">
        <v>784</v>
      </c>
      <c r="M935" s="4" t="s">
        <v>30</v>
      </c>
      <c r="N935" s="4" t="s">
        <v>45</v>
      </c>
      <c r="O935" s="4" t="s">
        <v>785</v>
      </c>
      <c r="P935" s="6">
        <v>418.29599999999999</v>
      </c>
      <c r="Q935" s="6">
        <v>3</v>
      </c>
      <c r="R935" s="6">
        <v>5.2286999999999999</v>
      </c>
      <c r="S935" s="4" t="s">
        <v>47</v>
      </c>
      <c r="T935" s="10" t="s">
        <v>253</v>
      </c>
    </row>
    <row r="936" spans="1:20" ht="32.1" customHeight="1" thickBot="1">
      <c r="A936" s="7" t="s">
        <v>2836</v>
      </c>
      <c r="B936" s="2">
        <v>41974</v>
      </c>
      <c r="C936" s="2">
        <v>41976</v>
      </c>
      <c r="D936" s="1" t="s">
        <v>21</v>
      </c>
      <c r="E936" s="1" t="s">
        <v>2837</v>
      </c>
      <c r="F936" s="1" t="s">
        <v>2838</v>
      </c>
      <c r="G936" s="1" t="s">
        <v>24</v>
      </c>
      <c r="H936" s="1" t="s">
        <v>25</v>
      </c>
      <c r="I936" s="1" t="s">
        <v>347</v>
      </c>
      <c r="J936" s="1" t="s">
        <v>231</v>
      </c>
      <c r="K936" s="1" t="s">
        <v>67</v>
      </c>
      <c r="L936" s="1" t="s">
        <v>661</v>
      </c>
      <c r="M936" s="1" t="s">
        <v>30</v>
      </c>
      <c r="N936" s="1" t="s">
        <v>56</v>
      </c>
      <c r="O936" s="1" t="s">
        <v>662</v>
      </c>
      <c r="P936" s="3">
        <v>8.1280000000000001</v>
      </c>
      <c r="Q936" s="3">
        <v>2</v>
      </c>
      <c r="R936" s="3">
        <v>1.4224000000000001</v>
      </c>
      <c r="S936" s="1" t="s">
        <v>70</v>
      </c>
      <c r="T936" s="9" t="s">
        <v>96</v>
      </c>
    </row>
    <row r="937" spans="1:20" ht="32.1" customHeight="1" thickBot="1">
      <c r="A937" s="8" t="s">
        <v>2836</v>
      </c>
      <c r="B937" s="5">
        <v>41974</v>
      </c>
      <c r="C937" s="5">
        <v>41976</v>
      </c>
      <c r="D937" s="4" t="s">
        <v>21</v>
      </c>
      <c r="E937" s="4" t="s">
        <v>2837</v>
      </c>
      <c r="F937" s="4" t="s">
        <v>2838</v>
      </c>
      <c r="G937" s="4" t="s">
        <v>24</v>
      </c>
      <c r="H937" s="4" t="s">
        <v>25</v>
      </c>
      <c r="I937" s="4" t="s">
        <v>347</v>
      </c>
      <c r="J937" s="4" t="s">
        <v>231</v>
      </c>
      <c r="K937" s="4" t="s">
        <v>67</v>
      </c>
      <c r="L937" s="4" t="s">
        <v>479</v>
      </c>
      <c r="M937" s="4" t="s">
        <v>30</v>
      </c>
      <c r="N937" s="4" t="s">
        <v>36</v>
      </c>
      <c r="O937" s="4" t="s">
        <v>480</v>
      </c>
      <c r="P937" s="6">
        <v>909.72</v>
      </c>
      <c r="Q937" s="6">
        <v>6</v>
      </c>
      <c r="R937" s="6">
        <v>-51.984000000000002</v>
      </c>
      <c r="S937" s="4" t="s">
        <v>70</v>
      </c>
      <c r="T937" s="10" t="s">
        <v>96</v>
      </c>
    </row>
    <row r="938" spans="1:20" ht="32.1" customHeight="1" thickBot="1">
      <c r="A938" s="7" t="s">
        <v>2839</v>
      </c>
      <c r="B938" s="2">
        <v>42904</v>
      </c>
      <c r="C938" s="2">
        <v>42909</v>
      </c>
      <c r="D938" s="1" t="s">
        <v>39</v>
      </c>
      <c r="E938" s="1" t="s">
        <v>2840</v>
      </c>
      <c r="F938" s="1" t="s">
        <v>2841</v>
      </c>
      <c r="G938" s="1" t="s">
        <v>24</v>
      </c>
      <c r="H938" s="1" t="s">
        <v>25</v>
      </c>
      <c r="I938" s="1" t="s">
        <v>52</v>
      </c>
      <c r="J938" s="1" t="s">
        <v>53</v>
      </c>
      <c r="K938" s="1" t="s">
        <v>54</v>
      </c>
      <c r="L938" s="1" t="s">
        <v>710</v>
      </c>
      <c r="M938" s="1" t="s">
        <v>30</v>
      </c>
      <c r="N938" s="1" t="s">
        <v>31</v>
      </c>
      <c r="O938" s="1" t="s">
        <v>711</v>
      </c>
      <c r="P938" s="3">
        <v>917.92349999999999</v>
      </c>
      <c r="Q938" s="3">
        <v>9</v>
      </c>
      <c r="R938" s="3">
        <v>75.593699999999998</v>
      </c>
      <c r="S938" s="1" t="s">
        <v>58</v>
      </c>
      <c r="T938" s="9" t="s">
        <v>59</v>
      </c>
    </row>
    <row r="939" spans="1:20" ht="32.1" customHeight="1" thickBot="1">
      <c r="A939" s="8" t="s">
        <v>2842</v>
      </c>
      <c r="B939" s="5">
        <v>41997</v>
      </c>
      <c r="C939" s="5">
        <v>42002</v>
      </c>
      <c r="D939" s="4" t="s">
        <v>39</v>
      </c>
      <c r="E939" s="4" t="s">
        <v>1737</v>
      </c>
      <c r="F939" s="4" t="s">
        <v>1738</v>
      </c>
      <c r="G939" s="4" t="s">
        <v>100</v>
      </c>
      <c r="H939" s="4" t="s">
        <v>25</v>
      </c>
      <c r="I939" s="4" t="s">
        <v>52</v>
      </c>
      <c r="J939" s="4" t="s">
        <v>53</v>
      </c>
      <c r="K939" s="4" t="s">
        <v>54</v>
      </c>
      <c r="L939" s="4" t="s">
        <v>1180</v>
      </c>
      <c r="M939" s="4" t="s">
        <v>30</v>
      </c>
      <c r="N939" s="4" t="s">
        <v>56</v>
      </c>
      <c r="O939" s="4" t="s">
        <v>1181</v>
      </c>
      <c r="P939" s="6">
        <v>23.99</v>
      </c>
      <c r="Q939" s="6">
        <v>1</v>
      </c>
      <c r="R939" s="6">
        <v>5.5176999999999996</v>
      </c>
      <c r="S939" s="4" t="s">
        <v>58</v>
      </c>
      <c r="T939" s="10" t="s">
        <v>96</v>
      </c>
    </row>
    <row r="940" spans="1:20" ht="32.1" customHeight="1" thickBot="1">
      <c r="A940" s="7" t="s">
        <v>2843</v>
      </c>
      <c r="B940" s="2">
        <v>42878</v>
      </c>
      <c r="C940" s="2">
        <v>42884</v>
      </c>
      <c r="D940" s="1" t="s">
        <v>39</v>
      </c>
      <c r="E940" s="1" t="s">
        <v>2844</v>
      </c>
      <c r="F940" s="1" t="s">
        <v>2845</v>
      </c>
      <c r="G940" s="1" t="s">
        <v>24</v>
      </c>
      <c r="H940" s="1" t="s">
        <v>25</v>
      </c>
      <c r="I940" s="1" t="s">
        <v>52</v>
      </c>
      <c r="J940" s="1" t="s">
        <v>53</v>
      </c>
      <c r="K940" s="1" t="s">
        <v>54</v>
      </c>
      <c r="L940" s="1" t="s">
        <v>907</v>
      </c>
      <c r="M940" s="1" t="s">
        <v>30</v>
      </c>
      <c r="N940" s="1" t="s">
        <v>45</v>
      </c>
      <c r="O940" s="1" t="s">
        <v>908</v>
      </c>
      <c r="P940" s="3">
        <v>171.28800000000001</v>
      </c>
      <c r="Q940" s="3">
        <v>3</v>
      </c>
      <c r="R940" s="3">
        <v>-6.4233000000000002</v>
      </c>
      <c r="S940" s="1" t="s">
        <v>129</v>
      </c>
      <c r="T940" s="9" t="s">
        <v>161</v>
      </c>
    </row>
    <row r="941" spans="1:20" ht="32.1" customHeight="1" thickBot="1">
      <c r="A941" s="8" t="s">
        <v>2846</v>
      </c>
      <c r="B941" s="5">
        <v>42684</v>
      </c>
      <c r="C941" s="5">
        <v>42688</v>
      </c>
      <c r="D941" s="4" t="s">
        <v>39</v>
      </c>
      <c r="E941" s="4" t="s">
        <v>975</v>
      </c>
      <c r="F941" s="4" t="s">
        <v>976</v>
      </c>
      <c r="G941" s="4" t="s">
        <v>90</v>
      </c>
      <c r="H941" s="4" t="s">
        <v>25</v>
      </c>
      <c r="I941" s="4" t="s">
        <v>878</v>
      </c>
      <c r="J941" s="4" t="s">
        <v>565</v>
      </c>
      <c r="K941" s="4" t="s">
        <v>93</v>
      </c>
      <c r="L941" s="4" t="s">
        <v>2648</v>
      </c>
      <c r="M941" s="4" t="s">
        <v>30</v>
      </c>
      <c r="N941" s="4" t="s">
        <v>56</v>
      </c>
      <c r="O941" s="4" t="s">
        <v>2649</v>
      </c>
      <c r="P941" s="6">
        <v>37.299999999999997</v>
      </c>
      <c r="Q941" s="6">
        <v>2</v>
      </c>
      <c r="R941" s="6">
        <v>17.158000000000001</v>
      </c>
      <c r="S941" s="4" t="s">
        <v>83</v>
      </c>
      <c r="T941" s="10" t="s">
        <v>34</v>
      </c>
    </row>
    <row r="942" spans="1:20" ht="32.1" customHeight="1" thickBot="1">
      <c r="A942" s="7" t="s">
        <v>2847</v>
      </c>
      <c r="B942" s="2">
        <v>42670</v>
      </c>
      <c r="C942" s="2">
        <v>42675</v>
      </c>
      <c r="D942" s="1" t="s">
        <v>21</v>
      </c>
      <c r="E942" s="1" t="s">
        <v>2848</v>
      </c>
      <c r="F942" s="1" t="s">
        <v>2849</v>
      </c>
      <c r="G942" s="1" t="s">
        <v>24</v>
      </c>
      <c r="H942" s="1" t="s">
        <v>25</v>
      </c>
      <c r="I942" s="1" t="s">
        <v>2850</v>
      </c>
      <c r="J942" s="1" t="s">
        <v>716</v>
      </c>
      <c r="K942" s="1" t="s">
        <v>28</v>
      </c>
      <c r="L942" s="1" t="s">
        <v>1306</v>
      </c>
      <c r="M942" s="1" t="s">
        <v>30</v>
      </c>
      <c r="N942" s="1" t="s">
        <v>36</v>
      </c>
      <c r="O942" s="1" t="s">
        <v>1307</v>
      </c>
      <c r="P942" s="3">
        <v>290.98</v>
      </c>
      <c r="Q942" s="3">
        <v>1</v>
      </c>
      <c r="R942" s="3">
        <v>75.654799999999994</v>
      </c>
      <c r="S942" s="1" t="s">
        <v>58</v>
      </c>
      <c r="T942" s="9" t="s">
        <v>48</v>
      </c>
    </row>
    <row r="943" spans="1:20" ht="32.1" customHeight="1" thickBot="1">
      <c r="A943" s="8" t="s">
        <v>2851</v>
      </c>
      <c r="B943" s="5">
        <v>41690</v>
      </c>
      <c r="C943" s="5">
        <v>41696</v>
      </c>
      <c r="D943" s="4" t="s">
        <v>39</v>
      </c>
      <c r="E943" s="4" t="s">
        <v>1297</v>
      </c>
      <c r="F943" s="4" t="s">
        <v>1298</v>
      </c>
      <c r="G943" s="4" t="s">
        <v>90</v>
      </c>
      <c r="H943" s="4" t="s">
        <v>25</v>
      </c>
      <c r="I943" s="4" t="s">
        <v>635</v>
      </c>
      <c r="J943" s="4" t="s">
        <v>110</v>
      </c>
      <c r="K943" s="4" t="s">
        <v>93</v>
      </c>
      <c r="L943" s="4" t="s">
        <v>661</v>
      </c>
      <c r="M943" s="4" t="s">
        <v>30</v>
      </c>
      <c r="N943" s="4" t="s">
        <v>56</v>
      </c>
      <c r="O943" s="4" t="s">
        <v>662</v>
      </c>
      <c r="P943" s="6">
        <v>20.32</v>
      </c>
      <c r="Q943" s="6">
        <v>4</v>
      </c>
      <c r="R943" s="6">
        <v>6.9088000000000003</v>
      </c>
      <c r="S943" s="4" t="s">
        <v>129</v>
      </c>
      <c r="T943" s="10" t="s">
        <v>297</v>
      </c>
    </row>
    <row r="944" spans="1:20" ht="32.1" customHeight="1" thickBot="1">
      <c r="A944" s="7" t="s">
        <v>2852</v>
      </c>
      <c r="B944" s="2">
        <v>41945</v>
      </c>
      <c r="C944" s="2">
        <v>41949</v>
      </c>
      <c r="D944" s="1" t="s">
        <v>39</v>
      </c>
      <c r="E944" s="1" t="s">
        <v>2853</v>
      </c>
      <c r="F944" s="1" t="s">
        <v>2854</v>
      </c>
      <c r="G944" s="1" t="s">
        <v>24</v>
      </c>
      <c r="H944" s="1" t="s">
        <v>25</v>
      </c>
      <c r="I944" s="1" t="s">
        <v>173</v>
      </c>
      <c r="J944" s="1" t="s">
        <v>120</v>
      </c>
      <c r="K944" s="1" t="s">
        <v>67</v>
      </c>
      <c r="L944" s="1" t="s">
        <v>1204</v>
      </c>
      <c r="M944" s="1" t="s">
        <v>30</v>
      </c>
      <c r="N944" s="1" t="s">
        <v>56</v>
      </c>
      <c r="O944" s="1" t="s">
        <v>1205</v>
      </c>
      <c r="P944" s="3">
        <v>89.34</v>
      </c>
      <c r="Q944" s="3">
        <v>6</v>
      </c>
      <c r="R944" s="3">
        <v>24.1218</v>
      </c>
      <c r="S944" s="1" t="s">
        <v>83</v>
      </c>
      <c r="T944" s="9" t="s">
        <v>34</v>
      </c>
    </row>
    <row r="945" spans="1:20" ht="32.1" customHeight="1" thickBot="1">
      <c r="A945" s="8" t="s">
        <v>2855</v>
      </c>
      <c r="B945" s="5">
        <v>42933</v>
      </c>
      <c r="C945" s="5">
        <v>42939</v>
      </c>
      <c r="D945" s="4" t="s">
        <v>39</v>
      </c>
      <c r="E945" s="4" t="s">
        <v>1872</v>
      </c>
      <c r="F945" s="4" t="s">
        <v>1873</v>
      </c>
      <c r="G945" s="4" t="s">
        <v>100</v>
      </c>
      <c r="H945" s="4" t="s">
        <v>25</v>
      </c>
      <c r="I945" s="4" t="s">
        <v>2856</v>
      </c>
      <c r="J945" s="4" t="s">
        <v>120</v>
      </c>
      <c r="K945" s="4" t="s">
        <v>67</v>
      </c>
      <c r="L945" s="4" t="s">
        <v>84</v>
      </c>
      <c r="M945" s="4" t="s">
        <v>30</v>
      </c>
      <c r="N945" s="4" t="s">
        <v>56</v>
      </c>
      <c r="O945" s="4" t="s">
        <v>1861</v>
      </c>
      <c r="P945" s="6">
        <v>39.08</v>
      </c>
      <c r="Q945" s="6">
        <v>4</v>
      </c>
      <c r="R945" s="6">
        <v>14.4596</v>
      </c>
      <c r="S945" s="4" t="s">
        <v>129</v>
      </c>
      <c r="T945" s="10" t="s">
        <v>71</v>
      </c>
    </row>
    <row r="946" spans="1:20" ht="32.1" customHeight="1" thickBot="1">
      <c r="A946" s="7" t="s">
        <v>2857</v>
      </c>
      <c r="B946" s="2">
        <v>42688</v>
      </c>
      <c r="C946" s="2">
        <v>42691</v>
      </c>
      <c r="D946" s="1" t="s">
        <v>87</v>
      </c>
      <c r="E946" s="1" t="s">
        <v>1300</v>
      </c>
      <c r="F946" s="1" t="s">
        <v>1301</v>
      </c>
      <c r="G946" s="1" t="s">
        <v>24</v>
      </c>
      <c r="H946" s="1" t="s">
        <v>25</v>
      </c>
      <c r="I946" s="1" t="s">
        <v>173</v>
      </c>
      <c r="J946" s="1" t="s">
        <v>120</v>
      </c>
      <c r="K946" s="1" t="s">
        <v>67</v>
      </c>
      <c r="L946" s="1" t="s">
        <v>805</v>
      </c>
      <c r="M946" s="1" t="s">
        <v>30</v>
      </c>
      <c r="N946" s="1" t="s">
        <v>36</v>
      </c>
      <c r="O946" s="1" t="s">
        <v>806</v>
      </c>
      <c r="P946" s="3">
        <v>408.00599999999997</v>
      </c>
      <c r="Q946" s="3">
        <v>2</v>
      </c>
      <c r="R946" s="3">
        <v>72.534400000000005</v>
      </c>
      <c r="S946" s="1" t="s">
        <v>33</v>
      </c>
      <c r="T946" s="9" t="s">
        <v>34</v>
      </c>
    </row>
    <row r="947" spans="1:20" ht="32.1" customHeight="1" thickBot="1">
      <c r="A947" s="8" t="s">
        <v>2858</v>
      </c>
      <c r="B947" s="5">
        <v>41922</v>
      </c>
      <c r="C947" s="5">
        <v>41922</v>
      </c>
      <c r="D947" s="4" t="s">
        <v>425</v>
      </c>
      <c r="E947" s="4" t="s">
        <v>517</v>
      </c>
      <c r="F947" s="4" t="s">
        <v>518</v>
      </c>
      <c r="G947" s="4" t="s">
        <v>100</v>
      </c>
      <c r="H947" s="4" t="s">
        <v>25</v>
      </c>
      <c r="I947" s="4" t="s">
        <v>2859</v>
      </c>
      <c r="J947" s="4" t="s">
        <v>53</v>
      </c>
      <c r="K947" s="4" t="s">
        <v>54</v>
      </c>
      <c r="L947" s="4" t="s">
        <v>68</v>
      </c>
      <c r="M947" s="4" t="s">
        <v>30</v>
      </c>
      <c r="N947" s="4" t="s">
        <v>36</v>
      </c>
      <c r="O947" s="4" t="s">
        <v>69</v>
      </c>
      <c r="P947" s="6">
        <v>122.352</v>
      </c>
      <c r="Q947" s="6">
        <v>3</v>
      </c>
      <c r="R947" s="6">
        <v>13.7646</v>
      </c>
      <c r="S947" s="4" t="s">
        <v>430</v>
      </c>
      <c r="T947" s="10" t="s">
        <v>48</v>
      </c>
    </row>
    <row r="948" spans="1:20" ht="32.1" customHeight="1" thickBot="1">
      <c r="A948" s="7" t="s">
        <v>2860</v>
      </c>
      <c r="B948" s="2">
        <v>42924</v>
      </c>
      <c r="C948" s="2">
        <v>42928</v>
      </c>
      <c r="D948" s="1" t="s">
        <v>39</v>
      </c>
      <c r="E948" s="1" t="s">
        <v>2861</v>
      </c>
      <c r="F948" s="1" t="s">
        <v>2862</v>
      </c>
      <c r="G948" s="1" t="s">
        <v>100</v>
      </c>
      <c r="H948" s="1" t="s">
        <v>25</v>
      </c>
      <c r="I948" s="1" t="s">
        <v>191</v>
      </c>
      <c r="J948" s="1" t="s">
        <v>192</v>
      </c>
      <c r="K948" s="1" t="s">
        <v>54</v>
      </c>
      <c r="L948" s="1" t="s">
        <v>1658</v>
      </c>
      <c r="M948" s="1" t="s">
        <v>30</v>
      </c>
      <c r="N948" s="1" t="s">
        <v>56</v>
      </c>
      <c r="O948" s="1" t="s">
        <v>1659</v>
      </c>
      <c r="P948" s="3">
        <v>15.84</v>
      </c>
      <c r="Q948" s="3">
        <v>3</v>
      </c>
      <c r="R948" s="3">
        <v>4.9104000000000001</v>
      </c>
      <c r="S948" s="1" t="s">
        <v>83</v>
      </c>
      <c r="T948" s="9" t="s">
        <v>71</v>
      </c>
    </row>
    <row r="949" spans="1:20" ht="32.1" customHeight="1" thickBot="1">
      <c r="A949" s="8" t="s">
        <v>2863</v>
      </c>
      <c r="B949" s="5">
        <v>42062</v>
      </c>
      <c r="C949" s="5">
        <v>42065</v>
      </c>
      <c r="D949" s="4" t="s">
        <v>39</v>
      </c>
      <c r="E949" s="4" t="s">
        <v>2864</v>
      </c>
      <c r="F949" s="4" t="s">
        <v>2865</v>
      </c>
      <c r="G949" s="4" t="s">
        <v>90</v>
      </c>
      <c r="H949" s="4" t="s">
        <v>25</v>
      </c>
      <c r="I949" s="4" t="s">
        <v>1644</v>
      </c>
      <c r="J949" s="4" t="s">
        <v>1645</v>
      </c>
      <c r="K949" s="4" t="s">
        <v>67</v>
      </c>
      <c r="L949" s="4" t="s">
        <v>2406</v>
      </c>
      <c r="M949" s="4" t="s">
        <v>30</v>
      </c>
      <c r="N949" s="4" t="s">
        <v>45</v>
      </c>
      <c r="O949" s="4" t="s">
        <v>2407</v>
      </c>
      <c r="P949" s="6">
        <v>493.92</v>
      </c>
      <c r="Q949" s="6">
        <v>7</v>
      </c>
      <c r="R949" s="6">
        <v>-28.224</v>
      </c>
      <c r="S949" s="4" t="s">
        <v>33</v>
      </c>
      <c r="T949" s="10" t="s">
        <v>297</v>
      </c>
    </row>
    <row r="950" spans="1:20" ht="32.1" customHeight="1" thickBot="1">
      <c r="A950" s="7" t="s">
        <v>2866</v>
      </c>
      <c r="B950" s="2">
        <v>42197</v>
      </c>
      <c r="C950" s="2">
        <v>42202</v>
      </c>
      <c r="D950" s="1" t="s">
        <v>21</v>
      </c>
      <c r="E950" s="1" t="s">
        <v>2867</v>
      </c>
      <c r="F950" s="1" t="s">
        <v>2868</v>
      </c>
      <c r="G950" s="1" t="s">
        <v>24</v>
      </c>
      <c r="H950" s="1" t="s">
        <v>25</v>
      </c>
      <c r="I950" s="1" t="s">
        <v>133</v>
      </c>
      <c r="J950" s="1" t="s">
        <v>134</v>
      </c>
      <c r="K950" s="1" t="s">
        <v>93</v>
      </c>
      <c r="L950" s="1" t="s">
        <v>298</v>
      </c>
      <c r="M950" s="1" t="s">
        <v>30</v>
      </c>
      <c r="N950" s="1" t="s">
        <v>36</v>
      </c>
      <c r="O950" s="1" t="s">
        <v>299</v>
      </c>
      <c r="P950" s="3">
        <v>383.60700000000003</v>
      </c>
      <c r="Q950" s="3">
        <v>9</v>
      </c>
      <c r="R950" s="3">
        <v>-5.4801000000000002</v>
      </c>
      <c r="S950" s="1" t="s">
        <v>58</v>
      </c>
      <c r="T950" s="9" t="s">
        <v>71</v>
      </c>
    </row>
    <row r="951" spans="1:20" ht="32.1" customHeight="1" thickBot="1">
      <c r="A951" s="8" t="s">
        <v>2866</v>
      </c>
      <c r="B951" s="5">
        <v>42197</v>
      </c>
      <c r="C951" s="5">
        <v>42202</v>
      </c>
      <c r="D951" s="4" t="s">
        <v>21</v>
      </c>
      <c r="E951" s="4" t="s">
        <v>2867</v>
      </c>
      <c r="F951" s="4" t="s">
        <v>2868</v>
      </c>
      <c r="G951" s="4" t="s">
        <v>24</v>
      </c>
      <c r="H951" s="4" t="s">
        <v>25</v>
      </c>
      <c r="I951" s="4" t="s">
        <v>133</v>
      </c>
      <c r="J951" s="4" t="s">
        <v>134</v>
      </c>
      <c r="K951" s="4" t="s">
        <v>93</v>
      </c>
      <c r="L951" s="4" t="s">
        <v>363</v>
      </c>
      <c r="M951" s="4" t="s">
        <v>30</v>
      </c>
      <c r="N951" s="4" t="s">
        <v>56</v>
      </c>
      <c r="O951" s="4" t="s">
        <v>364</v>
      </c>
      <c r="P951" s="6">
        <v>7.76</v>
      </c>
      <c r="Q951" s="6">
        <v>1</v>
      </c>
      <c r="R951" s="6">
        <v>-2.1339999999999999</v>
      </c>
      <c r="S951" s="4" t="s">
        <v>58</v>
      </c>
      <c r="T951" s="10" t="s">
        <v>71</v>
      </c>
    </row>
    <row r="952" spans="1:20" ht="32.1" customHeight="1" thickBot="1">
      <c r="A952" s="7" t="s">
        <v>2869</v>
      </c>
      <c r="B952" s="2">
        <v>41833</v>
      </c>
      <c r="C952" s="2">
        <v>41837</v>
      </c>
      <c r="D952" s="1" t="s">
        <v>39</v>
      </c>
      <c r="E952" s="1" t="s">
        <v>2870</v>
      </c>
      <c r="F952" s="1" t="s">
        <v>2871</v>
      </c>
      <c r="G952" s="1" t="s">
        <v>90</v>
      </c>
      <c r="H952" s="1" t="s">
        <v>25</v>
      </c>
      <c r="I952" s="1" t="s">
        <v>52</v>
      </c>
      <c r="J952" s="1" t="s">
        <v>53</v>
      </c>
      <c r="K952" s="1" t="s">
        <v>54</v>
      </c>
      <c r="L952" s="1" t="s">
        <v>1627</v>
      </c>
      <c r="M952" s="1" t="s">
        <v>30</v>
      </c>
      <c r="N952" s="1" t="s">
        <v>45</v>
      </c>
      <c r="O952" s="1" t="s">
        <v>1628</v>
      </c>
      <c r="P952" s="3">
        <v>351.21600000000001</v>
      </c>
      <c r="Q952" s="3">
        <v>3</v>
      </c>
      <c r="R952" s="3">
        <v>4.3902000000000001</v>
      </c>
      <c r="S952" s="1" t="s">
        <v>83</v>
      </c>
      <c r="T952" s="9" t="s">
        <v>71</v>
      </c>
    </row>
    <row r="953" spans="1:20" ht="32.1" customHeight="1" thickBot="1">
      <c r="A953" s="8" t="s">
        <v>2872</v>
      </c>
      <c r="B953" s="5">
        <v>42000</v>
      </c>
      <c r="C953" s="5">
        <v>42006</v>
      </c>
      <c r="D953" s="4" t="s">
        <v>39</v>
      </c>
      <c r="E953" s="4" t="s">
        <v>2873</v>
      </c>
      <c r="F953" s="4" t="s">
        <v>2874</v>
      </c>
      <c r="G953" s="4" t="s">
        <v>24</v>
      </c>
      <c r="H953" s="4" t="s">
        <v>25</v>
      </c>
      <c r="I953" s="4" t="s">
        <v>328</v>
      </c>
      <c r="J953" s="4" t="s">
        <v>53</v>
      </c>
      <c r="K953" s="4" t="s">
        <v>54</v>
      </c>
      <c r="L953" s="4" t="s">
        <v>466</v>
      </c>
      <c r="M953" s="4" t="s">
        <v>30</v>
      </c>
      <c r="N953" s="4" t="s">
        <v>36</v>
      </c>
      <c r="O953" s="4" t="s">
        <v>467</v>
      </c>
      <c r="P953" s="6">
        <v>230.28</v>
      </c>
      <c r="Q953" s="6">
        <v>3</v>
      </c>
      <c r="R953" s="6">
        <v>23.027999999999999</v>
      </c>
      <c r="S953" s="4" t="s">
        <v>129</v>
      </c>
      <c r="T953" s="10" t="s">
        <v>96</v>
      </c>
    </row>
    <row r="954" spans="1:20" ht="32.1" customHeight="1" thickBot="1">
      <c r="A954" s="7" t="s">
        <v>2875</v>
      </c>
      <c r="B954" s="2">
        <v>41764</v>
      </c>
      <c r="C954" s="2">
        <v>41767</v>
      </c>
      <c r="D954" s="1" t="s">
        <v>87</v>
      </c>
      <c r="E954" s="1" t="s">
        <v>73</v>
      </c>
      <c r="F954" s="1" t="s">
        <v>74</v>
      </c>
      <c r="G954" s="1" t="s">
        <v>24</v>
      </c>
      <c r="H954" s="1" t="s">
        <v>25</v>
      </c>
      <c r="I954" s="1" t="s">
        <v>245</v>
      </c>
      <c r="J954" s="1" t="s">
        <v>92</v>
      </c>
      <c r="K954" s="1" t="s">
        <v>93</v>
      </c>
      <c r="L954" s="1" t="s">
        <v>135</v>
      </c>
      <c r="M954" s="1" t="s">
        <v>30</v>
      </c>
      <c r="N954" s="1" t="s">
        <v>36</v>
      </c>
      <c r="O954" s="1" t="s">
        <v>136</v>
      </c>
      <c r="P954" s="3">
        <v>127.869</v>
      </c>
      <c r="Q954" s="3">
        <v>3</v>
      </c>
      <c r="R954" s="3">
        <v>-9.1334999999999997</v>
      </c>
      <c r="S954" s="1" t="s">
        <v>33</v>
      </c>
      <c r="T954" s="9" t="s">
        <v>161</v>
      </c>
    </row>
    <row r="955" spans="1:20" ht="32.1" customHeight="1" thickBot="1">
      <c r="A955" s="8" t="s">
        <v>2876</v>
      </c>
      <c r="B955" s="5">
        <v>42342</v>
      </c>
      <c r="C955" s="5">
        <v>42347</v>
      </c>
      <c r="D955" s="4" t="s">
        <v>21</v>
      </c>
      <c r="E955" s="4" t="s">
        <v>1866</v>
      </c>
      <c r="F955" s="4" t="s">
        <v>1867</v>
      </c>
      <c r="G955" s="4" t="s">
        <v>90</v>
      </c>
      <c r="H955" s="4" t="s">
        <v>25</v>
      </c>
      <c r="I955" s="4" t="s">
        <v>52</v>
      </c>
      <c r="J955" s="4" t="s">
        <v>53</v>
      </c>
      <c r="K955" s="4" t="s">
        <v>54</v>
      </c>
      <c r="L955" s="4" t="s">
        <v>2877</v>
      </c>
      <c r="M955" s="4" t="s">
        <v>30</v>
      </c>
      <c r="N955" s="4" t="s">
        <v>56</v>
      </c>
      <c r="O955" s="4" t="s">
        <v>2878</v>
      </c>
      <c r="P955" s="6">
        <v>36.4</v>
      </c>
      <c r="Q955" s="6">
        <v>5</v>
      </c>
      <c r="R955" s="6">
        <v>13.832000000000001</v>
      </c>
      <c r="S955" s="4" t="s">
        <v>58</v>
      </c>
      <c r="T955" s="10" t="s">
        <v>96</v>
      </c>
    </row>
    <row r="956" spans="1:20" ht="32.1" customHeight="1" thickBot="1">
      <c r="A956" s="7" t="s">
        <v>2879</v>
      </c>
      <c r="B956" s="2">
        <v>43004</v>
      </c>
      <c r="C956" s="2">
        <v>43008</v>
      </c>
      <c r="D956" s="1" t="s">
        <v>39</v>
      </c>
      <c r="E956" s="1" t="s">
        <v>1782</v>
      </c>
      <c r="F956" s="1" t="s">
        <v>1783</v>
      </c>
      <c r="G956" s="1" t="s">
        <v>100</v>
      </c>
      <c r="H956" s="1" t="s">
        <v>25</v>
      </c>
      <c r="I956" s="1" t="s">
        <v>2708</v>
      </c>
      <c r="J956" s="1" t="s">
        <v>43</v>
      </c>
      <c r="K956" s="1" t="s">
        <v>28</v>
      </c>
      <c r="L956" s="1" t="s">
        <v>2578</v>
      </c>
      <c r="M956" s="1" t="s">
        <v>30</v>
      </c>
      <c r="N956" s="1" t="s">
        <v>36</v>
      </c>
      <c r="O956" s="1" t="s">
        <v>2579</v>
      </c>
      <c r="P956" s="3">
        <v>419.13600000000002</v>
      </c>
      <c r="Q956" s="3">
        <v>4</v>
      </c>
      <c r="R956" s="3">
        <v>-57.6312</v>
      </c>
      <c r="S956" s="1" t="s">
        <v>83</v>
      </c>
      <c r="T956" s="9" t="s">
        <v>77</v>
      </c>
    </row>
    <row r="957" spans="1:20" ht="32.1" customHeight="1" thickBot="1">
      <c r="A957" s="8" t="s">
        <v>2880</v>
      </c>
      <c r="B957" s="5">
        <v>41748</v>
      </c>
      <c r="C957" s="5">
        <v>41750</v>
      </c>
      <c r="D957" s="4" t="s">
        <v>21</v>
      </c>
      <c r="E957" s="4" t="s">
        <v>1015</v>
      </c>
      <c r="F957" s="4" t="s">
        <v>1016</v>
      </c>
      <c r="G957" s="4" t="s">
        <v>100</v>
      </c>
      <c r="H957" s="4" t="s">
        <v>25</v>
      </c>
      <c r="I957" s="4" t="s">
        <v>1491</v>
      </c>
      <c r="J957" s="4" t="s">
        <v>53</v>
      </c>
      <c r="K957" s="4" t="s">
        <v>54</v>
      </c>
      <c r="L957" s="4" t="s">
        <v>308</v>
      </c>
      <c r="M957" s="4" t="s">
        <v>30</v>
      </c>
      <c r="N957" s="4" t="s">
        <v>56</v>
      </c>
      <c r="O957" s="4" t="s">
        <v>2586</v>
      </c>
      <c r="P957" s="6">
        <v>76.14</v>
      </c>
      <c r="Q957" s="6">
        <v>3</v>
      </c>
      <c r="R957" s="6">
        <v>26.649000000000001</v>
      </c>
      <c r="S957" s="4" t="s">
        <v>70</v>
      </c>
      <c r="T957" s="10" t="s">
        <v>113</v>
      </c>
    </row>
    <row r="958" spans="1:20" ht="32.1" customHeight="1" thickBot="1">
      <c r="A958" s="7" t="s">
        <v>2881</v>
      </c>
      <c r="B958" s="2">
        <v>42716</v>
      </c>
      <c r="C958" s="2">
        <v>42722</v>
      </c>
      <c r="D958" s="1" t="s">
        <v>39</v>
      </c>
      <c r="E958" s="1" t="s">
        <v>2882</v>
      </c>
      <c r="F958" s="1" t="s">
        <v>2883</v>
      </c>
      <c r="G958" s="1" t="s">
        <v>100</v>
      </c>
      <c r="H958" s="1" t="s">
        <v>25</v>
      </c>
      <c r="I958" s="1" t="s">
        <v>477</v>
      </c>
      <c r="J958" s="1" t="s">
        <v>289</v>
      </c>
      <c r="K958" s="1" t="s">
        <v>93</v>
      </c>
      <c r="L958" s="1" t="s">
        <v>1147</v>
      </c>
      <c r="M958" s="1" t="s">
        <v>30</v>
      </c>
      <c r="N958" s="1" t="s">
        <v>56</v>
      </c>
      <c r="O958" s="1" t="s">
        <v>1148</v>
      </c>
      <c r="P958" s="3">
        <v>33.479999999999997</v>
      </c>
      <c r="Q958" s="3">
        <v>4</v>
      </c>
      <c r="R958" s="3">
        <v>8.7048000000000005</v>
      </c>
      <c r="S958" s="1" t="s">
        <v>129</v>
      </c>
      <c r="T958" s="9" t="s">
        <v>96</v>
      </c>
    </row>
    <row r="959" spans="1:20" ht="32.1" customHeight="1" thickBot="1">
      <c r="A959" s="8" t="s">
        <v>2884</v>
      </c>
      <c r="B959" s="5">
        <v>42632</v>
      </c>
      <c r="C959" s="5">
        <v>42635</v>
      </c>
      <c r="D959" s="4" t="s">
        <v>87</v>
      </c>
      <c r="E959" s="4" t="s">
        <v>1950</v>
      </c>
      <c r="F959" s="4" t="s">
        <v>1951</v>
      </c>
      <c r="G959" s="4" t="s">
        <v>100</v>
      </c>
      <c r="H959" s="4" t="s">
        <v>25</v>
      </c>
      <c r="I959" s="4" t="s">
        <v>65</v>
      </c>
      <c r="J959" s="4" t="s">
        <v>66</v>
      </c>
      <c r="K959" s="4" t="s">
        <v>67</v>
      </c>
      <c r="L959" s="4" t="s">
        <v>2885</v>
      </c>
      <c r="M959" s="4" t="s">
        <v>30</v>
      </c>
      <c r="N959" s="4" t="s">
        <v>56</v>
      </c>
      <c r="O959" s="4" t="s">
        <v>2886</v>
      </c>
      <c r="P959" s="6">
        <v>25.632000000000001</v>
      </c>
      <c r="Q959" s="6">
        <v>3</v>
      </c>
      <c r="R959" s="6">
        <v>3.8448000000000002</v>
      </c>
      <c r="S959" s="4" t="s">
        <v>33</v>
      </c>
      <c r="T959" s="10" t="s">
        <v>77</v>
      </c>
    </row>
    <row r="960" spans="1:20" ht="32.1" customHeight="1" thickBot="1">
      <c r="A960" s="7" t="s">
        <v>2887</v>
      </c>
      <c r="B960" s="2">
        <v>43041</v>
      </c>
      <c r="C960" s="2">
        <v>43043</v>
      </c>
      <c r="D960" s="1" t="s">
        <v>21</v>
      </c>
      <c r="E960" s="1" t="s">
        <v>2038</v>
      </c>
      <c r="F960" s="1" t="s">
        <v>2039</v>
      </c>
      <c r="G960" s="1" t="s">
        <v>100</v>
      </c>
      <c r="H960" s="1" t="s">
        <v>25</v>
      </c>
      <c r="I960" s="1" t="s">
        <v>2888</v>
      </c>
      <c r="J960" s="1" t="s">
        <v>53</v>
      </c>
      <c r="K960" s="1" t="s">
        <v>54</v>
      </c>
      <c r="L960" s="1" t="s">
        <v>2889</v>
      </c>
      <c r="M960" s="1" t="s">
        <v>30</v>
      </c>
      <c r="N960" s="1" t="s">
        <v>56</v>
      </c>
      <c r="O960" s="1" t="s">
        <v>2890</v>
      </c>
      <c r="P960" s="3">
        <v>25.02</v>
      </c>
      <c r="Q960" s="3">
        <v>3</v>
      </c>
      <c r="R960" s="3">
        <v>10.5084</v>
      </c>
      <c r="S960" s="1" t="s">
        <v>70</v>
      </c>
      <c r="T960" s="9" t="s">
        <v>34</v>
      </c>
    </row>
    <row r="961" spans="1:20" ht="32.1" customHeight="1" thickBot="1">
      <c r="A961" s="8" t="s">
        <v>2891</v>
      </c>
      <c r="B961" s="5">
        <v>42730</v>
      </c>
      <c r="C961" s="5">
        <v>42735</v>
      </c>
      <c r="D961" s="4" t="s">
        <v>39</v>
      </c>
      <c r="E961" s="4" t="s">
        <v>2892</v>
      </c>
      <c r="F961" s="4" t="s">
        <v>2893</v>
      </c>
      <c r="G961" s="4" t="s">
        <v>90</v>
      </c>
      <c r="H961" s="4" t="s">
        <v>25</v>
      </c>
      <c r="I961" s="4" t="s">
        <v>52</v>
      </c>
      <c r="J961" s="4" t="s">
        <v>53</v>
      </c>
      <c r="K961" s="4" t="s">
        <v>54</v>
      </c>
      <c r="L961" s="4" t="s">
        <v>2428</v>
      </c>
      <c r="M961" s="4" t="s">
        <v>30</v>
      </c>
      <c r="N961" s="4" t="s">
        <v>36</v>
      </c>
      <c r="O961" s="4" t="s">
        <v>2429</v>
      </c>
      <c r="P961" s="6">
        <v>146.352</v>
      </c>
      <c r="Q961" s="6">
        <v>3</v>
      </c>
      <c r="R961" s="6">
        <v>-5.4882</v>
      </c>
      <c r="S961" s="4" t="s">
        <v>58</v>
      </c>
      <c r="T961" s="10" t="s">
        <v>96</v>
      </c>
    </row>
    <row r="962" spans="1:20" ht="32.1" customHeight="1" thickBot="1">
      <c r="A962" s="7" t="s">
        <v>2891</v>
      </c>
      <c r="B962" s="2">
        <v>42730</v>
      </c>
      <c r="C962" s="2">
        <v>42735</v>
      </c>
      <c r="D962" s="1" t="s">
        <v>39</v>
      </c>
      <c r="E962" s="1" t="s">
        <v>2892</v>
      </c>
      <c r="F962" s="1" t="s">
        <v>2893</v>
      </c>
      <c r="G962" s="1" t="s">
        <v>90</v>
      </c>
      <c r="H962" s="1" t="s">
        <v>25</v>
      </c>
      <c r="I962" s="1" t="s">
        <v>52</v>
      </c>
      <c r="J962" s="1" t="s">
        <v>53</v>
      </c>
      <c r="K962" s="1" t="s">
        <v>54</v>
      </c>
      <c r="L962" s="1" t="s">
        <v>306</v>
      </c>
      <c r="M962" s="1" t="s">
        <v>30</v>
      </c>
      <c r="N962" s="1" t="s">
        <v>45</v>
      </c>
      <c r="O962" s="1" t="s">
        <v>307</v>
      </c>
      <c r="P962" s="3">
        <v>902.71199999999999</v>
      </c>
      <c r="Q962" s="3">
        <v>3</v>
      </c>
      <c r="R962" s="3">
        <v>33.851700000000001</v>
      </c>
      <c r="S962" s="1" t="s">
        <v>58</v>
      </c>
      <c r="T962" s="9" t="s">
        <v>96</v>
      </c>
    </row>
    <row r="963" spans="1:20" ht="32.1" customHeight="1" thickBot="1">
      <c r="A963" s="8" t="s">
        <v>2894</v>
      </c>
      <c r="B963" s="5">
        <v>42201</v>
      </c>
      <c r="C963" s="5">
        <v>42205</v>
      </c>
      <c r="D963" s="4" t="s">
        <v>39</v>
      </c>
      <c r="E963" s="4" t="s">
        <v>2895</v>
      </c>
      <c r="F963" s="4" t="s">
        <v>2896</v>
      </c>
      <c r="G963" s="4" t="s">
        <v>100</v>
      </c>
      <c r="H963" s="4" t="s">
        <v>25</v>
      </c>
      <c r="I963" s="4" t="s">
        <v>2754</v>
      </c>
      <c r="J963" s="4" t="s">
        <v>1089</v>
      </c>
      <c r="K963" s="4" t="s">
        <v>67</v>
      </c>
      <c r="L963" s="4" t="s">
        <v>656</v>
      </c>
      <c r="M963" s="4" t="s">
        <v>30</v>
      </c>
      <c r="N963" s="4" t="s">
        <v>36</v>
      </c>
      <c r="O963" s="4" t="s">
        <v>657</v>
      </c>
      <c r="P963" s="6">
        <v>150.97999999999999</v>
      </c>
      <c r="Q963" s="6">
        <v>1</v>
      </c>
      <c r="R963" s="6">
        <v>43.784199999999998</v>
      </c>
      <c r="S963" s="4" t="s">
        <v>83</v>
      </c>
      <c r="T963" s="10" t="s">
        <v>71</v>
      </c>
    </row>
    <row r="964" spans="1:20" ht="32.1" customHeight="1" thickBot="1">
      <c r="A964" s="7" t="s">
        <v>2897</v>
      </c>
      <c r="B964" s="2">
        <v>43048</v>
      </c>
      <c r="C964" s="2">
        <v>43053</v>
      </c>
      <c r="D964" s="1" t="s">
        <v>39</v>
      </c>
      <c r="E964" s="1" t="s">
        <v>138</v>
      </c>
      <c r="F964" s="1" t="s">
        <v>139</v>
      </c>
      <c r="G964" s="1" t="s">
        <v>24</v>
      </c>
      <c r="H964" s="1" t="s">
        <v>25</v>
      </c>
      <c r="I964" s="1" t="s">
        <v>761</v>
      </c>
      <c r="J964" s="1" t="s">
        <v>53</v>
      </c>
      <c r="K964" s="1" t="s">
        <v>54</v>
      </c>
      <c r="L964" s="1" t="s">
        <v>422</v>
      </c>
      <c r="M964" s="1" t="s">
        <v>30</v>
      </c>
      <c r="N964" s="1" t="s">
        <v>56</v>
      </c>
      <c r="O964" s="1" t="s">
        <v>423</v>
      </c>
      <c r="P964" s="3">
        <v>47.12</v>
      </c>
      <c r="Q964" s="3">
        <v>8</v>
      </c>
      <c r="R964" s="3">
        <v>20.732800000000001</v>
      </c>
      <c r="S964" s="1" t="s">
        <v>58</v>
      </c>
      <c r="T964" s="9" t="s">
        <v>34</v>
      </c>
    </row>
    <row r="965" spans="1:20" ht="32.1" customHeight="1" thickBot="1">
      <c r="A965" s="8" t="s">
        <v>2898</v>
      </c>
      <c r="B965" s="5">
        <v>42268</v>
      </c>
      <c r="C965" s="5">
        <v>42273</v>
      </c>
      <c r="D965" s="4" t="s">
        <v>39</v>
      </c>
      <c r="E965" s="4" t="s">
        <v>2387</v>
      </c>
      <c r="F965" s="4" t="s">
        <v>2388</v>
      </c>
      <c r="G965" s="4" t="s">
        <v>100</v>
      </c>
      <c r="H965" s="4" t="s">
        <v>25</v>
      </c>
      <c r="I965" s="4" t="s">
        <v>1357</v>
      </c>
      <c r="J965" s="4" t="s">
        <v>434</v>
      </c>
      <c r="K965" s="4" t="s">
        <v>67</v>
      </c>
      <c r="L965" s="4" t="s">
        <v>420</v>
      </c>
      <c r="M965" s="4" t="s">
        <v>30</v>
      </c>
      <c r="N965" s="4" t="s">
        <v>36</v>
      </c>
      <c r="O965" s="4" t="s">
        <v>421</v>
      </c>
      <c r="P965" s="6">
        <v>542.94000000000005</v>
      </c>
      <c r="Q965" s="6">
        <v>3</v>
      </c>
      <c r="R965" s="6">
        <v>141.1644</v>
      </c>
      <c r="S965" s="4" t="s">
        <v>58</v>
      </c>
      <c r="T965" s="10" t="s">
        <v>77</v>
      </c>
    </row>
    <row r="966" spans="1:20" ht="32.1" customHeight="1" thickBot="1">
      <c r="A966" s="7" t="s">
        <v>2899</v>
      </c>
      <c r="B966" s="2">
        <v>42987</v>
      </c>
      <c r="C966" s="2">
        <v>42992</v>
      </c>
      <c r="D966" s="1" t="s">
        <v>39</v>
      </c>
      <c r="E966" s="1" t="s">
        <v>40</v>
      </c>
      <c r="F966" s="1" t="s">
        <v>41</v>
      </c>
      <c r="G966" s="1" t="s">
        <v>24</v>
      </c>
      <c r="H966" s="1" t="s">
        <v>25</v>
      </c>
      <c r="I966" s="1" t="s">
        <v>157</v>
      </c>
      <c r="J966" s="1" t="s">
        <v>141</v>
      </c>
      <c r="K966" s="1" t="s">
        <v>28</v>
      </c>
      <c r="L966" s="1" t="s">
        <v>422</v>
      </c>
      <c r="M966" s="1" t="s">
        <v>30</v>
      </c>
      <c r="N966" s="1" t="s">
        <v>56</v>
      </c>
      <c r="O966" s="1" t="s">
        <v>423</v>
      </c>
      <c r="P966" s="3">
        <v>14.135999999999999</v>
      </c>
      <c r="Q966" s="3">
        <v>3</v>
      </c>
      <c r="R966" s="3">
        <v>4.2408000000000001</v>
      </c>
      <c r="S966" s="1" t="s">
        <v>58</v>
      </c>
      <c r="T966" s="9" t="s">
        <v>77</v>
      </c>
    </row>
    <row r="967" spans="1:20" ht="32.1" customHeight="1" thickBot="1">
      <c r="A967" s="8" t="s">
        <v>2900</v>
      </c>
      <c r="B967" s="5">
        <v>42292</v>
      </c>
      <c r="C967" s="5">
        <v>42292</v>
      </c>
      <c r="D967" s="4" t="s">
        <v>425</v>
      </c>
      <c r="E967" s="4" t="s">
        <v>867</v>
      </c>
      <c r="F967" s="4" t="s">
        <v>868</v>
      </c>
      <c r="G967" s="4" t="s">
        <v>24</v>
      </c>
      <c r="H967" s="4" t="s">
        <v>25</v>
      </c>
      <c r="I967" s="4" t="s">
        <v>2221</v>
      </c>
      <c r="J967" s="4" t="s">
        <v>289</v>
      </c>
      <c r="K967" s="4" t="s">
        <v>93</v>
      </c>
      <c r="L967" s="4" t="s">
        <v>2901</v>
      </c>
      <c r="M967" s="4" t="s">
        <v>30</v>
      </c>
      <c r="N967" s="4" t="s">
        <v>56</v>
      </c>
      <c r="O967" s="4" t="s">
        <v>2902</v>
      </c>
      <c r="P967" s="6">
        <v>17.14</v>
      </c>
      <c r="Q967" s="6">
        <v>2</v>
      </c>
      <c r="R967" s="6">
        <v>6.1703999999999999</v>
      </c>
      <c r="S967" s="4" t="s">
        <v>430</v>
      </c>
      <c r="T967" s="10" t="s">
        <v>48</v>
      </c>
    </row>
    <row r="968" spans="1:20" ht="32.1" customHeight="1" thickBot="1">
      <c r="A968" s="7" t="s">
        <v>2903</v>
      </c>
      <c r="B968" s="2">
        <v>42950</v>
      </c>
      <c r="C968" s="2">
        <v>42955</v>
      </c>
      <c r="D968" s="1" t="s">
        <v>21</v>
      </c>
      <c r="E968" s="1" t="s">
        <v>633</v>
      </c>
      <c r="F968" s="1" t="s">
        <v>634</v>
      </c>
      <c r="G968" s="1" t="s">
        <v>24</v>
      </c>
      <c r="H968" s="1" t="s">
        <v>25</v>
      </c>
      <c r="I968" s="1" t="s">
        <v>328</v>
      </c>
      <c r="J968" s="1" t="s">
        <v>53</v>
      </c>
      <c r="K968" s="1" t="s">
        <v>54</v>
      </c>
      <c r="L968" s="1" t="s">
        <v>596</v>
      </c>
      <c r="M968" s="1" t="s">
        <v>30</v>
      </c>
      <c r="N968" s="1" t="s">
        <v>56</v>
      </c>
      <c r="O968" s="1" t="s">
        <v>597</v>
      </c>
      <c r="P968" s="3">
        <v>123.96</v>
      </c>
      <c r="Q968" s="3">
        <v>3</v>
      </c>
      <c r="R968" s="3">
        <v>11.1564</v>
      </c>
      <c r="S968" s="1" t="s">
        <v>58</v>
      </c>
      <c r="T968" s="9" t="s">
        <v>253</v>
      </c>
    </row>
    <row r="969" spans="1:20" ht="32.1" customHeight="1" thickBot="1">
      <c r="A969" s="8" t="s">
        <v>2904</v>
      </c>
      <c r="B969" s="5">
        <v>42237</v>
      </c>
      <c r="C969" s="5">
        <v>42242</v>
      </c>
      <c r="D969" s="4" t="s">
        <v>39</v>
      </c>
      <c r="E969" s="4" t="s">
        <v>286</v>
      </c>
      <c r="F969" s="4" t="s">
        <v>287</v>
      </c>
      <c r="G969" s="4" t="s">
        <v>90</v>
      </c>
      <c r="H969" s="4" t="s">
        <v>25</v>
      </c>
      <c r="I969" s="4" t="s">
        <v>328</v>
      </c>
      <c r="J969" s="4" t="s">
        <v>53</v>
      </c>
      <c r="K969" s="4" t="s">
        <v>54</v>
      </c>
      <c r="L969" s="4" t="s">
        <v>2905</v>
      </c>
      <c r="M969" s="4" t="s">
        <v>30</v>
      </c>
      <c r="N969" s="4" t="s">
        <v>31</v>
      </c>
      <c r="O969" s="4" t="s">
        <v>2906</v>
      </c>
      <c r="P969" s="6">
        <v>586.39800000000002</v>
      </c>
      <c r="Q969" s="6">
        <v>6</v>
      </c>
      <c r="R969" s="6">
        <v>34.494</v>
      </c>
      <c r="S969" s="4" t="s">
        <v>58</v>
      </c>
      <c r="T969" s="10" t="s">
        <v>253</v>
      </c>
    </row>
    <row r="970" spans="1:20" ht="32.1" customHeight="1" thickBot="1">
      <c r="A970" s="7" t="s">
        <v>2907</v>
      </c>
      <c r="B970" s="2">
        <v>43030</v>
      </c>
      <c r="C970" s="2">
        <v>43032</v>
      </c>
      <c r="D970" s="1" t="s">
        <v>21</v>
      </c>
      <c r="E970" s="1" t="s">
        <v>2908</v>
      </c>
      <c r="F970" s="1" t="s">
        <v>2909</v>
      </c>
      <c r="G970" s="1" t="s">
        <v>24</v>
      </c>
      <c r="H970" s="1" t="s">
        <v>25</v>
      </c>
      <c r="I970" s="1" t="s">
        <v>2343</v>
      </c>
      <c r="J970" s="1" t="s">
        <v>180</v>
      </c>
      <c r="K970" s="1" t="s">
        <v>54</v>
      </c>
      <c r="L970" s="1" t="s">
        <v>2910</v>
      </c>
      <c r="M970" s="1" t="s">
        <v>30</v>
      </c>
      <c r="N970" s="1" t="s">
        <v>36</v>
      </c>
      <c r="O970" s="1" t="s">
        <v>2911</v>
      </c>
      <c r="P970" s="3">
        <v>579.13599999999997</v>
      </c>
      <c r="Q970" s="3">
        <v>4</v>
      </c>
      <c r="R970" s="3">
        <v>-28.956800000000001</v>
      </c>
      <c r="S970" s="1" t="s">
        <v>70</v>
      </c>
      <c r="T970" s="9" t="s">
        <v>48</v>
      </c>
    </row>
    <row r="971" spans="1:20" ht="32.1" customHeight="1" thickBot="1">
      <c r="A971" s="8" t="s">
        <v>2912</v>
      </c>
      <c r="B971" s="5">
        <v>42594</v>
      </c>
      <c r="C971" s="5">
        <v>42598</v>
      </c>
      <c r="D971" s="4" t="s">
        <v>39</v>
      </c>
      <c r="E971" s="4" t="s">
        <v>1820</v>
      </c>
      <c r="F971" s="4" t="s">
        <v>1821</v>
      </c>
      <c r="G971" s="4" t="s">
        <v>100</v>
      </c>
      <c r="H971" s="4" t="s">
        <v>25</v>
      </c>
      <c r="I971" s="4" t="s">
        <v>173</v>
      </c>
      <c r="J971" s="4" t="s">
        <v>120</v>
      </c>
      <c r="K971" s="4" t="s">
        <v>67</v>
      </c>
      <c r="L971" s="4" t="s">
        <v>510</v>
      </c>
      <c r="M971" s="4" t="s">
        <v>30</v>
      </c>
      <c r="N971" s="4" t="s">
        <v>36</v>
      </c>
      <c r="O971" s="4" t="s">
        <v>511</v>
      </c>
      <c r="P971" s="6">
        <v>145.76400000000001</v>
      </c>
      <c r="Q971" s="6">
        <v>2</v>
      </c>
      <c r="R971" s="6">
        <v>-8.0980000000000008</v>
      </c>
      <c r="S971" s="4" t="s">
        <v>83</v>
      </c>
      <c r="T971" s="10" t="s">
        <v>253</v>
      </c>
    </row>
    <row r="972" spans="1:20" ht="32.1" customHeight="1" thickBot="1">
      <c r="A972" s="7" t="s">
        <v>2913</v>
      </c>
      <c r="B972" s="2">
        <v>42486</v>
      </c>
      <c r="C972" s="2">
        <v>42491</v>
      </c>
      <c r="D972" s="1" t="s">
        <v>39</v>
      </c>
      <c r="E972" s="1" t="s">
        <v>2914</v>
      </c>
      <c r="F972" s="1" t="s">
        <v>2915</v>
      </c>
      <c r="G972" s="1" t="s">
        <v>100</v>
      </c>
      <c r="H972" s="1" t="s">
        <v>25</v>
      </c>
      <c r="I972" s="1" t="s">
        <v>173</v>
      </c>
      <c r="J972" s="1" t="s">
        <v>120</v>
      </c>
      <c r="K972" s="1" t="s">
        <v>67</v>
      </c>
      <c r="L972" s="1" t="s">
        <v>2549</v>
      </c>
      <c r="M972" s="1" t="s">
        <v>30</v>
      </c>
      <c r="N972" s="1" t="s">
        <v>36</v>
      </c>
      <c r="O972" s="1" t="s">
        <v>2550</v>
      </c>
      <c r="P972" s="3">
        <v>434.64600000000002</v>
      </c>
      <c r="Q972" s="3">
        <v>3</v>
      </c>
      <c r="R972" s="3">
        <v>62.782200000000003</v>
      </c>
      <c r="S972" s="1" t="s">
        <v>58</v>
      </c>
      <c r="T972" s="9" t="s">
        <v>113</v>
      </c>
    </row>
    <row r="973" spans="1:20" ht="32.1" customHeight="1" thickBot="1">
      <c r="A973" s="8" t="s">
        <v>2916</v>
      </c>
      <c r="B973" s="5">
        <v>42127</v>
      </c>
      <c r="C973" s="5">
        <v>42131</v>
      </c>
      <c r="D973" s="4" t="s">
        <v>39</v>
      </c>
      <c r="E973" s="4" t="s">
        <v>2917</v>
      </c>
      <c r="F973" s="4" t="s">
        <v>2918</v>
      </c>
      <c r="G973" s="4" t="s">
        <v>24</v>
      </c>
      <c r="H973" s="4" t="s">
        <v>25</v>
      </c>
      <c r="I973" s="4" t="s">
        <v>65</v>
      </c>
      <c r="J973" s="4" t="s">
        <v>66</v>
      </c>
      <c r="K973" s="4" t="s">
        <v>67</v>
      </c>
      <c r="L973" s="4" t="s">
        <v>329</v>
      </c>
      <c r="M973" s="4" t="s">
        <v>30</v>
      </c>
      <c r="N973" s="4" t="s">
        <v>36</v>
      </c>
      <c r="O973" s="4" t="s">
        <v>330</v>
      </c>
      <c r="P973" s="6">
        <v>844.11599999999999</v>
      </c>
      <c r="Q973" s="6">
        <v>6</v>
      </c>
      <c r="R973" s="6">
        <v>-36.176400000000001</v>
      </c>
      <c r="S973" s="4" t="s">
        <v>83</v>
      </c>
      <c r="T973" s="10" t="s">
        <v>161</v>
      </c>
    </row>
    <row r="974" spans="1:20" ht="32.1" customHeight="1" thickBot="1">
      <c r="A974" s="7" t="s">
        <v>2919</v>
      </c>
      <c r="B974" s="2">
        <v>42379</v>
      </c>
      <c r="C974" s="2">
        <v>42386</v>
      </c>
      <c r="D974" s="1" t="s">
        <v>39</v>
      </c>
      <c r="E974" s="1" t="s">
        <v>2556</v>
      </c>
      <c r="F974" s="1" t="s">
        <v>2557</v>
      </c>
      <c r="G974" s="1" t="s">
        <v>90</v>
      </c>
      <c r="H974" s="1" t="s">
        <v>25</v>
      </c>
      <c r="I974" s="1" t="s">
        <v>191</v>
      </c>
      <c r="J974" s="1" t="s">
        <v>192</v>
      </c>
      <c r="K974" s="1" t="s">
        <v>54</v>
      </c>
      <c r="L974" s="1" t="s">
        <v>1121</v>
      </c>
      <c r="M974" s="1" t="s">
        <v>30</v>
      </c>
      <c r="N974" s="1" t="s">
        <v>56</v>
      </c>
      <c r="O974" s="1" t="s">
        <v>1122</v>
      </c>
      <c r="P974" s="3">
        <v>79.92</v>
      </c>
      <c r="Q974" s="3">
        <v>4</v>
      </c>
      <c r="R974" s="3">
        <v>34.365600000000001</v>
      </c>
      <c r="S974" s="1" t="s">
        <v>47</v>
      </c>
      <c r="T974" s="9" t="s">
        <v>169</v>
      </c>
    </row>
    <row r="975" spans="1:20" ht="32.1" customHeight="1" thickBot="1">
      <c r="A975" s="8" t="s">
        <v>2920</v>
      </c>
      <c r="B975" s="5">
        <v>42861</v>
      </c>
      <c r="C975" s="5">
        <v>42866</v>
      </c>
      <c r="D975" s="4" t="s">
        <v>39</v>
      </c>
      <c r="E975" s="4" t="s">
        <v>2921</v>
      </c>
      <c r="F975" s="4" t="s">
        <v>2922</v>
      </c>
      <c r="G975" s="4" t="s">
        <v>90</v>
      </c>
      <c r="H975" s="4" t="s">
        <v>25</v>
      </c>
      <c r="I975" s="4" t="s">
        <v>595</v>
      </c>
      <c r="J975" s="4" t="s">
        <v>92</v>
      </c>
      <c r="K975" s="4" t="s">
        <v>93</v>
      </c>
      <c r="L975" s="4" t="s">
        <v>534</v>
      </c>
      <c r="M975" s="4" t="s">
        <v>30</v>
      </c>
      <c r="N975" s="4" t="s">
        <v>31</v>
      </c>
      <c r="O975" s="4" t="s">
        <v>535</v>
      </c>
      <c r="P975" s="6">
        <v>623.46479999999997</v>
      </c>
      <c r="Q975" s="6">
        <v>7</v>
      </c>
      <c r="R975" s="6">
        <v>-119.1918</v>
      </c>
      <c r="S975" s="4" t="s">
        <v>58</v>
      </c>
      <c r="T975" s="10" t="s">
        <v>161</v>
      </c>
    </row>
    <row r="976" spans="1:20" ht="32.1" customHeight="1" thickBot="1">
      <c r="A976" s="7" t="s">
        <v>2923</v>
      </c>
      <c r="B976" s="2">
        <v>42582</v>
      </c>
      <c r="C976" s="2">
        <v>42588</v>
      </c>
      <c r="D976" s="1" t="s">
        <v>39</v>
      </c>
      <c r="E976" s="1" t="s">
        <v>311</v>
      </c>
      <c r="F976" s="1" t="s">
        <v>312</v>
      </c>
      <c r="G976" s="1" t="s">
        <v>24</v>
      </c>
      <c r="H976" s="1" t="s">
        <v>25</v>
      </c>
      <c r="I976" s="1" t="s">
        <v>288</v>
      </c>
      <c r="J976" s="1" t="s">
        <v>289</v>
      </c>
      <c r="K976" s="1" t="s">
        <v>93</v>
      </c>
      <c r="L976" s="1" t="s">
        <v>358</v>
      </c>
      <c r="M976" s="1" t="s">
        <v>30</v>
      </c>
      <c r="N976" s="1" t="s">
        <v>56</v>
      </c>
      <c r="O976" s="1" t="s">
        <v>359</v>
      </c>
      <c r="P976" s="3">
        <v>272.94</v>
      </c>
      <c r="Q976" s="3">
        <v>3</v>
      </c>
      <c r="R976" s="3">
        <v>30.023399999999999</v>
      </c>
      <c r="S976" s="1" t="s">
        <v>129</v>
      </c>
      <c r="T976" s="9" t="s">
        <v>71</v>
      </c>
    </row>
    <row r="977" spans="1:20" ht="32.1" customHeight="1" thickBot="1">
      <c r="A977" s="8" t="s">
        <v>2924</v>
      </c>
      <c r="B977" s="5">
        <v>42821</v>
      </c>
      <c r="C977" s="5">
        <v>42823</v>
      </c>
      <c r="D977" s="4" t="s">
        <v>21</v>
      </c>
      <c r="E977" s="4" t="s">
        <v>2925</v>
      </c>
      <c r="F977" s="4" t="s">
        <v>2926</v>
      </c>
      <c r="G977" s="4" t="s">
        <v>24</v>
      </c>
      <c r="H977" s="4" t="s">
        <v>25</v>
      </c>
      <c r="I977" s="4" t="s">
        <v>65</v>
      </c>
      <c r="J977" s="4" t="s">
        <v>66</v>
      </c>
      <c r="K977" s="4" t="s">
        <v>67</v>
      </c>
      <c r="L977" s="4" t="s">
        <v>2126</v>
      </c>
      <c r="M977" s="4" t="s">
        <v>30</v>
      </c>
      <c r="N977" s="4" t="s">
        <v>56</v>
      </c>
      <c r="O977" s="4" t="s">
        <v>2127</v>
      </c>
      <c r="P977" s="6">
        <v>15.007999999999999</v>
      </c>
      <c r="Q977" s="6">
        <v>2</v>
      </c>
      <c r="R977" s="6">
        <v>1.5007999999999999</v>
      </c>
      <c r="S977" s="4" t="s">
        <v>70</v>
      </c>
      <c r="T977" s="10" t="s">
        <v>195</v>
      </c>
    </row>
    <row r="978" spans="1:20" ht="32.1" customHeight="1" thickBot="1">
      <c r="A978" s="7" t="s">
        <v>2927</v>
      </c>
      <c r="B978" s="2">
        <v>42611</v>
      </c>
      <c r="C978" s="2">
        <v>42616</v>
      </c>
      <c r="D978" s="1" t="s">
        <v>39</v>
      </c>
      <c r="E978" s="1" t="s">
        <v>1080</v>
      </c>
      <c r="F978" s="1" t="s">
        <v>1081</v>
      </c>
      <c r="G978" s="1" t="s">
        <v>90</v>
      </c>
      <c r="H978" s="1" t="s">
        <v>25</v>
      </c>
      <c r="I978" s="1" t="s">
        <v>65</v>
      </c>
      <c r="J978" s="1" t="s">
        <v>66</v>
      </c>
      <c r="K978" s="1" t="s">
        <v>67</v>
      </c>
      <c r="L978" s="1" t="s">
        <v>2406</v>
      </c>
      <c r="M978" s="1" t="s">
        <v>30</v>
      </c>
      <c r="N978" s="1" t="s">
        <v>45</v>
      </c>
      <c r="O978" s="1" t="s">
        <v>2407</v>
      </c>
      <c r="P978" s="3">
        <v>241.92</v>
      </c>
      <c r="Q978" s="3">
        <v>4</v>
      </c>
      <c r="R978" s="3">
        <v>-56.448</v>
      </c>
      <c r="S978" s="1" t="s">
        <v>58</v>
      </c>
      <c r="T978" s="9" t="s">
        <v>253</v>
      </c>
    </row>
    <row r="979" spans="1:20" ht="32.1" customHeight="1" thickBot="1">
      <c r="A979" s="8" t="s">
        <v>2927</v>
      </c>
      <c r="B979" s="5">
        <v>42611</v>
      </c>
      <c r="C979" s="5">
        <v>42616</v>
      </c>
      <c r="D979" s="4" t="s">
        <v>39</v>
      </c>
      <c r="E979" s="4" t="s">
        <v>1080</v>
      </c>
      <c r="F979" s="4" t="s">
        <v>1081</v>
      </c>
      <c r="G979" s="4" t="s">
        <v>90</v>
      </c>
      <c r="H979" s="4" t="s">
        <v>25</v>
      </c>
      <c r="I979" s="4" t="s">
        <v>65</v>
      </c>
      <c r="J979" s="4" t="s">
        <v>66</v>
      </c>
      <c r="K979" s="4" t="s">
        <v>67</v>
      </c>
      <c r="L979" s="4" t="s">
        <v>2733</v>
      </c>
      <c r="M979" s="4" t="s">
        <v>30</v>
      </c>
      <c r="N979" s="4" t="s">
        <v>31</v>
      </c>
      <c r="O979" s="4" t="s">
        <v>2734</v>
      </c>
      <c r="P979" s="6">
        <v>163.88</v>
      </c>
      <c r="Q979" s="6">
        <v>4</v>
      </c>
      <c r="R979" s="6">
        <v>-81.94</v>
      </c>
      <c r="S979" s="4" t="s">
        <v>58</v>
      </c>
      <c r="T979" s="10" t="s">
        <v>253</v>
      </c>
    </row>
    <row r="980" spans="1:20" ht="32.1" customHeight="1" thickBot="1">
      <c r="A980" s="7" t="s">
        <v>2928</v>
      </c>
      <c r="B980" s="2">
        <v>41993</v>
      </c>
      <c r="C980" s="2">
        <v>41995</v>
      </c>
      <c r="D980" s="1" t="s">
        <v>87</v>
      </c>
      <c r="E980" s="1" t="s">
        <v>1648</v>
      </c>
      <c r="F980" s="1" t="s">
        <v>1649</v>
      </c>
      <c r="G980" s="1" t="s">
        <v>24</v>
      </c>
      <c r="H980" s="1" t="s">
        <v>25</v>
      </c>
      <c r="I980" s="1" t="s">
        <v>1222</v>
      </c>
      <c r="J980" s="1" t="s">
        <v>520</v>
      </c>
      <c r="K980" s="1" t="s">
        <v>54</v>
      </c>
      <c r="L980" s="1" t="s">
        <v>2055</v>
      </c>
      <c r="M980" s="1" t="s">
        <v>30</v>
      </c>
      <c r="N980" s="1" t="s">
        <v>56</v>
      </c>
      <c r="O980" s="1" t="s">
        <v>2056</v>
      </c>
      <c r="P980" s="3">
        <v>51.968000000000004</v>
      </c>
      <c r="Q980" s="3">
        <v>2</v>
      </c>
      <c r="R980" s="3">
        <v>10.393599999999999</v>
      </c>
      <c r="S980" s="1" t="s">
        <v>70</v>
      </c>
      <c r="T980" s="9" t="s">
        <v>96</v>
      </c>
    </row>
    <row r="981" spans="1:20" ht="32.1" customHeight="1" thickBot="1">
      <c r="A981" s="8" t="s">
        <v>2928</v>
      </c>
      <c r="B981" s="5">
        <v>41993</v>
      </c>
      <c r="C981" s="5">
        <v>41995</v>
      </c>
      <c r="D981" s="4" t="s">
        <v>87</v>
      </c>
      <c r="E981" s="4" t="s">
        <v>1648</v>
      </c>
      <c r="F981" s="4" t="s">
        <v>1649</v>
      </c>
      <c r="G981" s="4" t="s">
        <v>24</v>
      </c>
      <c r="H981" s="4" t="s">
        <v>25</v>
      </c>
      <c r="I981" s="4" t="s">
        <v>1222</v>
      </c>
      <c r="J981" s="4" t="s">
        <v>520</v>
      </c>
      <c r="K981" s="4" t="s">
        <v>54</v>
      </c>
      <c r="L981" s="4" t="s">
        <v>295</v>
      </c>
      <c r="M981" s="4" t="s">
        <v>30</v>
      </c>
      <c r="N981" s="4" t="s">
        <v>36</v>
      </c>
      <c r="O981" s="4" t="s">
        <v>296</v>
      </c>
      <c r="P981" s="6">
        <v>242.352</v>
      </c>
      <c r="Q981" s="6">
        <v>3</v>
      </c>
      <c r="R981" s="6">
        <v>-42.4116</v>
      </c>
      <c r="S981" s="4" t="s">
        <v>70</v>
      </c>
      <c r="T981" s="10" t="s">
        <v>96</v>
      </c>
    </row>
    <row r="982" spans="1:20" ht="32.1" customHeight="1" thickBot="1">
      <c r="A982" s="7" t="s">
        <v>2929</v>
      </c>
      <c r="B982" s="2">
        <v>42355</v>
      </c>
      <c r="C982" s="2">
        <v>42355</v>
      </c>
      <c r="D982" s="1" t="s">
        <v>425</v>
      </c>
      <c r="E982" s="1" t="s">
        <v>2808</v>
      </c>
      <c r="F982" s="1" t="s">
        <v>2809</v>
      </c>
      <c r="G982" s="1" t="s">
        <v>24</v>
      </c>
      <c r="H982" s="1" t="s">
        <v>25</v>
      </c>
      <c r="I982" s="1" t="s">
        <v>288</v>
      </c>
      <c r="J982" s="1" t="s">
        <v>289</v>
      </c>
      <c r="K982" s="1" t="s">
        <v>93</v>
      </c>
      <c r="L982" s="1" t="s">
        <v>1186</v>
      </c>
      <c r="M982" s="1" t="s">
        <v>30</v>
      </c>
      <c r="N982" s="1" t="s">
        <v>36</v>
      </c>
      <c r="O982" s="1" t="s">
        <v>1187</v>
      </c>
      <c r="P982" s="3">
        <v>302.94</v>
      </c>
      <c r="Q982" s="3">
        <v>3</v>
      </c>
      <c r="R982" s="3">
        <v>48.470399999999998</v>
      </c>
      <c r="S982" s="1" t="s">
        <v>430</v>
      </c>
      <c r="T982" s="9" t="s">
        <v>96</v>
      </c>
    </row>
    <row r="983" spans="1:20" ht="32.1" customHeight="1" thickBot="1">
      <c r="A983" s="8" t="s">
        <v>2929</v>
      </c>
      <c r="B983" s="5">
        <v>42355</v>
      </c>
      <c r="C983" s="5">
        <v>42355</v>
      </c>
      <c r="D983" s="4" t="s">
        <v>425</v>
      </c>
      <c r="E983" s="4" t="s">
        <v>2808</v>
      </c>
      <c r="F983" s="4" t="s">
        <v>2809</v>
      </c>
      <c r="G983" s="4" t="s">
        <v>24</v>
      </c>
      <c r="H983" s="4" t="s">
        <v>25</v>
      </c>
      <c r="I983" s="4" t="s">
        <v>288</v>
      </c>
      <c r="J983" s="4" t="s">
        <v>289</v>
      </c>
      <c r="K983" s="4" t="s">
        <v>93</v>
      </c>
      <c r="L983" s="4" t="s">
        <v>2194</v>
      </c>
      <c r="M983" s="4" t="s">
        <v>30</v>
      </c>
      <c r="N983" s="4" t="s">
        <v>36</v>
      </c>
      <c r="O983" s="4" t="s">
        <v>2195</v>
      </c>
      <c r="P983" s="6">
        <v>142.36000000000001</v>
      </c>
      <c r="Q983" s="6">
        <v>2</v>
      </c>
      <c r="R983" s="6">
        <v>38.437199999999997</v>
      </c>
      <c r="S983" s="4" t="s">
        <v>430</v>
      </c>
      <c r="T983" s="10" t="s">
        <v>96</v>
      </c>
    </row>
    <row r="984" spans="1:20" ht="32.1" customHeight="1" thickBot="1">
      <c r="A984" s="7" t="s">
        <v>2929</v>
      </c>
      <c r="B984" s="2">
        <v>42355</v>
      </c>
      <c r="C984" s="2">
        <v>42355</v>
      </c>
      <c r="D984" s="1" t="s">
        <v>425</v>
      </c>
      <c r="E984" s="1" t="s">
        <v>2808</v>
      </c>
      <c r="F984" s="1" t="s">
        <v>2809</v>
      </c>
      <c r="G984" s="1" t="s">
        <v>24</v>
      </c>
      <c r="H984" s="1" t="s">
        <v>25</v>
      </c>
      <c r="I984" s="1" t="s">
        <v>288</v>
      </c>
      <c r="J984" s="1" t="s">
        <v>289</v>
      </c>
      <c r="K984" s="1" t="s">
        <v>93</v>
      </c>
      <c r="L984" s="1" t="s">
        <v>251</v>
      </c>
      <c r="M984" s="1" t="s">
        <v>30</v>
      </c>
      <c r="N984" s="1" t="s">
        <v>36</v>
      </c>
      <c r="O984" s="1" t="s">
        <v>252</v>
      </c>
      <c r="P984" s="3">
        <v>546.66</v>
      </c>
      <c r="Q984" s="3">
        <v>9</v>
      </c>
      <c r="R984" s="3">
        <v>136.66499999999999</v>
      </c>
      <c r="S984" s="1" t="s">
        <v>430</v>
      </c>
      <c r="T984" s="9" t="s">
        <v>96</v>
      </c>
    </row>
    <row r="985" spans="1:20" ht="32.1" customHeight="1" thickBot="1">
      <c r="A985" s="8" t="s">
        <v>2929</v>
      </c>
      <c r="B985" s="5">
        <v>42355</v>
      </c>
      <c r="C985" s="5">
        <v>42355</v>
      </c>
      <c r="D985" s="4" t="s">
        <v>425</v>
      </c>
      <c r="E985" s="4" t="s">
        <v>2808</v>
      </c>
      <c r="F985" s="4" t="s">
        <v>2809</v>
      </c>
      <c r="G985" s="4" t="s">
        <v>24</v>
      </c>
      <c r="H985" s="4" t="s">
        <v>25</v>
      </c>
      <c r="I985" s="4" t="s">
        <v>288</v>
      </c>
      <c r="J985" s="4" t="s">
        <v>289</v>
      </c>
      <c r="K985" s="4" t="s">
        <v>93</v>
      </c>
      <c r="L985" s="4" t="s">
        <v>2169</v>
      </c>
      <c r="M985" s="4" t="s">
        <v>30</v>
      </c>
      <c r="N985" s="4" t="s">
        <v>56</v>
      </c>
      <c r="O985" s="4" t="s">
        <v>2170</v>
      </c>
      <c r="P985" s="6">
        <v>212.13</v>
      </c>
      <c r="Q985" s="6">
        <v>3</v>
      </c>
      <c r="R985" s="6">
        <v>14.8491</v>
      </c>
      <c r="S985" s="4" t="s">
        <v>430</v>
      </c>
      <c r="T985" s="10" t="s">
        <v>96</v>
      </c>
    </row>
    <row r="986" spans="1:20" ht="32.1" customHeight="1" thickBot="1">
      <c r="A986" s="7" t="s">
        <v>2930</v>
      </c>
      <c r="B986" s="2">
        <v>42866</v>
      </c>
      <c r="C986" s="2">
        <v>42872</v>
      </c>
      <c r="D986" s="1" t="s">
        <v>39</v>
      </c>
      <c r="E986" s="1" t="s">
        <v>1237</v>
      </c>
      <c r="F986" s="1" t="s">
        <v>1238</v>
      </c>
      <c r="G986" s="1" t="s">
        <v>100</v>
      </c>
      <c r="H986" s="1" t="s">
        <v>25</v>
      </c>
      <c r="I986" s="1" t="s">
        <v>2330</v>
      </c>
      <c r="J986" s="1" t="s">
        <v>92</v>
      </c>
      <c r="K986" s="1" t="s">
        <v>93</v>
      </c>
      <c r="L986" s="1" t="s">
        <v>400</v>
      </c>
      <c r="M986" s="1" t="s">
        <v>30</v>
      </c>
      <c r="N986" s="1" t="s">
        <v>56</v>
      </c>
      <c r="O986" s="1" t="s">
        <v>401</v>
      </c>
      <c r="P986" s="3">
        <v>7.9960000000000004</v>
      </c>
      <c r="Q986" s="3">
        <v>1</v>
      </c>
      <c r="R986" s="3">
        <v>-6.9965000000000002</v>
      </c>
      <c r="S986" s="1" t="s">
        <v>129</v>
      </c>
      <c r="T986" s="9" t="s">
        <v>161</v>
      </c>
    </row>
    <row r="987" spans="1:20" ht="32.1" customHeight="1" thickBot="1">
      <c r="A987" s="8" t="s">
        <v>2931</v>
      </c>
      <c r="B987" s="5">
        <v>42507</v>
      </c>
      <c r="C987" s="5">
        <v>42508</v>
      </c>
      <c r="D987" s="4" t="s">
        <v>87</v>
      </c>
      <c r="E987" s="4" t="s">
        <v>1472</v>
      </c>
      <c r="F987" s="4" t="s">
        <v>1473</v>
      </c>
      <c r="G987" s="4" t="s">
        <v>24</v>
      </c>
      <c r="H987" s="4" t="s">
        <v>25</v>
      </c>
      <c r="I987" s="4" t="s">
        <v>2932</v>
      </c>
      <c r="J987" s="4" t="s">
        <v>429</v>
      </c>
      <c r="K987" s="4" t="s">
        <v>67</v>
      </c>
      <c r="L987" s="4" t="s">
        <v>990</v>
      </c>
      <c r="M987" s="4" t="s">
        <v>30</v>
      </c>
      <c r="N987" s="4" t="s">
        <v>56</v>
      </c>
      <c r="O987" s="4" t="s">
        <v>991</v>
      </c>
      <c r="P987" s="6">
        <v>173.24</v>
      </c>
      <c r="Q987" s="6">
        <v>4</v>
      </c>
      <c r="R987" s="6">
        <v>17.324000000000002</v>
      </c>
      <c r="S987" s="4" t="s">
        <v>123</v>
      </c>
      <c r="T987" s="10" t="s">
        <v>161</v>
      </c>
    </row>
    <row r="988" spans="1:20" ht="32.1" customHeight="1" thickBot="1">
      <c r="A988" s="7" t="s">
        <v>2933</v>
      </c>
      <c r="B988" s="2">
        <v>41989</v>
      </c>
      <c r="C988" s="2">
        <v>41994</v>
      </c>
      <c r="D988" s="1" t="s">
        <v>39</v>
      </c>
      <c r="E988" s="1" t="s">
        <v>2564</v>
      </c>
      <c r="F988" s="1" t="s">
        <v>2565</v>
      </c>
      <c r="G988" s="1" t="s">
        <v>24</v>
      </c>
      <c r="H988" s="1" t="s">
        <v>25</v>
      </c>
      <c r="I988" s="1" t="s">
        <v>1868</v>
      </c>
      <c r="J988" s="1" t="s">
        <v>92</v>
      </c>
      <c r="K988" s="1" t="s">
        <v>93</v>
      </c>
      <c r="L988" s="1" t="s">
        <v>2169</v>
      </c>
      <c r="M988" s="1" t="s">
        <v>30</v>
      </c>
      <c r="N988" s="1" t="s">
        <v>56</v>
      </c>
      <c r="O988" s="1" t="s">
        <v>2170</v>
      </c>
      <c r="P988" s="3">
        <v>56.567999999999998</v>
      </c>
      <c r="Q988" s="3">
        <v>2</v>
      </c>
      <c r="R988" s="3">
        <v>-74.952600000000004</v>
      </c>
      <c r="S988" s="1" t="s">
        <v>58</v>
      </c>
      <c r="T988" s="9" t="s">
        <v>96</v>
      </c>
    </row>
    <row r="989" spans="1:20" ht="32.1" customHeight="1" thickBot="1">
      <c r="A989" s="8" t="s">
        <v>2934</v>
      </c>
      <c r="B989" s="5">
        <v>43072</v>
      </c>
      <c r="C989" s="5">
        <v>43076</v>
      </c>
      <c r="D989" s="4" t="s">
        <v>21</v>
      </c>
      <c r="E989" s="4" t="s">
        <v>1314</v>
      </c>
      <c r="F989" s="4" t="s">
        <v>1315</v>
      </c>
      <c r="G989" s="4" t="s">
        <v>100</v>
      </c>
      <c r="H989" s="4" t="s">
        <v>25</v>
      </c>
      <c r="I989" s="4" t="s">
        <v>191</v>
      </c>
      <c r="J989" s="4" t="s">
        <v>192</v>
      </c>
      <c r="K989" s="4" t="s">
        <v>54</v>
      </c>
      <c r="L989" s="4" t="s">
        <v>1247</v>
      </c>
      <c r="M989" s="4" t="s">
        <v>30</v>
      </c>
      <c r="N989" s="4" t="s">
        <v>45</v>
      </c>
      <c r="O989" s="4" t="s">
        <v>1248</v>
      </c>
      <c r="P989" s="6">
        <v>521.96</v>
      </c>
      <c r="Q989" s="6">
        <v>2</v>
      </c>
      <c r="R989" s="6">
        <v>88.733199999999997</v>
      </c>
      <c r="S989" s="4" t="s">
        <v>83</v>
      </c>
      <c r="T989" s="10" t="s">
        <v>96</v>
      </c>
    </row>
    <row r="990" spans="1:20" ht="32.1" customHeight="1" thickBot="1">
      <c r="A990" s="7" t="s">
        <v>2935</v>
      </c>
      <c r="B990" s="2">
        <v>41797</v>
      </c>
      <c r="C990" s="2">
        <v>41801</v>
      </c>
      <c r="D990" s="1" t="s">
        <v>21</v>
      </c>
      <c r="E990" s="1" t="s">
        <v>2936</v>
      </c>
      <c r="F990" s="1" t="s">
        <v>2937</v>
      </c>
      <c r="G990" s="1" t="s">
        <v>24</v>
      </c>
      <c r="H990" s="1" t="s">
        <v>25</v>
      </c>
      <c r="I990" s="1" t="s">
        <v>179</v>
      </c>
      <c r="J990" s="1" t="s">
        <v>134</v>
      </c>
      <c r="K990" s="1" t="s">
        <v>93</v>
      </c>
      <c r="L990" s="1" t="s">
        <v>454</v>
      </c>
      <c r="M990" s="1" t="s">
        <v>30</v>
      </c>
      <c r="N990" s="1" t="s">
        <v>45</v>
      </c>
      <c r="O990" s="1" t="s">
        <v>455</v>
      </c>
      <c r="P990" s="3">
        <v>268.935</v>
      </c>
      <c r="Q990" s="3">
        <v>3</v>
      </c>
      <c r="R990" s="3">
        <v>-209.76929999999999</v>
      </c>
      <c r="S990" s="1" t="s">
        <v>83</v>
      </c>
      <c r="T990" s="9" t="s">
        <v>59</v>
      </c>
    </row>
    <row r="991" spans="1:20" ht="32.1" customHeight="1" thickBot="1">
      <c r="A991" s="8" t="s">
        <v>2938</v>
      </c>
      <c r="B991" s="5">
        <v>41968</v>
      </c>
      <c r="C991" s="5">
        <v>41972</v>
      </c>
      <c r="D991" s="4" t="s">
        <v>21</v>
      </c>
      <c r="E991" s="4" t="s">
        <v>1351</v>
      </c>
      <c r="F991" s="4" t="s">
        <v>1352</v>
      </c>
      <c r="G991" s="4" t="s">
        <v>100</v>
      </c>
      <c r="H991" s="4" t="s">
        <v>25</v>
      </c>
      <c r="I991" s="4" t="s">
        <v>173</v>
      </c>
      <c r="J991" s="4" t="s">
        <v>120</v>
      </c>
      <c r="K991" s="4" t="s">
        <v>67</v>
      </c>
      <c r="L991" s="4" t="s">
        <v>1476</v>
      </c>
      <c r="M991" s="4" t="s">
        <v>30</v>
      </c>
      <c r="N991" s="4" t="s">
        <v>31</v>
      </c>
      <c r="O991" s="4" t="s">
        <v>1477</v>
      </c>
      <c r="P991" s="6">
        <v>275.952</v>
      </c>
      <c r="Q991" s="6">
        <v>3</v>
      </c>
      <c r="R991" s="6">
        <v>-37.943399999999997</v>
      </c>
      <c r="S991" s="4" t="s">
        <v>83</v>
      </c>
      <c r="T991" s="10" t="s">
        <v>34</v>
      </c>
    </row>
    <row r="992" spans="1:20" ht="32.1" customHeight="1" thickBot="1">
      <c r="A992" s="7" t="s">
        <v>2939</v>
      </c>
      <c r="B992" s="2">
        <v>42092</v>
      </c>
      <c r="C992" s="2">
        <v>42094</v>
      </c>
      <c r="D992" s="1" t="s">
        <v>21</v>
      </c>
      <c r="E992" s="1" t="s">
        <v>2940</v>
      </c>
      <c r="F992" s="1" t="s">
        <v>2941</v>
      </c>
      <c r="G992" s="1" t="s">
        <v>24</v>
      </c>
      <c r="H992" s="1" t="s">
        <v>25</v>
      </c>
      <c r="I992" s="1" t="s">
        <v>639</v>
      </c>
      <c r="J992" s="1" t="s">
        <v>53</v>
      </c>
      <c r="K992" s="1" t="s">
        <v>54</v>
      </c>
      <c r="L992" s="1" t="s">
        <v>2326</v>
      </c>
      <c r="M992" s="1" t="s">
        <v>30</v>
      </c>
      <c r="N992" s="1" t="s">
        <v>56</v>
      </c>
      <c r="O992" s="1" t="s">
        <v>2327</v>
      </c>
      <c r="P992" s="3">
        <v>19.920000000000002</v>
      </c>
      <c r="Q992" s="3">
        <v>3</v>
      </c>
      <c r="R992" s="3">
        <v>9.5616000000000003</v>
      </c>
      <c r="S992" s="1" t="s">
        <v>70</v>
      </c>
      <c r="T992" s="9" t="s">
        <v>195</v>
      </c>
    </row>
    <row r="993" spans="1:20" ht="32.1" customHeight="1" thickBot="1">
      <c r="A993" s="8" t="s">
        <v>2942</v>
      </c>
      <c r="B993" s="5">
        <v>42467</v>
      </c>
      <c r="C993" s="5">
        <v>42472</v>
      </c>
      <c r="D993" s="4" t="s">
        <v>39</v>
      </c>
      <c r="E993" s="4" t="s">
        <v>720</v>
      </c>
      <c r="F993" s="4" t="s">
        <v>721</v>
      </c>
      <c r="G993" s="4" t="s">
        <v>90</v>
      </c>
      <c r="H993" s="4" t="s">
        <v>25</v>
      </c>
      <c r="I993" s="4" t="s">
        <v>173</v>
      </c>
      <c r="J993" s="4" t="s">
        <v>120</v>
      </c>
      <c r="K993" s="4" t="s">
        <v>67</v>
      </c>
      <c r="L993" s="4" t="s">
        <v>35</v>
      </c>
      <c r="M993" s="4" t="s">
        <v>30</v>
      </c>
      <c r="N993" s="4" t="s">
        <v>36</v>
      </c>
      <c r="O993" s="4" t="s">
        <v>37</v>
      </c>
      <c r="P993" s="6">
        <v>658.74599999999998</v>
      </c>
      <c r="Q993" s="6">
        <v>3</v>
      </c>
      <c r="R993" s="6">
        <v>146.38800000000001</v>
      </c>
      <c r="S993" s="4" t="s">
        <v>58</v>
      </c>
      <c r="T993" s="10" t="s">
        <v>113</v>
      </c>
    </row>
    <row r="994" spans="1:20" ht="32.1" customHeight="1" thickBot="1">
      <c r="A994" s="7" t="s">
        <v>2943</v>
      </c>
      <c r="B994" s="2">
        <v>42053</v>
      </c>
      <c r="C994" s="2">
        <v>42059</v>
      </c>
      <c r="D994" s="1" t="s">
        <v>39</v>
      </c>
      <c r="E994" s="1" t="s">
        <v>2944</v>
      </c>
      <c r="F994" s="1" t="s">
        <v>2945</v>
      </c>
      <c r="G994" s="1" t="s">
        <v>24</v>
      </c>
      <c r="H994" s="1" t="s">
        <v>25</v>
      </c>
      <c r="I994" s="1" t="s">
        <v>730</v>
      </c>
      <c r="J994" s="1" t="s">
        <v>53</v>
      </c>
      <c r="K994" s="1" t="s">
        <v>54</v>
      </c>
      <c r="L994" s="1" t="s">
        <v>1249</v>
      </c>
      <c r="M994" s="1" t="s">
        <v>30</v>
      </c>
      <c r="N994" s="1" t="s">
        <v>45</v>
      </c>
      <c r="O994" s="1" t="s">
        <v>1250</v>
      </c>
      <c r="P994" s="3">
        <v>35.543999999999997</v>
      </c>
      <c r="Q994" s="3">
        <v>1</v>
      </c>
      <c r="R994" s="3">
        <v>-0.88859999999999995</v>
      </c>
      <c r="S994" s="1" t="s">
        <v>129</v>
      </c>
      <c r="T994" s="9" t="s">
        <v>297</v>
      </c>
    </row>
    <row r="995" spans="1:20" ht="32.1" customHeight="1" thickBot="1">
      <c r="A995" s="8" t="s">
        <v>2946</v>
      </c>
      <c r="B995" s="5">
        <v>42432</v>
      </c>
      <c r="C995" s="5">
        <v>42432</v>
      </c>
      <c r="D995" s="4" t="s">
        <v>425</v>
      </c>
      <c r="E995" s="4" t="s">
        <v>1726</v>
      </c>
      <c r="F995" s="4" t="s">
        <v>1727</v>
      </c>
      <c r="G995" s="4" t="s">
        <v>90</v>
      </c>
      <c r="H995" s="4" t="s">
        <v>25</v>
      </c>
      <c r="I995" s="4" t="s">
        <v>328</v>
      </c>
      <c r="J995" s="4" t="s">
        <v>53</v>
      </c>
      <c r="K995" s="4" t="s">
        <v>54</v>
      </c>
      <c r="L995" s="4" t="s">
        <v>2409</v>
      </c>
      <c r="M995" s="4" t="s">
        <v>30</v>
      </c>
      <c r="N995" s="4" t="s">
        <v>56</v>
      </c>
      <c r="O995" s="4" t="s">
        <v>2410</v>
      </c>
      <c r="P995" s="6">
        <v>35.28</v>
      </c>
      <c r="Q995" s="6">
        <v>3</v>
      </c>
      <c r="R995" s="6">
        <v>11.995200000000001</v>
      </c>
      <c r="S995" s="4" t="s">
        <v>430</v>
      </c>
      <c r="T995" s="10" t="s">
        <v>195</v>
      </c>
    </row>
    <row r="996" spans="1:20" ht="32.1" customHeight="1" thickBot="1">
      <c r="A996" s="7" t="s">
        <v>2947</v>
      </c>
      <c r="B996" s="2">
        <v>43059</v>
      </c>
      <c r="C996" s="2">
        <v>43063</v>
      </c>
      <c r="D996" s="1" t="s">
        <v>39</v>
      </c>
      <c r="E996" s="1" t="s">
        <v>2948</v>
      </c>
      <c r="F996" s="1" t="s">
        <v>2949</v>
      </c>
      <c r="G996" s="1" t="s">
        <v>24</v>
      </c>
      <c r="H996" s="1" t="s">
        <v>25</v>
      </c>
      <c r="I996" s="1" t="s">
        <v>477</v>
      </c>
      <c r="J996" s="1" t="s">
        <v>141</v>
      </c>
      <c r="K996" s="1" t="s">
        <v>28</v>
      </c>
      <c r="L996" s="1" t="s">
        <v>668</v>
      </c>
      <c r="M996" s="1" t="s">
        <v>30</v>
      </c>
      <c r="N996" s="1" t="s">
        <v>36</v>
      </c>
      <c r="O996" s="1" t="s">
        <v>669</v>
      </c>
      <c r="P996" s="3">
        <v>209.56800000000001</v>
      </c>
      <c r="Q996" s="3">
        <v>2</v>
      </c>
      <c r="R996" s="3">
        <v>-23.5764</v>
      </c>
      <c r="S996" s="1" t="s">
        <v>83</v>
      </c>
      <c r="T996" s="9" t="s">
        <v>34</v>
      </c>
    </row>
    <row r="997" spans="1:20" ht="32.1" customHeight="1" thickBot="1">
      <c r="A997" s="8" t="s">
        <v>2950</v>
      </c>
      <c r="B997" s="5">
        <v>43062</v>
      </c>
      <c r="C997" s="5">
        <v>43066</v>
      </c>
      <c r="D997" s="4" t="s">
        <v>39</v>
      </c>
      <c r="E997" s="4" t="s">
        <v>2951</v>
      </c>
      <c r="F997" s="4" t="s">
        <v>2952</v>
      </c>
      <c r="G997" s="4" t="s">
        <v>24</v>
      </c>
      <c r="H997" s="4" t="s">
        <v>25</v>
      </c>
      <c r="I997" s="4" t="s">
        <v>133</v>
      </c>
      <c r="J997" s="4" t="s">
        <v>134</v>
      </c>
      <c r="K997" s="4" t="s">
        <v>93</v>
      </c>
      <c r="L997" s="4" t="s">
        <v>1962</v>
      </c>
      <c r="M997" s="4" t="s">
        <v>30</v>
      </c>
      <c r="N997" s="4" t="s">
        <v>56</v>
      </c>
      <c r="O997" s="4" t="s">
        <v>1963</v>
      </c>
      <c r="P997" s="6">
        <v>6.4640000000000004</v>
      </c>
      <c r="Q997" s="6">
        <v>1</v>
      </c>
      <c r="R997" s="6">
        <v>-4.04</v>
      </c>
      <c r="S997" s="4" t="s">
        <v>83</v>
      </c>
      <c r="T997" s="10" t="s">
        <v>34</v>
      </c>
    </row>
    <row r="998" spans="1:20" ht="32.1" customHeight="1" thickBot="1">
      <c r="A998" s="7" t="s">
        <v>2953</v>
      </c>
      <c r="B998" s="2">
        <v>41828</v>
      </c>
      <c r="C998" s="2">
        <v>41830</v>
      </c>
      <c r="D998" s="1" t="s">
        <v>87</v>
      </c>
      <c r="E998" s="1" t="s">
        <v>2107</v>
      </c>
      <c r="F998" s="1" t="s">
        <v>2108</v>
      </c>
      <c r="G998" s="1" t="s">
        <v>24</v>
      </c>
      <c r="H998" s="1" t="s">
        <v>25</v>
      </c>
      <c r="I998" s="1" t="s">
        <v>2954</v>
      </c>
      <c r="J998" s="1" t="s">
        <v>120</v>
      </c>
      <c r="K998" s="1" t="s">
        <v>67</v>
      </c>
      <c r="L998" s="1" t="s">
        <v>590</v>
      </c>
      <c r="M998" s="1" t="s">
        <v>30</v>
      </c>
      <c r="N998" s="1" t="s">
        <v>36</v>
      </c>
      <c r="O998" s="1" t="s">
        <v>591</v>
      </c>
      <c r="P998" s="3">
        <v>63.881999999999998</v>
      </c>
      <c r="Q998" s="3">
        <v>1</v>
      </c>
      <c r="R998" s="3">
        <v>10.647</v>
      </c>
      <c r="S998" s="1" t="s">
        <v>70</v>
      </c>
      <c r="T998" s="9" t="s">
        <v>71</v>
      </c>
    </row>
    <row r="999" spans="1:20" ht="32.1" customHeight="1" thickBot="1">
      <c r="A999" s="8" t="s">
        <v>2955</v>
      </c>
      <c r="B999" s="5">
        <v>41950</v>
      </c>
      <c r="C999" s="5">
        <v>41955</v>
      </c>
      <c r="D999" s="4" t="s">
        <v>39</v>
      </c>
      <c r="E999" s="4" t="s">
        <v>197</v>
      </c>
      <c r="F999" s="4" t="s">
        <v>198</v>
      </c>
      <c r="G999" s="4" t="s">
        <v>24</v>
      </c>
      <c r="H999" s="4" t="s">
        <v>25</v>
      </c>
      <c r="I999" s="4" t="s">
        <v>101</v>
      </c>
      <c r="J999" s="4" t="s">
        <v>92</v>
      </c>
      <c r="K999" s="4" t="s">
        <v>93</v>
      </c>
      <c r="L999" s="4" t="s">
        <v>2077</v>
      </c>
      <c r="M999" s="4" t="s">
        <v>30</v>
      </c>
      <c r="N999" s="4" t="s">
        <v>36</v>
      </c>
      <c r="O999" s="4" t="s">
        <v>2078</v>
      </c>
      <c r="P999" s="6">
        <v>683.14400000000001</v>
      </c>
      <c r="Q999" s="6">
        <v>4</v>
      </c>
      <c r="R999" s="6">
        <v>0</v>
      </c>
      <c r="S999" s="4" t="s">
        <v>58</v>
      </c>
      <c r="T999" s="10" t="s">
        <v>34</v>
      </c>
    </row>
    <row r="1000" spans="1:20" ht="32.1" customHeight="1" thickBot="1">
      <c r="A1000" s="7" t="s">
        <v>2956</v>
      </c>
      <c r="B1000" s="2">
        <v>42349</v>
      </c>
      <c r="C1000" s="2">
        <v>42354</v>
      </c>
      <c r="D1000" s="1" t="s">
        <v>39</v>
      </c>
      <c r="E1000" s="1" t="s">
        <v>1274</v>
      </c>
      <c r="F1000" s="1" t="s">
        <v>1275</v>
      </c>
      <c r="G1000" s="1" t="s">
        <v>24</v>
      </c>
      <c r="H1000" s="1" t="s">
        <v>25</v>
      </c>
      <c r="I1000" s="1" t="s">
        <v>353</v>
      </c>
      <c r="J1000" s="1" t="s">
        <v>180</v>
      </c>
      <c r="K1000" s="1" t="s">
        <v>54</v>
      </c>
      <c r="L1000" s="1" t="s">
        <v>1953</v>
      </c>
      <c r="M1000" s="1" t="s">
        <v>30</v>
      </c>
      <c r="N1000" s="1" t="s">
        <v>31</v>
      </c>
      <c r="O1000" s="1" t="s">
        <v>1954</v>
      </c>
      <c r="P1000" s="3">
        <v>69.575999999999993</v>
      </c>
      <c r="Q1000" s="3">
        <v>4</v>
      </c>
      <c r="R1000" s="3">
        <v>-143.79040000000001</v>
      </c>
      <c r="S1000" s="1" t="s">
        <v>58</v>
      </c>
      <c r="T1000" s="9" t="s">
        <v>96</v>
      </c>
    </row>
    <row r="1001" spans="1:20" ht="32.1" customHeight="1" thickBot="1">
      <c r="A1001" s="8" t="s">
        <v>2956</v>
      </c>
      <c r="B1001" s="5">
        <v>42349</v>
      </c>
      <c r="C1001" s="5">
        <v>42354</v>
      </c>
      <c r="D1001" s="4" t="s">
        <v>39</v>
      </c>
      <c r="E1001" s="4" t="s">
        <v>1274</v>
      </c>
      <c r="F1001" s="4" t="s">
        <v>1275</v>
      </c>
      <c r="G1001" s="4" t="s">
        <v>24</v>
      </c>
      <c r="H1001" s="4" t="s">
        <v>25</v>
      </c>
      <c r="I1001" s="4" t="s">
        <v>353</v>
      </c>
      <c r="J1001" s="4" t="s">
        <v>180</v>
      </c>
      <c r="K1001" s="4" t="s">
        <v>54</v>
      </c>
      <c r="L1001" s="4" t="s">
        <v>1348</v>
      </c>
      <c r="M1001" s="4" t="s">
        <v>30</v>
      </c>
      <c r="N1001" s="4" t="s">
        <v>56</v>
      </c>
      <c r="O1001" s="4" t="s">
        <v>1349</v>
      </c>
      <c r="P1001" s="6">
        <v>52.415999999999997</v>
      </c>
      <c r="Q1001" s="6">
        <v>9</v>
      </c>
      <c r="R1001" s="6">
        <v>15.069599999999999</v>
      </c>
      <c r="S1001" s="4" t="s">
        <v>58</v>
      </c>
      <c r="T1001" s="10" t="s">
        <v>96</v>
      </c>
    </row>
    <row r="1002" spans="1:20" ht="32.1" customHeight="1" thickBot="1">
      <c r="A1002" s="7" t="s">
        <v>2956</v>
      </c>
      <c r="B1002" s="2">
        <v>42349</v>
      </c>
      <c r="C1002" s="2">
        <v>42354</v>
      </c>
      <c r="D1002" s="1" t="s">
        <v>39</v>
      </c>
      <c r="E1002" s="1" t="s">
        <v>1274</v>
      </c>
      <c r="F1002" s="1" t="s">
        <v>1275</v>
      </c>
      <c r="G1002" s="1" t="s">
        <v>24</v>
      </c>
      <c r="H1002" s="1" t="s">
        <v>25</v>
      </c>
      <c r="I1002" s="1" t="s">
        <v>353</v>
      </c>
      <c r="J1002" s="1" t="s">
        <v>180</v>
      </c>
      <c r="K1002" s="1" t="s">
        <v>54</v>
      </c>
      <c r="L1002" s="1" t="s">
        <v>1290</v>
      </c>
      <c r="M1002" s="1" t="s">
        <v>30</v>
      </c>
      <c r="N1002" s="1" t="s">
        <v>56</v>
      </c>
      <c r="O1002" s="1" t="s">
        <v>1291</v>
      </c>
      <c r="P1002" s="3">
        <v>54.92</v>
      </c>
      <c r="Q1002" s="3">
        <v>5</v>
      </c>
      <c r="R1002" s="3">
        <v>10.984</v>
      </c>
      <c r="S1002" s="1" t="s">
        <v>58</v>
      </c>
      <c r="T1002" s="9" t="s">
        <v>96</v>
      </c>
    </row>
    <row r="1003" spans="1:20" ht="32.1" customHeight="1" thickBot="1">
      <c r="A1003" s="8" t="s">
        <v>2956</v>
      </c>
      <c r="B1003" s="5">
        <v>42349</v>
      </c>
      <c r="C1003" s="5">
        <v>42354</v>
      </c>
      <c r="D1003" s="4" t="s">
        <v>39</v>
      </c>
      <c r="E1003" s="4" t="s">
        <v>1274</v>
      </c>
      <c r="F1003" s="4" t="s">
        <v>1275</v>
      </c>
      <c r="G1003" s="4" t="s">
        <v>24</v>
      </c>
      <c r="H1003" s="4" t="s">
        <v>25</v>
      </c>
      <c r="I1003" s="4" t="s">
        <v>353</v>
      </c>
      <c r="J1003" s="4" t="s">
        <v>180</v>
      </c>
      <c r="K1003" s="4" t="s">
        <v>54</v>
      </c>
      <c r="L1003" s="4" t="s">
        <v>1900</v>
      </c>
      <c r="M1003" s="4" t="s">
        <v>30</v>
      </c>
      <c r="N1003" s="4" t="s">
        <v>45</v>
      </c>
      <c r="O1003" s="4" t="s">
        <v>1901</v>
      </c>
      <c r="P1003" s="6">
        <v>364.95</v>
      </c>
      <c r="Q1003" s="6">
        <v>5</v>
      </c>
      <c r="R1003" s="6">
        <v>-248.166</v>
      </c>
      <c r="S1003" s="4" t="s">
        <v>58</v>
      </c>
      <c r="T1003" s="10" t="s">
        <v>96</v>
      </c>
    </row>
    <row r="1004" spans="1:20" ht="32.1" customHeight="1" thickBot="1">
      <c r="A1004" s="7" t="s">
        <v>2957</v>
      </c>
      <c r="B1004" s="2">
        <v>42079</v>
      </c>
      <c r="C1004" s="2">
        <v>42086</v>
      </c>
      <c r="D1004" s="1" t="s">
        <v>39</v>
      </c>
      <c r="E1004" s="1" t="s">
        <v>2958</v>
      </c>
      <c r="F1004" s="1" t="s">
        <v>2959</v>
      </c>
      <c r="G1004" s="1" t="s">
        <v>90</v>
      </c>
      <c r="H1004" s="1" t="s">
        <v>25</v>
      </c>
      <c r="I1004" s="1" t="s">
        <v>52</v>
      </c>
      <c r="J1004" s="1" t="s">
        <v>53</v>
      </c>
      <c r="K1004" s="1" t="s">
        <v>54</v>
      </c>
      <c r="L1004" s="1" t="s">
        <v>2690</v>
      </c>
      <c r="M1004" s="1" t="s">
        <v>30</v>
      </c>
      <c r="N1004" s="1" t="s">
        <v>56</v>
      </c>
      <c r="O1004" s="1" t="s">
        <v>2691</v>
      </c>
      <c r="P1004" s="3">
        <v>43.13</v>
      </c>
      <c r="Q1004" s="3">
        <v>1</v>
      </c>
      <c r="R1004" s="3">
        <v>18.114599999999999</v>
      </c>
      <c r="S1004" s="1" t="s">
        <v>47</v>
      </c>
      <c r="T1004" s="9" t="s">
        <v>195</v>
      </c>
    </row>
    <row r="1005" spans="1:20" ht="32.1" customHeight="1" thickBot="1">
      <c r="A1005" s="8" t="s">
        <v>2960</v>
      </c>
      <c r="B1005" s="5">
        <v>42504</v>
      </c>
      <c r="C1005" s="5">
        <v>42509</v>
      </c>
      <c r="D1005" s="4" t="s">
        <v>39</v>
      </c>
      <c r="E1005" s="4" t="s">
        <v>426</v>
      </c>
      <c r="F1005" s="4" t="s">
        <v>427</v>
      </c>
      <c r="G1005" s="4" t="s">
        <v>90</v>
      </c>
      <c r="H1005" s="4" t="s">
        <v>25</v>
      </c>
      <c r="I1005" s="4" t="s">
        <v>606</v>
      </c>
      <c r="J1005" s="4" t="s">
        <v>43</v>
      </c>
      <c r="K1005" s="4" t="s">
        <v>28</v>
      </c>
      <c r="L1005" s="4" t="s">
        <v>2614</v>
      </c>
      <c r="M1005" s="4" t="s">
        <v>30</v>
      </c>
      <c r="N1005" s="4" t="s">
        <v>56</v>
      </c>
      <c r="O1005" s="4" t="s">
        <v>2615</v>
      </c>
      <c r="P1005" s="6">
        <v>30.192</v>
      </c>
      <c r="Q1005" s="6">
        <v>3</v>
      </c>
      <c r="R1005" s="6">
        <v>8.3027999999999995</v>
      </c>
      <c r="S1005" s="4" t="s">
        <v>58</v>
      </c>
      <c r="T1005" s="10" t="s">
        <v>161</v>
      </c>
    </row>
    <row r="1006" spans="1:20" ht="32.1" customHeight="1" thickBot="1">
      <c r="A1006" s="7" t="s">
        <v>2961</v>
      </c>
      <c r="B1006" s="2">
        <v>42929</v>
      </c>
      <c r="C1006" s="2">
        <v>42933</v>
      </c>
      <c r="D1006" s="1" t="s">
        <v>21</v>
      </c>
      <c r="E1006" s="1" t="s">
        <v>2633</v>
      </c>
      <c r="F1006" s="1" t="s">
        <v>2634</v>
      </c>
      <c r="G1006" s="1" t="s">
        <v>24</v>
      </c>
      <c r="H1006" s="1" t="s">
        <v>25</v>
      </c>
      <c r="I1006" s="1" t="s">
        <v>65</v>
      </c>
      <c r="J1006" s="1" t="s">
        <v>66</v>
      </c>
      <c r="K1006" s="1" t="s">
        <v>67</v>
      </c>
      <c r="L1006" s="1" t="s">
        <v>1834</v>
      </c>
      <c r="M1006" s="1" t="s">
        <v>30</v>
      </c>
      <c r="N1006" s="1" t="s">
        <v>56</v>
      </c>
      <c r="O1006" s="1" t="s">
        <v>1835</v>
      </c>
      <c r="P1006" s="3">
        <v>91.007999999999996</v>
      </c>
      <c r="Q1006" s="3">
        <v>9</v>
      </c>
      <c r="R1006" s="3">
        <v>19.339200000000002</v>
      </c>
      <c r="S1006" s="1" t="s">
        <v>83</v>
      </c>
      <c r="T1006" s="9" t="s">
        <v>71</v>
      </c>
    </row>
    <row r="1007" spans="1:20" ht="32.1" customHeight="1" thickBot="1">
      <c r="A1007" s="8" t="s">
        <v>2962</v>
      </c>
      <c r="B1007" s="5">
        <v>42688</v>
      </c>
      <c r="C1007" s="5">
        <v>42693</v>
      </c>
      <c r="D1007" s="4" t="s">
        <v>21</v>
      </c>
      <c r="E1007" s="4" t="s">
        <v>2963</v>
      </c>
      <c r="F1007" s="4" t="s">
        <v>2964</v>
      </c>
      <c r="G1007" s="4" t="s">
        <v>24</v>
      </c>
      <c r="H1007" s="4" t="s">
        <v>25</v>
      </c>
      <c r="I1007" s="4" t="s">
        <v>65</v>
      </c>
      <c r="J1007" s="4" t="s">
        <v>66</v>
      </c>
      <c r="K1007" s="4" t="s">
        <v>67</v>
      </c>
      <c r="L1007" s="4" t="s">
        <v>420</v>
      </c>
      <c r="M1007" s="4" t="s">
        <v>30</v>
      </c>
      <c r="N1007" s="4" t="s">
        <v>36</v>
      </c>
      <c r="O1007" s="4" t="s">
        <v>421</v>
      </c>
      <c r="P1007" s="6">
        <v>380.05799999999999</v>
      </c>
      <c r="Q1007" s="6">
        <v>3</v>
      </c>
      <c r="R1007" s="6">
        <v>-21.717600000000001</v>
      </c>
      <c r="S1007" s="4" t="s">
        <v>58</v>
      </c>
      <c r="T1007" s="10" t="s">
        <v>34</v>
      </c>
    </row>
    <row r="1008" spans="1:20" ht="32.1" customHeight="1" thickBot="1">
      <c r="A1008" s="7" t="s">
        <v>2962</v>
      </c>
      <c r="B1008" s="2">
        <v>42688</v>
      </c>
      <c r="C1008" s="2">
        <v>42693</v>
      </c>
      <c r="D1008" s="1" t="s">
        <v>21</v>
      </c>
      <c r="E1008" s="1" t="s">
        <v>2963</v>
      </c>
      <c r="F1008" s="1" t="s">
        <v>2964</v>
      </c>
      <c r="G1008" s="1" t="s">
        <v>24</v>
      </c>
      <c r="H1008" s="1" t="s">
        <v>25</v>
      </c>
      <c r="I1008" s="1" t="s">
        <v>65</v>
      </c>
      <c r="J1008" s="1" t="s">
        <v>66</v>
      </c>
      <c r="K1008" s="1" t="s">
        <v>67</v>
      </c>
      <c r="L1008" s="1" t="s">
        <v>2965</v>
      </c>
      <c r="M1008" s="1" t="s">
        <v>30</v>
      </c>
      <c r="N1008" s="1" t="s">
        <v>56</v>
      </c>
      <c r="O1008" s="1" t="s">
        <v>2966</v>
      </c>
      <c r="P1008" s="3">
        <v>48.576000000000001</v>
      </c>
      <c r="Q1008" s="3">
        <v>3</v>
      </c>
      <c r="R1008" s="3">
        <v>9.7151999999999994</v>
      </c>
      <c r="S1008" s="1" t="s">
        <v>58</v>
      </c>
      <c r="T1008" s="9" t="s">
        <v>34</v>
      </c>
    </row>
    <row r="1009" spans="1:20" ht="32.1" customHeight="1" thickBot="1">
      <c r="A1009" s="8" t="s">
        <v>2967</v>
      </c>
      <c r="B1009" s="5">
        <v>42695</v>
      </c>
      <c r="C1009" s="5">
        <v>42700</v>
      </c>
      <c r="D1009" s="4" t="s">
        <v>39</v>
      </c>
      <c r="E1009" s="4" t="s">
        <v>1359</v>
      </c>
      <c r="F1009" s="4" t="s">
        <v>1360</v>
      </c>
      <c r="G1009" s="4" t="s">
        <v>24</v>
      </c>
      <c r="H1009" s="4" t="s">
        <v>25</v>
      </c>
      <c r="I1009" s="4" t="s">
        <v>347</v>
      </c>
      <c r="J1009" s="4" t="s">
        <v>231</v>
      </c>
      <c r="K1009" s="4" t="s">
        <v>67</v>
      </c>
      <c r="L1009" s="4" t="s">
        <v>251</v>
      </c>
      <c r="M1009" s="4" t="s">
        <v>30</v>
      </c>
      <c r="N1009" s="4" t="s">
        <v>36</v>
      </c>
      <c r="O1009" s="4" t="s">
        <v>252</v>
      </c>
      <c r="P1009" s="6">
        <v>127.554</v>
      </c>
      <c r="Q1009" s="6">
        <v>3</v>
      </c>
      <c r="R1009" s="6">
        <v>-9.1110000000000007</v>
      </c>
      <c r="S1009" s="4" t="s">
        <v>58</v>
      </c>
      <c r="T1009" s="10" t="s">
        <v>34</v>
      </c>
    </row>
    <row r="1010" spans="1:20" ht="32.1" customHeight="1" thickBot="1">
      <c r="A1010" s="7" t="s">
        <v>2967</v>
      </c>
      <c r="B1010" s="2">
        <v>42695</v>
      </c>
      <c r="C1010" s="2">
        <v>42700</v>
      </c>
      <c r="D1010" s="1" t="s">
        <v>39</v>
      </c>
      <c r="E1010" s="1" t="s">
        <v>1359</v>
      </c>
      <c r="F1010" s="1" t="s">
        <v>1360</v>
      </c>
      <c r="G1010" s="1" t="s">
        <v>24</v>
      </c>
      <c r="H1010" s="1" t="s">
        <v>25</v>
      </c>
      <c r="I1010" s="1" t="s">
        <v>347</v>
      </c>
      <c r="J1010" s="1" t="s">
        <v>231</v>
      </c>
      <c r="K1010" s="1" t="s">
        <v>67</v>
      </c>
      <c r="L1010" s="1" t="s">
        <v>2055</v>
      </c>
      <c r="M1010" s="1" t="s">
        <v>30</v>
      </c>
      <c r="N1010" s="1" t="s">
        <v>56</v>
      </c>
      <c r="O1010" s="1" t="s">
        <v>2056</v>
      </c>
      <c r="P1010" s="3">
        <v>77.951999999999998</v>
      </c>
      <c r="Q1010" s="3">
        <v>3</v>
      </c>
      <c r="R1010" s="3">
        <v>15.590400000000001</v>
      </c>
      <c r="S1010" s="1" t="s">
        <v>58</v>
      </c>
      <c r="T1010" s="9" t="s">
        <v>34</v>
      </c>
    </row>
    <row r="1011" spans="1:20" ht="32.1" customHeight="1" thickBot="1">
      <c r="A1011" s="8" t="s">
        <v>2968</v>
      </c>
      <c r="B1011" s="5">
        <v>43059</v>
      </c>
      <c r="C1011" s="5">
        <v>43064</v>
      </c>
      <c r="D1011" s="4" t="s">
        <v>39</v>
      </c>
      <c r="E1011" s="4" t="s">
        <v>901</v>
      </c>
      <c r="F1011" s="4" t="s">
        <v>902</v>
      </c>
      <c r="G1011" s="4" t="s">
        <v>100</v>
      </c>
      <c r="H1011" s="4" t="s">
        <v>25</v>
      </c>
      <c r="I1011" s="4" t="s">
        <v>26</v>
      </c>
      <c r="J1011" s="4" t="s">
        <v>27</v>
      </c>
      <c r="K1011" s="4" t="s">
        <v>28</v>
      </c>
      <c r="L1011" s="4" t="s">
        <v>174</v>
      </c>
      <c r="M1011" s="4" t="s">
        <v>30</v>
      </c>
      <c r="N1011" s="4" t="s">
        <v>56</v>
      </c>
      <c r="O1011" s="4" t="s">
        <v>175</v>
      </c>
      <c r="P1011" s="6">
        <v>27.58</v>
      </c>
      <c r="Q1011" s="6">
        <v>2</v>
      </c>
      <c r="R1011" s="6">
        <v>11.583600000000001</v>
      </c>
      <c r="S1011" s="4" t="s">
        <v>58</v>
      </c>
      <c r="T1011" s="10" t="s">
        <v>34</v>
      </c>
    </row>
    <row r="1012" spans="1:20" ht="32.1" customHeight="1" thickBot="1">
      <c r="A1012" s="7" t="s">
        <v>2969</v>
      </c>
      <c r="B1012" s="2">
        <v>41890</v>
      </c>
      <c r="C1012" s="2">
        <v>41896</v>
      </c>
      <c r="D1012" s="1" t="s">
        <v>39</v>
      </c>
      <c r="E1012" s="1" t="s">
        <v>1403</v>
      </c>
      <c r="F1012" s="1" t="s">
        <v>1404</v>
      </c>
      <c r="G1012" s="1" t="s">
        <v>24</v>
      </c>
      <c r="H1012" s="1" t="s">
        <v>25</v>
      </c>
      <c r="I1012" s="1" t="s">
        <v>2970</v>
      </c>
      <c r="J1012" s="1" t="s">
        <v>192</v>
      </c>
      <c r="K1012" s="1" t="s">
        <v>54</v>
      </c>
      <c r="L1012" s="1" t="s">
        <v>35</v>
      </c>
      <c r="M1012" s="1" t="s">
        <v>30</v>
      </c>
      <c r="N1012" s="1" t="s">
        <v>36</v>
      </c>
      <c r="O1012" s="1" t="s">
        <v>37</v>
      </c>
      <c r="P1012" s="3">
        <v>975.92</v>
      </c>
      <c r="Q1012" s="3">
        <v>5</v>
      </c>
      <c r="R1012" s="3">
        <v>121.99</v>
      </c>
      <c r="S1012" s="1" t="s">
        <v>129</v>
      </c>
      <c r="T1012" s="9" t="s">
        <v>77</v>
      </c>
    </row>
    <row r="1013" spans="1:20" ht="32.1" customHeight="1" thickBot="1">
      <c r="A1013" s="8" t="s">
        <v>2971</v>
      </c>
      <c r="B1013" s="5">
        <v>41985</v>
      </c>
      <c r="C1013" s="5">
        <v>41988</v>
      </c>
      <c r="D1013" s="4" t="s">
        <v>21</v>
      </c>
      <c r="E1013" s="4" t="s">
        <v>326</v>
      </c>
      <c r="F1013" s="4" t="s">
        <v>327</v>
      </c>
      <c r="G1013" s="4" t="s">
        <v>24</v>
      </c>
      <c r="H1013" s="4" t="s">
        <v>25</v>
      </c>
      <c r="I1013" s="4" t="s">
        <v>1470</v>
      </c>
      <c r="J1013" s="4" t="s">
        <v>53</v>
      </c>
      <c r="K1013" s="4" t="s">
        <v>54</v>
      </c>
      <c r="L1013" s="4" t="s">
        <v>1311</v>
      </c>
      <c r="M1013" s="4" t="s">
        <v>30</v>
      </c>
      <c r="N1013" s="4" t="s">
        <v>56</v>
      </c>
      <c r="O1013" s="4" t="s">
        <v>1312</v>
      </c>
      <c r="P1013" s="6">
        <v>12.54</v>
      </c>
      <c r="Q1013" s="6">
        <v>3</v>
      </c>
      <c r="R1013" s="6">
        <v>4.5144000000000002</v>
      </c>
      <c r="S1013" s="4" t="s">
        <v>33</v>
      </c>
      <c r="T1013" s="10" t="s">
        <v>96</v>
      </c>
    </row>
    <row r="1014" spans="1:20" ht="32.1" customHeight="1" thickBot="1">
      <c r="A1014" s="7" t="s">
        <v>2971</v>
      </c>
      <c r="B1014" s="2">
        <v>41985</v>
      </c>
      <c r="C1014" s="2">
        <v>41988</v>
      </c>
      <c r="D1014" s="1" t="s">
        <v>21</v>
      </c>
      <c r="E1014" s="1" t="s">
        <v>326</v>
      </c>
      <c r="F1014" s="1" t="s">
        <v>327</v>
      </c>
      <c r="G1014" s="1" t="s">
        <v>24</v>
      </c>
      <c r="H1014" s="1" t="s">
        <v>25</v>
      </c>
      <c r="I1014" s="1" t="s">
        <v>1470</v>
      </c>
      <c r="J1014" s="1" t="s">
        <v>53</v>
      </c>
      <c r="K1014" s="1" t="s">
        <v>54</v>
      </c>
      <c r="L1014" s="1" t="s">
        <v>111</v>
      </c>
      <c r="M1014" s="1" t="s">
        <v>30</v>
      </c>
      <c r="N1014" s="1" t="s">
        <v>56</v>
      </c>
      <c r="O1014" s="1" t="s">
        <v>112</v>
      </c>
      <c r="P1014" s="3">
        <v>9.24</v>
      </c>
      <c r="Q1014" s="3">
        <v>3</v>
      </c>
      <c r="R1014" s="3">
        <v>4.4352</v>
      </c>
      <c r="S1014" s="1" t="s">
        <v>33</v>
      </c>
      <c r="T1014" s="9" t="s">
        <v>96</v>
      </c>
    </row>
    <row r="1015" spans="1:20" ht="32.1" customHeight="1" thickBot="1">
      <c r="A1015" s="8" t="s">
        <v>2972</v>
      </c>
      <c r="B1015" s="5">
        <v>42017</v>
      </c>
      <c r="C1015" s="5">
        <v>42021</v>
      </c>
      <c r="D1015" s="4" t="s">
        <v>39</v>
      </c>
      <c r="E1015" s="4" t="s">
        <v>464</v>
      </c>
      <c r="F1015" s="4" t="s">
        <v>465</v>
      </c>
      <c r="G1015" s="4" t="s">
        <v>24</v>
      </c>
      <c r="H1015" s="4" t="s">
        <v>25</v>
      </c>
      <c r="I1015" s="4" t="s">
        <v>52</v>
      </c>
      <c r="J1015" s="4" t="s">
        <v>53</v>
      </c>
      <c r="K1015" s="4" t="s">
        <v>54</v>
      </c>
      <c r="L1015" s="4" t="s">
        <v>363</v>
      </c>
      <c r="M1015" s="4" t="s">
        <v>30</v>
      </c>
      <c r="N1015" s="4" t="s">
        <v>56</v>
      </c>
      <c r="O1015" s="4" t="s">
        <v>364</v>
      </c>
      <c r="P1015" s="6">
        <v>77.599999999999994</v>
      </c>
      <c r="Q1015" s="6">
        <v>4</v>
      </c>
      <c r="R1015" s="6">
        <v>38.024000000000001</v>
      </c>
      <c r="S1015" s="4" t="s">
        <v>83</v>
      </c>
      <c r="T1015" s="10" t="s">
        <v>169</v>
      </c>
    </row>
    <row r="1016" spans="1:20" ht="32.1" customHeight="1" thickBot="1">
      <c r="A1016" s="7" t="s">
        <v>2972</v>
      </c>
      <c r="B1016" s="2">
        <v>42017</v>
      </c>
      <c r="C1016" s="2">
        <v>42021</v>
      </c>
      <c r="D1016" s="1" t="s">
        <v>39</v>
      </c>
      <c r="E1016" s="1" t="s">
        <v>464</v>
      </c>
      <c r="F1016" s="1" t="s">
        <v>465</v>
      </c>
      <c r="G1016" s="1" t="s">
        <v>24</v>
      </c>
      <c r="H1016" s="1" t="s">
        <v>25</v>
      </c>
      <c r="I1016" s="1" t="s">
        <v>52</v>
      </c>
      <c r="J1016" s="1" t="s">
        <v>53</v>
      </c>
      <c r="K1016" s="1" t="s">
        <v>54</v>
      </c>
      <c r="L1016" s="1" t="s">
        <v>2973</v>
      </c>
      <c r="M1016" s="1" t="s">
        <v>30</v>
      </c>
      <c r="N1016" s="1" t="s">
        <v>56</v>
      </c>
      <c r="O1016" s="1" t="s">
        <v>2974</v>
      </c>
      <c r="P1016" s="3">
        <v>464.85</v>
      </c>
      <c r="Q1016" s="3">
        <v>9</v>
      </c>
      <c r="R1016" s="3">
        <v>92.97</v>
      </c>
      <c r="S1016" s="1" t="s">
        <v>83</v>
      </c>
      <c r="T1016" s="9" t="s">
        <v>169</v>
      </c>
    </row>
    <row r="1017" spans="1:20" ht="32.1" customHeight="1" thickBot="1">
      <c r="A1017" s="8" t="s">
        <v>2975</v>
      </c>
      <c r="B1017" s="5">
        <v>43052</v>
      </c>
      <c r="C1017" s="5">
        <v>43057</v>
      </c>
      <c r="D1017" s="4" t="s">
        <v>39</v>
      </c>
      <c r="E1017" s="4" t="s">
        <v>2348</v>
      </c>
      <c r="F1017" s="4" t="s">
        <v>2349</v>
      </c>
      <c r="G1017" s="4" t="s">
        <v>24</v>
      </c>
      <c r="H1017" s="4" t="s">
        <v>25</v>
      </c>
      <c r="I1017" s="4" t="s">
        <v>191</v>
      </c>
      <c r="J1017" s="4" t="s">
        <v>192</v>
      </c>
      <c r="K1017" s="4" t="s">
        <v>54</v>
      </c>
      <c r="L1017" s="4" t="s">
        <v>559</v>
      </c>
      <c r="M1017" s="4" t="s">
        <v>30</v>
      </c>
      <c r="N1017" s="4" t="s">
        <v>36</v>
      </c>
      <c r="O1017" s="4" t="s">
        <v>560</v>
      </c>
      <c r="P1017" s="6">
        <v>2404.7040000000002</v>
      </c>
      <c r="Q1017" s="6">
        <v>6</v>
      </c>
      <c r="R1017" s="6">
        <v>150.29400000000001</v>
      </c>
      <c r="S1017" s="4" t="s">
        <v>58</v>
      </c>
      <c r="T1017" s="10" t="s">
        <v>34</v>
      </c>
    </row>
    <row r="1018" spans="1:20" ht="32.1" customHeight="1" thickBot="1">
      <c r="A1018" s="7" t="s">
        <v>2976</v>
      </c>
      <c r="B1018" s="2">
        <v>43041</v>
      </c>
      <c r="C1018" s="2">
        <v>43044</v>
      </c>
      <c r="D1018" s="1" t="s">
        <v>21</v>
      </c>
      <c r="E1018" s="1" t="s">
        <v>2977</v>
      </c>
      <c r="F1018" s="1" t="s">
        <v>2978</v>
      </c>
      <c r="G1018" s="1" t="s">
        <v>90</v>
      </c>
      <c r="H1018" s="1" t="s">
        <v>25</v>
      </c>
      <c r="I1018" s="1" t="s">
        <v>26</v>
      </c>
      <c r="J1018" s="1" t="s">
        <v>27</v>
      </c>
      <c r="K1018" s="1" t="s">
        <v>28</v>
      </c>
      <c r="L1018" s="1" t="s">
        <v>35</v>
      </c>
      <c r="M1018" s="1" t="s">
        <v>30</v>
      </c>
      <c r="N1018" s="1" t="s">
        <v>36</v>
      </c>
      <c r="O1018" s="1" t="s">
        <v>37</v>
      </c>
      <c r="P1018" s="3">
        <v>975.92</v>
      </c>
      <c r="Q1018" s="3">
        <v>4</v>
      </c>
      <c r="R1018" s="3">
        <v>292.77600000000001</v>
      </c>
      <c r="S1018" s="1" t="s">
        <v>33</v>
      </c>
      <c r="T1018" s="9" t="s">
        <v>34</v>
      </c>
    </row>
    <row r="1019" spans="1:20" ht="32.1" customHeight="1" thickBot="1">
      <c r="A1019" s="8" t="s">
        <v>2979</v>
      </c>
      <c r="B1019" s="5">
        <v>42702</v>
      </c>
      <c r="C1019" s="5">
        <v>42705</v>
      </c>
      <c r="D1019" s="4" t="s">
        <v>21</v>
      </c>
      <c r="E1019" s="4" t="s">
        <v>1712</v>
      </c>
      <c r="F1019" s="4" t="s">
        <v>1713</v>
      </c>
      <c r="G1019" s="4" t="s">
        <v>90</v>
      </c>
      <c r="H1019" s="4" t="s">
        <v>25</v>
      </c>
      <c r="I1019" s="4" t="s">
        <v>2980</v>
      </c>
      <c r="J1019" s="4" t="s">
        <v>667</v>
      </c>
      <c r="K1019" s="4" t="s">
        <v>28</v>
      </c>
      <c r="L1019" s="4" t="s">
        <v>298</v>
      </c>
      <c r="M1019" s="4" t="s">
        <v>30</v>
      </c>
      <c r="N1019" s="4" t="s">
        <v>36</v>
      </c>
      <c r="O1019" s="4" t="s">
        <v>299</v>
      </c>
      <c r="P1019" s="6">
        <v>182.67</v>
      </c>
      <c r="Q1019" s="6">
        <v>3</v>
      </c>
      <c r="R1019" s="6">
        <v>52.974299999999999</v>
      </c>
      <c r="S1019" s="4" t="s">
        <v>33</v>
      </c>
      <c r="T1019" s="10" t="s">
        <v>34</v>
      </c>
    </row>
    <row r="1020" spans="1:20" ht="32.1" customHeight="1" thickBot="1">
      <c r="A1020" s="7" t="s">
        <v>2981</v>
      </c>
      <c r="B1020" s="2">
        <v>41927</v>
      </c>
      <c r="C1020" s="2">
        <v>41929</v>
      </c>
      <c r="D1020" s="1" t="s">
        <v>87</v>
      </c>
      <c r="E1020" s="1" t="s">
        <v>2982</v>
      </c>
      <c r="F1020" s="1" t="s">
        <v>2983</v>
      </c>
      <c r="G1020" s="1" t="s">
        <v>24</v>
      </c>
      <c r="H1020" s="1" t="s">
        <v>25</v>
      </c>
      <c r="I1020" s="1" t="s">
        <v>2984</v>
      </c>
      <c r="J1020" s="1" t="s">
        <v>231</v>
      </c>
      <c r="K1020" s="1" t="s">
        <v>67</v>
      </c>
      <c r="L1020" s="1" t="s">
        <v>2044</v>
      </c>
      <c r="M1020" s="1" t="s">
        <v>30</v>
      </c>
      <c r="N1020" s="1" t="s">
        <v>36</v>
      </c>
      <c r="O1020" s="1" t="s">
        <v>2045</v>
      </c>
      <c r="P1020" s="3">
        <v>183.37200000000001</v>
      </c>
      <c r="Q1020" s="3">
        <v>2</v>
      </c>
      <c r="R1020" s="3">
        <v>-7.8587999999999996</v>
      </c>
      <c r="S1020" s="1" t="s">
        <v>70</v>
      </c>
      <c r="T1020" s="9" t="s">
        <v>48</v>
      </c>
    </row>
    <row r="1021" spans="1:20" ht="32.1" customHeight="1" thickBot="1">
      <c r="A1021" s="8" t="s">
        <v>2985</v>
      </c>
      <c r="B1021" s="5">
        <v>41974</v>
      </c>
      <c r="C1021" s="5">
        <v>41976</v>
      </c>
      <c r="D1021" s="4" t="s">
        <v>21</v>
      </c>
      <c r="E1021" s="4" t="s">
        <v>569</v>
      </c>
      <c r="F1021" s="4" t="s">
        <v>570</v>
      </c>
      <c r="G1021" s="4" t="s">
        <v>90</v>
      </c>
      <c r="H1021" s="4" t="s">
        <v>25</v>
      </c>
      <c r="I1021" s="4" t="s">
        <v>101</v>
      </c>
      <c r="J1021" s="4" t="s">
        <v>92</v>
      </c>
      <c r="K1021" s="4" t="s">
        <v>93</v>
      </c>
      <c r="L1021" s="4" t="s">
        <v>795</v>
      </c>
      <c r="M1021" s="4" t="s">
        <v>30</v>
      </c>
      <c r="N1021" s="4" t="s">
        <v>36</v>
      </c>
      <c r="O1021" s="4" t="s">
        <v>796</v>
      </c>
      <c r="P1021" s="6">
        <v>674.05799999999999</v>
      </c>
      <c r="Q1021" s="6">
        <v>3</v>
      </c>
      <c r="R1021" s="6">
        <v>-19.258800000000001</v>
      </c>
      <c r="S1021" s="4" t="s">
        <v>70</v>
      </c>
      <c r="T1021" s="10" t="s">
        <v>96</v>
      </c>
    </row>
    <row r="1022" spans="1:20" ht="32.1" customHeight="1" thickBot="1">
      <c r="A1022" s="7" t="s">
        <v>2986</v>
      </c>
      <c r="B1022" s="2">
        <v>43017</v>
      </c>
      <c r="C1022" s="2">
        <v>43019</v>
      </c>
      <c r="D1022" s="1" t="s">
        <v>21</v>
      </c>
      <c r="E1022" s="1" t="s">
        <v>1300</v>
      </c>
      <c r="F1022" s="1" t="s">
        <v>1301</v>
      </c>
      <c r="G1022" s="1" t="s">
        <v>24</v>
      </c>
      <c r="H1022" s="1" t="s">
        <v>25</v>
      </c>
      <c r="I1022" s="1" t="s">
        <v>2987</v>
      </c>
      <c r="J1022" s="1" t="s">
        <v>92</v>
      </c>
      <c r="K1022" s="1" t="s">
        <v>93</v>
      </c>
      <c r="L1022" s="1" t="s">
        <v>2988</v>
      </c>
      <c r="M1022" s="1" t="s">
        <v>30</v>
      </c>
      <c r="N1022" s="1" t="s">
        <v>36</v>
      </c>
      <c r="O1022" s="1" t="s">
        <v>2989</v>
      </c>
      <c r="P1022" s="3">
        <v>254.05799999999999</v>
      </c>
      <c r="Q1022" s="3">
        <v>3</v>
      </c>
      <c r="R1022" s="3">
        <v>-32.6646</v>
      </c>
      <c r="S1022" s="1" t="s">
        <v>70</v>
      </c>
      <c r="T1022" s="9" t="s">
        <v>48</v>
      </c>
    </row>
    <row r="1023" spans="1:20" ht="32.1" customHeight="1" thickBot="1">
      <c r="A1023" s="8" t="s">
        <v>2990</v>
      </c>
      <c r="B1023" s="5">
        <v>42371</v>
      </c>
      <c r="C1023" s="5">
        <v>42376</v>
      </c>
      <c r="D1023" s="4" t="s">
        <v>39</v>
      </c>
      <c r="E1023" s="4" t="s">
        <v>1828</v>
      </c>
      <c r="F1023" s="4" t="s">
        <v>1829</v>
      </c>
      <c r="G1023" s="4" t="s">
        <v>90</v>
      </c>
      <c r="H1023" s="4" t="s">
        <v>25</v>
      </c>
      <c r="I1023" s="4" t="s">
        <v>2991</v>
      </c>
      <c r="J1023" s="4" t="s">
        <v>1089</v>
      </c>
      <c r="K1023" s="4" t="s">
        <v>67</v>
      </c>
      <c r="L1023" s="4" t="s">
        <v>348</v>
      </c>
      <c r="M1023" s="4" t="s">
        <v>30</v>
      </c>
      <c r="N1023" s="4" t="s">
        <v>31</v>
      </c>
      <c r="O1023" s="4" t="s">
        <v>349</v>
      </c>
      <c r="P1023" s="6">
        <v>173.94</v>
      </c>
      <c r="Q1023" s="6">
        <v>3</v>
      </c>
      <c r="R1023" s="6">
        <v>38.266800000000003</v>
      </c>
      <c r="S1023" s="4" t="s">
        <v>58</v>
      </c>
      <c r="T1023" s="10" t="s">
        <v>169</v>
      </c>
    </row>
    <row r="1024" spans="1:20" ht="32.1" customHeight="1" thickBot="1">
      <c r="A1024" s="7" t="s">
        <v>2992</v>
      </c>
      <c r="B1024" s="2">
        <v>43027</v>
      </c>
      <c r="C1024" s="2">
        <v>43031</v>
      </c>
      <c r="D1024" s="1" t="s">
        <v>39</v>
      </c>
      <c r="E1024" s="1" t="s">
        <v>997</v>
      </c>
      <c r="F1024" s="1" t="s">
        <v>998</v>
      </c>
      <c r="G1024" s="1" t="s">
        <v>24</v>
      </c>
      <c r="H1024" s="1" t="s">
        <v>25</v>
      </c>
      <c r="I1024" s="1" t="s">
        <v>133</v>
      </c>
      <c r="J1024" s="1" t="s">
        <v>134</v>
      </c>
      <c r="K1024" s="1" t="s">
        <v>93</v>
      </c>
      <c r="L1024" s="1" t="s">
        <v>1234</v>
      </c>
      <c r="M1024" s="1" t="s">
        <v>30</v>
      </c>
      <c r="N1024" s="1" t="s">
        <v>45</v>
      </c>
      <c r="O1024" s="1" t="s">
        <v>1235</v>
      </c>
      <c r="P1024" s="3">
        <v>91.275000000000006</v>
      </c>
      <c r="Q1024" s="3">
        <v>1</v>
      </c>
      <c r="R1024" s="3">
        <v>-67.543499999999995</v>
      </c>
      <c r="S1024" s="1" t="s">
        <v>83</v>
      </c>
      <c r="T1024" s="9" t="s">
        <v>48</v>
      </c>
    </row>
    <row r="1025" spans="1:20" ht="32.1" customHeight="1" thickBot="1">
      <c r="A1025" s="8" t="s">
        <v>2993</v>
      </c>
      <c r="B1025" s="5">
        <v>43070</v>
      </c>
      <c r="C1025" s="5">
        <v>43075</v>
      </c>
      <c r="D1025" s="4" t="s">
        <v>39</v>
      </c>
      <c r="E1025" s="4" t="s">
        <v>204</v>
      </c>
      <c r="F1025" s="4" t="s">
        <v>205</v>
      </c>
      <c r="G1025" s="4" t="s">
        <v>100</v>
      </c>
      <c r="H1025" s="4" t="s">
        <v>25</v>
      </c>
      <c r="I1025" s="4" t="s">
        <v>1580</v>
      </c>
      <c r="J1025" s="4" t="s">
        <v>429</v>
      </c>
      <c r="K1025" s="4" t="s">
        <v>67</v>
      </c>
      <c r="L1025" s="4" t="s">
        <v>1585</v>
      </c>
      <c r="M1025" s="4" t="s">
        <v>30</v>
      </c>
      <c r="N1025" s="4" t="s">
        <v>36</v>
      </c>
      <c r="O1025" s="4" t="s">
        <v>1586</v>
      </c>
      <c r="P1025" s="6">
        <v>897.15</v>
      </c>
      <c r="Q1025" s="6">
        <v>3</v>
      </c>
      <c r="R1025" s="6">
        <v>251.202</v>
      </c>
      <c r="S1025" s="4" t="s">
        <v>58</v>
      </c>
      <c r="T1025" s="10" t="s">
        <v>96</v>
      </c>
    </row>
    <row r="1026" spans="1:20" ht="32.1" customHeight="1" thickBot="1">
      <c r="A1026" s="7" t="s">
        <v>2994</v>
      </c>
      <c r="B1026" s="2">
        <v>41652</v>
      </c>
      <c r="C1026" s="2">
        <v>41657</v>
      </c>
      <c r="D1026" s="1" t="s">
        <v>39</v>
      </c>
      <c r="E1026" s="1" t="s">
        <v>1060</v>
      </c>
      <c r="F1026" s="1" t="s">
        <v>1061</v>
      </c>
      <c r="G1026" s="1" t="s">
        <v>24</v>
      </c>
      <c r="H1026" s="1" t="s">
        <v>25</v>
      </c>
      <c r="I1026" s="1" t="s">
        <v>328</v>
      </c>
      <c r="J1026" s="1" t="s">
        <v>53</v>
      </c>
      <c r="K1026" s="1" t="s">
        <v>54</v>
      </c>
      <c r="L1026" s="1" t="s">
        <v>1636</v>
      </c>
      <c r="M1026" s="1" t="s">
        <v>30</v>
      </c>
      <c r="N1026" s="1" t="s">
        <v>31</v>
      </c>
      <c r="O1026" s="1" t="s">
        <v>1637</v>
      </c>
      <c r="P1026" s="3">
        <v>333.99900000000002</v>
      </c>
      <c r="Q1026" s="3">
        <v>3</v>
      </c>
      <c r="R1026" s="3">
        <v>3.9293999999999998</v>
      </c>
      <c r="S1026" s="1" t="s">
        <v>58</v>
      </c>
      <c r="T1026" s="9" t="s">
        <v>169</v>
      </c>
    </row>
    <row r="1027" spans="1:20" ht="32.1" customHeight="1" thickBot="1">
      <c r="A1027" s="8" t="s">
        <v>2995</v>
      </c>
      <c r="B1027" s="5">
        <v>42041</v>
      </c>
      <c r="C1027" s="5">
        <v>42048</v>
      </c>
      <c r="D1027" s="4" t="s">
        <v>39</v>
      </c>
      <c r="E1027" s="4" t="s">
        <v>1750</v>
      </c>
      <c r="F1027" s="4" t="s">
        <v>1751</v>
      </c>
      <c r="G1027" s="4" t="s">
        <v>24</v>
      </c>
      <c r="H1027" s="4" t="s">
        <v>25</v>
      </c>
      <c r="I1027" s="4" t="s">
        <v>199</v>
      </c>
      <c r="J1027" s="4" t="s">
        <v>200</v>
      </c>
      <c r="K1027" s="4" t="s">
        <v>67</v>
      </c>
      <c r="L1027" s="4" t="s">
        <v>1141</v>
      </c>
      <c r="M1027" s="4" t="s">
        <v>30</v>
      </c>
      <c r="N1027" s="4" t="s">
        <v>36</v>
      </c>
      <c r="O1027" s="4" t="s">
        <v>1142</v>
      </c>
      <c r="P1027" s="6">
        <v>1268.82</v>
      </c>
      <c r="Q1027" s="6">
        <v>9</v>
      </c>
      <c r="R1027" s="6">
        <v>266.4522</v>
      </c>
      <c r="S1027" s="4" t="s">
        <v>47</v>
      </c>
      <c r="T1027" s="10" t="s">
        <v>297</v>
      </c>
    </row>
    <row r="1028" spans="1:20" ht="32.1" customHeight="1" thickBot="1">
      <c r="A1028" s="7" t="s">
        <v>2995</v>
      </c>
      <c r="B1028" s="2">
        <v>42041</v>
      </c>
      <c r="C1028" s="2">
        <v>42048</v>
      </c>
      <c r="D1028" s="1" t="s">
        <v>39</v>
      </c>
      <c r="E1028" s="1" t="s">
        <v>1750</v>
      </c>
      <c r="F1028" s="1" t="s">
        <v>1751</v>
      </c>
      <c r="G1028" s="1" t="s">
        <v>24</v>
      </c>
      <c r="H1028" s="1" t="s">
        <v>25</v>
      </c>
      <c r="I1028" s="1" t="s">
        <v>199</v>
      </c>
      <c r="J1028" s="1" t="s">
        <v>200</v>
      </c>
      <c r="K1028" s="1" t="s">
        <v>67</v>
      </c>
      <c r="L1028" s="1" t="s">
        <v>2420</v>
      </c>
      <c r="M1028" s="1" t="s">
        <v>30</v>
      </c>
      <c r="N1028" s="1" t="s">
        <v>31</v>
      </c>
      <c r="O1028" s="1" t="s">
        <v>2421</v>
      </c>
      <c r="P1028" s="3">
        <v>283.92</v>
      </c>
      <c r="Q1028" s="3">
        <v>4</v>
      </c>
      <c r="R1028" s="3">
        <v>82.336799999999997</v>
      </c>
      <c r="S1028" s="1" t="s">
        <v>47</v>
      </c>
      <c r="T1028" s="9" t="s">
        <v>297</v>
      </c>
    </row>
    <row r="1029" spans="1:20" ht="32.1" customHeight="1" thickBot="1">
      <c r="A1029" s="8" t="s">
        <v>2996</v>
      </c>
      <c r="B1029" s="5">
        <v>43066</v>
      </c>
      <c r="C1029" s="5">
        <v>43071</v>
      </c>
      <c r="D1029" s="4" t="s">
        <v>39</v>
      </c>
      <c r="E1029" s="4" t="s">
        <v>599</v>
      </c>
      <c r="F1029" s="4" t="s">
        <v>600</v>
      </c>
      <c r="G1029" s="4" t="s">
        <v>24</v>
      </c>
      <c r="H1029" s="4" t="s">
        <v>25</v>
      </c>
      <c r="I1029" s="4" t="s">
        <v>52</v>
      </c>
      <c r="J1029" s="4" t="s">
        <v>53</v>
      </c>
      <c r="K1029" s="4" t="s">
        <v>54</v>
      </c>
      <c r="L1029" s="4" t="s">
        <v>677</v>
      </c>
      <c r="M1029" s="4" t="s">
        <v>30</v>
      </c>
      <c r="N1029" s="4" t="s">
        <v>56</v>
      </c>
      <c r="O1029" s="4" t="s">
        <v>678</v>
      </c>
      <c r="P1029" s="6">
        <v>18.84</v>
      </c>
      <c r="Q1029" s="6">
        <v>3</v>
      </c>
      <c r="R1029" s="6">
        <v>6.0288000000000004</v>
      </c>
      <c r="S1029" s="4" t="s">
        <v>58</v>
      </c>
      <c r="T1029" s="10" t="s">
        <v>34</v>
      </c>
    </row>
    <row r="1030" spans="1:20" ht="32.1" customHeight="1" thickBot="1">
      <c r="A1030" s="7" t="s">
        <v>2997</v>
      </c>
      <c r="B1030" s="2">
        <v>41799</v>
      </c>
      <c r="C1030" s="2">
        <v>41803</v>
      </c>
      <c r="D1030" s="1" t="s">
        <v>21</v>
      </c>
      <c r="E1030" s="1" t="s">
        <v>386</v>
      </c>
      <c r="F1030" s="1" t="s">
        <v>387</v>
      </c>
      <c r="G1030" s="1" t="s">
        <v>90</v>
      </c>
      <c r="H1030" s="1" t="s">
        <v>25</v>
      </c>
      <c r="I1030" s="1" t="s">
        <v>1339</v>
      </c>
      <c r="J1030" s="1" t="s">
        <v>1340</v>
      </c>
      <c r="K1030" s="1" t="s">
        <v>54</v>
      </c>
      <c r="L1030" s="1" t="s">
        <v>2183</v>
      </c>
      <c r="M1030" s="1" t="s">
        <v>30</v>
      </c>
      <c r="N1030" s="1" t="s">
        <v>56</v>
      </c>
      <c r="O1030" s="1" t="s">
        <v>2184</v>
      </c>
      <c r="P1030" s="3">
        <v>37.4</v>
      </c>
      <c r="Q1030" s="3">
        <v>2</v>
      </c>
      <c r="R1030" s="3">
        <v>14.212</v>
      </c>
      <c r="S1030" s="1" t="s">
        <v>83</v>
      </c>
      <c r="T1030" s="9" t="s">
        <v>59</v>
      </c>
    </row>
    <row r="1031" spans="1:20" ht="32.1" customHeight="1" thickBot="1">
      <c r="A1031" s="8" t="s">
        <v>2998</v>
      </c>
      <c r="B1031" s="5">
        <v>41705</v>
      </c>
      <c r="C1031" s="5">
        <v>41706</v>
      </c>
      <c r="D1031" s="4" t="s">
        <v>87</v>
      </c>
      <c r="E1031" s="4" t="s">
        <v>2999</v>
      </c>
      <c r="F1031" s="4" t="s">
        <v>3000</v>
      </c>
      <c r="G1031" s="4" t="s">
        <v>24</v>
      </c>
      <c r="H1031" s="4" t="s">
        <v>25</v>
      </c>
      <c r="I1031" s="4" t="s">
        <v>191</v>
      </c>
      <c r="J1031" s="4" t="s">
        <v>192</v>
      </c>
      <c r="K1031" s="4" t="s">
        <v>54</v>
      </c>
      <c r="L1031" s="4" t="s">
        <v>298</v>
      </c>
      <c r="M1031" s="4" t="s">
        <v>30</v>
      </c>
      <c r="N1031" s="4" t="s">
        <v>36</v>
      </c>
      <c r="O1031" s="4" t="s">
        <v>299</v>
      </c>
      <c r="P1031" s="6">
        <v>48.712000000000003</v>
      </c>
      <c r="Q1031" s="6">
        <v>1</v>
      </c>
      <c r="R1031" s="6">
        <v>5.4801000000000002</v>
      </c>
      <c r="S1031" s="4" t="s">
        <v>123</v>
      </c>
      <c r="T1031" s="10" t="s">
        <v>195</v>
      </c>
    </row>
    <row r="1032" spans="1:20" ht="32.1" customHeight="1" thickBot="1">
      <c r="A1032" s="7" t="s">
        <v>3001</v>
      </c>
      <c r="B1032" s="2">
        <v>42218</v>
      </c>
      <c r="C1032" s="2">
        <v>42221</v>
      </c>
      <c r="D1032" s="1" t="s">
        <v>21</v>
      </c>
      <c r="E1032" s="1" t="s">
        <v>1859</v>
      </c>
      <c r="F1032" s="1" t="s">
        <v>1860</v>
      </c>
      <c r="G1032" s="1" t="s">
        <v>100</v>
      </c>
      <c r="H1032" s="1" t="s">
        <v>25</v>
      </c>
      <c r="I1032" s="1" t="s">
        <v>1644</v>
      </c>
      <c r="J1032" s="1" t="s">
        <v>1645</v>
      </c>
      <c r="K1032" s="1" t="s">
        <v>67</v>
      </c>
      <c r="L1032" s="1" t="s">
        <v>1164</v>
      </c>
      <c r="M1032" s="1" t="s">
        <v>30</v>
      </c>
      <c r="N1032" s="1" t="s">
        <v>36</v>
      </c>
      <c r="O1032" s="1" t="s">
        <v>1165</v>
      </c>
      <c r="P1032" s="3">
        <v>110.98</v>
      </c>
      <c r="Q1032" s="3">
        <v>1</v>
      </c>
      <c r="R1032" s="3">
        <v>15.5372</v>
      </c>
      <c r="S1032" s="1" t="s">
        <v>33</v>
      </c>
      <c r="T1032" s="9" t="s">
        <v>253</v>
      </c>
    </row>
    <row r="1033" spans="1:20" ht="32.1" customHeight="1" thickBot="1">
      <c r="A1033" s="8" t="s">
        <v>3002</v>
      </c>
      <c r="B1033" s="5">
        <v>42680</v>
      </c>
      <c r="C1033" s="5">
        <v>42683</v>
      </c>
      <c r="D1033" s="4" t="s">
        <v>87</v>
      </c>
      <c r="E1033" s="4" t="s">
        <v>351</v>
      </c>
      <c r="F1033" s="4" t="s">
        <v>352</v>
      </c>
      <c r="G1033" s="4" t="s">
        <v>90</v>
      </c>
      <c r="H1033" s="4" t="s">
        <v>25</v>
      </c>
      <c r="I1033" s="4" t="s">
        <v>606</v>
      </c>
      <c r="J1033" s="4" t="s">
        <v>43</v>
      </c>
      <c r="K1033" s="4" t="s">
        <v>28</v>
      </c>
      <c r="L1033" s="4" t="s">
        <v>142</v>
      </c>
      <c r="M1033" s="4" t="s">
        <v>30</v>
      </c>
      <c r="N1033" s="4" t="s">
        <v>36</v>
      </c>
      <c r="O1033" s="4" t="s">
        <v>143</v>
      </c>
      <c r="P1033" s="6">
        <v>207.98400000000001</v>
      </c>
      <c r="Q1033" s="6">
        <v>2</v>
      </c>
      <c r="R1033" s="6">
        <v>-28.597799999999999</v>
      </c>
      <c r="S1033" s="4" t="s">
        <v>33</v>
      </c>
      <c r="T1033" s="10" t="s">
        <v>34</v>
      </c>
    </row>
    <row r="1034" spans="1:20" ht="32.1" customHeight="1" thickBot="1">
      <c r="A1034" s="7" t="s">
        <v>3002</v>
      </c>
      <c r="B1034" s="2">
        <v>42680</v>
      </c>
      <c r="C1034" s="2">
        <v>42683</v>
      </c>
      <c r="D1034" s="1" t="s">
        <v>87</v>
      </c>
      <c r="E1034" s="1" t="s">
        <v>351</v>
      </c>
      <c r="F1034" s="1" t="s">
        <v>352</v>
      </c>
      <c r="G1034" s="1" t="s">
        <v>90</v>
      </c>
      <c r="H1034" s="1" t="s">
        <v>25</v>
      </c>
      <c r="I1034" s="1" t="s">
        <v>606</v>
      </c>
      <c r="J1034" s="1" t="s">
        <v>43</v>
      </c>
      <c r="K1034" s="1" t="s">
        <v>28</v>
      </c>
      <c r="L1034" s="1" t="s">
        <v>830</v>
      </c>
      <c r="M1034" s="1" t="s">
        <v>30</v>
      </c>
      <c r="N1034" s="1" t="s">
        <v>56</v>
      </c>
      <c r="O1034" s="1" t="s">
        <v>831</v>
      </c>
      <c r="P1034" s="3">
        <v>35.567999999999998</v>
      </c>
      <c r="Q1034" s="3">
        <v>2</v>
      </c>
      <c r="R1034" s="3">
        <v>5.7797999999999998</v>
      </c>
      <c r="S1034" s="1" t="s">
        <v>33</v>
      </c>
      <c r="T1034" s="9" t="s">
        <v>34</v>
      </c>
    </row>
    <row r="1035" spans="1:20" ht="32.1" customHeight="1" thickBot="1">
      <c r="A1035" s="8" t="s">
        <v>3003</v>
      </c>
      <c r="B1035" s="5">
        <v>42484</v>
      </c>
      <c r="C1035" s="5">
        <v>42488</v>
      </c>
      <c r="D1035" s="4" t="s">
        <v>39</v>
      </c>
      <c r="E1035" s="4" t="s">
        <v>3004</v>
      </c>
      <c r="F1035" s="4" t="s">
        <v>3005</v>
      </c>
      <c r="G1035" s="4" t="s">
        <v>100</v>
      </c>
      <c r="H1035" s="4" t="s">
        <v>25</v>
      </c>
      <c r="I1035" s="4" t="s">
        <v>353</v>
      </c>
      <c r="J1035" s="4" t="s">
        <v>180</v>
      </c>
      <c r="K1035" s="4" t="s">
        <v>54</v>
      </c>
      <c r="L1035" s="4" t="s">
        <v>246</v>
      </c>
      <c r="M1035" s="4" t="s">
        <v>30</v>
      </c>
      <c r="N1035" s="4" t="s">
        <v>36</v>
      </c>
      <c r="O1035" s="4" t="s">
        <v>247</v>
      </c>
      <c r="P1035" s="6">
        <v>1325.76</v>
      </c>
      <c r="Q1035" s="6">
        <v>6</v>
      </c>
      <c r="R1035" s="6">
        <v>149.148</v>
      </c>
      <c r="S1035" s="4" t="s">
        <v>83</v>
      </c>
      <c r="T1035" s="10" t="s">
        <v>113</v>
      </c>
    </row>
    <row r="1036" spans="1:20" ht="32.1" customHeight="1" thickBot="1">
      <c r="A1036" s="7" t="s">
        <v>3006</v>
      </c>
      <c r="B1036" s="2">
        <v>42356</v>
      </c>
      <c r="C1036" s="2">
        <v>42363</v>
      </c>
      <c r="D1036" s="1" t="s">
        <v>39</v>
      </c>
      <c r="E1036" s="1" t="s">
        <v>3007</v>
      </c>
      <c r="F1036" s="1" t="s">
        <v>3008</v>
      </c>
      <c r="G1036" s="1" t="s">
        <v>90</v>
      </c>
      <c r="H1036" s="1" t="s">
        <v>25</v>
      </c>
      <c r="I1036" s="1" t="s">
        <v>140</v>
      </c>
      <c r="J1036" s="1" t="s">
        <v>141</v>
      </c>
      <c r="K1036" s="1" t="s">
        <v>28</v>
      </c>
      <c r="L1036" s="1" t="s">
        <v>661</v>
      </c>
      <c r="M1036" s="1" t="s">
        <v>30</v>
      </c>
      <c r="N1036" s="1" t="s">
        <v>56</v>
      </c>
      <c r="O1036" s="1" t="s">
        <v>662</v>
      </c>
      <c r="P1036" s="3">
        <v>20.32</v>
      </c>
      <c r="Q1036" s="3">
        <v>5</v>
      </c>
      <c r="R1036" s="3">
        <v>3.556</v>
      </c>
      <c r="S1036" s="1" t="s">
        <v>47</v>
      </c>
      <c r="T1036" s="9" t="s">
        <v>96</v>
      </c>
    </row>
    <row r="1037" spans="1:20" ht="32.1" customHeight="1" thickBot="1">
      <c r="A1037" s="8" t="s">
        <v>3009</v>
      </c>
      <c r="B1037" s="5">
        <v>42866</v>
      </c>
      <c r="C1037" s="5">
        <v>42868</v>
      </c>
      <c r="D1037" s="4" t="s">
        <v>87</v>
      </c>
      <c r="E1037" s="4" t="s">
        <v>1317</v>
      </c>
      <c r="F1037" s="4" t="s">
        <v>1318</v>
      </c>
      <c r="G1037" s="4" t="s">
        <v>90</v>
      </c>
      <c r="H1037" s="4" t="s">
        <v>25</v>
      </c>
      <c r="I1037" s="4" t="s">
        <v>519</v>
      </c>
      <c r="J1037" s="4" t="s">
        <v>520</v>
      </c>
      <c r="K1037" s="4" t="s">
        <v>54</v>
      </c>
      <c r="L1037" s="4" t="s">
        <v>1136</v>
      </c>
      <c r="M1037" s="4" t="s">
        <v>30</v>
      </c>
      <c r="N1037" s="4" t="s">
        <v>31</v>
      </c>
      <c r="O1037" s="4" t="s">
        <v>1137</v>
      </c>
      <c r="P1037" s="6">
        <v>209.97900000000001</v>
      </c>
      <c r="Q1037" s="6">
        <v>7</v>
      </c>
      <c r="R1037" s="6">
        <v>-356.96429999999998</v>
      </c>
      <c r="S1037" s="4" t="s">
        <v>70</v>
      </c>
      <c r="T1037" s="10" t="s">
        <v>161</v>
      </c>
    </row>
    <row r="1038" spans="1:20" ht="32.1" customHeight="1" thickBot="1">
      <c r="A1038" s="7" t="s">
        <v>3010</v>
      </c>
      <c r="B1038" s="2">
        <v>41967</v>
      </c>
      <c r="C1038" s="2">
        <v>41972</v>
      </c>
      <c r="D1038" s="1" t="s">
        <v>39</v>
      </c>
      <c r="E1038" s="1" t="s">
        <v>2375</v>
      </c>
      <c r="F1038" s="1" t="s">
        <v>2376</v>
      </c>
      <c r="G1038" s="1" t="s">
        <v>24</v>
      </c>
      <c r="H1038" s="1" t="s">
        <v>25</v>
      </c>
      <c r="I1038" s="1" t="s">
        <v>2531</v>
      </c>
      <c r="J1038" s="1" t="s">
        <v>231</v>
      </c>
      <c r="K1038" s="1" t="s">
        <v>67</v>
      </c>
      <c r="L1038" s="1" t="s">
        <v>271</v>
      </c>
      <c r="M1038" s="1" t="s">
        <v>30</v>
      </c>
      <c r="N1038" s="1" t="s">
        <v>56</v>
      </c>
      <c r="O1038" s="1" t="s">
        <v>272</v>
      </c>
      <c r="P1038" s="3">
        <v>35.167999999999999</v>
      </c>
      <c r="Q1038" s="3">
        <v>7</v>
      </c>
      <c r="R1038" s="3">
        <v>9.6712000000000007</v>
      </c>
      <c r="S1038" s="1" t="s">
        <v>58</v>
      </c>
      <c r="T1038" s="9" t="s">
        <v>34</v>
      </c>
    </row>
    <row r="1039" spans="1:20" ht="32.1" customHeight="1" thickBot="1">
      <c r="A1039" s="8" t="s">
        <v>3011</v>
      </c>
      <c r="B1039" s="5">
        <v>41958</v>
      </c>
      <c r="C1039" s="5">
        <v>41961</v>
      </c>
      <c r="D1039" s="4" t="s">
        <v>87</v>
      </c>
      <c r="E1039" s="4" t="s">
        <v>3012</v>
      </c>
      <c r="F1039" s="4" t="s">
        <v>3013</v>
      </c>
      <c r="G1039" s="4" t="s">
        <v>24</v>
      </c>
      <c r="H1039" s="4" t="s">
        <v>25</v>
      </c>
      <c r="I1039" s="4" t="s">
        <v>52</v>
      </c>
      <c r="J1039" s="4" t="s">
        <v>53</v>
      </c>
      <c r="K1039" s="4" t="s">
        <v>54</v>
      </c>
      <c r="L1039" s="4" t="s">
        <v>319</v>
      </c>
      <c r="M1039" s="4" t="s">
        <v>30</v>
      </c>
      <c r="N1039" s="4" t="s">
        <v>56</v>
      </c>
      <c r="O1039" s="4" t="s">
        <v>320</v>
      </c>
      <c r="P1039" s="6">
        <v>10.11</v>
      </c>
      <c r="Q1039" s="6">
        <v>3</v>
      </c>
      <c r="R1039" s="6">
        <v>3.2351999999999999</v>
      </c>
      <c r="S1039" s="4" t="s">
        <v>33</v>
      </c>
      <c r="T1039" s="10" t="s">
        <v>34</v>
      </c>
    </row>
    <row r="1040" spans="1:20" ht="32.1" customHeight="1" thickBot="1">
      <c r="A1040" s="7" t="s">
        <v>3014</v>
      </c>
      <c r="B1040" s="2">
        <v>42722</v>
      </c>
      <c r="C1040" s="2">
        <v>42728</v>
      </c>
      <c r="D1040" s="1" t="s">
        <v>39</v>
      </c>
      <c r="E1040" s="1" t="s">
        <v>537</v>
      </c>
      <c r="F1040" s="1" t="s">
        <v>538</v>
      </c>
      <c r="G1040" s="1" t="s">
        <v>24</v>
      </c>
      <c r="H1040" s="1" t="s">
        <v>25</v>
      </c>
      <c r="I1040" s="1" t="s">
        <v>639</v>
      </c>
      <c r="J1040" s="1" t="s">
        <v>53</v>
      </c>
      <c r="K1040" s="1" t="s">
        <v>54</v>
      </c>
      <c r="L1040" s="1" t="s">
        <v>2659</v>
      </c>
      <c r="M1040" s="1" t="s">
        <v>30</v>
      </c>
      <c r="N1040" s="1" t="s">
        <v>56</v>
      </c>
      <c r="O1040" s="1" t="s">
        <v>2660</v>
      </c>
      <c r="P1040" s="3">
        <v>39.92</v>
      </c>
      <c r="Q1040" s="3">
        <v>4</v>
      </c>
      <c r="R1040" s="3">
        <v>11.1776</v>
      </c>
      <c r="S1040" s="1" t="s">
        <v>129</v>
      </c>
      <c r="T1040" s="9" t="s">
        <v>96</v>
      </c>
    </row>
    <row r="1041" spans="1:20" ht="32.1" customHeight="1" thickBot="1">
      <c r="A1041" s="8" t="s">
        <v>3015</v>
      </c>
      <c r="B1041" s="5">
        <v>42945</v>
      </c>
      <c r="C1041" s="5">
        <v>42950</v>
      </c>
      <c r="D1041" s="4" t="s">
        <v>39</v>
      </c>
      <c r="E1041" s="4" t="s">
        <v>773</v>
      </c>
      <c r="F1041" s="4" t="s">
        <v>774</v>
      </c>
      <c r="G1041" s="4" t="s">
        <v>24</v>
      </c>
      <c r="H1041" s="4" t="s">
        <v>25</v>
      </c>
      <c r="I1041" s="4" t="s">
        <v>3016</v>
      </c>
      <c r="J1041" s="4" t="s">
        <v>1522</v>
      </c>
      <c r="K1041" s="4" t="s">
        <v>93</v>
      </c>
      <c r="L1041" s="4" t="s">
        <v>3017</v>
      </c>
      <c r="M1041" s="4" t="s">
        <v>30</v>
      </c>
      <c r="N1041" s="4" t="s">
        <v>36</v>
      </c>
      <c r="O1041" s="4" t="s">
        <v>3018</v>
      </c>
      <c r="P1041" s="6">
        <v>302.67</v>
      </c>
      <c r="Q1041" s="6">
        <v>3</v>
      </c>
      <c r="R1041" s="6">
        <v>72.640799999999999</v>
      </c>
      <c r="S1041" s="4" t="s">
        <v>58</v>
      </c>
      <c r="T1041" s="10" t="s">
        <v>71</v>
      </c>
    </row>
    <row r="1042" spans="1:20" ht="32.1" customHeight="1" thickBot="1">
      <c r="A1042" s="7" t="s">
        <v>3019</v>
      </c>
      <c r="B1042" s="2">
        <v>42730</v>
      </c>
      <c r="C1042" s="2">
        <v>42737</v>
      </c>
      <c r="D1042" s="1" t="s">
        <v>39</v>
      </c>
      <c r="E1042" s="1" t="s">
        <v>1935</v>
      </c>
      <c r="F1042" s="1" t="s">
        <v>1936</v>
      </c>
      <c r="G1042" s="1" t="s">
        <v>90</v>
      </c>
      <c r="H1042" s="1" t="s">
        <v>25</v>
      </c>
      <c r="I1042" s="1" t="s">
        <v>1295</v>
      </c>
      <c r="J1042" s="1" t="s">
        <v>362</v>
      </c>
      <c r="K1042" s="1" t="s">
        <v>67</v>
      </c>
      <c r="L1042" s="1" t="s">
        <v>121</v>
      </c>
      <c r="M1042" s="1" t="s">
        <v>30</v>
      </c>
      <c r="N1042" s="1" t="s">
        <v>36</v>
      </c>
      <c r="O1042" s="1" t="s">
        <v>122</v>
      </c>
      <c r="P1042" s="3">
        <v>212.94</v>
      </c>
      <c r="Q1042" s="3">
        <v>3</v>
      </c>
      <c r="R1042" s="3">
        <v>25.552800000000001</v>
      </c>
      <c r="S1042" s="1" t="s">
        <v>47</v>
      </c>
      <c r="T1042" s="9" t="s">
        <v>96</v>
      </c>
    </row>
    <row r="1043" spans="1:20" ht="32.1" customHeight="1" thickBot="1">
      <c r="A1043" s="8" t="s">
        <v>3020</v>
      </c>
      <c r="B1043" s="5">
        <v>42225</v>
      </c>
      <c r="C1043" s="5">
        <v>42229</v>
      </c>
      <c r="D1043" s="4" t="s">
        <v>21</v>
      </c>
      <c r="E1043" s="4" t="s">
        <v>3021</v>
      </c>
      <c r="F1043" s="4" t="s">
        <v>3022</v>
      </c>
      <c r="G1043" s="4" t="s">
        <v>100</v>
      </c>
      <c r="H1043" s="4" t="s">
        <v>25</v>
      </c>
      <c r="I1043" s="4" t="s">
        <v>905</v>
      </c>
      <c r="J1043" s="4" t="s">
        <v>238</v>
      </c>
      <c r="K1043" s="4" t="s">
        <v>93</v>
      </c>
      <c r="L1043" s="4" t="s">
        <v>2804</v>
      </c>
      <c r="M1043" s="4" t="s">
        <v>30</v>
      </c>
      <c r="N1043" s="4" t="s">
        <v>31</v>
      </c>
      <c r="O1043" s="4" t="s">
        <v>2805</v>
      </c>
      <c r="P1043" s="6">
        <v>687.4</v>
      </c>
      <c r="Q1043" s="6">
        <v>5</v>
      </c>
      <c r="R1043" s="6">
        <v>48.118000000000002</v>
      </c>
      <c r="S1043" s="4" t="s">
        <v>83</v>
      </c>
      <c r="T1043" s="10" t="s">
        <v>253</v>
      </c>
    </row>
    <row r="1044" spans="1:20" ht="32.1" customHeight="1" thickBot="1">
      <c r="A1044" s="7" t="s">
        <v>3023</v>
      </c>
      <c r="B1044" s="2">
        <v>41735</v>
      </c>
      <c r="C1044" s="2">
        <v>41741</v>
      </c>
      <c r="D1044" s="1" t="s">
        <v>39</v>
      </c>
      <c r="E1044" s="1" t="s">
        <v>1838</v>
      </c>
      <c r="F1044" s="1" t="s">
        <v>1839</v>
      </c>
      <c r="G1044" s="1" t="s">
        <v>90</v>
      </c>
      <c r="H1044" s="1" t="s">
        <v>25</v>
      </c>
      <c r="I1044" s="1" t="s">
        <v>191</v>
      </c>
      <c r="J1044" s="1" t="s">
        <v>192</v>
      </c>
      <c r="K1044" s="1" t="s">
        <v>54</v>
      </c>
      <c r="L1044" s="1" t="s">
        <v>699</v>
      </c>
      <c r="M1044" s="1" t="s">
        <v>30</v>
      </c>
      <c r="N1044" s="1" t="s">
        <v>45</v>
      </c>
      <c r="O1044" s="1" t="s">
        <v>700</v>
      </c>
      <c r="P1044" s="3">
        <v>653.54999999999995</v>
      </c>
      <c r="Q1044" s="3">
        <v>3</v>
      </c>
      <c r="R1044" s="3">
        <v>111.1035</v>
      </c>
      <c r="S1044" s="1" t="s">
        <v>129</v>
      </c>
      <c r="T1044" s="9" t="s">
        <v>113</v>
      </c>
    </row>
    <row r="1045" spans="1:20" ht="32.1" customHeight="1" thickBot="1">
      <c r="A1045" s="8" t="s">
        <v>3024</v>
      </c>
      <c r="B1045" s="5">
        <v>42196</v>
      </c>
      <c r="C1045" s="5">
        <v>42197</v>
      </c>
      <c r="D1045" s="4" t="s">
        <v>87</v>
      </c>
      <c r="E1045" s="4" t="s">
        <v>1317</v>
      </c>
      <c r="F1045" s="4" t="s">
        <v>1318</v>
      </c>
      <c r="G1045" s="4" t="s">
        <v>90</v>
      </c>
      <c r="H1045" s="4" t="s">
        <v>25</v>
      </c>
      <c r="I1045" s="4" t="s">
        <v>199</v>
      </c>
      <c r="J1045" s="4" t="s">
        <v>200</v>
      </c>
      <c r="K1045" s="4" t="s">
        <v>67</v>
      </c>
      <c r="L1045" s="4" t="s">
        <v>907</v>
      </c>
      <c r="M1045" s="4" t="s">
        <v>30</v>
      </c>
      <c r="N1045" s="4" t="s">
        <v>45</v>
      </c>
      <c r="O1045" s="4" t="s">
        <v>908</v>
      </c>
      <c r="P1045" s="6">
        <v>199.83600000000001</v>
      </c>
      <c r="Q1045" s="6">
        <v>4</v>
      </c>
      <c r="R1045" s="6">
        <v>-37.112400000000001</v>
      </c>
      <c r="S1045" s="4" t="s">
        <v>123</v>
      </c>
      <c r="T1045" s="10" t="s">
        <v>71</v>
      </c>
    </row>
    <row r="1046" spans="1:20" ht="32.1" customHeight="1" thickBot="1">
      <c r="A1046" s="7" t="s">
        <v>3025</v>
      </c>
      <c r="B1046" s="2">
        <v>42684</v>
      </c>
      <c r="C1046" s="2">
        <v>42687</v>
      </c>
      <c r="D1046" s="1" t="s">
        <v>21</v>
      </c>
      <c r="E1046" s="1" t="s">
        <v>1334</v>
      </c>
      <c r="F1046" s="1" t="s">
        <v>1335</v>
      </c>
      <c r="G1046" s="1" t="s">
        <v>24</v>
      </c>
      <c r="H1046" s="1" t="s">
        <v>25</v>
      </c>
      <c r="I1046" s="1" t="s">
        <v>52</v>
      </c>
      <c r="J1046" s="1" t="s">
        <v>53</v>
      </c>
      <c r="K1046" s="1" t="s">
        <v>54</v>
      </c>
      <c r="L1046" s="1" t="s">
        <v>879</v>
      </c>
      <c r="M1046" s="1" t="s">
        <v>30</v>
      </c>
      <c r="N1046" s="1" t="s">
        <v>56</v>
      </c>
      <c r="O1046" s="1" t="s">
        <v>880</v>
      </c>
      <c r="P1046" s="3">
        <v>467.46</v>
      </c>
      <c r="Q1046" s="3">
        <v>9</v>
      </c>
      <c r="R1046" s="3">
        <v>191.65860000000001</v>
      </c>
      <c r="S1046" s="1" t="s">
        <v>33</v>
      </c>
      <c r="T1046" s="9" t="s">
        <v>34</v>
      </c>
    </row>
    <row r="1047" spans="1:20" ht="32.1" customHeight="1" thickBot="1">
      <c r="A1047" s="8" t="s">
        <v>3026</v>
      </c>
      <c r="B1047" s="5">
        <v>42007</v>
      </c>
      <c r="C1047" s="5">
        <v>42012</v>
      </c>
      <c r="D1047" s="4" t="s">
        <v>21</v>
      </c>
      <c r="E1047" s="4" t="s">
        <v>3027</v>
      </c>
      <c r="F1047" s="4" t="s">
        <v>3028</v>
      </c>
      <c r="G1047" s="4" t="s">
        <v>24</v>
      </c>
      <c r="H1047" s="4" t="s">
        <v>25</v>
      </c>
      <c r="I1047" s="4" t="s">
        <v>1739</v>
      </c>
      <c r="J1047" s="4" t="s">
        <v>92</v>
      </c>
      <c r="K1047" s="4" t="s">
        <v>93</v>
      </c>
      <c r="L1047" s="4" t="s">
        <v>736</v>
      </c>
      <c r="M1047" s="4" t="s">
        <v>30</v>
      </c>
      <c r="N1047" s="4" t="s">
        <v>31</v>
      </c>
      <c r="O1047" s="4" t="s">
        <v>737</v>
      </c>
      <c r="P1047" s="6">
        <v>1352.3976</v>
      </c>
      <c r="Q1047" s="6">
        <v>9</v>
      </c>
      <c r="R1047" s="6">
        <v>-437.54039999999998</v>
      </c>
      <c r="S1047" s="4" t="s">
        <v>58</v>
      </c>
      <c r="T1047" s="10" t="s">
        <v>169</v>
      </c>
    </row>
    <row r="1048" spans="1:20" ht="32.1" customHeight="1" thickBot="1">
      <c r="A1048" s="7" t="s">
        <v>3029</v>
      </c>
      <c r="B1048" s="2">
        <v>42132</v>
      </c>
      <c r="C1048" s="2">
        <v>42136</v>
      </c>
      <c r="D1048" s="1" t="s">
        <v>39</v>
      </c>
      <c r="E1048" s="1" t="s">
        <v>933</v>
      </c>
      <c r="F1048" s="1" t="s">
        <v>934</v>
      </c>
      <c r="G1048" s="1" t="s">
        <v>24</v>
      </c>
      <c r="H1048" s="1" t="s">
        <v>25</v>
      </c>
      <c r="I1048" s="1" t="s">
        <v>165</v>
      </c>
      <c r="J1048" s="1" t="s">
        <v>166</v>
      </c>
      <c r="K1048" s="1" t="s">
        <v>93</v>
      </c>
      <c r="L1048" s="1" t="s">
        <v>596</v>
      </c>
      <c r="M1048" s="1" t="s">
        <v>30</v>
      </c>
      <c r="N1048" s="1" t="s">
        <v>56</v>
      </c>
      <c r="O1048" s="1" t="s">
        <v>597</v>
      </c>
      <c r="P1048" s="3">
        <v>123.96</v>
      </c>
      <c r="Q1048" s="3">
        <v>3</v>
      </c>
      <c r="R1048" s="3">
        <v>11.1564</v>
      </c>
      <c r="S1048" s="1" t="s">
        <v>83</v>
      </c>
      <c r="T1048" s="9" t="s">
        <v>161</v>
      </c>
    </row>
    <row r="1049" spans="1:20" ht="32.1" customHeight="1" thickBot="1">
      <c r="A1049" s="8" t="s">
        <v>3030</v>
      </c>
      <c r="B1049" s="5">
        <v>43069</v>
      </c>
      <c r="C1049" s="5">
        <v>43076</v>
      </c>
      <c r="D1049" s="4" t="s">
        <v>39</v>
      </c>
      <c r="E1049" s="4" t="s">
        <v>2136</v>
      </c>
      <c r="F1049" s="4" t="s">
        <v>2137</v>
      </c>
      <c r="G1049" s="4" t="s">
        <v>24</v>
      </c>
      <c r="H1049" s="4" t="s">
        <v>25</v>
      </c>
      <c r="I1049" s="4" t="s">
        <v>3031</v>
      </c>
      <c r="J1049" s="4" t="s">
        <v>1036</v>
      </c>
      <c r="K1049" s="4" t="s">
        <v>28</v>
      </c>
      <c r="L1049" s="4" t="s">
        <v>521</v>
      </c>
      <c r="M1049" s="4" t="s">
        <v>30</v>
      </c>
      <c r="N1049" s="4" t="s">
        <v>45</v>
      </c>
      <c r="O1049" s="4" t="s">
        <v>522</v>
      </c>
      <c r="P1049" s="6">
        <v>1781.682</v>
      </c>
      <c r="Q1049" s="6">
        <v>7</v>
      </c>
      <c r="R1049" s="6">
        <v>-653.28340000000003</v>
      </c>
      <c r="S1049" s="4" t="s">
        <v>47</v>
      </c>
      <c r="T1049" s="10" t="s">
        <v>34</v>
      </c>
    </row>
    <row r="1050" spans="1:20" ht="32.1" customHeight="1" thickBot="1">
      <c r="A1050" s="7" t="s">
        <v>3032</v>
      </c>
      <c r="B1050" s="2">
        <v>41859</v>
      </c>
      <c r="C1050" s="2">
        <v>41863</v>
      </c>
      <c r="D1050" s="1" t="s">
        <v>39</v>
      </c>
      <c r="E1050" s="1" t="s">
        <v>3033</v>
      </c>
      <c r="F1050" s="1" t="s">
        <v>3034</v>
      </c>
      <c r="G1050" s="1" t="s">
        <v>100</v>
      </c>
      <c r="H1050" s="1" t="s">
        <v>25</v>
      </c>
      <c r="I1050" s="1" t="s">
        <v>775</v>
      </c>
      <c r="J1050" s="1" t="s">
        <v>289</v>
      </c>
      <c r="K1050" s="1" t="s">
        <v>93</v>
      </c>
      <c r="L1050" s="1" t="s">
        <v>1451</v>
      </c>
      <c r="M1050" s="1" t="s">
        <v>30</v>
      </c>
      <c r="N1050" s="1" t="s">
        <v>56</v>
      </c>
      <c r="O1050" s="1" t="s">
        <v>1452</v>
      </c>
      <c r="P1050" s="3">
        <v>53.88</v>
      </c>
      <c r="Q1050" s="3">
        <v>6</v>
      </c>
      <c r="R1050" s="3">
        <v>22.6296</v>
      </c>
      <c r="S1050" s="1" t="s">
        <v>83</v>
      </c>
      <c r="T1050" s="9" t="s">
        <v>253</v>
      </c>
    </row>
    <row r="1051" spans="1:20" ht="32.1" customHeight="1" thickBot="1">
      <c r="A1051" s="8" t="s">
        <v>3035</v>
      </c>
      <c r="B1051" s="5">
        <v>41749</v>
      </c>
      <c r="C1051" s="5">
        <v>41751</v>
      </c>
      <c r="D1051" s="4" t="s">
        <v>21</v>
      </c>
      <c r="E1051" s="4" t="s">
        <v>739</v>
      </c>
      <c r="F1051" s="4" t="s">
        <v>740</v>
      </c>
      <c r="G1051" s="4" t="s">
        <v>24</v>
      </c>
      <c r="H1051" s="4" t="s">
        <v>25</v>
      </c>
      <c r="I1051" s="4" t="s">
        <v>101</v>
      </c>
      <c r="J1051" s="4" t="s">
        <v>92</v>
      </c>
      <c r="K1051" s="4" t="s">
        <v>93</v>
      </c>
      <c r="L1051" s="4" t="s">
        <v>304</v>
      </c>
      <c r="M1051" s="4" t="s">
        <v>30</v>
      </c>
      <c r="N1051" s="4" t="s">
        <v>45</v>
      </c>
      <c r="O1051" s="4" t="s">
        <v>305</v>
      </c>
      <c r="P1051" s="6">
        <v>744.1</v>
      </c>
      <c r="Q1051" s="6">
        <v>5</v>
      </c>
      <c r="R1051" s="6">
        <v>-95.67</v>
      </c>
      <c r="S1051" s="4" t="s">
        <v>70</v>
      </c>
      <c r="T1051" s="10" t="s">
        <v>113</v>
      </c>
    </row>
    <row r="1052" spans="1:20" ht="32.1" customHeight="1" thickBot="1">
      <c r="A1052" s="7" t="s">
        <v>3035</v>
      </c>
      <c r="B1052" s="2">
        <v>41749</v>
      </c>
      <c r="C1052" s="2">
        <v>41751</v>
      </c>
      <c r="D1052" s="1" t="s">
        <v>21</v>
      </c>
      <c r="E1052" s="1" t="s">
        <v>739</v>
      </c>
      <c r="F1052" s="1" t="s">
        <v>740</v>
      </c>
      <c r="G1052" s="1" t="s">
        <v>24</v>
      </c>
      <c r="H1052" s="1" t="s">
        <v>25</v>
      </c>
      <c r="I1052" s="1" t="s">
        <v>101</v>
      </c>
      <c r="J1052" s="1" t="s">
        <v>92</v>
      </c>
      <c r="K1052" s="1" t="s">
        <v>93</v>
      </c>
      <c r="L1052" s="1" t="s">
        <v>2831</v>
      </c>
      <c r="M1052" s="1" t="s">
        <v>30</v>
      </c>
      <c r="N1052" s="1" t="s">
        <v>45</v>
      </c>
      <c r="O1052" s="1" t="s">
        <v>2832</v>
      </c>
      <c r="P1052" s="3">
        <v>401.59</v>
      </c>
      <c r="Q1052" s="3">
        <v>2</v>
      </c>
      <c r="R1052" s="3">
        <v>-131.95099999999999</v>
      </c>
      <c r="S1052" s="1" t="s">
        <v>70</v>
      </c>
      <c r="T1052" s="9" t="s">
        <v>113</v>
      </c>
    </row>
    <row r="1053" spans="1:20" ht="32.1" customHeight="1" thickBot="1">
      <c r="A1053" s="8" t="s">
        <v>3036</v>
      </c>
      <c r="B1053" s="5">
        <v>43064</v>
      </c>
      <c r="C1053" s="5">
        <v>43068</v>
      </c>
      <c r="D1053" s="4" t="s">
        <v>39</v>
      </c>
      <c r="E1053" s="4" t="s">
        <v>3037</v>
      </c>
      <c r="F1053" s="4" t="s">
        <v>3038</v>
      </c>
      <c r="G1053" s="4" t="s">
        <v>24</v>
      </c>
      <c r="H1053" s="4" t="s">
        <v>25</v>
      </c>
      <c r="I1053" s="4" t="s">
        <v>328</v>
      </c>
      <c r="J1053" s="4" t="s">
        <v>53</v>
      </c>
      <c r="K1053" s="4" t="s">
        <v>54</v>
      </c>
      <c r="L1053" s="4" t="s">
        <v>1695</v>
      </c>
      <c r="M1053" s="4" t="s">
        <v>30</v>
      </c>
      <c r="N1053" s="4" t="s">
        <v>31</v>
      </c>
      <c r="O1053" s="4" t="s">
        <v>1914</v>
      </c>
      <c r="P1053" s="6">
        <v>359.49900000000002</v>
      </c>
      <c r="Q1053" s="6">
        <v>3</v>
      </c>
      <c r="R1053" s="6">
        <v>-29.605799999999999</v>
      </c>
      <c r="S1053" s="4" t="s">
        <v>83</v>
      </c>
      <c r="T1053" s="10" t="s">
        <v>34</v>
      </c>
    </row>
    <row r="1054" spans="1:20" ht="32.1" customHeight="1" thickBot="1">
      <c r="A1054" s="7" t="s">
        <v>3039</v>
      </c>
      <c r="B1054" s="2">
        <v>41979</v>
      </c>
      <c r="C1054" s="2">
        <v>41983</v>
      </c>
      <c r="D1054" s="1" t="s">
        <v>39</v>
      </c>
      <c r="E1054" s="1" t="s">
        <v>2149</v>
      </c>
      <c r="F1054" s="1" t="s">
        <v>2150</v>
      </c>
      <c r="G1054" s="1" t="s">
        <v>24</v>
      </c>
      <c r="H1054" s="1" t="s">
        <v>25</v>
      </c>
      <c r="I1054" s="1" t="s">
        <v>133</v>
      </c>
      <c r="J1054" s="1" t="s">
        <v>134</v>
      </c>
      <c r="K1054" s="1" t="s">
        <v>93</v>
      </c>
      <c r="L1054" s="1" t="s">
        <v>1062</v>
      </c>
      <c r="M1054" s="1" t="s">
        <v>30</v>
      </c>
      <c r="N1054" s="1" t="s">
        <v>45</v>
      </c>
      <c r="O1054" s="1" t="s">
        <v>1063</v>
      </c>
      <c r="P1054" s="3">
        <v>214.95</v>
      </c>
      <c r="Q1054" s="3">
        <v>5</v>
      </c>
      <c r="R1054" s="3">
        <v>-120.372</v>
      </c>
      <c r="S1054" s="1" t="s">
        <v>83</v>
      </c>
      <c r="T1054" s="9" t="s">
        <v>96</v>
      </c>
    </row>
    <row r="1055" spans="1:20" ht="32.1" customHeight="1" thickBot="1">
      <c r="A1055" s="8" t="s">
        <v>3039</v>
      </c>
      <c r="B1055" s="5">
        <v>41979</v>
      </c>
      <c r="C1055" s="5">
        <v>41983</v>
      </c>
      <c r="D1055" s="4" t="s">
        <v>39</v>
      </c>
      <c r="E1055" s="4" t="s">
        <v>2149</v>
      </c>
      <c r="F1055" s="4" t="s">
        <v>2150</v>
      </c>
      <c r="G1055" s="4" t="s">
        <v>24</v>
      </c>
      <c r="H1055" s="4" t="s">
        <v>25</v>
      </c>
      <c r="I1055" s="4" t="s">
        <v>133</v>
      </c>
      <c r="J1055" s="4" t="s">
        <v>134</v>
      </c>
      <c r="K1055" s="4" t="s">
        <v>93</v>
      </c>
      <c r="L1055" s="4" t="s">
        <v>1451</v>
      </c>
      <c r="M1055" s="4" t="s">
        <v>30</v>
      </c>
      <c r="N1055" s="4" t="s">
        <v>56</v>
      </c>
      <c r="O1055" s="4" t="s">
        <v>1452</v>
      </c>
      <c r="P1055" s="6">
        <v>10.776</v>
      </c>
      <c r="Q1055" s="6">
        <v>3</v>
      </c>
      <c r="R1055" s="6">
        <v>-4.8491999999999997</v>
      </c>
      <c r="S1055" s="4" t="s">
        <v>83</v>
      </c>
      <c r="T1055" s="10" t="s">
        <v>96</v>
      </c>
    </row>
    <row r="1056" spans="1:20" ht="32.1" customHeight="1" thickBot="1">
      <c r="A1056" s="7" t="s">
        <v>3040</v>
      </c>
      <c r="B1056" s="2">
        <v>41987</v>
      </c>
      <c r="C1056" s="2">
        <v>41993</v>
      </c>
      <c r="D1056" s="1" t="s">
        <v>39</v>
      </c>
      <c r="E1056" s="1" t="s">
        <v>808</v>
      </c>
      <c r="F1056" s="1" t="s">
        <v>809</v>
      </c>
      <c r="G1056" s="1" t="s">
        <v>24</v>
      </c>
      <c r="H1056" s="1" t="s">
        <v>25</v>
      </c>
      <c r="I1056" s="1" t="s">
        <v>3041</v>
      </c>
      <c r="J1056" s="1" t="s">
        <v>43</v>
      </c>
      <c r="K1056" s="1" t="s">
        <v>28</v>
      </c>
      <c r="L1056" s="1" t="s">
        <v>1892</v>
      </c>
      <c r="M1056" s="1" t="s">
        <v>30</v>
      </c>
      <c r="N1056" s="1" t="s">
        <v>36</v>
      </c>
      <c r="O1056" s="1" t="s">
        <v>1893</v>
      </c>
      <c r="P1056" s="3">
        <v>186.304</v>
      </c>
      <c r="Q1056" s="3">
        <v>4</v>
      </c>
      <c r="R1056" s="3">
        <v>13.972799999999999</v>
      </c>
      <c r="S1056" s="1" t="s">
        <v>129</v>
      </c>
      <c r="T1056" s="9" t="s">
        <v>96</v>
      </c>
    </row>
    <row r="1057" spans="1:20" ht="32.1" customHeight="1" thickBot="1">
      <c r="A1057" s="8" t="s">
        <v>3042</v>
      </c>
      <c r="B1057" s="5">
        <v>42321</v>
      </c>
      <c r="C1057" s="5">
        <v>42321</v>
      </c>
      <c r="D1057" s="4" t="s">
        <v>425</v>
      </c>
      <c r="E1057" s="4" t="s">
        <v>2908</v>
      </c>
      <c r="F1057" s="4" t="s">
        <v>2909</v>
      </c>
      <c r="G1057" s="4" t="s">
        <v>24</v>
      </c>
      <c r="H1057" s="4" t="s">
        <v>25</v>
      </c>
      <c r="I1057" s="4" t="s">
        <v>133</v>
      </c>
      <c r="J1057" s="4" t="s">
        <v>134</v>
      </c>
      <c r="K1057" s="4" t="s">
        <v>93</v>
      </c>
      <c r="L1057" s="4" t="s">
        <v>3043</v>
      </c>
      <c r="M1057" s="4" t="s">
        <v>30</v>
      </c>
      <c r="N1057" s="4" t="s">
        <v>56</v>
      </c>
      <c r="O1057" s="4" t="s">
        <v>3044</v>
      </c>
      <c r="P1057" s="6">
        <v>17.495999999999999</v>
      </c>
      <c r="Q1057" s="6">
        <v>9</v>
      </c>
      <c r="R1057" s="6">
        <v>-7.4358000000000004</v>
      </c>
      <c r="S1057" s="4" t="s">
        <v>430</v>
      </c>
      <c r="T1057" s="10" t="s">
        <v>34</v>
      </c>
    </row>
    <row r="1058" spans="1:20" ht="32.1" customHeight="1" thickBot="1">
      <c r="A1058" s="7" t="s">
        <v>3045</v>
      </c>
      <c r="B1058" s="2">
        <v>41896</v>
      </c>
      <c r="C1058" s="2">
        <v>41896</v>
      </c>
      <c r="D1058" s="1" t="s">
        <v>425</v>
      </c>
      <c r="E1058" s="1" t="s">
        <v>2116</v>
      </c>
      <c r="F1058" s="1" t="s">
        <v>2117</v>
      </c>
      <c r="G1058" s="1" t="s">
        <v>24</v>
      </c>
      <c r="H1058" s="1" t="s">
        <v>25</v>
      </c>
      <c r="I1058" s="1" t="s">
        <v>173</v>
      </c>
      <c r="J1058" s="1" t="s">
        <v>120</v>
      </c>
      <c r="K1058" s="1" t="s">
        <v>67</v>
      </c>
      <c r="L1058" s="1" t="s">
        <v>1259</v>
      </c>
      <c r="M1058" s="1" t="s">
        <v>30</v>
      </c>
      <c r="N1058" s="1" t="s">
        <v>45</v>
      </c>
      <c r="O1058" s="1" t="s">
        <v>1063</v>
      </c>
      <c r="P1058" s="3">
        <v>464.29199999999997</v>
      </c>
      <c r="Q1058" s="3">
        <v>9</v>
      </c>
      <c r="R1058" s="3">
        <v>-108.3348</v>
      </c>
      <c r="S1058" s="1" t="s">
        <v>430</v>
      </c>
      <c r="T1058" s="9" t="s">
        <v>77</v>
      </c>
    </row>
    <row r="1059" spans="1:20" ht="32.1" customHeight="1" thickBot="1">
      <c r="A1059" s="8" t="s">
        <v>3046</v>
      </c>
      <c r="B1059" s="5">
        <v>43098</v>
      </c>
      <c r="C1059" s="5">
        <v>43105</v>
      </c>
      <c r="D1059" s="4" t="s">
        <v>39</v>
      </c>
      <c r="E1059" s="4" t="s">
        <v>376</v>
      </c>
      <c r="F1059" s="4" t="s">
        <v>377</v>
      </c>
      <c r="G1059" s="4" t="s">
        <v>90</v>
      </c>
      <c r="H1059" s="4" t="s">
        <v>25</v>
      </c>
      <c r="I1059" s="4" t="s">
        <v>3047</v>
      </c>
      <c r="J1059" s="4" t="s">
        <v>53</v>
      </c>
      <c r="K1059" s="4" t="s">
        <v>54</v>
      </c>
      <c r="L1059" s="4" t="s">
        <v>1834</v>
      </c>
      <c r="M1059" s="4" t="s">
        <v>30</v>
      </c>
      <c r="N1059" s="4" t="s">
        <v>56</v>
      </c>
      <c r="O1059" s="4" t="s">
        <v>1835</v>
      </c>
      <c r="P1059" s="6">
        <v>101.12</v>
      </c>
      <c r="Q1059" s="6">
        <v>8</v>
      </c>
      <c r="R1059" s="6">
        <v>37.414400000000001</v>
      </c>
      <c r="S1059" s="4" t="s">
        <v>47</v>
      </c>
      <c r="T1059" s="10" t="s">
        <v>96</v>
      </c>
    </row>
    <row r="1060" spans="1:20" ht="32.1" customHeight="1" thickBot="1">
      <c r="A1060" s="7" t="s">
        <v>3048</v>
      </c>
      <c r="B1060" s="2">
        <v>42687</v>
      </c>
      <c r="C1060" s="2">
        <v>42691</v>
      </c>
      <c r="D1060" s="1" t="s">
        <v>39</v>
      </c>
      <c r="E1060" s="1" t="s">
        <v>3049</v>
      </c>
      <c r="F1060" s="1" t="s">
        <v>3050</v>
      </c>
      <c r="G1060" s="1" t="s">
        <v>90</v>
      </c>
      <c r="H1060" s="1" t="s">
        <v>25</v>
      </c>
      <c r="I1060" s="1" t="s">
        <v>3016</v>
      </c>
      <c r="J1060" s="1" t="s">
        <v>1522</v>
      </c>
      <c r="K1060" s="1" t="s">
        <v>93</v>
      </c>
      <c r="L1060" s="1" t="s">
        <v>694</v>
      </c>
      <c r="M1060" s="1" t="s">
        <v>30</v>
      </c>
      <c r="N1060" s="1" t="s">
        <v>56</v>
      </c>
      <c r="O1060" s="1" t="s">
        <v>695</v>
      </c>
      <c r="P1060" s="3">
        <v>30.36</v>
      </c>
      <c r="Q1060" s="3">
        <v>4</v>
      </c>
      <c r="R1060" s="3">
        <v>13.0548</v>
      </c>
      <c r="S1060" s="1" t="s">
        <v>83</v>
      </c>
      <c r="T1060" s="9" t="s">
        <v>34</v>
      </c>
    </row>
    <row r="1061" spans="1:20" ht="32.1" customHeight="1" thickBot="1">
      <c r="A1061" s="8" t="s">
        <v>3051</v>
      </c>
      <c r="B1061" s="5">
        <v>42461</v>
      </c>
      <c r="C1061" s="5">
        <v>42465</v>
      </c>
      <c r="D1061" s="4" t="s">
        <v>39</v>
      </c>
      <c r="E1061" s="4" t="s">
        <v>3052</v>
      </c>
      <c r="F1061" s="4" t="s">
        <v>3053</v>
      </c>
      <c r="G1061" s="4" t="s">
        <v>24</v>
      </c>
      <c r="H1061" s="4" t="s">
        <v>25</v>
      </c>
      <c r="I1061" s="4" t="s">
        <v>173</v>
      </c>
      <c r="J1061" s="4" t="s">
        <v>120</v>
      </c>
      <c r="K1061" s="4" t="s">
        <v>67</v>
      </c>
      <c r="L1061" s="4" t="s">
        <v>35</v>
      </c>
      <c r="M1061" s="4" t="s">
        <v>30</v>
      </c>
      <c r="N1061" s="4" t="s">
        <v>36</v>
      </c>
      <c r="O1061" s="4" t="s">
        <v>37</v>
      </c>
      <c r="P1061" s="6">
        <v>1317.492</v>
      </c>
      <c r="Q1061" s="6">
        <v>6</v>
      </c>
      <c r="R1061" s="6">
        <v>292.77600000000001</v>
      </c>
      <c r="S1061" s="4" t="s">
        <v>83</v>
      </c>
      <c r="T1061" s="10" t="s">
        <v>113</v>
      </c>
    </row>
    <row r="1062" spans="1:20" ht="32.1" customHeight="1" thickBot="1">
      <c r="A1062" s="7" t="s">
        <v>3054</v>
      </c>
      <c r="B1062" s="2">
        <v>42768</v>
      </c>
      <c r="C1062" s="2">
        <v>42773</v>
      </c>
      <c r="D1062" s="1" t="s">
        <v>39</v>
      </c>
      <c r="E1062" s="1" t="s">
        <v>2808</v>
      </c>
      <c r="F1062" s="1" t="s">
        <v>2809</v>
      </c>
      <c r="G1062" s="1" t="s">
        <v>24</v>
      </c>
      <c r="H1062" s="1" t="s">
        <v>25</v>
      </c>
      <c r="I1062" s="1" t="s">
        <v>52</v>
      </c>
      <c r="J1062" s="1" t="s">
        <v>53</v>
      </c>
      <c r="K1062" s="1" t="s">
        <v>54</v>
      </c>
      <c r="L1062" s="1" t="s">
        <v>607</v>
      </c>
      <c r="M1062" s="1" t="s">
        <v>30</v>
      </c>
      <c r="N1062" s="1" t="s">
        <v>56</v>
      </c>
      <c r="O1062" s="1" t="s">
        <v>608</v>
      </c>
      <c r="P1062" s="3">
        <v>86.26</v>
      </c>
      <c r="Q1062" s="3">
        <v>2</v>
      </c>
      <c r="R1062" s="3">
        <v>29.328399999999998</v>
      </c>
      <c r="S1062" s="1" t="s">
        <v>58</v>
      </c>
      <c r="T1062" s="9" t="s">
        <v>297</v>
      </c>
    </row>
    <row r="1063" spans="1:20" ht="32.1" customHeight="1" thickBot="1">
      <c r="A1063" s="8" t="s">
        <v>3055</v>
      </c>
      <c r="B1063" s="5">
        <v>43093</v>
      </c>
      <c r="C1063" s="5">
        <v>43100</v>
      </c>
      <c r="D1063" s="4" t="s">
        <v>39</v>
      </c>
      <c r="E1063" s="4" t="s">
        <v>3056</v>
      </c>
      <c r="F1063" s="4" t="s">
        <v>3057</v>
      </c>
      <c r="G1063" s="4" t="s">
        <v>100</v>
      </c>
      <c r="H1063" s="4" t="s">
        <v>25</v>
      </c>
      <c r="I1063" s="4" t="s">
        <v>3058</v>
      </c>
      <c r="J1063" s="4" t="s">
        <v>520</v>
      </c>
      <c r="K1063" s="4" t="s">
        <v>54</v>
      </c>
      <c r="L1063" s="4" t="s">
        <v>2513</v>
      </c>
      <c r="M1063" s="4" t="s">
        <v>30</v>
      </c>
      <c r="N1063" s="4" t="s">
        <v>56</v>
      </c>
      <c r="O1063" s="4" t="s">
        <v>2514</v>
      </c>
      <c r="P1063" s="6">
        <v>8.5440000000000005</v>
      </c>
      <c r="Q1063" s="6">
        <v>4</v>
      </c>
      <c r="R1063" s="6">
        <v>1.9224000000000001</v>
      </c>
      <c r="S1063" s="4" t="s">
        <v>47</v>
      </c>
      <c r="T1063" s="10" t="s">
        <v>96</v>
      </c>
    </row>
    <row r="1064" spans="1:20" ht="32.1" customHeight="1" thickBot="1">
      <c r="A1064" s="7" t="s">
        <v>3055</v>
      </c>
      <c r="B1064" s="2">
        <v>43093</v>
      </c>
      <c r="C1064" s="2">
        <v>43100</v>
      </c>
      <c r="D1064" s="1" t="s">
        <v>39</v>
      </c>
      <c r="E1064" s="1" t="s">
        <v>3056</v>
      </c>
      <c r="F1064" s="1" t="s">
        <v>3057</v>
      </c>
      <c r="G1064" s="1" t="s">
        <v>100</v>
      </c>
      <c r="H1064" s="1" t="s">
        <v>25</v>
      </c>
      <c r="I1064" s="1" t="s">
        <v>3058</v>
      </c>
      <c r="J1064" s="1" t="s">
        <v>520</v>
      </c>
      <c r="K1064" s="1" t="s">
        <v>54</v>
      </c>
      <c r="L1064" s="1" t="s">
        <v>851</v>
      </c>
      <c r="M1064" s="1" t="s">
        <v>30</v>
      </c>
      <c r="N1064" s="1" t="s">
        <v>36</v>
      </c>
      <c r="O1064" s="1" t="s">
        <v>852</v>
      </c>
      <c r="P1064" s="3">
        <v>842.37599999999998</v>
      </c>
      <c r="Q1064" s="3">
        <v>3</v>
      </c>
      <c r="R1064" s="3">
        <v>105.297</v>
      </c>
      <c r="S1064" s="1" t="s">
        <v>47</v>
      </c>
      <c r="T1064" s="9" t="s">
        <v>96</v>
      </c>
    </row>
    <row r="1065" spans="1:20" ht="32.1" customHeight="1" thickBot="1">
      <c r="A1065" s="8" t="s">
        <v>3059</v>
      </c>
      <c r="B1065" s="5">
        <v>42223</v>
      </c>
      <c r="C1065" s="5">
        <v>42224</v>
      </c>
      <c r="D1065" s="4" t="s">
        <v>87</v>
      </c>
      <c r="E1065" s="4" t="s">
        <v>3060</v>
      </c>
      <c r="F1065" s="4" t="s">
        <v>3061</v>
      </c>
      <c r="G1065" s="4" t="s">
        <v>24</v>
      </c>
      <c r="H1065" s="4" t="s">
        <v>25</v>
      </c>
      <c r="I1065" s="4" t="s">
        <v>3062</v>
      </c>
      <c r="J1065" s="4" t="s">
        <v>565</v>
      </c>
      <c r="K1065" s="4" t="s">
        <v>93</v>
      </c>
      <c r="L1065" s="4" t="s">
        <v>2196</v>
      </c>
      <c r="M1065" s="4" t="s">
        <v>30</v>
      </c>
      <c r="N1065" s="4" t="s">
        <v>56</v>
      </c>
      <c r="O1065" s="4" t="s">
        <v>2197</v>
      </c>
      <c r="P1065" s="6">
        <v>212.94</v>
      </c>
      <c r="Q1065" s="6">
        <v>3</v>
      </c>
      <c r="R1065" s="6">
        <v>34.070399999999999</v>
      </c>
      <c r="S1065" s="4" t="s">
        <v>123</v>
      </c>
      <c r="T1065" s="10" t="s">
        <v>253</v>
      </c>
    </row>
    <row r="1066" spans="1:20" ht="32.1" customHeight="1" thickBot="1">
      <c r="A1066" s="7" t="s">
        <v>3063</v>
      </c>
      <c r="B1066" s="2">
        <v>42916</v>
      </c>
      <c r="C1066" s="2">
        <v>42920</v>
      </c>
      <c r="D1066" s="1" t="s">
        <v>21</v>
      </c>
      <c r="E1066" s="1" t="s">
        <v>2599</v>
      </c>
      <c r="F1066" s="1" t="s">
        <v>2600</v>
      </c>
      <c r="G1066" s="1" t="s">
        <v>100</v>
      </c>
      <c r="H1066" s="1" t="s">
        <v>25</v>
      </c>
      <c r="I1066" s="1" t="s">
        <v>133</v>
      </c>
      <c r="J1066" s="1" t="s">
        <v>134</v>
      </c>
      <c r="K1066" s="1" t="s">
        <v>93</v>
      </c>
      <c r="L1066" s="1" t="s">
        <v>2730</v>
      </c>
      <c r="M1066" s="1" t="s">
        <v>30</v>
      </c>
      <c r="N1066" s="1" t="s">
        <v>36</v>
      </c>
      <c r="O1066" s="1" t="s">
        <v>2731</v>
      </c>
      <c r="P1066" s="3">
        <v>569.05799999999999</v>
      </c>
      <c r="Q1066" s="3">
        <v>3</v>
      </c>
      <c r="R1066" s="3">
        <v>-178.8468</v>
      </c>
      <c r="S1066" s="1" t="s">
        <v>83</v>
      </c>
      <c r="T1066" s="9" t="s">
        <v>59</v>
      </c>
    </row>
    <row r="1067" spans="1:20" ht="32.1" customHeight="1" thickBot="1">
      <c r="A1067" s="8" t="s">
        <v>3063</v>
      </c>
      <c r="B1067" s="5">
        <v>42916</v>
      </c>
      <c r="C1067" s="5">
        <v>42920</v>
      </c>
      <c r="D1067" s="4" t="s">
        <v>21</v>
      </c>
      <c r="E1067" s="4" t="s">
        <v>2599</v>
      </c>
      <c r="F1067" s="4" t="s">
        <v>2600</v>
      </c>
      <c r="G1067" s="4" t="s">
        <v>100</v>
      </c>
      <c r="H1067" s="4" t="s">
        <v>25</v>
      </c>
      <c r="I1067" s="4" t="s">
        <v>133</v>
      </c>
      <c r="J1067" s="4" t="s">
        <v>134</v>
      </c>
      <c r="K1067" s="4" t="s">
        <v>93</v>
      </c>
      <c r="L1067" s="4" t="s">
        <v>167</v>
      </c>
      <c r="M1067" s="4" t="s">
        <v>30</v>
      </c>
      <c r="N1067" s="4" t="s">
        <v>56</v>
      </c>
      <c r="O1067" s="4" t="s">
        <v>168</v>
      </c>
      <c r="P1067" s="6">
        <v>14.224</v>
      </c>
      <c r="Q1067" s="6">
        <v>2</v>
      </c>
      <c r="R1067" s="6">
        <v>-10.3124</v>
      </c>
      <c r="S1067" s="4" t="s">
        <v>83</v>
      </c>
      <c r="T1067" s="10" t="s">
        <v>59</v>
      </c>
    </row>
    <row r="1068" spans="1:20" ht="32.1" customHeight="1" thickBot="1">
      <c r="A1068" s="7" t="s">
        <v>3064</v>
      </c>
      <c r="B1068" s="2">
        <v>41850</v>
      </c>
      <c r="C1068" s="2">
        <v>41856</v>
      </c>
      <c r="D1068" s="1" t="s">
        <v>39</v>
      </c>
      <c r="E1068" s="1" t="s">
        <v>3049</v>
      </c>
      <c r="F1068" s="1" t="s">
        <v>3050</v>
      </c>
      <c r="G1068" s="1" t="s">
        <v>90</v>
      </c>
      <c r="H1068" s="1" t="s">
        <v>25</v>
      </c>
      <c r="I1068" s="1" t="s">
        <v>191</v>
      </c>
      <c r="J1068" s="1" t="s">
        <v>192</v>
      </c>
      <c r="K1068" s="1" t="s">
        <v>54</v>
      </c>
      <c r="L1068" s="1" t="s">
        <v>2400</v>
      </c>
      <c r="M1068" s="1" t="s">
        <v>30</v>
      </c>
      <c r="N1068" s="1" t="s">
        <v>31</v>
      </c>
      <c r="O1068" s="1" t="s">
        <v>2401</v>
      </c>
      <c r="P1068" s="3">
        <v>1367.84</v>
      </c>
      <c r="Q1068" s="3">
        <v>8</v>
      </c>
      <c r="R1068" s="3">
        <v>259.88959999999997</v>
      </c>
      <c r="S1068" s="1" t="s">
        <v>129</v>
      </c>
      <c r="T1068" s="9" t="s">
        <v>71</v>
      </c>
    </row>
    <row r="1069" spans="1:20" ht="32.1" customHeight="1" thickBot="1">
      <c r="A1069" s="8" t="s">
        <v>3065</v>
      </c>
      <c r="B1069" s="5">
        <v>42692</v>
      </c>
      <c r="C1069" s="5">
        <v>42697</v>
      </c>
      <c r="D1069" s="4" t="s">
        <v>21</v>
      </c>
      <c r="E1069" s="4" t="s">
        <v>3066</v>
      </c>
      <c r="F1069" s="4" t="s">
        <v>3067</v>
      </c>
      <c r="G1069" s="4" t="s">
        <v>24</v>
      </c>
      <c r="H1069" s="4" t="s">
        <v>25</v>
      </c>
      <c r="I1069" s="4" t="s">
        <v>3068</v>
      </c>
      <c r="J1069" s="4" t="s">
        <v>289</v>
      </c>
      <c r="K1069" s="4" t="s">
        <v>93</v>
      </c>
      <c r="L1069" s="4" t="s">
        <v>159</v>
      </c>
      <c r="M1069" s="4" t="s">
        <v>30</v>
      </c>
      <c r="N1069" s="4" t="s">
        <v>36</v>
      </c>
      <c r="O1069" s="4" t="s">
        <v>160</v>
      </c>
      <c r="P1069" s="6">
        <v>301.95999999999998</v>
      </c>
      <c r="Q1069" s="6">
        <v>2</v>
      </c>
      <c r="R1069" s="6">
        <v>33.215600000000002</v>
      </c>
      <c r="S1069" s="4" t="s">
        <v>58</v>
      </c>
      <c r="T1069" s="10" t="s">
        <v>34</v>
      </c>
    </row>
    <row r="1070" spans="1:20" ht="32.1" customHeight="1" thickBot="1">
      <c r="A1070" s="7" t="s">
        <v>3069</v>
      </c>
      <c r="B1070" s="2">
        <v>42191</v>
      </c>
      <c r="C1070" s="2">
        <v>42196</v>
      </c>
      <c r="D1070" s="1" t="s">
        <v>39</v>
      </c>
      <c r="E1070" s="1" t="s">
        <v>2359</v>
      </c>
      <c r="F1070" s="1" t="s">
        <v>2360</v>
      </c>
      <c r="G1070" s="1" t="s">
        <v>24</v>
      </c>
      <c r="H1070" s="1" t="s">
        <v>25</v>
      </c>
      <c r="I1070" s="1" t="s">
        <v>1185</v>
      </c>
      <c r="J1070" s="1" t="s">
        <v>53</v>
      </c>
      <c r="K1070" s="1" t="s">
        <v>54</v>
      </c>
      <c r="L1070" s="1" t="s">
        <v>121</v>
      </c>
      <c r="M1070" s="1" t="s">
        <v>30</v>
      </c>
      <c r="N1070" s="1" t="s">
        <v>36</v>
      </c>
      <c r="O1070" s="1" t="s">
        <v>122</v>
      </c>
      <c r="P1070" s="3">
        <v>170.352</v>
      </c>
      <c r="Q1070" s="3">
        <v>3</v>
      </c>
      <c r="R1070" s="3">
        <v>-17.0352</v>
      </c>
      <c r="S1070" s="1" t="s">
        <v>58</v>
      </c>
      <c r="T1070" s="9" t="s">
        <v>71</v>
      </c>
    </row>
    <row r="1071" spans="1:20" ht="32.1" customHeight="1" thickBot="1">
      <c r="A1071" s="8" t="s">
        <v>3070</v>
      </c>
      <c r="B1071" s="5">
        <v>41953</v>
      </c>
      <c r="C1071" s="5">
        <v>41959</v>
      </c>
      <c r="D1071" s="4" t="s">
        <v>39</v>
      </c>
      <c r="E1071" s="4" t="s">
        <v>2476</v>
      </c>
      <c r="F1071" s="4" t="s">
        <v>2477</v>
      </c>
      <c r="G1071" s="4" t="s">
        <v>24</v>
      </c>
      <c r="H1071" s="4" t="s">
        <v>25</v>
      </c>
      <c r="I1071" s="4" t="s">
        <v>3071</v>
      </c>
      <c r="J1071" s="4" t="s">
        <v>289</v>
      </c>
      <c r="K1071" s="4" t="s">
        <v>93</v>
      </c>
      <c r="L1071" s="4" t="s">
        <v>625</v>
      </c>
      <c r="M1071" s="4" t="s">
        <v>30</v>
      </c>
      <c r="N1071" s="4" t="s">
        <v>36</v>
      </c>
      <c r="O1071" s="4" t="s">
        <v>626</v>
      </c>
      <c r="P1071" s="6">
        <v>563.94000000000005</v>
      </c>
      <c r="Q1071" s="6">
        <v>3</v>
      </c>
      <c r="R1071" s="6">
        <v>112.788</v>
      </c>
      <c r="S1071" s="4" t="s">
        <v>129</v>
      </c>
      <c r="T1071" s="10" t="s">
        <v>34</v>
      </c>
    </row>
    <row r="1072" spans="1:20" ht="32.1" customHeight="1" thickBot="1">
      <c r="A1072" s="7" t="s">
        <v>3072</v>
      </c>
      <c r="B1072" s="2">
        <v>42517</v>
      </c>
      <c r="C1072" s="2">
        <v>42519</v>
      </c>
      <c r="D1072" s="1" t="s">
        <v>21</v>
      </c>
      <c r="E1072" s="1" t="s">
        <v>984</v>
      </c>
      <c r="F1072" s="1" t="s">
        <v>985</v>
      </c>
      <c r="G1072" s="1" t="s">
        <v>90</v>
      </c>
      <c r="H1072" s="1" t="s">
        <v>25</v>
      </c>
      <c r="I1072" s="1" t="s">
        <v>288</v>
      </c>
      <c r="J1072" s="1" t="s">
        <v>289</v>
      </c>
      <c r="K1072" s="1" t="s">
        <v>93</v>
      </c>
      <c r="L1072" s="1" t="s">
        <v>601</v>
      </c>
      <c r="M1072" s="1" t="s">
        <v>30</v>
      </c>
      <c r="N1072" s="1" t="s">
        <v>36</v>
      </c>
      <c r="O1072" s="1" t="s">
        <v>602</v>
      </c>
      <c r="P1072" s="3">
        <v>3504.9</v>
      </c>
      <c r="Q1072" s="3">
        <v>5</v>
      </c>
      <c r="R1072" s="3">
        <v>700.98</v>
      </c>
      <c r="S1072" s="1" t="s">
        <v>70</v>
      </c>
      <c r="T1072" s="9" t="s">
        <v>161</v>
      </c>
    </row>
    <row r="1073" spans="1:20" ht="32.1" customHeight="1" thickBot="1">
      <c r="A1073" s="8" t="s">
        <v>3073</v>
      </c>
      <c r="B1073" s="5">
        <v>43027</v>
      </c>
      <c r="C1073" s="5">
        <v>43032</v>
      </c>
      <c r="D1073" s="4" t="s">
        <v>39</v>
      </c>
      <c r="E1073" s="4" t="s">
        <v>1231</v>
      </c>
      <c r="F1073" s="4" t="s">
        <v>1232</v>
      </c>
      <c r="G1073" s="4" t="s">
        <v>24</v>
      </c>
      <c r="H1073" s="4" t="s">
        <v>25</v>
      </c>
      <c r="I1073" s="4" t="s">
        <v>3074</v>
      </c>
      <c r="J1073" s="4" t="s">
        <v>92</v>
      </c>
      <c r="K1073" s="4" t="s">
        <v>93</v>
      </c>
      <c r="L1073" s="4" t="s">
        <v>2720</v>
      </c>
      <c r="M1073" s="4" t="s">
        <v>30</v>
      </c>
      <c r="N1073" s="4" t="s">
        <v>31</v>
      </c>
      <c r="O1073" s="4" t="s">
        <v>2721</v>
      </c>
      <c r="P1073" s="6">
        <v>328.39920000000001</v>
      </c>
      <c r="Q1073" s="6">
        <v>3</v>
      </c>
      <c r="R1073" s="6">
        <v>-91.758600000000001</v>
      </c>
      <c r="S1073" s="4" t="s">
        <v>58</v>
      </c>
      <c r="T1073" s="10" t="s">
        <v>48</v>
      </c>
    </row>
    <row r="1074" spans="1:20" ht="32.1" customHeight="1" thickBot="1">
      <c r="A1074" s="7" t="s">
        <v>3075</v>
      </c>
      <c r="B1074" s="2">
        <v>42107</v>
      </c>
      <c r="C1074" s="2">
        <v>42113</v>
      </c>
      <c r="D1074" s="1" t="s">
        <v>39</v>
      </c>
      <c r="E1074" s="1" t="s">
        <v>1026</v>
      </c>
      <c r="F1074" s="1" t="s">
        <v>1027</v>
      </c>
      <c r="G1074" s="1" t="s">
        <v>90</v>
      </c>
      <c r="H1074" s="1" t="s">
        <v>25</v>
      </c>
      <c r="I1074" s="1" t="s">
        <v>52</v>
      </c>
      <c r="J1074" s="1" t="s">
        <v>53</v>
      </c>
      <c r="K1074" s="1" t="s">
        <v>54</v>
      </c>
      <c r="L1074" s="1" t="s">
        <v>1542</v>
      </c>
      <c r="M1074" s="1" t="s">
        <v>30</v>
      </c>
      <c r="N1074" s="1" t="s">
        <v>56</v>
      </c>
      <c r="O1074" s="1" t="s">
        <v>1543</v>
      </c>
      <c r="P1074" s="3">
        <v>37.68</v>
      </c>
      <c r="Q1074" s="3">
        <v>2</v>
      </c>
      <c r="R1074" s="3">
        <v>15.8256</v>
      </c>
      <c r="S1074" s="1" t="s">
        <v>129</v>
      </c>
      <c r="T1074" s="9" t="s">
        <v>113</v>
      </c>
    </row>
    <row r="1075" spans="1:20" ht="32.1" customHeight="1" thickBot="1">
      <c r="A1075" s="8" t="s">
        <v>3076</v>
      </c>
      <c r="B1075" s="5">
        <v>42260</v>
      </c>
      <c r="C1075" s="5">
        <v>42265</v>
      </c>
      <c r="D1075" s="4" t="s">
        <v>39</v>
      </c>
      <c r="E1075" s="4" t="s">
        <v>843</v>
      </c>
      <c r="F1075" s="4" t="s">
        <v>844</v>
      </c>
      <c r="G1075" s="4" t="s">
        <v>24</v>
      </c>
      <c r="H1075" s="4" t="s">
        <v>25</v>
      </c>
      <c r="I1075" s="4" t="s">
        <v>347</v>
      </c>
      <c r="J1075" s="4" t="s">
        <v>110</v>
      </c>
      <c r="K1075" s="4" t="s">
        <v>93</v>
      </c>
      <c r="L1075" s="4" t="s">
        <v>479</v>
      </c>
      <c r="M1075" s="4" t="s">
        <v>30</v>
      </c>
      <c r="N1075" s="4" t="s">
        <v>36</v>
      </c>
      <c r="O1075" s="4" t="s">
        <v>480</v>
      </c>
      <c r="P1075" s="6">
        <v>1516.2</v>
      </c>
      <c r="Q1075" s="6">
        <v>7</v>
      </c>
      <c r="R1075" s="6">
        <v>394.21199999999999</v>
      </c>
      <c r="S1075" s="4" t="s">
        <v>58</v>
      </c>
      <c r="T1075" s="10" t="s">
        <v>77</v>
      </c>
    </row>
    <row r="1076" spans="1:20" ht="32.1" customHeight="1" thickBot="1">
      <c r="A1076" s="7" t="s">
        <v>3077</v>
      </c>
      <c r="B1076" s="2">
        <v>41971</v>
      </c>
      <c r="C1076" s="2">
        <v>41974</v>
      </c>
      <c r="D1076" s="1" t="s">
        <v>21</v>
      </c>
      <c r="E1076" s="1" t="s">
        <v>3078</v>
      </c>
      <c r="F1076" s="1" t="s">
        <v>3079</v>
      </c>
      <c r="G1076" s="1" t="s">
        <v>90</v>
      </c>
      <c r="H1076" s="1" t="s">
        <v>25</v>
      </c>
      <c r="I1076" s="1" t="s">
        <v>157</v>
      </c>
      <c r="J1076" s="1" t="s">
        <v>158</v>
      </c>
      <c r="K1076" s="1" t="s">
        <v>28</v>
      </c>
      <c r="L1076" s="1" t="s">
        <v>218</v>
      </c>
      <c r="M1076" s="1" t="s">
        <v>30</v>
      </c>
      <c r="N1076" s="1" t="s">
        <v>56</v>
      </c>
      <c r="O1076" s="1" t="s">
        <v>219</v>
      </c>
      <c r="P1076" s="3">
        <v>397.6</v>
      </c>
      <c r="Q1076" s="3">
        <v>5</v>
      </c>
      <c r="R1076" s="3">
        <v>43.735999999999997</v>
      </c>
      <c r="S1076" s="1" t="s">
        <v>33</v>
      </c>
      <c r="T1076" s="9" t="s">
        <v>34</v>
      </c>
    </row>
    <row r="1077" spans="1:20" ht="32.1" customHeight="1" thickBot="1">
      <c r="A1077" s="8" t="s">
        <v>3080</v>
      </c>
      <c r="B1077" s="5">
        <v>42231</v>
      </c>
      <c r="C1077" s="5">
        <v>42235</v>
      </c>
      <c r="D1077" s="4" t="s">
        <v>39</v>
      </c>
      <c r="E1077" s="4" t="s">
        <v>3081</v>
      </c>
      <c r="F1077" s="4" t="s">
        <v>3082</v>
      </c>
      <c r="G1077" s="4" t="s">
        <v>24</v>
      </c>
      <c r="H1077" s="4" t="s">
        <v>25</v>
      </c>
      <c r="I1077" s="4" t="s">
        <v>1470</v>
      </c>
      <c r="J1077" s="4" t="s">
        <v>53</v>
      </c>
      <c r="K1077" s="4" t="s">
        <v>54</v>
      </c>
      <c r="L1077" s="4" t="s">
        <v>1204</v>
      </c>
      <c r="M1077" s="4" t="s">
        <v>30</v>
      </c>
      <c r="N1077" s="4" t="s">
        <v>56</v>
      </c>
      <c r="O1077" s="4" t="s">
        <v>1205</v>
      </c>
      <c r="P1077" s="6">
        <v>104.23</v>
      </c>
      <c r="Q1077" s="6">
        <v>7</v>
      </c>
      <c r="R1077" s="6">
        <v>28.142099999999999</v>
      </c>
      <c r="S1077" s="4" t="s">
        <v>83</v>
      </c>
      <c r="T1077" s="10" t="s">
        <v>253</v>
      </c>
    </row>
    <row r="1078" spans="1:20" ht="32.1" customHeight="1" thickBot="1">
      <c r="A1078" s="7" t="s">
        <v>3083</v>
      </c>
      <c r="B1078" s="2">
        <v>42979</v>
      </c>
      <c r="C1078" s="2">
        <v>42979</v>
      </c>
      <c r="D1078" s="1" t="s">
        <v>425</v>
      </c>
      <c r="E1078" s="1" t="s">
        <v>618</v>
      </c>
      <c r="F1078" s="1" t="s">
        <v>619</v>
      </c>
      <c r="G1078" s="1" t="s">
        <v>24</v>
      </c>
      <c r="H1078" s="1" t="s">
        <v>25</v>
      </c>
      <c r="I1078" s="1" t="s">
        <v>288</v>
      </c>
      <c r="J1078" s="1" t="s">
        <v>289</v>
      </c>
      <c r="K1078" s="1" t="s">
        <v>93</v>
      </c>
      <c r="L1078" s="1" t="s">
        <v>2194</v>
      </c>
      <c r="M1078" s="1" t="s">
        <v>30</v>
      </c>
      <c r="N1078" s="1" t="s">
        <v>36</v>
      </c>
      <c r="O1078" s="1" t="s">
        <v>2195</v>
      </c>
      <c r="P1078" s="3">
        <v>498.26</v>
      </c>
      <c r="Q1078" s="3">
        <v>7</v>
      </c>
      <c r="R1078" s="3">
        <v>134.53020000000001</v>
      </c>
      <c r="S1078" s="1" t="s">
        <v>430</v>
      </c>
      <c r="T1078" s="9" t="s">
        <v>77</v>
      </c>
    </row>
    <row r="1079" spans="1:20" ht="32.1" customHeight="1" thickBot="1">
      <c r="A1079" s="8" t="s">
        <v>3084</v>
      </c>
      <c r="B1079" s="5">
        <v>41804</v>
      </c>
      <c r="C1079" s="5">
        <v>41810</v>
      </c>
      <c r="D1079" s="4" t="s">
        <v>39</v>
      </c>
      <c r="E1079" s="4" t="s">
        <v>3085</v>
      </c>
      <c r="F1079" s="4" t="s">
        <v>3086</v>
      </c>
      <c r="G1079" s="4" t="s">
        <v>100</v>
      </c>
      <c r="H1079" s="4" t="s">
        <v>25</v>
      </c>
      <c r="I1079" s="4" t="s">
        <v>288</v>
      </c>
      <c r="J1079" s="4" t="s">
        <v>289</v>
      </c>
      <c r="K1079" s="4" t="s">
        <v>93</v>
      </c>
      <c r="L1079" s="4" t="s">
        <v>2712</v>
      </c>
      <c r="M1079" s="4" t="s">
        <v>30</v>
      </c>
      <c r="N1079" s="4" t="s">
        <v>31</v>
      </c>
      <c r="O1079" s="4" t="s">
        <v>2713</v>
      </c>
      <c r="P1079" s="6">
        <v>212.94</v>
      </c>
      <c r="Q1079" s="6">
        <v>3</v>
      </c>
      <c r="R1079" s="6">
        <v>57.4938</v>
      </c>
      <c r="S1079" s="4" t="s">
        <v>129</v>
      </c>
      <c r="T1079" s="10" t="s">
        <v>59</v>
      </c>
    </row>
    <row r="1080" spans="1:20" ht="32.1" customHeight="1" thickBot="1">
      <c r="A1080" s="7" t="s">
        <v>3087</v>
      </c>
      <c r="B1080" s="2">
        <v>42542</v>
      </c>
      <c r="C1080" s="2">
        <v>42547</v>
      </c>
      <c r="D1080" s="1" t="s">
        <v>39</v>
      </c>
      <c r="E1080" s="1" t="s">
        <v>1625</v>
      </c>
      <c r="F1080" s="1" t="s">
        <v>1626</v>
      </c>
      <c r="G1080" s="1" t="s">
        <v>24</v>
      </c>
      <c r="H1080" s="1" t="s">
        <v>25</v>
      </c>
      <c r="I1080" s="1" t="s">
        <v>173</v>
      </c>
      <c r="J1080" s="1" t="s">
        <v>120</v>
      </c>
      <c r="K1080" s="1" t="s">
        <v>67</v>
      </c>
      <c r="L1080" s="1" t="s">
        <v>736</v>
      </c>
      <c r="M1080" s="1" t="s">
        <v>30</v>
      </c>
      <c r="N1080" s="1" t="s">
        <v>31</v>
      </c>
      <c r="O1080" s="1" t="s">
        <v>737</v>
      </c>
      <c r="P1080" s="3">
        <v>353.56799999999998</v>
      </c>
      <c r="Q1080" s="3">
        <v>2</v>
      </c>
      <c r="R1080" s="3">
        <v>-44.195999999999998</v>
      </c>
      <c r="S1080" s="1" t="s">
        <v>58</v>
      </c>
      <c r="T1080" s="9" t="s">
        <v>59</v>
      </c>
    </row>
    <row r="1081" spans="1:20" ht="32.1" customHeight="1" thickBot="1">
      <c r="A1081" s="8" t="s">
        <v>3088</v>
      </c>
      <c r="B1081" s="5">
        <v>42813</v>
      </c>
      <c r="C1081" s="5">
        <v>42816</v>
      </c>
      <c r="D1081" s="4" t="s">
        <v>21</v>
      </c>
      <c r="E1081" s="4" t="s">
        <v>819</v>
      </c>
      <c r="F1081" s="4" t="s">
        <v>820</v>
      </c>
      <c r="G1081" s="4" t="s">
        <v>24</v>
      </c>
      <c r="H1081" s="4" t="s">
        <v>25</v>
      </c>
      <c r="I1081" s="4" t="s">
        <v>1133</v>
      </c>
      <c r="J1081" s="4" t="s">
        <v>53</v>
      </c>
      <c r="K1081" s="4" t="s">
        <v>54</v>
      </c>
      <c r="L1081" s="4" t="s">
        <v>784</v>
      </c>
      <c r="M1081" s="4" t="s">
        <v>30</v>
      </c>
      <c r="N1081" s="4" t="s">
        <v>45</v>
      </c>
      <c r="O1081" s="4" t="s">
        <v>785</v>
      </c>
      <c r="P1081" s="6">
        <v>697.16</v>
      </c>
      <c r="Q1081" s="6">
        <v>5</v>
      </c>
      <c r="R1081" s="6">
        <v>8.7144999999999992</v>
      </c>
      <c r="S1081" s="4" t="s">
        <v>33</v>
      </c>
      <c r="T1081" s="10" t="s">
        <v>195</v>
      </c>
    </row>
    <row r="1082" spans="1:20" ht="32.1" customHeight="1" thickBot="1">
      <c r="A1082" s="7" t="s">
        <v>3088</v>
      </c>
      <c r="B1082" s="2">
        <v>42813</v>
      </c>
      <c r="C1082" s="2">
        <v>42816</v>
      </c>
      <c r="D1082" s="1" t="s">
        <v>21</v>
      </c>
      <c r="E1082" s="1" t="s">
        <v>819</v>
      </c>
      <c r="F1082" s="1" t="s">
        <v>820</v>
      </c>
      <c r="G1082" s="1" t="s">
        <v>24</v>
      </c>
      <c r="H1082" s="1" t="s">
        <v>25</v>
      </c>
      <c r="I1082" s="1" t="s">
        <v>1133</v>
      </c>
      <c r="J1082" s="1" t="s">
        <v>53</v>
      </c>
      <c r="K1082" s="1" t="s">
        <v>54</v>
      </c>
      <c r="L1082" s="1" t="s">
        <v>2110</v>
      </c>
      <c r="M1082" s="1" t="s">
        <v>30</v>
      </c>
      <c r="N1082" s="1" t="s">
        <v>56</v>
      </c>
      <c r="O1082" s="1" t="s">
        <v>2111</v>
      </c>
      <c r="P1082" s="3">
        <v>30.93</v>
      </c>
      <c r="Q1082" s="3">
        <v>1</v>
      </c>
      <c r="R1082" s="3">
        <v>12.6813</v>
      </c>
      <c r="S1082" s="1" t="s">
        <v>33</v>
      </c>
      <c r="T1082" s="9" t="s">
        <v>195</v>
      </c>
    </row>
    <row r="1083" spans="1:20" ht="32.1" customHeight="1" thickBot="1">
      <c r="A1083" s="8" t="s">
        <v>3089</v>
      </c>
      <c r="B1083" s="5">
        <v>41930</v>
      </c>
      <c r="C1083" s="5">
        <v>41934</v>
      </c>
      <c r="D1083" s="4" t="s">
        <v>39</v>
      </c>
      <c r="E1083" s="4" t="s">
        <v>2164</v>
      </c>
      <c r="F1083" s="4" t="s">
        <v>2165</v>
      </c>
      <c r="G1083" s="4" t="s">
        <v>90</v>
      </c>
      <c r="H1083" s="4" t="s">
        <v>25</v>
      </c>
      <c r="I1083" s="4" t="s">
        <v>3090</v>
      </c>
      <c r="J1083" s="4" t="s">
        <v>1058</v>
      </c>
      <c r="K1083" s="4" t="s">
        <v>28</v>
      </c>
      <c r="L1083" s="4" t="s">
        <v>3017</v>
      </c>
      <c r="M1083" s="4" t="s">
        <v>30</v>
      </c>
      <c r="N1083" s="4" t="s">
        <v>36</v>
      </c>
      <c r="O1083" s="4" t="s">
        <v>3018</v>
      </c>
      <c r="P1083" s="6">
        <v>605.34</v>
      </c>
      <c r="Q1083" s="6">
        <v>6</v>
      </c>
      <c r="R1083" s="6">
        <v>145.2816</v>
      </c>
      <c r="S1083" s="4" t="s">
        <v>83</v>
      </c>
      <c r="T1083" s="10" t="s">
        <v>48</v>
      </c>
    </row>
    <row r="1084" spans="1:20" ht="32.1" customHeight="1" thickBot="1">
      <c r="A1084" s="7" t="s">
        <v>3091</v>
      </c>
      <c r="B1084" s="2">
        <v>42969</v>
      </c>
      <c r="C1084" s="2">
        <v>42970</v>
      </c>
      <c r="D1084" s="1" t="s">
        <v>87</v>
      </c>
      <c r="E1084" s="1" t="s">
        <v>3092</v>
      </c>
      <c r="F1084" s="1" t="s">
        <v>3093</v>
      </c>
      <c r="G1084" s="1" t="s">
        <v>24</v>
      </c>
      <c r="H1084" s="1" t="s">
        <v>25</v>
      </c>
      <c r="I1084" s="1" t="s">
        <v>328</v>
      </c>
      <c r="J1084" s="1" t="s">
        <v>53</v>
      </c>
      <c r="K1084" s="1" t="s">
        <v>54</v>
      </c>
      <c r="L1084" s="1" t="s">
        <v>193</v>
      </c>
      <c r="M1084" s="1" t="s">
        <v>30</v>
      </c>
      <c r="N1084" s="1" t="s">
        <v>45</v>
      </c>
      <c r="O1084" s="1" t="s">
        <v>194</v>
      </c>
      <c r="P1084" s="3">
        <v>210.00800000000001</v>
      </c>
      <c r="Q1084" s="3">
        <v>1</v>
      </c>
      <c r="R1084" s="3">
        <v>2.6251000000000002</v>
      </c>
      <c r="S1084" s="1" t="s">
        <v>123</v>
      </c>
      <c r="T1084" s="9" t="s">
        <v>253</v>
      </c>
    </row>
    <row r="1085" spans="1:20" ht="32.1" customHeight="1" thickBot="1">
      <c r="A1085" s="8" t="s">
        <v>3094</v>
      </c>
      <c r="B1085" s="5">
        <v>41902</v>
      </c>
      <c r="C1085" s="5">
        <v>41906</v>
      </c>
      <c r="D1085" s="4" t="s">
        <v>39</v>
      </c>
      <c r="E1085" s="4" t="s">
        <v>2642</v>
      </c>
      <c r="F1085" s="4" t="s">
        <v>2643</v>
      </c>
      <c r="G1085" s="4" t="s">
        <v>24</v>
      </c>
      <c r="H1085" s="4" t="s">
        <v>25</v>
      </c>
      <c r="I1085" s="4" t="s">
        <v>157</v>
      </c>
      <c r="J1085" s="4" t="s">
        <v>1089</v>
      </c>
      <c r="K1085" s="4" t="s">
        <v>67</v>
      </c>
      <c r="L1085" s="4" t="s">
        <v>1085</v>
      </c>
      <c r="M1085" s="4" t="s">
        <v>30</v>
      </c>
      <c r="N1085" s="4" t="s">
        <v>56</v>
      </c>
      <c r="O1085" s="4" t="s">
        <v>1086</v>
      </c>
      <c r="P1085" s="6">
        <v>164.22</v>
      </c>
      <c r="Q1085" s="6">
        <v>3</v>
      </c>
      <c r="R1085" s="6">
        <v>50.908200000000001</v>
      </c>
      <c r="S1085" s="4" t="s">
        <v>83</v>
      </c>
      <c r="T1085" s="10" t="s">
        <v>77</v>
      </c>
    </row>
    <row r="1086" spans="1:20" ht="32.1" customHeight="1" thickBot="1">
      <c r="A1086" s="7" t="s">
        <v>3094</v>
      </c>
      <c r="B1086" s="2">
        <v>41902</v>
      </c>
      <c r="C1086" s="2">
        <v>41906</v>
      </c>
      <c r="D1086" s="1" t="s">
        <v>39</v>
      </c>
      <c r="E1086" s="1" t="s">
        <v>2642</v>
      </c>
      <c r="F1086" s="1" t="s">
        <v>2643</v>
      </c>
      <c r="G1086" s="1" t="s">
        <v>24</v>
      </c>
      <c r="H1086" s="1" t="s">
        <v>25</v>
      </c>
      <c r="I1086" s="1" t="s">
        <v>157</v>
      </c>
      <c r="J1086" s="1" t="s">
        <v>1089</v>
      </c>
      <c r="K1086" s="1" t="s">
        <v>67</v>
      </c>
      <c r="L1086" s="1" t="s">
        <v>542</v>
      </c>
      <c r="M1086" s="1" t="s">
        <v>30</v>
      </c>
      <c r="N1086" s="1" t="s">
        <v>31</v>
      </c>
      <c r="O1086" s="1" t="s">
        <v>543</v>
      </c>
      <c r="P1086" s="3">
        <v>362.94</v>
      </c>
      <c r="Q1086" s="3">
        <v>3</v>
      </c>
      <c r="R1086" s="3">
        <v>36.293999999999997</v>
      </c>
      <c r="S1086" s="1" t="s">
        <v>83</v>
      </c>
      <c r="T1086" s="9" t="s">
        <v>77</v>
      </c>
    </row>
    <row r="1087" spans="1:20" ht="32.1" customHeight="1" thickBot="1">
      <c r="A1087" s="8" t="s">
        <v>3095</v>
      </c>
      <c r="B1087" s="5">
        <v>42584</v>
      </c>
      <c r="C1087" s="5">
        <v>42586</v>
      </c>
      <c r="D1087" s="4" t="s">
        <v>21</v>
      </c>
      <c r="E1087" s="4" t="s">
        <v>1856</v>
      </c>
      <c r="F1087" s="4" t="s">
        <v>1857</v>
      </c>
      <c r="G1087" s="4" t="s">
        <v>90</v>
      </c>
      <c r="H1087" s="4" t="s">
        <v>25</v>
      </c>
      <c r="I1087" s="4" t="s">
        <v>52</v>
      </c>
      <c r="J1087" s="4" t="s">
        <v>53</v>
      </c>
      <c r="K1087" s="4" t="s">
        <v>54</v>
      </c>
      <c r="L1087" s="4" t="s">
        <v>3096</v>
      </c>
      <c r="M1087" s="4" t="s">
        <v>30</v>
      </c>
      <c r="N1087" s="4" t="s">
        <v>45</v>
      </c>
      <c r="O1087" s="4" t="s">
        <v>3097</v>
      </c>
      <c r="P1087" s="6">
        <v>136.464</v>
      </c>
      <c r="Q1087" s="6">
        <v>2</v>
      </c>
      <c r="R1087" s="6">
        <v>15.3522</v>
      </c>
      <c r="S1087" s="4" t="s">
        <v>70</v>
      </c>
      <c r="T1087" s="10" t="s">
        <v>253</v>
      </c>
    </row>
    <row r="1088" spans="1:20" ht="32.1" customHeight="1" thickBot="1">
      <c r="A1088" s="7" t="s">
        <v>3098</v>
      </c>
      <c r="B1088" s="2">
        <v>42068</v>
      </c>
      <c r="C1088" s="2">
        <v>42070</v>
      </c>
      <c r="D1088" s="1" t="s">
        <v>21</v>
      </c>
      <c r="E1088" s="1" t="s">
        <v>3099</v>
      </c>
      <c r="F1088" s="1" t="s">
        <v>3100</v>
      </c>
      <c r="G1088" s="1" t="s">
        <v>90</v>
      </c>
      <c r="H1088" s="1" t="s">
        <v>25</v>
      </c>
      <c r="I1088" s="1" t="s">
        <v>3101</v>
      </c>
      <c r="J1088" s="1" t="s">
        <v>66</v>
      </c>
      <c r="K1088" s="1" t="s">
        <v>67</v>
      </c>
      <c r="L1088" s="1" t="s">
        <v>590</v>
      </c>
      <c r="M1088" s="1" t="s">
        <v>30</v>
      </c>
      <c r="N1088" s="1" t="s">
        <v>36</v>
      </c>
      <c r="O1088" s="1" t="s">
        <v>591</v>
      </c>
      <c r="P1088" s="3">
        <v>99.372</v>
      </c>
      <c r="Q1088" s="3">
        <v>2</v>
      </c>
      <c r="R1088" s="3">
        <v>-7.0979999999999999</v>
      </c>
      <c r="S1088" s="1" t="s">
        <v>70</v>
      </c>
      <c r="T1088" s="9" t="s">
        <v>195</v>
      </c>
    </row>
    <row r="1089" spans="1:20" ht="32.1" customHeight="1" thickBot="1">
      <c r="A1089" s="8" t="s">
        <v>3098</v>
      </c>
      <c r="B1089" s="5">
        <v>42068</v>
      </c>
      <c r="C1089" s="5">
        <v>42070</v>
      </c>
      <c r="D1089" s="4" t="s">
        <v>21</v>
      </c>
      <c r="E1089" s="4" t="s">
        <v>3099</v>
      </c>
      <c r="F1089" s="4" t="s">
        <v>3100</v>
      </c>
      <c r="G1089" s="4" t="s">
        <v>90</v>
      </c>
      <c r="H1089" s="4" t="s">
        <v>25</v>
      </c>
      <c r="I1089" s="4" t="s">
        <v>3101</v>
      </c>
      <c r="J1089" s="4" t="s">
        <v>66</v>
      </c>
      <c r="K1089" s="4" t="s">
        <v>67</v>
      </c>
      <c r="L1089" s="4" t="s">
        <v>2281</v>
      </c>
      <c r="M1089" s="4" t="s">
        <v>30</v>
      </c>
      <c r="N1089" s="4" t="s">
        <v>56</v>
      </c>
      <c r="O1089" s="4" t="s">
        <v>2282</v>
      </c>
      <c r="P1089" s="6">
        <v>33.567999999999998</v>
      </c>
      <c r="Q1089" s="6">
        <v>2</v>
      </c>
      <c r="R1089" s="6">
        <v>-5.4547999999999996</v>
      </c>
      <c r="S1089" s="4" t="s">
        <v>70</v>
      </c>
      <c r="T1089" s="10" t="s">
        <v>195</v>
      </c>
    </row>
    <row r="1090" spans="1:20" ht="32.1" customHeight="1" thickBot="1">
      <c r="A1090" s="7" t="s">
        <v>3102</v>
      </c>
      <c r="B1090" s="2">
        <v>41889</v>
      </c>
      <c r="C1090" s="2">
        <v>41892</v>
      </c>
      <c r="D1090" s="1" t="s">
        <v>87</v>
      </c>
      <c r="E1090" s="1" t="s">
        <v>1224</v>
      </c>
      <c r="F1090" s="1" t="s">
        <v>1225</v>
      </c>
      <c r="G1090" s="1" t="s">
        <v>100</v>
      </c>
      <c r="H1090" s="1" t="s">
        <v>25</v>
      </c>
      <c r="I1090" s="1" t="s">
        <v>101</v>
      </c>
      <c r="J1090" s="1" t="s">
        <v>92</v>
      </c>
      <c r="K1090" s="1" t="s">
        <v>93</v>
      </c>
      <c r="L1090" s="1" t="s">
        <v>922</v>
      </c>
      <c r="M1090" s="1" t="s">
        <v>30</v>
      </c>
      <c r="N1090" s="1" t="s">
        <v>45</v>
      </c>
      <c r="O1090" s="1" t="s">
        <v>923</v>
      </c>
      <c r="P1090" s="3">
        <v>200.79499999999999</v>
      </c>
      <c r="Q1090" s="3">
        <v>1</v>
      </c>
      <c r="R1090" s="3">
        <v>-22.948</v>
      </c>
      <c r="S1090" s="1" t="s">
        <v>33</v>
      </c>
      <c r="T1090" s="9" t="s">
        <v>77</v>
      </c>
    </row>
    <row r="1091" spans="1:20" ht="32.1" customHeight="1" thickBot="1">
      <c r="A1091" s="8" t="s">
        <v>3103</v>
      </c>
      <c r="B1091" s="5">
        <v>42989</v>
      </c>
      <c r="C1091" s="5">
        <v>42989</v>
      </c>
      <c r="D1091" s="4" t="s">
        <v>425</v>
      </c>
      <c r="E1091" s="4" t="s">
        <v>687</v>
      </c>
      <c r="F1091" s="4" t="s">
        <v>688</v>
      </c>
      <c r="G1091" s="4" t="s">
        <v>24</v>
      </c>
      <c r="H1091" s="4" t="s">
        <v>25</v>
      </c>
      <c r="I1091" s="4" t="s">
        <v>328</v>
      </c>
      <c r="J1091" s="4" t="s">
        <v>53</v>
      </c>
      <c r="K1091" s="4" t="s">
        <v>54</v>
      </c>
      <c r="L1091" s="4" t="s">
        <v>149</v>
      </c>
      <c r="M1091" s="4" t="s">
        <v>30</v>
      </c>
      <c r="N1091" s="4" t="s">
        <v>56</v>
      </c>
      <c r="O1091" s="4" t="s">
        <v>150</v>
      </c>
      <c r="P1091" s="6">
        <v>32.36</v>
      </c>
      <c r="Q1091" s="6">
        <v>4</v>
      </c>
      <c r="R1091" s="6">
        <v>11.6496</v>
      </c>
      <c r="S1091" s="4" t="s">
        <v>430</v>
      </c>
      <c r="T1091" s="10" t="s">
        <v>77</v>
      </c>
    </row>
    <row r="1092" spans="1:20" ht="32.1" customHeight="1" thickBot="1">
      <c r="A1092" s="7" t="s">
        <v>3104</v>
      </c>
      <c r="B1092" s="2">
        <v>42751</v>
      </c>
      <c r="C1092" s="2">
        <v>42751</v>
      </c>
      <c r="D1092" s="1" t="s">
        <v>425</v>
      </c>
      <c r="E1092" s="1" t="s">
        <v>2696</v>
      </c>
      <c r="F1092" s="1" t="s">
        <v>2697</v>
      </c>
      <c r="G1092" s="1" t="s">
        <v>90</v>
      </c>
      <c r="H1092" s="1" t="s">
        <v>25</v>
      </c>
      <c r="I1092" s="1" t="s">
        <v>52</v>
      </c>
      <c r="J1092" s="1" t="s">
        <v>53</v>
      </c>
      <c r="K1092" s="1" t="s">
        <v>54</v>
      </c>
      <c r="L1092" s="1" t="s">
        <v>55</v>
      </c>
      <c r="M1092" s="1" t="s">
        <v>30</v>
      </c>
      <c r="N1092" s="1" t="s">
        <v>56</v>
      </c>
      <c r="O1092" s="1" t="s">
        <v>57</v>
      </c>
      <c r="P1092" s="3">
        <v>27.92</v>
      </c>
      <c r="Q1092" s="3">
        <v>4</v>
      </c>
      <c r="R1092" s="3">
        <v>8.0968</v>
      </c>
      <c r="S1092" s="1" t="s">
        <v>430</v>
      </c>
      <c r="T1092" s="9" t="s">
        <v>169</v>
      </c>
    </row>
    <row r="1093" spans="1:20" ht="32.1" customHeight="1" thickBot="1">
      <c r="A1093" s="8" t="s">
        <v>3104</v>
      </c>
      <c r="B1093" s="5">
        <v>42751</v>
      </c>
      <c r="C1093" s="5">
        <v>42751</v>
      </c>
      <c r="D1093" s="4" t="s">
        <v>425</v>
      </c>
      <c r="E1093" s="4" t="s">
        <v>2696</v>
      </c>
      <c r="F1093" s="4" t="s">
        <v>2697</v>
      </c>
      <c r="G1093" s="4" t="s">
        <v>90</v>
      </c>
      <c r="H1093" s="4" t="s">
        <v>25</v>
      </c>
      <c r="I1093" s="4" t="s">
        <v>52</v>
      </c>
      <c r="J1093" s="4" t="s">
        <v>53</v>
      </c>
      <c r="K1093" s="4" t="s">
        <v>54</v>
      </c>
      <c r="L1093" s="4" t="s">
        <v>907</v>
      </c>
      <c r="M1093" s="4" t="s">
        <v>30</v>
      </c>
      <c r="N1093" s="4" t="s">
        <v>45</v>
      </c>
      <c r="O1093" s="4" t="s">
        <v>908</v>
      </c>
      <c r="P1093" s="6">
        <v>399.67200000000003</v>
      </c>
      <c r="Q1093" s="6">
        <v>7</v>
      </c>
      <c r="R1093" s="6">
        <v>-14.9877</v>
      </c>
      <c r="S1093" s="4" t="s">
        <v>430</v>
      </c>
      <c r="T1093" s="10" t="s">
        <v>169</v>
      </c>
    </row>
    <row r="1094" spans="1:20" ht="32.1" customHeight="1" thickBot="1">
      <c r="A1094" s="7" t="s">
        <v>3105</v>
      </c>
      <c r="B1094" s="2">
        <v>42315</v>
      </c>
      <c r="C1094" s="2">
        <v>42317</v>
      </c>
      <c r="D1094" s="1" t="s">
        <v>21</v>
      </c>
      <c r="E1094" s="1" t="s">
        <v>2917</v>
      </c>
      <c r="F1094" s="1" t="s">
        <v>2918</v>
      </c>
      <c r="G1094" s="1" t="s">
        <v>24</v>
      </c>
      <c r="H1094" s="1" t="s">
        <v>25</v>
      </c>
      <c r="I1094" s="1" t="s">
        <v>3031</v>
      </c>
      <c r="J1094" s="1" t="s">
        <v>3106</v>
      </c>
      <c r="K1094" s="1" t="s">
        <v>67</v>
      </c>
      <c r="L1094" s="1" t="s">
        <v>580</v>
      </c>
      <c r="M1094" s="1" t="s">
        <v>30</v>
      </c>
      <c r="N1094" s="1" t="s">
        <v>36</v>
      </c>
      <c r="O1094" s="1" t="s">
        <v>581</v>
      </c>
      <c r="P1094" s="3">
        <v>715.2</v>
      </c>
      <c r="Q1094" s="3">
        <v>3</v>
      </c>
      <c r="R1094" s="3">
        <v>178.8</v>
      </c>
      <c r="S1094" s="1" t="s">
        <v>70</v>
      </c>
      <c r="T1094" s="9" t="s">
        <v>34</v>
      </c>
    </row>
    <row r="1095" spans="1:20" ht="32.1" customHeight="1" thickBot="1">
      <c r="A1095" s="8" t="s">
        <v>3107</v>
      </c>
      <c r="B1095" s="5">
        <v>41895</v>
      </c>
      <c r="C1095" s="5">
        <v>41899</v>
      </c>
      <c r="D1095" s="4" t="s">
        <v>39</v>
      </c>
      <c r="E1095" s="4" t="s">
        <v>1820</v>
      </c>
      <c r="F1095" s="4" t="s">
        <v>1821</v>
      </c>
      <c r="G1095" s="4" t="s">
        <v>100</v>
      </c>
      <c r="H1095" s="4" t="s">
        <v>25</v>
      </c>
      <c r="I1095" s="4" t="s">
        <v>2548</v>
      </c>
      <c r="J1095" s="4" t="s">
        <v>92</v>
      </c>
      <c r="K1095" s="4" t="s">
        <v>93</v>
      </c>
      <c r="L1095" s="4" t="s">
        <v>255</v>
      </c>
      <c r="M1095" s="4" t="s">
        <v>30</v>
      </c>
      <c r="N1095" s="4" t="s">
        <v>36</v>
      </c>
      <c r="O1095" s="4" t="s">
        <v>256</v>
      </c>
      <c r="P1095" s="6">
        <v>340.11599999999999</v>
      </c>
      <c r="Q1095" s="6">
        <v>6</v>
      </c>
      <c r="R1095" s="6">
        <v>-9.7175999999999991</v>
      </c>
      <c r="S1095" s="4" t="s">
        <v>83</v>
      </c>
      <c r="T1095" s="10" t="s">
        <v>77</v>
      </c>
    </row>
    <row r="1096" spans="1:20" ht="32.1" customHeight="1" thickBot="1">
      <c r="A1096" s="7" t="s">
        <v>3108</v>
      </c>
      <c r="B1096" s="2">
        <v>42252</v>
      </c>
      <c r="C1096" s="2">
        <v>42257</v>
      </c>
      <c r="D1096" s="1" t="s">
        <v>39</v>
      </c>
      <c r="E1096" s="1" t="s">
        <v>2617</v>
      </c>
      <c r="F1096" s="1" t="s">
        <v>2618</v>
      </c>
      <c r="G1096" s="1" t="s">
        <v>90</v>
      </c>
      <c r="H1096" s="1" t="s">
        <v>25</v>
      </c>
      <c r="I1096" s="1" t="s">
        <v>894</v>
      </c>
      <c r="J1096" s="1" t="s">
        <v>166</v>
      </c>
      <c r="K1096" s="1" t="s">
        <v>93</v>
      </c>
      <c r="L1096" s="1" t="s">
        <v>111</v>
      </c>
      <c r="M1096" s="1" t="s">
        <v>30</v>
      </c>
      <c r="N1096" s="1" t="s">
        <v>56</v>
      </c>
      <c r="O1096" s="1" t="s">
        <v>112</v>
      </c>
      <c r="P1096" s="3">
        <v>6.16</v>
      </c>
      <c r="Q1096" s="3">
        <v>2</v>
      </c>
      <c r="R1096" s="3">
        <v>2.9567999999999999</v>
      </c>
      <c r="S1096" s="1" t="s">
        <v>58</v>
      </c>
      <c r="T1096" s="9" t="s">
        <v>77</v>
      </c>
    </row>
    <row r="1097" spans="1:20" ht="32.1" customHeight="1" thickBot="1">
      <c r="A1097" s="8" t="s">
        <v>3109</v>
      </c>
      <c r="B1097" s="5">
        <v>42860</v>
      </c>
      <c r="C1097" s="5">
        <v>42861</v>
      </c>
      <c r="D1097" s="4" t="s">
        <v>87</v>
      </c>
      <c r="E1097" s="4" t="s">
        <v>2186</v>
      </c>
      <c r="F1097" s="4" t="s">
        <v>2187</v>
      </c>
      <c r="G1097" s="4" t="s">
        <v>24</v>
      </c>
      <c r="H1097" s="4" t="s">
        <v>25</v>
      </c>
      <c r="I1097" s="4" t="s">
        <v>865</v>
      </c>
      <c r="J1097" s="4" t="s">
        <v>180</v>
      </c>
      <c r="K1097" s="4" t="s">
        <v>54</v>
      </c>
      <c r="L1097" s="4" t="s">
        <v>1136</v>
      </c>
      <c r="M1097" s="4" t="s">
        <v>30</v>
      </c>
      <c r="N1097" s="4" t="s">
        <v>31</v>
      </c>
      <c r="O1097" s="4" t="s">
        <v>1137</v>
      </c>
      <c r="P1097" s="6">
        <v>89.991</v>
      </c>
      <c r="Q1097" s="6">
        <v>3</v>
      </c>
      <c r="R1097" s="6">
        <v>-152.9847</v>
      </c>
      <c r="S1097" s="4" t="s">
        <v>123</v>
      </c>
      <c r="T1097" s="10" t="s">
        <v>161</v>
      </c>
    </row>
    <row r="1098" spans="1:20" ht="32.1" customHeight="1" thickBot="1">
      <c r="A1098" s="7" t="s">
        <v>3110</v>
      </c>
      <c r="B1098" s="2">
        <v>41890</v>
      </c>
      <c r="C1098" s="2">
        <v>41897</v>
      </c>
      <c r="D1098" s="1" t="s">
        <v>39</v>
      </c>
      <c r="E1098" s="1" t="s">
        <v>1215</v>
      </c>
      <c r="F1098" s="1" t="s">
        <v>1216</v>
      </c>
      <c r="G1098" s="1" t="s">
        <v>24</v>
      </c>
      <c r="H1098" s="1" t="s">
        <v>25</v>
      </c>
      <c r="I1098" s="1" t="s">
        <v>101</v>
      </c>
      <c r="J1098" s="1" t="s">
        <v>92</v>
      </c>
      <c r="K1098" s="1" t="s">
        <v>93</v>
      </c>
      <c r="L1098" s="1" t="s">
        <v>246</v>
      </c>
      <c r="M1098" s="1" t="s">
        <v>30</v>
      </c>
      <c r="N1098" s="1" t="s">
        <v>36</v>
      </c>
      <c r="O1098" s="1" t="s">
        <v>247</v>
      </c>
      <c r="P1098" s="3">
        <v>966.7</v>
      </c>
      <c r="Q1098" s="3">
        <v>5</v>
      </c>
      <c r="R1098" s="3">
        <v>-13.81</v>
      </c>
      <c r="S1098" s="1" t="s">
        <v>47</v>
      </c>
      <c r="T1098" s="9" t="s">
        <v>77</v>
      </c>
    </row>
    <row r="1099" spans="1:20" ht="32.1" customHeight="1" thickBot="1">
      <c r="A1099" s="8" t="s">
        <v>3111</v>
      </c>
      <c r="B1099" s="5">
        <v>42364</v>
      </c>
      <c r="C1099" s="5">
        <v>42368</v>
      </c>
      <c r="D1099" s="4" t="s">
        <v>39</v>
      </c>
      <c r="E1099" s="4" t="s">
        <v>1372</v>
      </c>
      <c r="F1099" s="4" t="s">
        <v>1373</v>
      </c>
      <c r="G1099" s="4" t="s">
        <v>24</v>
      </c>
      <c r="H1099" s="4" t="s">
        <v>25</v>
      </c>
      <c r="I1099" s="4" t="s">
        <v>276</v>
      </c>
      <c r="J1099" s="4" t="s">
        <v>231</v>
      </c>
      <c r="K1099" s="4" t="s">
        <v>67</v>
      </c>
      <c r="L1099" s="4" t="s">
        <v>1062</v>
      </c>
      <c r="M1099" s="4" t="s">
        <v>30</v>
      </c>
      <c r="N1099" s="4" t="s">
        <v>45</v>
      </c>
      <c r="O1099" s="4" t="s">
        <v>1063</v>
      </c>
      <c r="P1099" s="6">
        <v>51.588000000000001</v>
      </c>
      <c r="Q1099" s="6">
        <v>1</v>
      </c>
      <c r="R1099" s="6">
        <v>-15.4764</v>
      </c>
      <c r="S1099" s="4" t="s">
        <v>83</v>
      </c>
      <c r="T1099" s="10" t="s">
        <v>96</v>
      </c>
    </row>
    <row r="1100" spans="1:20" ht="32.1" customHeight="1" thickBot="1">
      <c r="A1100" s="7" t="s">
        <v>3112</v>
      </c>
      <c r="B1100" s="2">
        <v>42943</v>
      </c>
      <c r="C1100" s="2">
        <v>42947</v>
      </c>
      <c r="D1100" s="1" t="s">
        <v>39</v>
      </c>
      <c r="E1100" s="1" t="s">
        <v>3092</v>
      </c>
      <c r="F1100" s="1" t="s">
        <v>3093</v>
      </c>
      <c r="G1100" s="1" t="s">
        <v>24</v>
      </c>
      <c r="H1100" s="1" t="s">
        <v>25</v>
      </c>
      <c r="I1100" s="1" t="s">
        <v>1033</v>
      </c>
      <c r="J1100" s="1" t="s">
        <v>120</v>
      </c>
      <c r="K1100" s="1" t="s">
        <v>67</v>
      </c>
      <c r="L1100" s="1" t="s">
        <v>1204</v>
      </c>
      <c r="M1100" s="1" t="s">
        <v>30</v>
      </c>
      <c r="N1100" s="1" t="s">
        <v>56</v>
      </c>
      <c r="O1100" s="1" t="s">
        <v>1205</v>
      </c>
      <c r="P1100" s="3">
        <v>14.89</v>
      </c>
      <c r="Q1100" s="3">
        <v>1</v>
      </c>
      <c r="R1100" s="3">
        <v>4.0202999999999998</v>
      </c>
      <c r="S1100" s="1" t="s">
        <v>83</v>
      </c>
      <c r="T1100" s="9" t="s">
        <v>71</v>
      </c>
    </row>
    <row r="1101" spans="1:20" ht="32.1" customHeight="1" thickBot="1">
      <c r="A1101" s="8" t="s">
        <v>3113</v>
      </c>
      <c r="B1101" s="5">
        <v>42520</v>
      </c>
      <c r="C1101" s="5">
        <v>42524</v>
      </c>
      <c r="D1101" s="4" t="s">
        <v>39</v>
      </c>
      <c r="E1101" s="4" t="s">
        <v>2576</v>
      </c>
      <c r="F1101" s="4" t="s">
        <v>2577</v>
      </c>
      <c r="G1101" s="4" t="s">
        <v>90</v>
      </c>
      <c r="H1101" s="4" t="s">
        <v>25</v>
      </c>
      <c r="I1101" s="4" t="s">
        <v>878</v>
      </c>
      <c r="J1101" s="4" t="s">
        <v>716</v>
      </c>
      <c r="K1101" s="4" t="s">
        <v>28</v>
      </c>
      <c r="L1101" s="4" t="s">
        <v>1883</v>
      </c>
      <c r="M1101" s="4" t="s">
        <v>30</v>
      </c>
      <c r="N1101" s="4" t="s">
        <v>45</v>
      </c>
      <c r="O1101" s="4" t="s">
        <v>1884</v>
      </c>
      <c r="P1101" s="6">
        <v>2275.5</v>
      </c>
      <c r="Q1101" s="6">
        <v>10</v>
      </c>
      <c r="R1101" s="6">
        <v>386.83499999999998</v>
      </c>
      <c r="S1101" s="4" t="s">
        <v>83</v>
      </c>
      <c r="T1101" s="10" t="s">
        <v>161</v>
      </c>
    </row>
    <row r="1102" spans="1:20" ht="32.1" customHeight="1" thickBot="1">
      <c r="A1102" s="7" t="s">
        <v>3114</v>
      </c>
      <c r="B1102" s="2">
        <v>41959</v>
      </c>
      <c r="C1102" s="2">
        <v>41963</v>
      </c>
      <c r="D1102" s="1" t="s">
        <v>39</v>
      </c>
      <c r="E1102" s="1" t="s">
        <v>3115</v>
      </c>
      <c r="F1102" s="1" t="s">
        <v>3116</v>
      </c>
      <c r="G1102" s="1" t="s">
        <v>24</v>
      </c>
      <c r="H1102" s="1" t="s">
        <v>25</v>
      </c>
      <c r="I1102" s="1" t="s">
        <v>513</v>
      </c>
      <c r="J1102" s="1" t="s">
        <v>134</v>
      </c>
      <c r="K1102" s="1" t="s">
        <v>93</v>
      </c>
      <c r="L1102" s="1" t="s">
        <v>2008</v>
      </c>
      <c r="M1102" s="1" t="s">
        <v>30</v>
      </c>
      <c r="N1102" s="1" t="s">
        <v>36</v>
      </c>
      <c r="O1102" s="1" t="s">
        <v>2009</v>
      </c>
      <c r="P1102" s="3">
        <v>37.295999999999999</v>
      </c>
      <c r="Q1102" s="3">
        <v>2</v>
      </c>
      <c r="R1102" s="3">
        <v>-1.0656000000000001</v>
      </c>
      <c r="S1102" s="1" t="s">
        <v>83</v>
      </c>
      <c r="T1102" s="9" t="s">
        <v>34</v>
      </c>
    </row>
    <row r="1103" spans="1:20" ht="32.1" customHeight="1" thickBot="1">
      <c r="A1103" s="8" t="s">
        <v>3117</v>
      </c>
      <c r="B1103" s="5">
        <v>41903</v>
      </c>
      <c r="C1103" s="5">
        <v>41905</v>
      </c>
      <c r="D1103" s="4" t="s">
        <v>87</v>
      </c>
      <c r="E1103" s="4" t="s">
        <v>524</v>
      </c>
      <c r="F1103" s="4" t="s">
        <v>525</v>
      </c>
      <c r="G1103" s="4" t="s">
        <v>100</v>
      </c>
      <c r="H1103" s="4" t="s">
        <v>25</v>
      </c>
      <c r="I1103" s="4" t="s">
        <v>3118</v>
      </c>
      <c r="J1103" s="4" t="s">
        <v>92</v>
      </c>
      <c r="K1103" s="4" t="s">
        <v>93</v>
      </c>
      <c r="L1103" s="4" t="s">
        <v>2140</v>
      </c>
      <c r="M1103" s="4" t="s">
        <v>30</v>
      </c>
      <c r="N1103" s="4" t="s">
        <v>56</v>
      </c>
      <c r="O1103" s="4" t="s">
        <v>2141</v>
      </c>
      <c r="P1103" s="6">
        <v>8.5440000000000005</v>
      </c>
      <c r="Q1103" s="6">
        <v>2</v>
      </c>
      <c r="R1103" s="6">
        <v>-7.476</v>
      </c>
      <c r="S1103" s="4" t="s">
        <v>70</v>
      </c>
      <c r="T1103" s="10" t="s">
        <v>77</v>
      </c>
    </row>
    <row r="1104" spans="1:20" ht="32.1" customHeight="1" thickBot="1">
      <c r="A1104" s="7" t="s">
        <v>3119</v>
      </c>
      <c r="B1104" s="2">
        <v>42421</v>
      </c>
      <c r="C1104" s="2">
        <v>42426</v>
      </c>
      <c r="D1104" s="1" t="s">
        <v>39</v>
      </c>
      <c r="E1104" s="1" t="s">
        <v>798</v>
      </c>
      <c r="F1104" s="1" t="s">
        <v>799</v>
      </c>
      <c r="G1104" s="1" t="s">
        <v>90</v>
      </c>
      <c r="H1104" s="1" t="s">
        <v>25</v>
      </c>
      <c r="I1104" s="1" t="s">
        <v>761</v>
      </c>
      <c r="J1104" s="1" t="s">
        <v>120</v>
      </c>
      <c r="K1104" s="1" t="s">
        <v>67</v>
      </c>
      <c r="L1104" s="1" t="s">
        <v>174</v>
      </c>
      <c r="M1104" s="1" t="s">
        <v>30</v>
      </c>
      <c r="N1104" s="1" t="s">
        <v>56</v>
      </c>
      <c r="O1104" s="1" t="s">
        <v>175</v>
      </c>
      <c r="P1104" s="3">
        <v>68.95</v>
      </c>
      <c r="Q1104" s="3">
        <v>5</v>
      </c>
      <c r="R1104" s="3">
        <v>28.959</v>
      </c>
      <c r="S1104" s="1" t="s">
        <v>58</v>
      </c>
      <c r="T1104" s="9" t="s">
        <v>297</v>
      </c>
    </row>
    <row r="1105" spans="1:20" ht="32.1" customHeight="1" thickBot="1">
      <c r="A1105" s="8" t="s">
        <v>3120</v>
      </c>
      <c r="B1105" s="5">
        <v>43058</v>
      </c>
      <c r="C1105" s="5">
        <v>43060</v>
      </c>
      <c r="D1105" s="4" t="s">
        <v>87</v>
      </c>
      <c r="E1105" s="4" t="s">
        <v>2571</v>
      </c>
      <c r="F1105" s="4" t="s">
        <v>2572</v>
      </c>
      <c r="G1105" s="4" t="s">
        <v>24</v>
      </c>
      <c r="H1105" s="4" t="s">
        <v>25</v>
      </c>
      <c r="I1105" s="4" t="s">
        <v>101</v>
      </c>
      <c r="J1105" s="4" t="s">
        <v>92</v>
      </c>
      <c r="K1105" s="4" t="s">
        <v>93</v>
      </c>
      <c r="L1105" s="4" t="s">
        <v>1617</v>
      </c>
      <c r="M1105" s="4" t="s">
        <v>30</v>
      </c>
      <c r="N1105" s="4" t="s">
        <v>36</v>
      </c>
      <c r="O1105" s="4" t="s">
        <v>1618</v>
      </c>
      <c r="P1105" s="6">
        <v>191.05799999999999</v>
      </c>
      <c r="Q1105" s="6">
        <v>3</v>
      </c>
      <c r="R1105" s="6">
        <v>-46.399799999999999</v>
      </c>
      <c r="S1105" s="4" t="s">
        <v>70</v>
      </c>
      <c r="T1105" s="10" t="s">
        <v>34</v>
      </c>
    </row>
    <row r="1106" spans="1:20" ht="32.1" customHeight="1" thickBot="1">
      <c r="A1106" s="7" t="s">
        <v>3121</v>
      </c>
      <c r="B1106" s="2">
        <v>42855</v>
      </c>
      <c r="C1106" s="2">
        <v>42860</v>
      </c>
      <c r="D1106" s="1" t="s">
        <v>39</v>
      </c>
      <c r="E1106" s="1" t="s">
        <v>397</v>
      </c>
      <c r="F1106" s="1" t="s">
        <v>398</v>
      </c>
      <c r="G1106" s="1" t="s">
        <v>90</v>
      </c>
      <c r="H1106" s="1" t="s">
        <v>25</v>
      </c>
      <c r="I1106" s="1" t="s">
        <v>328</v>
      </c>
      <c r="J1106" s="1" t="s">
        <v>53</v>
      </c>
      <c r="K1106" s="1" t="s">
        <v>54</v>
      </c>
      <c r="L1106" s="1" t="s">
        <v>756</v>
      </c>
      <c r="M1106" s="1" t="s">
        <v>30</v>
      </c>
      <c r="N1106" s="1" t="s">
        <v>56</v>
      </c>
      <c r="O1106" s="1" t="s">
        <v>757</v>
      </c>
      <c r="P1106" s="3">
        <v>64.959999999999994</v>
      </c>
      <c r="Q1106" s="3">
        <v>2</v>
      </c>
      <c r="R1106" s="3">
        <v>21.436800000000002</v>
      </c>
      <c r="S1106" s="1" t="s">
        <v>58</v>
      </c>
      <c r="T1106" s="9" t="s">
        <v>113</v>
      </c>
    </row>
    <row r="1107" spans="1:20" ht="32.1" customHeight="1" thickBot="1">
      <c r="A1107" s="8" t="s">
        <v>3122</v>
      </c>
      <c r="B1107" s="5">
        <v>42492</v>
      </c>
      <c r="C1107" s="5">
        <v>42498</v>
      </c>
      <c r="D1107" s="4" t="s">
        <v>39</v>
      </c>
      <c r="E1107" s="4" t="s">
        <v>2048</v>
      </c>
      <c r="F1107" s="4" t="s">
        <v>2049</v>
      </c>
      <c r="G1107" s="4" t="s">
        <v>24</v>
      </c>
      <c r="H1107" s="4" t="s">
        <v>25</v>
      </c>
      <c r="I1107" s="4" t="s">
        <v>2569</v>
      </c>
      <c r="J1107" s="4" t="s">
        <v>1036</v>
      </c>
      <c r="K1107" s="4" t="s">
        <v>28</v>
      </c>
      <c r="L1107" s="4" t="s">
        <v>1003</v>
      </c>
      <c r="M1107" s="4" t="s">
        <v>30</v>
      </c>
      <c r="N1107" s="4" t="s">
        <v>36</v>
      </c>
      <c r="O1107" s="4" t="s">
        <v>1004</v>
      </c>
      <c r="P1107" s="6">
        <v>187.05600000000001</v>
      </c>
      <c r="Q1107" s="6">
        <v>9</v>
      </c>
      <c r="R1107" s="6">
        <v>11.691000000000001</v>
      </c>
      <c r="S1107" s="4" t="s">
        <v>129</v>
      </c>
      <c r="T1107" s="10" t="s">
        <v>161</v>
      </c>
    </row>
    <row r="1108" spans="1:20" ht="32.1" customHeight="1" thickBot="1">
      <c r="A1108" s="7" t="s">
        <v>3123</v>
      </c>
      <c r="B1108" s="2">
        <v>43010</v>
      </c>
      <c r="C1108" s="2">
        <v>43013</v>
      </c>
      <c r="D1108" s="1" t="s">
        <v>87</v>
      </c>
      <c r="E1108" s="1" t="s">
        <v>2431</v>
      </c>
      <c r="F1108" s="1" t="s">
        <v>2432</v>
      </c>
      <c r="G1108" s="1" t="s">
        <v>100</v>
      </c>
      <c r="H1108" s="1" t="s">
        <v>25</v>
      </c>
      <c r="I1108" s="1" t="s">
        <v>3124</v>
      </c>
      <c r="J1108" s="1" t="s">
        <v>141</v>
      </c>
      <c r="K1108" s="1" t="s">
        <v>28</v>
      </c>
      <c r="L1108" s="1" t="s">
        <v>1718</v>
      </c>
      <c r="M1108" s="1" t="s">
        <v>30</v>
      </c>
      <c r="N1108" s="1" t="s">
        <v>56</v>
      </c>
      <c r="O1108" s="1" t="s">
        <v>1719</v>
      </c>
      <c r="P1108" s="3">
        <v>11.808</v>
      </c>
      <c r="Q1108" s="3">
        <v>2</v>
      </c>
      <c r="R1108" s="3">
        <v>1.3284</v>
      </c>
      <c r="S1108" s="1" t="s">
        <v>33</v>
      </c>
      <c r="T1108" s="9" t="s">
        <v>48</v>
      </c>
    </row>
    <row r="1109" spans="1:20" ht="32.1" customHeight="1" thickBot="1">
      <c r="A1109" s="8" t="s">
        <v>3123</v>
      </c>
      <c r="B1109" s="5">
        <v>43010</v>
      </c>
      <c r="C1109" s="5">
        <v>43013</v>
      </c>
      <c r="D1109" s="4" t="s">
        <v>87</v>
      </c>
      <c r="E1109" s="4" t="s">
        <v>2431</v>
      </c>
      <c r="F1109" s="4" t="s">
        <v>2432</v>
      </c>
      <c r="G1109" s="4" t="s">
        <v>100</v>
      </c>
      <c r="H1109" s="4" t="s">
        <v>25</v>
      </c>
      <c r="I1109" s="4" t="s">
        <v>3124</v>
      </c>
      <c r="J1109" s="4" t="s">
        <v>141</v>
      </c>
      <c r="K1109" s="4" t="s">
        <v>28</v>
      </c>
      <c r="L1109" s="4" t="s">
        <v>551</v>
      </c>
      <c r="M1109" s="4" t="s">
        <v>30</v>
      </c>
      <c r="N1109" s="4" t="s">
        <v>56</v>
      </c>
      <c r="O1109" s="4" t="s">
        <v>3125</v>
      </c>
      <c r="P1109" s="6">
        <v>9.6560000000000006</v>
      </c>
      <c r="Q1109" s="6">
        <v>1</v>
      </c>
      <c r="R1109" s="6">
        <v>1.5690999999999999</v>
      </c>
      <c r="S1109" s="4" t="s">
        <v>33</v>
      </c>
      <c r="T1109" s="10" t="s">
        <v>48</v>
      </c>
    </row>
    <row r="1110" spans="1:20" ht="32.1" customHeight="1" thickBot="1">
      <c r="A1110" s="7" t="s">
        <v>3123</v>
      </c>
      <c r="B1110" s="2">
        <v>43010</v>
      </c>
      <c r="C1110" s="2">
        <v>43013</v>
      </c>
      <c r="D1110" s="1" t="s">
        <v>87</v>
      </c>
      <c r="E1110" s="1" t="s">
        <v>2431</v>
      </c>
      <c r="F1110" s="1" t="s">
        <v>2432</v>
      </c>
      <c r="G1110" s="1" t="s">
        <v>100</v>
      </c>
      <c r="H1110" s="1" t="s">
        <v>25</v>
      </c>
      <c r="I1110" s="1" t="s">
        <v>3124</v>
      </c>
      <c r="J1110" s="1" t="s">
        <v>141</v>
      </c>
      <c r="K1110" s="1" t="s">
        <v>28</v>
      </c>
      <c r="L1110" s="1" t="s">
        <v>751</v>
      </c>
      <c r="M1110" s="1" t="s">
        <v>30</v>
      </c>
      <c r="N1110" s="1" t="s">
        <v>45</v>
      </c>
      <c r="O1110" s="1" t="s">
        <v>752</v>
      </c>
      <c r="P1110" s="3">
        <v>2314.116</v>
      </c>
      <c r="Q1110" s="3">
        <v>7</v>
      </c>
      <c r="R1110" s="3">
        <v>-1002.7836</v>
      </c>
      <c r="S1110" s="1" t="s">
        <v>33</v>
      </c>
      <c r="T1110" s="9" t="s">
        <v>48</v>
      </c>
    </row>
    <row r="1111" spans="1:20" ht="32.1" customHeight="1" thickBot="1">
      <c r="A1111" s="8" t="s">
        <v>3123</v>
      </c>
      <c r="B1111" s="5">
        <v>43010</v>
      </c>
      <c r="C1111" s="5">
        <v>43013</v>
      </c>
      <c r="D1111" s="4" t="s">
        <v>87</v>
      </c>
      <c r="E1111" s="4" t="s">
        <v>2431</v>
      </c>
      <c r="F1111" s="4" t="s">
        <v>2432</v>
      </c>
      <c r="G1111" s="4" t="s">
        <v>100</v>
      </c>
      <c r="H1111" s="4" t="s">
        <v>25</v>
      </c>
      <c r="I1111" s="4" t="s">
        <v>3124</v>
      </c>
      <c r="J1111" s="4" t="s">
        <v>141</v>
      </c>
      <c r="K1111" s="4" t="s">
        <v>28</v>
      </c>
      <c r="L1111" s="4" t="s">
        <v>1128</v>
      </c>
      <c r="M1111" s="4" t="s">
        <v>30</v>
      </c>
      <c r="N1111" s="4" t="s">
        <v>56</v>
      </c>
      <c r="O1111" s="4" t="s">
        <v>1129</v>
      </c>
      <c r="P1111" s="6">
        <v>19.760000000000002</v>
      </c>
      <c r="Q1111" s="6">
        <v>2</v>
      </c>
      <c r="R1111" s="6">
        <v>5.9279999999999999</v>
      </c>
      <c r="S1111" s="4" t="s">
        <v>33</v>
      </c>
      <c r="T1111" s="10" t="s">
        <v>48</v>
      </c>
    </row>
    <row r="1112" spans="1:20" ht="32.1" customHeight="1" thickBot="1">
      <c r="A1112" s="7" t="s">
        <v>3126</v>
      </c>
      <c r="B1112" s="2">
        <v>42342</v>
      </c>
      <c r="C1112" s="2">
        <v>42347</v>
      </c>
      <c r="D1112" s="1" t="s">
        <v>39</v>
      </c>
      <c r="E1112" s="1" t="s">
        <v>947</v>
      </c>
      <c r="F1112" s="1" t="s">
        <v>948</v>
      </c>
      <c r="G1112" s="1" t="s">
        <v>24</v>
      </c>
      <c r="H1112" s="1" t="s">
        <v>25</v>
      </c>
      <c r="I1112" s="1" t="s">
        <v>2060</v>
      </c>
      <c r="J1112" s="1" t="s">
        <v>53</v>
      </c>
      <c r="K1112" s="1" t="s">
        <v>54</v>
      </c>
      <c r="L1112" s="1" t="s">
        <v>1311</v>
      </c>
      <c r="M1112" s="1" t="s">
        <v>30</v>
      </c>
      <c r="N1112" s="1" t="s">
        <v>56</v>
      </c>
      <c r="O1112" s="1" t="s">
        <v>1312</v>
      </c>
      <c r="P1112" s="3">
        <v>25.08</v>
      </c>
      <c r="Q1112" s="3">
        <v>6</v>
      </c>
      <c r="R1112" s="3">
        <v>9.0288000000000004</v>
      </c>
      <c r="S1112" s="1" t="s">
        <v>58</v>
      </c>
      <c r="T1112" s="9" t="s">
        <v>96</v>
      </c>
    </row>
    <row r="1113" spans="1:20" ht="32.1" customHeight="1" thickBot="1">
      <c r="A1113" s="8" t="s">
        <v>3127</v>
      </c>
      <c r="B1113" s="5">
        <v>42617</v>
      </c>
      <c r="C1113" s="5">
        <v>42621</v>
      </c>
      <c r="D1113" s="4" t="s">
        <v>39</v>
      </c>
      <c r="E1113" s="4" t="s">
        <v>3128</v>
      </c>
      <c r="F1113" s="4" t="s">
        <v>3129</v>
      </c>
      <c r="G1113" s="4" t="s">
        <v>24</v>
      </c>
      <c r="H1113" s="4" t="s">
        <v>25</v>
      </c>
      <c r="I1113" s="4" t="s">
        <v>173</v>
      </c>
      <c r="J1113" s="4" t="s">
        <v>120</v>
      </c>
      <c r="K1113" s="4" t="s">
        <v>67</v>
      </c>
      <c r="L1113" s="4" t="s">
        <v>1755</v>
      </c>
      <c r="M1113" s="4" t="s">
        <v>30</v>
      </c>
      <c r="N1113" s="4" t="s">
        <v>56</v>
      </c>
      <c r="O1113" s="4" t="s">
        <v>1756</v>
      </c>
      <c r="P1113" s="6">
        <v>63.94</v>
      </c>
      <c r="Q1113" s="6">
        <v>1</v>
      </c>
      <c r="R1113" s="6">
        <v>24.936599999999999</v>
      </c>
      <c r="S1113" s="4" t="s">
        <v>83</v>
      </c>
      <c r="T1113" s="10" t="s">
        <v>77</v>
      </c>
    </row>
    <row r="1114" spans="1:20" ht="32.1" customHeight="1" thickBot="1">
      <c r="A1114" s="7" t="s">
        <v>3130</v>
      </c>
      <c r="B1114" s="2">
        <v>41877</v>
      </c>
      <c r="C1114" s="2">
        <v>41883</v>
      </c>
      <c r="D1114" s="1" t="s">
        <v>39</v>
      </c>
      <c r="E1114" s="1" t="s">
        <v>163</v>
      </c>
      <c r="F1114" s="1" t="s">
        <v>164</v>
      </c>
      <c r="G1114" s="1" t="s">
        <v>24</v>
      </c>
      <c r="H1114" s="1" t="s">
        <v>25</v>
      </c>
      <c r="I1114" s="1" t="s">
        <v>230</v>
      </c>
      <c r="J1114" s="1" t="s">
        <v>200</v>
      </c>
      <c r="K1114" s="1" t="s">
        <v>67</v>
      </c>
      <c r="L1114" s="1" t="s">
        <v>2513</v>
      </c>
      <c r="M1114" s="1" t="s">
        <v>30</v>
      </c>
      <c r="N1114" s="1" t="s">
        <v>56</v>
      </c>
      <c r="O1114" s="1" t="s">
        <v>2514</v>
      </c>
      <c r="P1114" s="3">
        <v>10.68</v>
      </c>
      <c r="Q1114" s="3">
        <v>4</v>
      </c>
      <c r="R1114" s="3">
        <v>4.0583999999999998</v>
      </c>
      <c r="S1114" s="1" t="s">
        <v>129</v>
      </c>
      <c r="T1114" s="9" t="s">
        <v>253</v>
      </c>
    </row>
    <row r="1115" spans="1:20" ht="32.1" customHeight="1" thickBot="1">
      <c r="A1115" s="8" t="s">
        <v>3131</v>
      </c>
      <c r="B1115" s="5">
        <v>41772</v>
      </c>
      <c r="C1115" s="5">
        <v>41778</v>
      </c>
      <c r="D1115" s="4" t="s">
        <v>39</v>
      </c>
      <c r="E1115" s="4" t="s">
        <v>2371</v>
      </c>
      <c r="F1115" s="4" t="s">
        <v>2372</v>
      </c>
      <c r="G1115" s="4" t="s">
        <v>90</v>
      </c>
      <c r="H1115" s="4" t="s">
        <v>25</v>
      </c>
      <c r="I1115" s="4" t="s">
        <v>52</v>
      </c>
      <c r="J1115" s="4" t="s">
        <v>53</v>
      </c>
      <c r="K1115" s="4" t="s">
        <v>54</v>
      </c>
      <c r="L1115" s="4" t="s">
        <v>1892</v>
      </c>
      <c r="M1115" s="4" t="s">
        <v>30</v>
      </c>
      <c r="N1115" s="4" t="s">
        <v>36</v>
      </c>
      <c r="O1115" s="4" t="s">
        <v>1893</v>
      </c>
      <c r="P1115" s="6">
        <v>279.45600000000002</v>
      </c>
      <c r="Q1115" s="6">
        <v>6</v>
      </c>
      <c r="R1115" s="6">
        <v>20.959199999999999</v>
      </c>
      <c r="S1115" s="4" t="s">
        <v>129</v>
      </c>
      <c r="T1115" s="10" t="s">
        <v>161</v>
      </c>
    </row>
    <row r="1116" spans="1:20" ht="32.1" customHeight="1" thickBot="1">
      <c r="A1116" s="7" t="s">
        <v>3132</v>
      </c>
      <c r="B1116" s="2">
        <v>42839</v>
      </c>
      <c r="C1116" s="2">
        <v>42843</v>
      </c>
      <c r="D1116" s="1" t="s">
        <v>39</v>
      </c>
      <c r="E1116" s="1" t="s">
        <v>1938</v>
      </c>
      <c r="F1116" s="1" t="s">
        <v>1939</v>
      </c>
      <c r="G1116" s="1" t="s">
        <v>90</v>
      </c>
      <c r="H1116" s="1" t="s">
        <v>25</v>
      </c>
      <c r="I1116" s="1" t="s">
        <v>1911</v>
      </c>
      <c r="J1116" s="1" t="s">
        <v>1036</v>
      </c>
      <c r="K1116" s="1" t="s">
        <v>28</v>
      </c>
      <c r="L1116" s="1" t="s">
        <v>1175</v>
      </c>
      <c r="M1116" s="1" t="s">
        <v>30</v>
      </c>
      <c r="N1116" s="1" t="s">
        <v>31</v>
      </c>
      <c r="O1116" s="1" t="s">
        <v>1176</v>
      </c>
      <c r="P1116" s="3">
        <v>198.27199999999999</v>
      </c>
      <c r="Q1116" s="3">
        <v>8</v>
      </c>
      <c r="R1116" s="3">
        <v>-32.219200000000001</v>
      </c>
      <c r="S1116" s="1" t="s">
        <v>83</v>
      </c>
      <c r="T1116" s="9" t="s">
        <v>113</v>
      </c>
    </row>
    <row r="1117" spans="1:20" ht="32.1" customHeight="1" thickBot="1">
      <c r="A1117" s="8" t="s">
        <v>3133</v>
      </c>
      <c r="B1117" s="5">
        <v>42733</v>
      </c>
      <c r="C1117" s="5">
        <v>42737</v>
      </c>
      <c r="D1117" s="4" t="s">
        <v>39</v>
      </c>
      <c r="E1117" s="4" t="s">
        <v>824</v>
      </c>
      <c r="F1117" s="4" t="s">
        <v>825</v>
      </c>
      <c r="G1117" s="4" t="s">
        <v>24</v>
      </c>
      <c r="H1117" s="4" t="s">
        <v>25</v>
      </c>
      <c r="I1117" s="4" t="s">
        <v>3134</v>
      </c>
      <c r="J1117" s="4" t="s">
        <v>3135</v>
      </c>
      <c r="K1117" s="4" t="s">
        <v>93</v>
      </c>
      <c r="L1117" s="4" t="s">
        <v>2409</v>
      </c>
      <c r="M1117" s="4" t="s">
        <v>30</v>
      </c>
      <c r="N1117" s="4" t="s">
        <v>56</v>
      </c>
      <c r="O1117" s="4" t="s">
        <v>2410</v>
      </c>
      <c r="P1117" s="6">
        <v>70.56</v>
      </c>
      <c r="Q1117" s="6">
        <v>6</v>
      </c>
      <c r="R1117" s="6">
        <v>23.990400000000001</v>
      </c>
      <c r="S1117" s="4" t="s">
        <v>83</v>
      </c>
      <c r="T1117" s="10" t="s">
        <v>96</v>
      </c>
    </row>
    <row r="1118" spans="1:20" ht="32.1" customHeight="1" thickBot="1">
      <c r="A1118" s="7" t="s">
        <v>3136</v>
      </c>
      <c r="B1118" s="2">
        <v>42833</v>
      </c>
      <c r="C1118" s="2">
        <v>42837</v>
      </c>
      <c r="D1118" s="1" t="s">
        <v>39</v>
      </c>
      <c r="E1118" s="1" t="s">
        <v>3137</v>
      </c>
      <c r="F1118" s="1" t="s">
        <v>3138</v>
      </c>
      <c r="G1118" s="1" t="s">
        <v>90</v>
      </c>
      <c r="H1118" s="1" t="s">
        <v>25</v>
      </c>
      <c r="I1118" s="1" t="s">
        <v>3139</v>
      </c>
      <c r="J1118" s="1" t="s">
        <v>289</v>
      </c>
      <c r="K1118" s="1" t="s">
        <v>93</v>
      </c>
      <c r="L1118" s="1" t="s">
        <v>1957</v>
      </c>
      <c r="M1118" s="1" t="s">
        <v>30</v>
      </c>
      <c r="N1118" s="1" t="s">
        <v>56</v>
      </c>
      <c r="O1118" s="1" t="s">
        <v>1958</v>
      </c>
      <c r="P1118" s="3">
        <v>273.95999999999998</v>
      </c>
      <c r="Q1118" s="3">
        <v>2</v>
      </c>
      <c r="R1118" s="3">
        <v>71.229600000000005</v>
      </c>
      <c r="S1118" s="1" t="s">
        <v>83</v>
      </c>
      <c r="T1118" s="9" t="s">
        <v>113</v>
      </c>
    </row>
    <row r="1119" spans="1:20" ht="32.1" customHeight="1" thickBot="1">
      <c r="A1119" s="8" t="s">
        <v>3136</v>
      </c>
      <c r="B1119" s="5">
        <v>42833</v>
      </c>
      <c r="C1119" s="5">
        <v>42837</v>
      </c>
      <c r="D1119" s="4" t="s">
        <v>39</v>
      </c>
      <c r="E1119" s="4" t="s">
        <v>3137</v>
      </c>
      <c r="F1119" s="4" t="s">
        <v>3138</v>
      </c>
      <c r="G1119" s="4" t="s">
        <v>90</v>
      </c>
      <c r="H1119" s="4" t="s">
        <v>25</v>
      </c>
      <c r="I1119" s="4" t="s">
        <v>3139</v>
      </c>
      <c r="J1119" s="4" t="s">
        <v>289</v>
      </c>
      <c r="K1119" s="4" t="s">
        <v>93</v>
      </c>
      <c r="L1119" s="4" t="s">
        <v>935</v>
      </c>
      <c r="M1119" s="4" t="s">
        <v>30</v>
      </c>
      <c r="N1119" s="4" t="s">
        <v>56</v>
      </c>
      <c r="O1119" s="4" t="s">
        <v>936</v>
      </c>
      <c r="P1119" s="6">
        <v>306.89999999999998</v>
      </c>
      <c r="Q1119" s="6">
        <v>3</v>
      </c>
      <c r="R1119" s="6">
        <v>79.793999999999997</v>
      </c>
      <c r="S1119" s="4" t="s">
        <v>83</v>
      </c>
      <c r="T1119" s="10" t="s">
        <v>113</v>
      </c>
    </row>
    <row r="1120" spans="1:20" ht="32.1" customHeight="1" thickBot="1">
      <c r="A1120" s="7" t="s">
        <v>3140</v>
      </c>
      <c r="B1120" s="2">
        <v>42301</v>
      </c>
      <c r="C1120" s="2">
        <v>42307</v>
      </c>
      <c r="D1120" s="1" t="s">
        <v>39</v>
      </c>
      <c r="E1120" s="1" t="s">
        <v>3141</v>
      </c>
      <c r="F1120" s="1" t="s">
        <v>3142</v>
      </c>
      <c r="G1120" s="1" t="s">
        <v>90</v>
      </c>
      <c r="H1120" s="1" t="s">
        <v>25</v>
      </c>
      <c r="I1120" s="1" t="s">
        <v>101</v>
      </c>
      <c r="J1120" s="1" t="s">
        <v>92</v>
      </c>
      <c r="K1120" s="1" t="s">
        <v>93</v>
      </c>
      <c r="L1120" s="1" t="s">
        <v>317</v>
      </c>
      <c r="M1120" s="1" t="s">
        <v>30</v>
      </c>
      <c r="N1120" s="1" t="s">
        <v>45</v>
      </c>
      <c r="O1120" s="1" t="s">
        <v>318</v>
      </c>
      <c r="P1120" s="3">
        <v>347.36099999999999</v>
      </c>
      <c r="Q1120" s="3">
        <v>7</v>
      </c>
      <c r="R1120" s="3">
        <v>-69.472200000000001</v>
      </c>
      <c r="S1120" s="1" t="s">
        <v>129</v>
      </c>
      <c r="T1120" s="9" t="s">
        <v>48</v>
      </c>
    </row>
    <row r="1121" spans="1:20" ht="32.1" customHeight="1" thickBot="1">
      <c r="A1121" s="8" t="s">
        <v>3143</v>
      </c>
      <c r="B1121" s="5">
        <v>41962</v>
      </c>
      <c r="C1121" s="5">
        <v>41968</v>
      </c>
      <c r="D1121" s="4" t="s">
        <v>39</v>
      </c>
      <c r="E1121" s="4" t="s">
        <v>3144</v>
      </c>
      <c r="F1121" s="4" t="s">
        <v>3145</v>
      </c>
      <c r="G1121" s="4" t="s">
        <v>90</v>
      </c>
      <c r="H1121" s="4" t="s">
        <v>25</v>
      </c>
      <c r="I1121" s="4" t="s">
        <v>199</v>
      </c>
      <c r="J1121" s="4" t="s">
        <v>200</v>
      </c>
      <c r="K1121" s="4" t="s">
        <v>67</v>
      </c>
      <c r="L1121" s="4" t="s">
        <v>1380</v>
      </c>
      <c r="M1121" s="4" t="s">
        <v>30</v>
      </c>
      <c r="N1121" s="4" t="s">
        <v>31</v>
      </c>
      <c r="O1121" s="4" t="s">
        <v>1381</v>
      </c>
      <c r="P1121" s="6">
        <v>1025.8800000000001</v>
      </c>
      <c r="Q1121" s="6">
        <v>6</v>
      </c>
      <c r="R1121" s="6">
        <v>235.95240000000001</v>
      </c>
      <c r="S1121" s="4" t="s">
        <v>129</v>
      </c>
      <c r="T1121" s="10" t="s">
        <v>34</v>
      </c>
    </row>
    <row r="1122" spans="1:20" ht="32.1" customHeight="1" thickBot="1">
      <c r="A1122" s="7" t="s">
        <v>3146</v>
      </c>
      <c r="B1122" s="2">
        <v>42637</v>
      </c>
      <c r="C1122" s="2">
        <v>42637</v>
      </c>
      <c r="D1122" s="1" t="s">
        <v>425</v>
      </c>
      <c r="E1122" s="1" t="s">
        <v>2381</v>
      </c>
      <c r="F1122" s="1" t="s">
        <v>2382</v>
      </c>
      <c r="G1122" s="1" t="s">
        <v>90</v>
      </c>
      <c r="H1122" s="1" t="s">
        <v>25</v>
      </c>
      <c r="I1122" s="1" t="s">
        <v>328</v>
      </c>
      <c r="J1122" s="1" t="s">
        <v>53</v>
      </c>
      <c r="K1122" s="1" t="s">
        <v>54</v>
      </c>
      <c r="L1122" s="1" t="s">
        <v>1834</v>
      </c>
      <c r="M1122" s="1" t="s">
        <v>30</v>
      </c>
      <c r="N1122" s="1" t="s">
        <v>56</v>
      </c>
      <c r="O1122" s="1" t="s">
        <v>1835</v>
      </c>
      <c r="P1122" s="3">
        <v>63.2</v>
      </c>
      <c r="Q1122" s="3">
        <v>5</v>
      </c>
      <c r="R1122" s="3">
        <v>23.384</v>
      </c>
      <c r="S1122" s="1" t="s">
        <v>430</v>
      </c>
      <c r="T1122" s="9" t="s">
        <v>77</v>
      </c>
    </row>
    <row r="1123" spans="1:20" ht="32.1" customHeight="1" thickBot="1">
      <c r="A1123" s="8" t="s">
        <v>3147</v>
      </c>
      <c r="B1123" s="5">
        <v>42469</v>
      </c>
      <c r="C1123" s="5">
        <v>42474</v>
      </c>
      <c r="D1123" s="4" t="s">
        <v>39</v>
      </c>
      <c r="E1123" s="4" t="s">
        <v>2035</v>
      </c>
      <c r="F1123" s="4" t="s">
        <v>2036</v>
      </c>
      <c r="G1123" s="4" t="s">
        <v>24</v>
      </c>
      <c r="H1123" s="4" t="s">
        <v>25</v>
      </c>
      <c r="I1123" s="4" t="s">
        <v>52</v>
      </c>
      <c r="J1123" s="4" t="s">
        <v>53</v>
      </c>
      <c r="K1123" s="4" t="s">
        <v>54</v>
      </c>
      <c r="L1123" s="4" t="s">
        <v>29</v>
      </c>
      <c r="M1123" s="4" t="s">
        <v>30</v>
      </c>
      <c r="N1123" s="4" t="s">
        <v>31</v>
      </c>
      <c r="O1123" s="4" t="s">
        <v>32</v>
      </c>
      <c r="P1123" s="6">
        <v>556.66499999999996</v>
      </c>
      <c r="Q1123" s="6">
        <v>5</v>
      </c>
      <c r="R1123" s="6">
        <v>6.5490000000000004</v>
      </c>
      <c r="S1123" s="4" t="s">
        <v>58</v>
      </c>
      <c r="T1123" s="10" t="s">
        <v>113</v>
      </c>
    </row>
    <row r="1124" spans="1:20" ht="32.1" customHeight="1" thickBot="1">
      <c r="A1124" s="7" t="s">
        <v>3148</v>
      </c>
      <c r="B1124" s="2">
        <v>42707</v>
      </c>
      <c r="C1124" s="2">
        <v>42710</v>
      </c>
      <c r="D1124" s="1" t="s">
        <v>87</v>
      </c>
      <c r="E1124" s="1" t="s">
        <v>1309</v>
      </c>
      <c r="F1124" s="1" t="s">
        <v>1310</v>
      </c>
      <c r="G1124" s="1" t="s">
        <v>24</v>
      </c>
      <c r="H1124" s="1" t="s">
        <v>25</v>
      </c>
      <c r="I1124" s="1" t="s">
        <v>52</v>
      </c>
      <c r="J1124" s="1" t="s">
        <v>53</v>
      </c>
      <c r="K1124" s="1" t="s">
        <v>54</v>
      </c>
      <c r="L1124" s="1" t="s">
        <v>2648</v>
      </c>
      <c r="M1124" s="1" t="s">
        <v>30</v>
      </c>
      <c r="N1124" s="1" t="s">
        <v>56</v>
      </c>
      <c r="O1124" s="1" t="s">
        <v>2649</v>
      </c>
      <c r="P1124" s="3">
        <v>111.9</v>
      </c>
      <c r="Q1124" s="3">
        <v>6</v>
      </c>
      <c r="R1124" s="3">
        <v>51.473999999999997</v>
      </c>
      <c r="S1124" s="1" t="s">
        <v>33</v>
      </c>
      <c r="T1124" s="9" t="s">
        <v>96</v>
      </c>
    </row>
    <row r="1125" spans="1:20" ht="32.1" customHeight="1" thickBot="1">
      <c r="A1125" s="8" t="s">
        <v>3149</v>
      </c>
      <c r="B1125" s="5">
        <v>42535</v>
      </c>
      <c r="C1125" s="5">
        <v>42535</v>
      </c>
      <c r="D1125" s="4" t="s">
        <v>425</v>
      </c>
      <c r="E1125" s="4" t="s">
        <v>3150</v>
      </c>
      <c r="F1125" s="4" t="s">
        <v>3151</v>
      </c>
      <c r="G1125" s="4" t="s">
        <v>100</v>
      </c>
      <c r="H1125" s="4" t="s">
        <v>25</v>
      </c>
      <c r="I1125" s="4" t="s">
        <v>52</v>
      </c>
      <c r="J1125" s="4" t="s">
        <v>53</v>
      </c>
      <c r="K1125" s="4" t="s">
        <v>54</v>
      </c>
      <c r="L1125" s="4" t="s">
        <v>2622</v>
      </c>
      <c r="M1125" s="4" t="s">
        <v>30</v>
      </c>
      <c r="N1125" s="4" t="s">
        <v>31</v>
      </c>
      <c r="O1125" s="4" t="s">
        <v>2623</v>
      </c>
      <c r="P1125" s="6">
        <v>599.16499999999996</v>
      </c>
      <c r="Q1125" s="6">
        <v>5</v>
      </c>
      <c r="R1125" s="6">
        <v>35.244999999999997</v>
      </c>
      <c r="S1125" s="4" t="s">
        <v>430</v>
      </c>
      <c r="T1125" s="10" t="s">
        <v>59</v>
      </c>
    </row>
    <row r="1126" spans="1:20" ht="32.1" customHeight="1" thickBot="1">
      <c r="A1126" s="7" t="s">
        <v>3152</v>
      </c>
      <c r="B1126" s="2">
        <v>41887</v>
      </c>
      <c r="C1126" s="2">
        <v>41889</v>
      </c>
      <c r="D1126" s="1" t="s">
        <v>87</v>
      </c>
      <c r="E1126" s="1" t="s">
        <v>2393</v>
      </c>
      <c r="F1126" s="1" t="s">
        <v>2394</v>
      </c>
      <c r="G1126" s="1" t="s">
        <v>24</v>
      </c>
      <c r="H1126" s="1" t="s">
        <v>25</v>
      </c>
      <c r="I1126" s="1" t="s">
        <v>789</v>
      </c>
      <c r="J1126" s="1" t="s">
        <v>43</v>
      </c>
      <c r="K1126" s="1" t="s">
        <v>28</v>
      </c>
      <c r="L1126" s="1" t="s">
        <v>400</v>
      </c>
      <c r="M1126" s="1" t="s">
        <v>30</v>
      </c>
      <c r="N1126" s="1" t="s">
        <v>56</v>
      </c>
      <c r="O1126" s="1" t="s">
        <v>401</v>
      </c>
      <c r="P1126" s="3">
        <v>31.984000000000002</v>
      </c>
      <c r="Q1126" s="3">
        <v>2</v>
      </c>
      <c r="R1126" s="3">
        <v>1.9990000000000001</v>
      </c>
      <c r="S1126" s="1" t="s">
        <v>70</v>
      </c>
      <c r="T1126" s="9" t="s">
        <v>77</v>
      </c>
    </row>
    <row r="1127" spans="1:20" ht="32.1" customHeight="1" thickBot="1">
      <c r="A1127" s="8" t="s">
        <v>3153</v>
      </c>
      <c r="B1127" s="5">
        <v>41825</v>
      </c>
      <c r="C1127" s="5">
        <v>41828</v>
      </c>
      <c r="D1127" s="4" t="s">
        <v>87</v>
      </c>
      <c r="E1127" s="4" t="s">
        <v>3154</v>
      </c>
      <c r="F1127" s="4" t="s">
        <v>3155</v>
      </c>
      <c r="G1127" s="4" t="s">
        <v>90</v>
      </c>
      <c r="H1127" s="4" t="s">
        <v>25</v>
      </c>
      <c r="I1127" s="4" t="s">
        <v>3156</v>
      </c>
      <c r="J1127" s="4" t="s">
        <v>43</v>
      </c>
      <c r="K1127" s="4" t="s">
        <v>28</v>
      </c>
      <c r="L1127" s="4" t="s">
        <v>1482</v>
      </c>
      <c r="M1127" s="4" t="s">
        <v>30</v>
      </c>
      <c r="N1127" s="4" t="s">
        <v>56</v>
      </c>
      <c r="O1127" s="4" t="s">
        <v>1483</v>
      </c>
      <c r="P1127" s="6">
        <v>19.52</v>
      </c>
      <c r="Q1127" s="6">
        <v>2</v>
      </c>
      <c r="R1127" s="6">
        <v>5.3680000000000003</v>
      </c>
      <c r="S1127" s="4" t="s">
        <v>33</v>
      </c>
      <c r="T1127" s="10" t="s">
        <v>71</v>
      </c>
    </row>
    <row r="1128" spans="1:20" ht="32.1" customHeight="1" thickBot="1">
      <c r="A1128" s="7" t="s">
        <v>3153</v>
      </c>
      <c r="B1128" s="2">
        <v>41825</v>
      </c>
      <c r="C1128" s="2">
        <v>41828</v>
      </c>
      <c r="D1128" s="1" t="s">
        <v>87</v>
      </c>
      <c r="E1128" s="1" t="s">
        <v>3154</v>
      </c>
      <c r="F1128" s="1" t="s">
        <v>3155</v>
      </c>
      <c r="G1128" s="1" t="s">
        <v>90</v>
      </c>
      <c r="H1128" s="1" t="s">
        <v>25</v>
      </c>
      <c r="I1128" s="1" t="s">
        <v>3156</v>
      </c>
      <c r="J1128" s="1" t="s">
        <v>43</v>
      </c>
      <c r="K1128" s="1" t="s">
        <v>28</v>
      </c>
      <c r="L1128" s="1" t="s">
        <v>3157</v>
      </c>
      <c r="M1128" s="1" t="s">
        <v>30</v>
      </c>
      <c r="N1128" s="1" t="s">
        <v>56</v>
      </c>
      <c r="O1128" s="1" t="s">
        <v>3158</v>
      </c>
      <c r="P1128" s="3">
        <v>213.21600000000001</v>
      </c>
      <c r="Q1128" s="3">
        <v>3</v>
      </c>
      <c r="R1128" s="3">
        <v>15.991199999999999</v>
      </c>
      <c r="S1128" s="1" t="s">
        <v>33</v>
      </c>
      <c r="T1128" s="9" t="s">
        <v>71</v>
      </c>
    </row>
    <row r="1129" spans="1:20" ht="32.1" customHeight="1" thickBot="1">
      <c r="A1129" s="8" t="s">
        <v>3159</v>
      </c>
      <c r="B1129" s="5">
        <v>41894</v>
      </c>
      <c r="C1129" s="5">
        <v>41901</v>
      </c>
      <c r="D1129" s="4" t="s">
        <v>39</v>
      </c>
      <c r="E1129" s="4" t="s">
        <v>3160</v>
      </c>
      <c r="F1129" s="4" t="s">
        <v>3161</v>
      </c>
      <c r="G1129" s="4" t="s">
        <v>100</v>
      </c>
      <c r="H1129" s="4" t="s">
        <v>25</v>
      </c>
      <c r="I1129" s="4" t="s">
        <v>3162</v>
      </c>
      <c r="J1129" s="4" t="s">
        <v>3135</v>
      </c>
      <c r="K1129" s="4" t="s">
        <v>93</v>
      </c>
      <c r="L1129" s="4" t="s">
        <v>2318</v>
      </c>
      <c r="M1129" s="4" t="s">
        <v>30</v>
      </c>
      <c r="N1129" s="4" t="s">
        <v>56</v>
      </c>
      <c r="O1129" s="4" t="s">
        <v>2319</v>
      </c>
      <c r="P1129" s="6">
        <v>40.56</v>
      </c>
      <c r="Q1129" s="6">
        <v>2</v>
      </c>
      <c r="R1129" s="6">
        <v>12.979200000000001</v>
      </c>
      <c r="S1129" s="4" t="s">
        <v>47</v>
      </c>
      <c r="T1129" s="10" t="s">
        <v>77</v>
      </c>
    </row>
    <row r="1130" spans="1:20" ht="32.1" customHeight="1" thickBot="1">
      <c r="A1130" s="7" t="s">
        <v>3163</v>
      </c>
      <c r="B1130" s="2">
        <v>43098</v>
      </c>
      <c r="C1130" s="2">
        <v>43102</v>
      </c>
      <c r="D1130" s="1" t="s">
        <v>39</v>
      </c>
      <c r="E1130" s="1" t="s">
        <v>263</v>
      </c>
      <c r="F1130" s="1" t="s">
        <v>264</v>
      </c>
      <c r="G1130" s="1" t="s">
        <v>24</v>
      </c>
      <c r="H1130" s="1" t="s">
        <v>25</v>
      </c>
      <c r="I1130" s="1" t="s">
        <v>845</v>
      </c>
      <c r="J1130" s="1" t="s">
        <v>192</v>
      </c>
      <c r="K1130" s="1" t="s">
        <v>54</v>
      </c>
      <c r="L1130" s="1" t="s">
        <v>1590</v>
      </c>
      <c r="M1130" s="1" t="s">
        <v>30</v>
      </c>
      <c r="N1130" s="1" t="s">
        <v>56</v>
      </c>
      <c r="O1130" s="1" t="s">
        <v>1591</v>
      </c>
      <c r="P1130" s="3">
        <v>68.459999999999994</v>
      </c>
      <c r="Q1130" s="3">
        <v>2</v>
      </c>
      <c r="R1130" s="3">
        <v>20.538</v>
      </c>
      <c r="S1130" s="1" t="s">
        <v>83</v>
      </c>
      <c r="T1130" s="9" t="s">
        <v>96</v>
      </c>
    </row>
    <row r="1131" spans="1:20" ht="32.1" customHeight="1" thickBot="1">
      <c r="A1131" s="8" t="s">
        <v>3164</v>
      </c>
      <c r="B1131" s="5">
        <v>42982</v>
      </c>
      <c r="C1131" s="5">
        <v>42984</v>
      </c>
      <c r="D1131" s="4" t="s">
        <v>21</v>
      </c>
      <c r="E1131" s="4" t="s">
        <v>491</v>
      </c>
      <c r="F1131" s="4" t="s">
        <v>492</v>
      </c>
      <c r="G1131" s="4" t="s">
        <v>24</v>
      </c>
      <c r="H1131" s="4" t="s">
        <v>25</v>
      </c>
      <c r="I1131" s="4" t="s">
        <v>328</v>
      </c>
      <c r="J1131" s="4" t="s">
        <v>53</v>
      </c>
      <c r="K1131" s="4" t="s">
        <v>54</v>
      </c>
      <c r="L1131" s="4" t="s">
        <v>3165</v>
      </c>
      <c r="M1131" s="4" t="s">
        <v>30</v>
      </c>
      <c r="N1131" s="4" t="s">
        <v>45</v>
      </c>
      <c r="O1131" s="4" t="s">
        <v>3166</v>
      </c>
      <c r="P1131" s="6">
        <v>1478.2719999999999</v>
      </c>
      <c r="Q1131" s="6">
        <v>8</v>
      </c>
      <c r="R1131" s="6">
        <v>92.391999999999996</v>
      </c>
      <c r="S1131" s="4" t="s">
        <v>70</v>
      </c>
      <c r="T1131" s="10" t="s">
        <v>77</v>
      </c>
    </row>
    <row r="1132" spans="1:20" ht="32.1" customHeight="1" thickBot="1">
      <c r="A1132" s="7" t="s">
        <v>3167</v>
      </c>
      <c r="B1132" s="2">
        <v>43006</v>
      </c>
      <c r="C1132" s="2">
        <v>43012</v>
      </c>
      <c r="D1132" s="1" t="s">
        <v>39</v>
      </c>
      <c r="E1132" s="1" t="s">
        <v>633</v>
      </c>
      <c r="F1132" s="1" t="s">
        <v>634</v>
      </c>
      <c r="G1132" s="1" t="s">
        <v>24</v>
      </c>
      <c r="H1132" s="1" t="s">
        <v>25</v>
      </c>
      <c r="I1132" s="1" t="s">
        <v>52</v>
      </c>
      <c r="J1132" s="1" t="s">
        <v>53</v>
      </c>
      <c r="K1132" s="1" t="s">
        <v>54</v>
      </c>
      <c r="L1132" s="1" t="s">
        <v>111</v>
      </c>
      <c r="M1132" s="1" t="s">
        <v>30</v>
      </c>
      <c r="N1132" s="1" t="s">
        <v>56</v>
      </c>
      <c r="O1132" s="1" t="s">
        <v>112</v>
      </c>
      <c r="P1132" s="3">
        <v>9.24</v>
      </c>
      <c r="Q1132" s="3">
        <v>3</v>
      </c>
      <c r="R1132" s="3">
        <v>4.4352</v>
      </c>
      <c r="S1132" s="1" t="s">
        <v>129</v>
      </c>
      <c r="T1132" s="9" t="s">
        <v>77</v>
      </c>
    </row>
    <row r="1133" spans="1:20" ht="32.1" customHeight="1" thickBot="1">
      <c r="A1133" s="8" t="s">
        <v>3168</v>
      </c>
      <c r="B1133" s="5">
        <v>41658</v>
      </c>
      <c r="C1133" s="5">
        <v>41659</v>
      </c>
      <c r="D1133" s="4" t="s">
        <v>87</v>
      </c>
      <c r="E1133" s="4" t="s">
        <v>2637</v>
      </c>
      <c r="F1133" s="4" t="s">
        <v>2638</v>
      </c>
      <c r="G1133" s="4" t="s">
        <v>24</v>
      </c>
      <c r="H1133" s="4" t="s">
        <v>25</v>
      </c>
      <c r="I1133" s="4" t="s">
        <v>1948</v>
      </c>
      <c r="J1133" s="4" t="s">
        <v>520</v>
      </c>
      <c r="K1133" s="4" t="s">
        <v>54</v>
      </c>
      <c r="L1133" s="4" t="s">
        <v>456</v>
      </c>
      <c r="M1133" s="4" t="s">
        <v>30</v>
      </c>
      <c r="N1133" s="4" t="s">
        <v>31</v>
      </c>
      <c r="O1133" s="4" t="s">
        <v>457</v>
      </c>
      <c r="P1133" s="6">
        <v>181.47</v>
      </c>
      <c r="Q1133" s="6">
        <v>5</v>
      </c>
      <c r="R1133" s="6">
        <v>-320.59699999999998</v>
      </c>
      <c r="S1133" s="4" t="s">
        <v>123</v>
      </c>
      <c r="T1133" s="10" t="s">
        <v>169</v>
      </c>
    </row>
    <row r="1134" spans="1:20" ht="32.1" customHeight="1" thickBot="1">
      <c r="A1134" s="7" t="s">
        <v>3169</v>
      </c>
      <c r="B1134" s="2">
        <v>42530</v>
      </c>
      <c r="C1134" s="2">
        <v>42535</v>
      </c>
      <c r="D1134" s="1" t="s">
        <v>39</v>
      </c>
      <c r="E1134" s="1" t="s">
        <v>3170</v>
      </c>
      <c r="F1134" s="1" t="s">
        <v>3171</v>
      </c>
      <c r="G1134" s="1" t="s">
        <v>24</v>
      </c>
      <c r="H1134" s="1" t="s">
        <v>25</v>
      </c>
      <c r="I1134" s="1" t="s">
        <v>328</v>
      </c>
      <c r="J1134" s="1" t="s">
        <v>53</v>
      </c>
      <c r="K1134" s="1" t="s">
        <v>54</v>
      </c>
      <c r="L1134" s="1" t="s">
        <v>68</v>
      </c>
      <c r="M1134" s="1" t="s">
        <v>30</v>
      </c>
      <c r="N1134" s="1" t="s">
        <v>36</v>
      </c>
      <c r="O1134" s="1" t="s">
        <v>69</v>
      </c>
      <c r="P1134" s="3">
        <v>122.352</v>
      </c>
      <c r="Q1134" s="3">
        <v>3</v>
      </c>
      <c r="R1134" s="3">
        <v>13.7646</v>
      </c>
      <c r="S1134" s="1" t="s">
        <v>58</v>
      </c>
      <c r="T1134" s="9" t="s">
        <v>59</v>
      </c>
    </row>
    <row r="1135" spans="1:20" ht="32.1" customHeight="1" thickBot="1">
      <c r="A1135" s="8" t="s">
        <v>3172</v>
      </c>
      <c r="B1135" s="5">
        <v>41908</v>
      </c>
      <c r="C1135" s="5">
        <v>41909</v>
      </c>
      <c r="D1135" s="4" t="s">
        <v>87</v>
      </c>
      <c r="E1135" s="4" t="s">
        <v>2271</v>
      </c>
      <c r="F1135" s="4" t="s">
        <v>2272</v>
      </c>
      <c r="G1135" s="4" t="s">
        <v>100</v>
      </c>
      <c r="H1135" s="4" t="s">
        <v>25</v>
      </c>
      <c r="I1135" s="4" t="s">
        <v>639</v>
      </c>
      <c r="J1135" s="4" t="s">
        <v>53</v>
      </c>
      <c r="K1135" s="4" t="s">
        <v>54</v>
      </c>
      <c r="L1135" s="4" t="s">
        <v>35</v>
      </c>
      <c r="M1135" s="4" t="s">
        <v>30</v>
      </c>
      <c r="N1135" s="4" t="s">
        <v>36</v>
      </c>
      <c r="O1135" s="4" t="s">
        <v>37</v>
      </c>
      <c r="P1135" s="6">
        <v>585.55200000000002</v>
      </c>
      <c r="Q1135" s="6">
        <v>3</v>
      </c>
      <c r="R1135" s="6">
        <v>73.194000000000003</v>
      </c>
      <c r="S1135" s="4" t="s">
        <v>123</v>
      </c>
      <c r="T1135" s="10" t="s">
        <v>77</v>
      </c>
    </row>
    <row r="1136" spans="1:20" ht="32.1" customHeight="1" thickBot="1">
      <c r="A1136" s="7" t="s">
        <v>3173</v>
      </c>
      <c r="B1136" s="2">
        <v>43088</v>
      </c>
      <c r="C1136" s="2">
        <v>43092</v>
      </c>
      <c r="D1136" s="1" t="s">
        <v>39</v>
      </c>
      <c r="E1136" s="1" t="s">
        <v>2384</v>
      </c>
      <c r="F1136" s="1" t="s">
        <v>2385</v>
      </c>
      <c r="G1136" s="1" t="s">
        <v>24</v>
      </c>
      <c r="H1136" s="1" t="s">
        <v>25</v>
      </c>
      <c r="I1136" s="1" t="s">
        <v>558</v>
      </c>
      <c r="J1136" s="1" t="s">
        <v>180</v>
      </c>
      <c r="K1136" s="1" t="s">
        <v>54</v>
      </c>
      <c r="L1136" s="1" t="s">
        <v>2425</v>
      </c>
      <c r="M1136" s="1" t="s">
        <v>30</v>
      </c>
      <c r="N1136" s="1" t="s">
        <v>56</v>
      </c>
      <c r="O1136" s="1" t="s">
        <v>2426</v>
      </c>
      <c r="P1136" s="3">
        <v>13.36</v>
      </c>
      <c r="Q1136" s="3">
        <v>5</v>
      </c>
      <c r="R1136" s="3">
        <v>4.008</v>
      </c>
      <c r="S1136" s="1" t="s">
        <v>83</v>
      </c>
      <c r="T1136" s="9" t="s">
        <v>96</v>
      </c>
    </row>
    <row r="1137" spans="1:20" ht="32.1" customHeight="1" thickBot="1">
      <c r="A1137" s="8" t="s">
        <v>3173</v>
      </c>
      <c r="B1137" s="5">
        <v>43088</v>
      </c>
      <c r="C1137" s="5">
        <v>43092</v>
      </c>
      <c r="D1137" s="4" t="s">
        <v>39</v>
      </c>
      <c r="E1137" s="4" t="s">
        <v>2384</v>
      </c>
      <c r="F1137" s="4" t="s">
        <v>2385</v>
      </c>
      <c r="G1137" s="4" t="s">
        <v>24</v>
      </c>
      <c r="H1137" s="4" t="s">
        <v>25</v>
      </c>
      <c r="I1137" s="4" t="s">
        <v>558</v>
      </c>
      <c r="J1137" s="4" t="s">
        <v>180</v>
      </c>
      <c r="K1137" s="4" t="s">
        <v>54</v>
      </c>
      <c r="L1137" s="4" t="s">
        <v>1603</v>
      </c>
      <c r="M1137" s="4" t="s">
        <v>30</v>
      </c>
      <c r="N1137" s="4" t="s">
        <v>31</v>
      </c>
      <c r="O1137" s="4" t="s">
        <v>1604</v>
      </c>
      <c r="P1137" s="6">
        <v>102.018</v>
      </c>
      <c r="Q1137" s="6">
        <v>7</v>
      </c>
      <c r="R1137" s="6">
        <v>-183.63239999999999</v>
      </c>
      <c r="S1137" s="4" t="s">
        <v>83</v>
      </c>
      <c r="T1137" s="10" t="s">
        <v>96</v>
      </c>
    </row>
    <row r="1138" spans="1:20" ht="32.1" customHeight="1" thickBot="1">
      <c r="A1138" s="7" t="s">
        <v>3174</v>
      </c>
      <c r="B1138" s="2">
        <v>42765</v>
      </c>
      <c r="C1138" s="2">
        <v>42770</v>
      </c>
      <c r="D1138" s="1" t="s">
        <v>39</v>
      </c>
      <c r="E1138" s="1" t="s">
        <v>73</v>
      </c>
      <c r="F1138" s="1" t="s">
        <v>74</v>
      </c>
      <c r="G1138" s="1" t="s">
        <v>24</v>
      </c>
      <c r="H1138" s="1" t="s">
        <v>25</v>
      </c>
      <c r="I1138" s="1" t="s">
        <v>1006</v>
      </c>
      <c r="J1138" s="1" t="s">
        <v>43</v>
      </c>
      <c r="K1138" s="1" t="s">
        <v>28</v>
      </c>
      <c r="L1138" s="1" t="s">
        <v>3175</v>
      </c>
      <c r="M1138" s="1" t="s">
        <v>30</v>
      </c>
      <c r="N1138" s="1" t="s">
        <v>36</v>
      </c>
      <c r="O1138" s="1" t="s">
        <v>3176</v>
      </c>
      <c r="P1138" s="3">
        <v>419.13600000000002</v>
      </c>
      <c r="Q1138" s="3">
        <v>4</v>
      </c>
      <c r="R1138" s="3">
        <v>-68.1096</v>
      </c>
      <c r="S1138" s="1" t="s">
        <v>58</v>
      </c>
      <c r="T1138" s="9" t="s">
        <v>169</v>
      </c>
    </row>
    <row r="1139" spans="1:20" ht="32.1" customHeight="1" thickBot="1">
      <c r="A1139" s="8" t="s">
        <v>3177</v>
      </c>
      <c r="B1139" s="5">
        <v>42826</v>
      </c>
      <c r="C1139" s="5">
        <v>42829</v>
      </c>
      <c r="D1139" s="4" t="s">
        <v>21</v>
      </c>
      <c r="E1139" s="4" t="s">
        <v>1856</v>
      </c>
      <c r="F1139" s="4" t="s">
        <v>1857</v>
      </c>
      <c r="G1139" s="4" t="s">
        <v>90</v>
      </c>
      <c r="H1139" s="4" t="s">
        <v>25</v>
      </c>
      <c r="I1139" s="4" t="s">
        <v>606</v>
      </c>
      <c r="J1139" s="4" t="s">
        <v>43</v>
      </c>
      <c r="K1139" s="4" t="s">
        <v>28</v>
      </c>
      <c r="L1139" s="4" t="s">
        <v>1617</v>
      </c>
      <c r="M1139" s="4" t="s">
        <v>30</v>
      </c>
      <c r="N1139" s="4" t="s">
        <v>36</v>
      </c>
      <c r="O1139" s="4" t="s">
        <v>1618</v>
      </c>
      <c r="P1139" s="6">
        <v>218.352</v>
      </c>
      <c r="Q1139" s="6">
        <v>3</v>
      </c>
      <c r="R1139" s="6">
        <v>-19.105799999999999</v>
      </c>
      <c r="S1139" s="4" t="s">
        <v>33</v>
      </c>
      <c r="T1139" s="10" t="s">
        <v>113</v>
      </c>
    </row>
    <row r="1140" spans="1:20" ht="32.1" customHeight="1" thickBot="1">
      <c r="A1140" s="7" t="s">
        <v>3178</v>
      </c>
      <c r="B1140" s="2">
        <v>41971</v>
      </c>
      <c r="C1140" s="2">
        <v>41971</v>
      </c>
      <c r="D1140" s="1" t="s">
        <v>425</v>
      </c>
      <c r="E1140" s="1" t="s">
        <v>2596</v>
      </c>
      <c r="F1140" s="1" t="s">
        <v>2597</v>
      </c>
      <c r="G1140" s="1" t="s">
        <v>100</v>
      </c>
      <c r="H1140" s="1" t="s">
        <v>25</v>
      </c>
      <c r="I1140" s="1" t="s">
        <v>328</v>
      </c>
      <c r="J1140" s="1" t="s">
        <v>53</v>
      </c>
      <c r="K1140" s="1" t="s">
        <v>54</v>
      </c>
      <c r="L1140" s="1" t="s">
        <v>1474</v>
      </c>
      <c r="M1140" s="1" t="s">
        <v>30</v>
      </c>
      <c r="N1140" s="1" t="s">
        <v>31</v>
      </c>
      <c r="O1140" s="1" t="s">
        <v>1475</v>
      </c>
      <c r="P1140" s="3">
        <v>411.33199999999999</v>
      </c>
      <c r="Q1140" s="3">
        <v>4</v>
      </c>
      <c r="R1140" s="3">
        <v>-4.8391999999999999</v>
      </c>
      <c r="S1140" s="1" t="s">
        <v>430</v>
      </c>
      <c r="T1140" s="9" t="s">
        <v>34</v>
      </c>
    </row>
    <row r="1141" spans="1:20" ht="32.1" customHeight="1" thickBot="1">
      <c r="A1141" s="8" t="s">
        <v>3179</v>
      </c>
      <c r="B1141" s="5">
        <v>42931</v>
      </c>
      <c r="C1141" s="5">
        <v>42934</v>
      </c>
      <c r="D1141" s="4" t="s">
        <v>21</v>
      </c>
      <c r="E1141" s="4" t="s">
        <v>1441</v>
      </c>
      <c r="F1141" s="4" t="s">
        <v>1442</v>
      </c>
      <c r="G1141" s="4" t="s">
        <v>24</v>
      </c>
      <c r="H1141" s="4" t="s">
        <v>25</v>
      </c>
      <c r="I1141" s="4" t="s">
        <v>173</v>
      </c>
      <c r="J1141" s="4" t="s">
        <v>120</v>
      </c>
      <c r="K1141" s="4" t="s">
        <v>67</v>
      </c>
      <c r="L1141" s="4" t="s">
        <v>1747</v>
      </c>
      <c r="M1141" s="4" t="s">
        <v>30</v>
      </c>
      <c r="N1141" s="4" t="s">
        <v>36</v>
      </c>
      <c r="O1141" s="4" t="s">
        <v>1748</v>
      </c>
      <c r="P1141" s="6">
        <v>664.14599999999996</v>
      </c>
      <c r="Q1141" s="6">
        <v>6</v>
      </c>
      <c r="R1141" s="6">
        <v>88.552800000000005</v>
      </c>
      <c r="S1141" s="4" t="s">
        <v>33</v>
      </c>
      <c r="T1141" s="10" t="s">
        <v>71</v>
      </c>
    </row>
    <row r="1142" spans="1:20" ht="32.1" customHeight="1" thickBot="1">
      <c r="A1142" s="7" t="s">
        <v>3180</v>
      </c>
      <c r="B1142" s="2">
        <v>43041</v>
      </c>
      <c r="C1142" s="2">
        <v>43045</v>
      </c>
      <c r="D1142" s="1" t="s">
        <v>39</v>
      </c>
      <c r="E1142" s="1" t="s">
        <v>3181</v>
      </c>
      <c r="F1142" s="1" t="s">
        <v>3182</v>
      </c>
      <c r="G1142" s="1" t="s">
        <v>90</v>
      </c>
      <c r="H1142" s="1" t="s">
        <v>25</v>
      </c>
      <c r="I1142" s="1" t="s">
        <v>65</v>
      </c>
      <c r="J1142" s="1" t="s">
        <v>66</v>
      </c>
      <c r="K1142" s="1" t="s">
        <v>67</v>
      </c>
      <c r="L1142" s="1" t="s">
        <v>1980</v>
      </c>
      <c r="M1142" s="1" t="s">
        <v>30</v>
      </c>
      <c r="N1142" s="1" t="s">
        <v>56</v>
      </c>
      <c r="O1142" s="1" t="s">
        <v>1981</v>
      </c>
      <c r="P1142" s="3">
        <v>3.3119999999999998</v>
      </c>
      <c r="Q1142" s="3">
        <v>1</v>
      </c>
      <c r="R1142" s="3">
        <v>0.66239999999999999</v>
      </c>
      <c r="S1142" s="1" t="s">
        <v>83</v>
      </c>
      <c r="T1142" s="9" t="s">
        <v>34</v>
      </c>
    </row>
    <row r="1143" spans="1:20" ht="32.1" customHeight="1" thickBot="1">
      <c r="A1143" s="8" t="s">
        <v>3183</v>
      </c>
      <c r="B1143" s="5">
        <v>42285</v>
      </c>
      <c r="C1143" s="5">
        <v>42289</v>
      </c>
      <c r="D1143" s="4" t="s">
        <v>39</v>
      </c>
      <c r="E1143" s="4" t="s">
        <v>1300</v>
      </c>
      <c r="F1143" s="4" t="s">
        <v>1301</v>
      </c>
      <c r="G1143" s="4" t="s">
        <v>24</v>
      </c>
      <c r="H1143" s="4" t="s">
        <v>25</v>
      </c>
      <c r="I1143" s="4" t="s">
        <v>328</v>
      </c>
      <c r="J1143" s="4" t="s">
        <v>53</v>
      </c>
      <c r="K1143" s="4" t="s">
        <v>54</v>
      </c>
      <c r="L1143" s="4" t="s">
        <v>389</v>
      </c>
      <c r="M1143" s="4" t="s">
        <v>30</v>
      </c>
      <c r="N1143" s="4" t="s">
        <v>56</v>
      </c>
      <c r="O1143" s="4" t="s">
        <v>390</v>
      </c>
      <c r="P1143" s="6">
        <v>145.9</v>
      </c>
      <c r="Q1143" s="6">
        <v>5</v>
      </c>
      <c r="R1143" s="6">
        <v>62.737000000000002</v>
      </c>
      <c r="S1143" s="4" t="s">
        <v>83</v>
      </c>
      <c r="T1143" s="10" t="s">
        <v>48</v>
      </c>
    </row>
    <row r="1144" spans="1:20" ht="32.1" customHeight="1" thickBot="1">
      <c r="A1144" s="7" t="s">
        <v>3184</v>
      </c>
      <c r="B1144" s="2">
        <v>43073</v>
      </c>
      <c r="C1144" s="2">
        <v>43078</v>
      </c>
      <c r="D1144" s="1" t="s">
        <v>39</v>
      </c>
      <c r="E1144" s="1" t="s">
        <v>3185</v>
      </c>
      <c r="F1144" s="1" t="s">
        <v>3186</v>
      </c>
      <c r="G1144" s="1" t="s">
        <v>90</v>
      </c>
      <c r="H1144" s="1" t="s">
        <v>25</v>
      </c>
      <c r="I1144" s="1" t="s">
        <v>65</v>
      </c>
      <c r="J1144" s="1" t="s">
        <v>66</v>
      </c>
      <c r="K1144" s="1" t="s">
        <v>67</v>
      </c>
      <c r="L1144" s="1" t="s">
        <v>1102</v>
      </c>
      <c r="M1144" s="1" t="s">
        <v>30</v>
      </c>
      <c r="N1144" s="1" t="s">
        <v>36</v>
      </c>
      <c r="O1144" s="1" t="s">
        <v>1103</v>
      </c>
      <c r="P1144" s="3">
        <v>239.96</v>
      </c>
      <c r="Q1144" s="3">
        <v>10</v>
      </c>
      <c r="R1144" s="3">
        <v>-10.284000000000001</v>
      </c>
      <c r="S1144" s="1" t="s">
        <v>58</v>
      </c>
      <c r="T1144" s="9" t="s">
        <v>96</v>
      </c>
    </row>
    <row r="1145" spans="1:20" ht="32.1" customHeight="1" thickBot="1">
      <c r="A1145" s="8" t="s">
        <v>3184</v>
      </c>
      <c r="B1145" s="5">
        <v>43073</v>
      </c>
      <c r="C1145" s="5">
        <v>43078</v>
      </c>
      <c r="D1145" s="4" t="s">
        <v>39</v>
      </c>
      <c r="E1145" s="4" t="s">
        <v>3185</v>
      </c>
      <c r="F1145" s="4" t="s">
        <v>3186</v>
      </c>
      <c r="G1145" s="4" t="s">
        <v>90</v>
      </c>
      <c r="H1145" s="4" t="s">
        <v>25</v>
      </c>
      <c r="I1145" s="4" t="s">
        <v>65</v>
      </c>
      <c r="J1145" s="4" t="s">
        <v>66</v>
      </c>
      <c r="K1145" s="4" t="s">
        <v>67</v>
      </c>
      <c r="L1145" s="4" t="s">
        <v>1590</v>
      </c>
      <c r="M1145" s="4" t="s">
        <v>30</v>
      </c>
      <c r="N1145" s="4" t="s">
        <v>56</v>
      </c>
      <c r="O1145" s="4" t="s">
        <v>1591</v>
      </c>
      <c r="P1145" s="6">
        <v>54.768000000000001</v>
      </c>
      <c r="Q1145" s="6">
        <v>2</v>
      </c>
      <c r="R1145" s="6">
        <v>6.8460000000000001</v>
      </c>
      <c r="S1145" s="4" t="s">
        <v>58</v>
      </c>
      <c r="T1145" s="10" t="s">
        <v>96</v>
      </c>
    </row>
    <row r="1146" spans="1:20" ht="32.1" customHeight="1" thickBot="1">
      <c r="A1146" s="7" t="s">
        <v>3187</v>
      </c>
      <c r="B1146" s="2">
        <v>42877</v>
      </c>
      <c r="C1146" s="2">
        <v>42881</v>
      </c>
      <c r="D1146" s="1" t="s">
        <v>39</v>
      </c>
      <c r="E1146" s="1" t="s">
        <v>793</v>
      </c>
      <c r="F1146" s="1" t="s">
        <v>794</v>
      </c>
      <c r="G1146" s="1" t="s">
        <v>24</v>
      </c>
      <c r="H1146" s="1" t="s">
        <v>25</v>
      </c>
      <c r="I1146" s="1" t="s">
        <v>133</v>
      </c>
      <c r="J1146" s="1" t="s">
        <v>134</v>
      </c>
      <c r="K1146" s="1" t="s">
        <v>93</v>
      </c>
      <c r="L1146" s="1" t="s">
        <v>142</v>
      </c>
      <c r="M1146" s="1" t="s">
        <v>30</v>
      </c>
      <c r="N1146" s="1" t="s">
        <v>36</v>
      </c>
      <c r="O1146" s="1" t="s">
        <v>143</v>
      </c>
      <c r="P1146" s="3">
        <v>181.98599999999999</v>
      </c>
      <c r="Q1146" s="3">
        <v>2</v>
      </c>
      <c r="R1146" s="3">
        <v>-54.595799999999997</v>
      </c>
      <c r="S1146" s="1" t="s">
        <v>83</v>
      </c>
      <c r="T1146" s="9" t="s">
        <v>161</v>
      </c>
    </row>
    <row r="1147" spans="1:20" ht="32.1" customHeight="1" thickBot="1">
      <c r="A1147" s="8" t="s">
        <v>3188</v>
      </c>
      <c r="B1147" s="5">
        <v>42723</v>
      </c>
      <c r="C1147" s="5">
        <v>42729</v>
      </c>
      <c r="D1147" s="4" t="s">
        <v>39</v>
      </c>
      <c r="E1147" s="4" t="s">
        <v>2864</v>
      </c>
      <c r="F1147" s="4" t="s">
        <v>2865</v>
      </c>
      <c r="G1147" s="4" t="s">
        <v>90</v>
      </c>
      <c r="H1147" s="4" t="s">
        <v>25</v>
      </c>
      <c r="I1147" s="4" t="s">
        <v>1222</v>
      </c>
      <c r="J1147" s="4" t="s">
        <v>520</v>
      </c>
      <c r="K1147" s="4" t="s">
        <v>54</v>
      </c>
      <c r="L1147" s="4" t="s">
        <v>3189</v>
      </c>
      <c r="M1147" s="4" t="s">
        <v>30</v>
      </c>
      <c r="N1147" s="4" t="s">
        <v>45</v>
      </c>
      <c r="O1147" s="4" t="s">
        <v>3190</v>
      </c>
      <c r="P1147" s="6">
        <v>455.97</v>
      </c>
      <c r="Q1147" s="6">
        <v>6</v>
      </c>
      <c r="R1147" s="6">
        <v>-218.8656</v>
      </c>
      <c r="S1147" s="4" t="s">
        <v>129</v>
      </c>
      <c r="T1147" s="10" t="s">
        <v>96</v>
      </c>
    </row>
    <row r="1148" spans="1:20" ht="32.1" customHeight="1" thickBot="1">
      <c r="A1148" s="7" t="s">
        <v>3191</v>
      </c>
      <c r="B1148" s="2">
        <v>42985</v>
      </c>
      <c r="C1148" s="2">
        <v>42986</v>
      </c>
      <c r="D1148" s="1" t="s">
        <v>87</v>
      </c>
      <c r="E1148" s="1" t="s">
        <v>2167</v>
      </c>
      <c r="F1148" s="1" t="s">
        <v>2168</v>
      </c>
      <c r="G1148" s="1" t="s">
        <v>24</v>
      </c>
      <c r="H1148" s="1" t="s">
        <v>25</v>
      </c>
      <c r="I1148" s="1" t="s">
        <v>3192</v>
      </c>
      <c r="J1148" s="1" t="s">
        <v>76</v>
      </c>
      <c r="K1148" s="1" t="s">
        <v>54</v>
      </c>
      <c r="L1148" s="1" t="s">
        <v>2614</v>
      </c>
      <c r="M1148" s="1" t="s">
        <v>30</v>
      </c>
      <c r="N1148" s="1" t="s">
        <v>56</v>
      </c>
      <c r="O1148" s="1" t="s">
        <v>2615</v>
      </c>
      <c r="P1148" s="3">
        <v>25.16</v>
      </c>
      <c r="Q1148" s="3">
        <v>2</v>
      </c>
      <c r="R1148" s="3">
        <v>10.5672</v>
      </c>
      <c r="S1148" s="1" t="s">
        <v>123</v>
      </c>
      <c r="T1148" s="9" t="s">
        <v>77</v>
      </c>
    </row>
    <row r="1149" spans="1:20" ht="32.1" customHeight="1" thickBot="1">
      <c r="A1149" s="8" t="s">
        <v>3193</v>
      </c>
      <c r="B1149" s="5">
        <v>41955</v>
      </c>
      <c r="C1149" s="5">
        <v>41959</v>
      </c>
      <c r="D1149" s="4" t="s">
        <v>39</v>
      </c>
      <c r="E1149" s="4" t="s">
        <v>3194</v>
      </c>
      <c r="F1149" s="4" t="s">
        <v>3195</v>
      </c>
      <c r="G1149" s="4" t="s">
        <v>90</v>
      </c>
      <c r="H1149" s="4" t="s">
        <v>25</v>
      </c>
      <c r="I1149" s="4" t="s">
        <v>101</v>
      </c>
      <c r="J1149" s="4" t="s">
        <v>92</v>
      </c>
      <c r="K1149" s="4" t="s">
        <v>93</v>
      </c>
      <c r="L1149" s="4" t="s">
        <v>1136</v>
      </c>
      <c r="M1149" s="4" t="s">
        <v>30</v>
      </c>
      <c r="N1149" s="4" t="s">
        <v>31</v>
      </c>
      <c r="O1149" s="4" t="s">
        <v>1137</v>
      </c>
      <c r="P1149" s="6">
        <v>67.993200000000002</v>
      </c>
      <c r="Q1149" s="6">
        <v>1</v>
      </c>
      <c r="R1149" s="6">
        <v>-12.998699999999999</v>
      </c>
      <c r="S1149" s="4" t="s">
        <v>83</v>
      </c>
      <c r="T1149" s="10" t="s">
        <v>34</v>
      </c>
    </row>
    <row r="1150" spans="1:20" ht="32.1" customHeight="1" thickBot="1">
      <c r="A1150" s="7" t="s">
        <v>3196</v>
      </c>
      <c r="B1150" s="2">
        <v>43010</v>
      </c>
      <c r="C1150" s="2">
        <v>43014</v>
      </c>
      <c r="D1150" s="1" t="s">
        <v>21</v>
      </c>
      <c r="E1150" s="1" t="s">
        <v>1320</v>
      </c>
      <c r="F1150" s="1" t="s">
        <v>1321</v>
      </c>
      <c r="G1150" s="1" t="s">
        <v>90</v>
      </c>
      <c r="H1150" s="1" t="s">
        <v>25</v>
      </c>
      <c r="I1150" s="1" t="s">
        <v>1616</v>
      </c>
      <c r="J1150" s="1" t="s">
        <v>1276</v>
      </c>
      <c r="K1150" s="1" t="s">
        <v>28</v>
      </c>
      <c r="L1150" s="1" t="s">
        <v>2390</v>
      </c>
      <c r="M1150" s="1" t="s">
        <v>30</v>
      </c>
      <c r="N1150" s="1" t="s">
        <v>56</v>
      </c>
      <c r="O1150" s="1" t="s">
        <v>2391</v>
      </c>
      <c r="P1150" s="3">
        <v>10.16</v>
      </c>
      <c r="Q1150" s="3">
        <v>2</v>
      </c>
      <c r="R1150" s="3">
        <v>3.4544000000000001</v>
      </c>
      <c r="S1150" s="1" t="s">
        <v>83</v>
      </c>
      <c r="T1150" s="9" t="s">
        <v>48</v>
      </c>
    </row>
    <row r="1151" spans="1:20" ht="32.1" customHeight="1" thickBot="1">
      <c r="A1151" s="8" t="s">
        <v>3197</v>
      </c>
      <c r="B1151" s="5">
        <v>42352</v>
      </c>
      <c r="C1151" s="5">
        <v>42356</v>
      </c>
      <c r="D1151" s="4" t="s">
        <v>39</v>
      </c>
      <c r="E1151" s="4" t="s">
        <v>2497</v>
      </c>
      <c r="F1151" s="4" t="s">
        <v>2498</v>
      </c>
      <c r="G1151" s="4" t="s">
        <v>90</v>
      </c>
      <c r="H1151" s="4" t="s">
        <v>25</v>
      </c>
      <c r="I1151" s="4" t="s">
        <v>477</v>
      </c>
      <c r="J1151" s="4" t="s">
        <v>478</v>
      </c>
      <c r="K1151" s="4" t="s">
        <v>28</v>
      </c>
      <c r="L1151" s="4" t="s">
        <v>2011</v>
      </c>
      <c r="M1151" s="4" t="s">
        <v>30</v>
      </c>
      <c r="N1151" s="4" t="s">
        <v>56</v>
      </c>
      <c r="O1151" s="4" t="s">
        <v>2012</v>
      </c>
      <c r="P1151" s="6">
        <v>6.16</v>
      </c>
      <c r="Q1151" s="6">
        <v>2</v>
      </c>
      <c r="R1151" s="6">
        <v>1.9712000000000001</v>
      </c>
      <c r="S1151" s="4" t="s">
        <v>83</v>
      </c>
      <c r="T1151" s="10" t="s">
        <v>96</v>
      </c>
    </row>
    <row r="1152" spans="1:20" ht="32.1" customHeight="1" thickBot="1">
      <c r="A1152" s="7" t="s">
        <v>3198</v>
      </c>
      <c r="B1152" s="2">
        <v>42807</v>
      </c>
      <c r="C1152" s="2">
        <v>42807</v>
      </c>
      <c r="D1152" s="1" t="s">
        <v>425</v>
      </c>
      <c r="E1152" s="1" t="s">
        <v>3199</v>
      </c>
      <c r="F1152" s="1" t="s">
        <v>3200</v>
      </c>
      <c r="G1152" s="1" t="s">
        <v>100</v>
      </c>
      <c r="H1152" s="1" t="s">
        <v>25</v>
      </c>
      <c r="I1152" s="1" t="s">
        <v>133</v>
      </c>
      <c r="J1152" s="1" t="s">
        <v>134</v>
      </c>
      <c r="K1152" s="1" t="s">
        <v>93</v>
      </c>
      <c r="L1152" s="1" t="s">
        <v>2573</v>
      </c>
      <c r="M1152" s="1" t="s">
        <v>30</v>
      </c>
      <c r="N1152" s="1" t="s">
        <v>36</v>
      </c>
      <c r="O1152" s="1" t="s">
        <v>2574</v>
      </c>
      <c r="P1152" s="3">
        <v>89.768000000000001</v>
      </c>
      <c r="Q1152" s="3">
        <v>1</v>
      </c>
      <c r="R1152" s="3">
        <v>-2.5648</v>
      </c>
      <c r="S1152" s="1" t="s">
        <v>430</v>
      </c>
      <c r="T1152" s="9" t="s">
        <v>195</v>
      </c>
    </row>
    <row r="1153" spans="1:20" ht="32.1" customHeight="1" thickBot="1">
      <c r="A1153" s="8" t="s">
        <v>3201</v>
      </c>
      <c r="B1153" s="5">
        <v>42716</v>
      </c>
      <c r="C1153" s="5">
        <v>42720</v>
      </c>
      <c r="D1153" s="4" t="s">
        <v>39</v>
      </c>
      <c r="E1153" s="4" t="s">
        <v>3202</v>
      </c>
      <c r="F1153" s="4" t="s">
        <v>3203</v>
      </c>
      <c r="G1153" s="4" t="s">
        <v>24</v>
      </c>
      <c r="H1153" s="4" t="s">
        <v>25</v>
      </c>
      <c r="I1153" s="4" t="s">
        <v>1185</v>
      </c>
      <c r="J1153" s="4" t="s">
        <v>53</v>
      </c>
      <c r="K1153" s="4" t="s">
        <v>54</v>
      </c>
      <c r="L1153" s="4" t="s">
        <v>551</v>
      </c>
      <c r="M1153" s="4" t="s">
        <v>30</v>
      </c>
      <c r="N1153" s="4" t="s">
        <v>56</v>
      </c>
      <c r="O1153" s="4" t="s">
        <v>552</v>
      </c>
      <c r="P1153" s="6">
        <v>383.64</v>
      </c>
      <c r="Q1153" s="6">
        <v>6</v>
      </c>
      <c r="R1153" s="6">
        <v>122.76479999999999</v>
      </c>
      <c r="S1153" s="4" t="s">
        <v>83</v>
      </c>
      <c r="T1153" s="10" t="s">
        <v>96</v>
      </c>
    </row>
    <row r="1154" spans="1:20" ht="32.1" customHeight="1" thickBot="1">
      <c r="A1154" s="7" t="s">
        <v>3204</v>
      </c>
      <c r="B1154" s="2">
        <v>42987</v>
      </c>
      <c r="C1154" s="2">
        <v>42992</v>
      </c>
      <c r="D1154" s="1" t="s">
        <v>21</v>
      </c>
      <c r="E1154" s="1" t="s">
        <v>2415</v>
      </c>
      <c r="F1154" s="1" t="s">
        <v>2416</v>
      </c>
      <c r="G1154" s="1" t="s">
        <v>24</v>
      </c>
      <c r="H1154" s="1" t="s">
        <v>25</v>
      </c>
      <c r="I1154" s="1" t="s">
        <v>52</v>
      </c>
      <c r="J1154" s="1" t="s">
        <v>53</v>
      </c>
      <c r="K1154" s="1" t="s">
        <v>54</v>
      </c>
      <c r="L1154" s="1" t="s">
        <v>1656</v>
      </c>
      <c r="M1154" s="1" t="s">
        <v>30</v>
      </c>
      <c r="N1154" s="1" t="s">
        <v>36</v>
      </c>
      <c r="O1154" s="1" t="s">
        <v>1657</v>
      </c>
      <c r="P1154" s="3">
        <v>243.92</v>
      </c>
      <c r="Q1154" s="3">
        <v>5</v>
      </c>
      <c r="R1154" s="3">
        <v>-15.244999999999999</v>
      </c>
      <c r="S1154" s="1" t="s">
        <v>58</v>
      </c>
      <c r="T1154" s="9" t="s">
        <v>77</v>
      </c>
    </row>
    <row r="1155" spans="1:20" ht="32.1" customHeight="1" thickBot="1">
      <c r="A1155" s="8" t="s">
        <v>3205</v>
      </c>
      <c r="B1155" s="5">
        <v>43012</v>
      </c>
      <c r="C1155" s="5">
        <v>43016</v>
      </c>
      <c r="D1155" s="4" t="s">
        <v>39</v>
      </c>
      <c r="E1155" s="4" t="s">
        <v>131</v>
      </c>
      <c r="F1155" s="4" t="s">
        <v>132</v>
      </c>
      <c r="G1155" s="4" t="s">
        <v>100</v>
      </c>
      <c r="H1155" s="4" t="s">
        <v>25</v>
      </c>
      <c r="I1155" s="4" t="s">
        <v>2522</v>
      </c>
      <c r="J1155" s="4" t="s">
        <v>1089</v>
      </c>
      <c r="K1155" s="4" t="s">
        <v>67</v>
      </c>
      <c r="L1155" s="4" t="s">
        <v>1121</v>
      </c>
      <c r="M1155" s="4" t="s">
        <v>30</v>
      </c>
      <c r="N1155" s="4" t="s">
        <v>56</v>
      </c>
      <c r="O1155" s="4" t="s">
        <v>1122</v>
      </c>
      <c r="P1155" s="6">
        <v>19.98</v>
      </c>
      <c r="Q1155" s="6">
        <v>1</v>
      </c>
      <c r="R1155" s="6">
        <v>8.5914000000000001</v>
      </c>
      <c r="S1155" s="4" t="s">
        <v>83</v>
      </c>
      <c r="T1155" s="10" t="s">
        <v>48</v>
      </c>
    </row>
    <row r="1156" spans="1:20" ht="32.1" customHeight="1" thickBot="1">
      <c r="A1156" s="7" t="s">
        <v>3206</v>
      </c>
      <c r="B1156" s="2">
        <v>41988</v>
      </c>
      <c r="C1156" s="2">
        <v>41992</v>
      </c>
      <c r="D1156" s="1" t="s">
        <v>21</v>
      </c>
      <c r="E1156" s="1" t="s">
        <v>340</v>
      </c>
      <c r="F1156" s="1" t="s">
        <v>341</v>
      </c>
      <c r="G1156" s="1" t="s">
        <v>24</v>
      </c>
      <c r="H1156" s="1" t="s">
        <v>25</v>
      </c>
      <c r="I1156" s="1" t="s">
        <v>639</v>
      </c>
      <c r="J1156" s="1" t="s">
        <v>53</v>
      </c>
      <c r="K1156" s="1" t="s">
        <v>54</v>
      </c>
      <c r="L1156" s="1" t="s">
        <v>2011</v>
      </c>
      <c r="M1156" s="1" t="s">
        <v>30</v>
      </c>
      <c r="N1156" s="1" t="s">
        <v>56</v>
      </c>
      <c r="O1156" s="1" t="s">
        <v>2012</v>
      </c>
      <c r="P1156" s="3">
        <v>6.16</v>
      </c>
      <c r="Q1156" s="3">
        <v>2</v>
      </c>
      <c r="R1156" s="3">
        <v>1.9712000000000001</v>
      </c>
      <c r="S1156" s="1" t="s">
        <v>83</v>
      </c>
      <c r="T1156" s="9" t="s">
        <v>96</v>
      </c>
    </row>
    <row r="1157" spans="1:20" ht="32.1" customHeight="1" thickBot="1">
      <c r="A1157" s="8" t="s">
        <v>3207</v>
      </c>
      <c r="B1157" s="5">
        <v>41925</v>
      </c>
      <c r="C1157" s="5">
        <v>41930</v>
      </c>
      <c r="D1157" s="4" t="s">
        <v>21</v>
      </c>
      <c r="E1157" s="4" t="s">
        <v>1394</v>
      </c>
      <c r="F1157" s="4" t="s">
        <v>1395</v>
      </c>
      <c r="G1157" s="4" t="s">
        <v>90</v>
      </c>
      <c r="H1157" s="4" t="s">
        <v>25</v>
      </c>
      <c r="I1157" s="4" t="s">
        <v>2060</v>
      </c>
      <c r="J1157" s="4" t="s">
        <v>362</v>
      </c>
      <c r="K1157" s="4" t="s">
        <v>67</v>
      </c>
      <c r="L1157" s="4" t="s">
        <v>1028</v>
      </c>
      <c r="M1157" s="4" t="s">
        <v>30</v>
      </c>
      <c r="N1157" s="4" t="s">
        <v>36</v>
      </c>
      <c r="O1157" s="4" t="s">
        <v>1029</v>
      </c>
      <c r="P1157" s="6">
        <v>245.98</v>
      </c>
      <c r="Q1157" s="6">
        <v>2</v>
      </c>
      <c r="R1157" s="6">
        <v>27.0578</v>
      </c>
      <c r="S1157" s="4" t="s">
        <v>58</v>
      </c>
      <c r="T1157" s="10" t="s">
        <v>48</v>
      </c>
    </row>
    <row r="1158" spans="1:20" ht="32.1" customHeight="1" thickBot="1">
      <c r="A1158" s="7" t="s">
        <v>3208</v>
      </c>
      <c r="B1158" s="2">
        <v>42633</v>
      </c>
      <c r="C1158" s="2">
        <v>42638</v>
      </c>
      <c r="D1158" s="1" t="s">
        <v>39</v>
      </c>
      <c r="E1158" s="1" t="s">
        <v>1459</v>
      </c>
      <c r="F1158" s="1" t="s">
        <v>1460</v>
      </c>
      <c r="G1158" s="1" t="s">
        <v>90</v>
      </c>
      <c r="H1158" s="1" t="s">
        <v>25</v>
      </c>
      <c r="I1158" s="1" t="s">
        <v>2569</v>
      </c>
      <c r="J1158" s="1" t="s">
        <v>1036</v>
      </c>
      <c r="K1158" s="1" t="s">
        <v>28</v>
      </c>
      <c r="L1158" s="1" t="s">
        <v>2140</v>
      </c>
      <c r="M1158" s="1" t="s">
        <v>30</v>
      </c>
      <c r="N1158" s="1" t="s">
        <v>56</v>
      </c>
      <c r="O1158" s="1" t="s">
        <v>2141</v>
      </c>
      <c r="P1158" s="3">
        <v>17.088000000000001</v>
      </c>
      <c r="Q1158" s="3">
        <v>2</v>
      </c>
      <c r="R1158" s="3">
        <v>1.0680000000000001</v>
      </c>
      <c r="S1158" s="1" t="s">
        <v>58</v>
      </c>
      <c r="T1158" s="9" t="s">
        <v>77</v>
      </c>
    </row>
    <row r="1159" spans="1:20" ht="32.1" customHeight="1" thickBot="1">
      <c r="A1159" s="8" t="s">
        <v>3208</v>
      </c>
      <c r="B1159" s="5">
        <v>42633</v>
      </c>
      <c r="C1159" s="5">
        <v>42638</v>
      </c>
      <c r="D1159" s="4" t="s">
        <v>39</v>
      </c>
      <c r="E1159" s="4" t="s">
        <v>1459</v>
      </c>
      <c r="F1159" s="4" t="s">
        <v>1460</v>
      </c>
      <c r="G1159" s="4" t="s">
        <v>90</v>
      </c>
      <c r="H1159" s="4" t="s">
        <v>25</v>
      </c>
      <c r="I1159" s="4" t="s">
        <v>2569</v>
      </c>
      <c r="J1159" s="4" t="s">
        <v>1036</v>
      </c>
      <c r="K1159" s="4" t="s">
        <v>28</v>
      </c>
      <c r="L1159" s="4" t="s">
        <v>1028</v>
      </c>
      <c r="M1159" s="4" t="s">
        <v>30</v>
      </c>
      <c r="N1159" s="4" t="s">
        <v>36</v>
      </c>
      <c r="O1159" s="4" t="s">
        <v>1029</v>
      </c>
      <c r="P1159" s="6">
        <v>98.391999999999996</v>
      </c>
      <c r="Q1159" s="6">
        <v>1</v>
      </c>
      <c r="R1159" s="6">
        <v>-11.069100000000001</v>
      </c>
      <c r="S1159" s="4" t="s">
        <v>58</v>
      </c>
      <c r="T1159" s="10" t="s">
        <v>77</v>
      </c>
    </row>
    <row r="1160" spans="1:20" ht="32.1" customHeight="1" thickBot="1">
      <c r="A1160" s="7" t="s">
        <v>3209</v>
      </c>
      <c r="B1160" s="2">
        <v>42916</v>
      </c>
      <c r="C1160" s="2">
        <v>42920</v>
      </c>
      <c r="D1160" s="1" t="s">
        <v>39</v>
      </c>
      <c r="E1160" s="1" t="s">
        <v>2216</v>
      </c>
      <c r="F1160" s="1" t="s">
        <v>2217</v>
      </c>
      <c r="G1160" s="1" t="s">
        <v>90</v>
      </c>
      <c r="H1160" s="1" t="s">
        <v>25</v>
      </c>
      <c r="I1160" s="1" t="s">
        <v>140</v>
      </c>
      <c r="J1160" s="1" t="s">
        <v>141</v>
      </c>
      <c r="K1160" s="1" t="s">
        <v>28</v>
      </c>
      <c r="L1160" s="1" t="s">
        <v>1482</v>
      </c>
      <c r="M1160" s="1" t="s">
        <v>30</v>
      </c>
      <c r="N1160" s="1" t="s">
        <v>56</v>
      </c>
      <c r="O1160" s="1" t="s">
        <v>1483</v>
      </c>
      <c r="P1160" s="3">
        <v>19.52</v>
      </c>
      <c r="Q1160" s="3">
        <v>2</v>
      </c>
      <c r="R1160" s="3">
        <v>5.3680000000000003</v>
      </c>
      <c r="S1160" s="1" t="s">
        <v>83</v>
      </c>
      <c r="T1160" s="9" t="s">
        <v>59</v>
      </c>
    </row>
    <row r="1161" spans="1:20" ht="32.1" customHeight="1" thickBot="1">
      <c r="A1161" s="8" t="s">
        <v>3210</v>
      </c>
      <c r="B1161" s="5">
        <v>42638</v>
      </c>
      <c r="C1161" s="5">
        <v>42643</v>
      </c>
      <c r="D1161" s="4" t="s">
        <v>39</v>
      </c>
      <c r="E1161" s="4" t="s">
        <v>3211</v>
      </c>
      <c r="F1161" s="4" t="s">
        <v>3212</v>
      </c>
      <c r="G1161" s="4" t="s">
        <v>90</v>
      </c>
      <c r="H1161" s="4" t="s">
        <v>25</v>
      </c>
      <c r="I1161" s="4" t="s">
        <v>3213</v>
      </c>
      <c r="J1161" s="4" t="s">
        <v>238</v>
      </c>
      <c r="K1161" s="4" t="s">
        <v>93</v>
      </c>
      <c r="L1161" s="4" t="s">
        <v>104</v>
      </c>
      <c r="M1161" s="4" t="s">
        <v>30</v>
      </c>
      <c r="N1161" s="4" t="s">
        <v>36</v>
      </c>
      <c r="O1161" s="4" t="s">
        <v>105</v>
      </c>
      <c r="P1161" s="6">
        <v>201.96</v>
      </c>
      <c r="Q1161" s="6">
        <v>2</v>
      </c>
      <c r="R1161" s="6">
        <v>50.49</v>
      </c>
      <c r="S1161" s="4" t="s">
        <v>58</v>
      </c>
      <c r="T1161" s="10" t="s">
        <v>77</v>
      </c>
    </row>
    <row r="1162" spans="1:20" ht="32.1" customHeight="1" thickBot="1">
      <c r="A1162" s="7" t="s">
        <v>3210</v>
      </c>
      <c r="B1162" s="2">
        <v>42638</v>
      </c>
      <c r="C1162" s="2">
        <v>42643</v>
      </c>
      <c r="D1162" s="1" t="s">
        <v>39</v>
      </c>
      <c r="E1162" s="1" t="s">
        <v>3211</v>
      </c>
      <c r="F1162" s="1" t="s">
        <v>3212</v>
      </c>
      <c r="G1162" s="1" t="s">
        <v>90</v>
      </c>
      <c r="H1162" s="1" t="s">
        <v>25</v>
      </c>
      <c r="I1162" s="1" t="s">
        <v>3213</v>
      </c>
      <c r="J1162" s="1" t="s">
        <v>238</v>
      </c>
      <c r="K1162" s="1" t="s">
        <v>93</v>
      </c>
      <c r="L1162" s="1" t="s">
        <v>2232</v>
      </c>
      <c r="M1162" s="1" t="s">
        <v>30</v>
      </c>
      <c r="N1162" s="1" t="s">
        <v>56</v>
      </c>
      <c r="O1162" s="1" t="s">
        <v>2233</v>
      </c>
      <c r="P1162" s="3">
        <v>68.64</v>
      </c>
      <c r="Q1162" s="3">
        <v>11</v>
      </c>
      <c r="R1162" s="3">
        <v>17.16</v>
      </c>
      <c r="S1162" s="1" t="s">
        <v>58</v>
      </c>
      <c r="T1162" s="9" t="s">
        <v>77</v>
      </c>
    </row>
    <row r="1163" spans="1:20" ht="32.1" customHeight="1" thickBot="1">
      <c r="A1163" s="8" t="s">
        <v>3214</v>
      </c>
      <c r="B1163" s="5">
        <v>41911</v>
      </c>
      <c r="C1163" s="5">
        <v>41913</v>
      </c>
      <c r="D1163" s="4" t="s">
        <v>21</v>
      </c>
      <c r="E1163" s="4" t="s">
        <v>1240</v>
      </c>
      <c r="F1163" s="4" t="s">
        <v>1241</v>
      </c>
      <c r="G1163" s="4" t="s">
        <v>100</v>
      </c>
      <c r="H1163" s="4" t="s">
        <v>25</v>
      </c>
      <c r="I1163" s="4" t="s">
        <v>191</v>
      </c>
      <c r="J1163" s="4" t="s">
        <v>192</v>
      </c>
      <c r="K1163" s="4" t="s">
        <v>54</v>
      </c>
      <c r="L1163" s="4" t="s">
        <v>111</v>
      </c>
      <c r="M1163" s="4" t="s">
        <v>30</v>
      </c>
      <c r="N1163" s="4" t="s">
        <v>56</v>
      </c>
      <c r="O1163" s="4" t="s">
        <v>112</v>
      </c>
      <c r="P1163" s="6">
        <v>6.16</v>
      </c>
      <c r="Q1163" s="6">
        <v>2</v>
      </c>
      <c r="R1163" s="6">
        <v>2.9567999999999999</v>
      </c>
      <c r="S1163" s="4" t="s">
        <v>70</v>
      </c>
      <c r="T1163" s="10" t="s">
        <v>77</v>
      </c>
    </row>
    <row r="1164" spans="1:20" ht="32.1" customHeight="1" thickBot="1">
      <c r="A1164" s="7" t="s">
        <v>3214</v>
      </c>
      <c r="B1164" s="2">
        <v>41911</v>
      </c>
      <c r="C1164" s="2">
        <v>41913</v>
      </c>
      <c r="D1164" s="1" t="s">
        <v>21</v>
      </c>
      <c r="E1164" s="1" t="s">
        <v>1240</v>
      </c>
      <c r="F1164" s="1" t="s">
        <v>1241</v>
      </c>
      <c r="G1164" s="1" t="s">
        <v>100</v>
      </c>
      <c r="H1164" s="1" t="s">
        <v>25</v>
      </c>
      <c r="I1164" s="1" t="s">
        <v>191</v>
      </c>
      <c r="J1164" s="1" t="s">
        <v>192</v>
      </c>
      <c r="K1164" s="1" t="s">
        <v>54</v>
      </c>
      <c r="L1164" s="1" t="s">
        <v>1247</v>
      </c>
      <c r="M1164" s="1" t="s">
        <v>30</v>
      </c>
      <c r="N1164" s="1" t="s">
        <v>45</v>
      </c>
      <c r="O1164" s="1" t="s">
        <v>1248</v>
      </c>
      <c r="P1164" s="3">
        <v>2348.8200000000002</v>
      </c>
      <c r="Q1164" s="3">
        <v>9</v>
      </c>
      <c r="R1164" s="3">
        <v>399.29939999999999</v>
      </c>
      <c r="S1164" s="1" t="s">
        <v>70</v>
      </c>
      <c r="T1164" s="9" t="s">
        <v>77</v>
      </c>
    </row>
    <row r="1165" spans="1:20" ht="32.1" customHeight="1" thickBot="1">
      <c r="A1165" s="8" t="s">
        <v>3215</v>
      </c>
      <c r="B1165" s="5">
        <v>42912</v>
      </c>
      <c r="C1165" s="5">
        <v>42917</v>
      </c>
      <c r="D1165" s="4" t="s">
        <v>39</v>
      </c>
      <c r="E1165" s="4" t="s">
        <v>332</v>
      </c>
      <c r="F1165" s="4" t="s">
        <v>333</v>
      </c>
      <c r="G1165" s="4" t="s">
        <v>90</v>
      </c>
      <c r="H1165" s="4" t="s">
        <v>25</v>
      </c>
      <c r="I1165" s="4" t="s">
        <v>1006</v>
      </c>
      <c r="J1165" s="4" t="s">
        <v>43</v>
      </c>
      <c r="K1165" s="4" t="s">
        <v>28</v>
      </c>
      <c r="L1165" s="4" t="s">
        <v>3216</v>
      </c>
      <c r="M1165" s="4" t="s">
        <v>30</v>
      </c>
      <c r="N1165" s="4" t="s">
        <v>36</v>
      </c>
      <c r="O1165" s="4" t="s">
        <v>3217</v>
      </c>
      <c r="P1165" s="6">
        <v>273.55200000000002</v>
      </c>
      <c r="Q1165" s="6">
        <v>3</v>
      </c>
      <c r="R1165" s="6">
        <v>-13.6776</v>
      </c>
      <c r="S1165" s="4" t="s">
        <v>58</v>
      </c>
      <c r="T1165" s="10" t="s">
        <v>59</v>
      </c>
    </row>
    <row r="1166" spans="1:20" ht="32.1" customHeight="1" thickBot="1">
      <c r="A1166" s="7" t="s">
        <v>3218</v>
      </c>
      <c r="B1166" s="2">
        <v>42603</v>
      </c>
      <c r="C1166" s="2">
        <v>42605</v>
      </c>
      <c r="D1166" s="1" t="s">
        <v>21</v>
      </c>
      <c r="E1166" s="1" t="s">
        <v>671</v>
      </c>
      <c r="F1166" s="1" t="s">
        <v>672</v>
      </c>
      <c r="G1166" s="1" t="s">
        <v>100</v>
      </c>
      <c r="H1166" s="1" t="s">
        <v>25</v>
      </c>
      <c r="I1166" s="1" t="s">
        <v>65</v>
      </c>
      <c r="J1166" s="1" t="s">
        <v>66</v>
      </c>
      <c r="K1166" s="1" t="s">
        <v>67</v>
      </c>
      <c r="L1166" s="1" t="s">
        <v>1284</v>
      </c>
      <c r="M1166" s="1" t="s">
        <v>30</v>
      </c>
      <c r="N1166" s="1" t="s">
        <v>45</v>
      </c>
      <c r="O1166" s="1" t="s">
        <v>1285</v>
      </c>
      <c r="P1166" s="3">
        <v>815.29200000000003</v>
      </c>
      <c r="Q1166" s="3">
        <v>9</v>
      </c>
      <c r="R1166" s="3">
        <v>-339.70499999999998</v>
      </c>
      <c r="S1166" s="1" t="s">
        <v>70</v>
      </c>
      <c r="T1166" s="9" t="s">
        <v>253</v>
      </c>
    </row>
    <row r="1167" spans="1:20" ht="32.1" customHeight="1" thickBot="1">
      <c r="A1167" s="8" t="s">
        <v>3219</v>
      </c>
      <c r="B1167" s="5">
        <v>41681</v>
      </c>
      <c r="C1167" s="5">
        <v>41685</v>
      </c>
      <c r="D1167" s="4" t="s">
        <v>39</v>
      </c>
      <c r="E1167" s="4" t="s">
        <v>475</v>
      </c>
      <c r="F1167" s="4" t="s">
        <v>476</v>
      </c>
      <c r="G1167" s="4" t="s">
        <v>24</v>
      </c>
      <c r="H1167" s="4" t="s">
        <v>25</v>
      </c>
      <c r="I1167" s="4" t="s">
        <v>2120</v>
      </c>
      <c r="J1167" s="4" t="s">
        <v>716</v>
      </c>
      <c r="K1167" s="4" t="s">
        <v>28</v>
      </c>
      <c r="L1167" s="4" t="s">
        <v>1328</v>
      </c>
      <c r="M1167" s="4" t="s">
        <v>30</v>
      </c>
      <c r="N1167" s="4" t="s">
        <v>45</v>
      </c>
      <c r="O1167" s="4" t="s">
        <v>1329</v>
      </c>
      <c r="P1167" s="6">
        <v>1256.22</v>
      </c>
      <c r="Q1167" s="6">
        <v>6</v>
      </c>
      <c r="R1167" s="6">
        <v>75.373199999999997</v>
      </c>
      <c r="S1167" s="4" t="s">
        <v>83</v>
      </c>
      <c r="T1167" s="10" t="s">
        <v>297</v>
      </c>
    </row>
    <row r="1168" spans="1:20" ht="32.1" customHeight="1" thickBot="1">
      <c r="A1168" s="7" t="s">
        <v>3220</v>
      </c>
      <c r="B1168" s="2">
        <v>42820</v>
      </c>
      <c r="C1168" s="2">
        <v>42827</v>
      </c>
      <c r="D1168" s="1" t="s">
        <v>39</v>
      </c>
      <c r="E1168" s="1" t="s">
        <v>3221</v>
      </c>
      <c r="F1168" s="1" t="s">
        <v>3222</v>
      </c>
      <c r="G1168" s="1" t="s">
        <v>90</v>
      </c>
      <c r="H1168" s="1" t="s">
        <v>25</v>
      </c>
      <c r="I1168" s="1" t="s">
        <v>655</v>
      </c>
      <c r="J1168" s="1" t="s">
        <v>289</v>
      </c>
      <c r="K1168" s="1" t="s">
        <v>93</v>
      </c>
      <c r="L1168" s="1" t="s">
        <v>3223</v>
      </c>
      <c r="M1168" s="1" t="s">
        <v>30</v>
      </c>
      <c r="N1168" s="1" t="s">
        <v>56</v>
      </c>
      <c r="O1168" s="1" t="s">
        <v>3224</v>
      </c>
      <c r="P1168" s="3">
        <v>60.84</v>
      </c>
      <c r="Q1168" s="3">
        <v>3</v>
      </c>
      <c r="R1168" s="3">
        <v>23.119199999999999</v>
      </c>
      <c r="S1168" s="1" t="s">
        <v>47</v>
      </c>
      <c r="T1168" s="9" t="s">
        <v>195</v>
      </c>
    </row>
    <row r="1169" spans="1:20" ht="32.1" customHeight="1" thickBot="1">
      <c r="A1169" s="8" t="s">
        <v>3225</v>
      </c>
      <c r="B1169" s="5">
        <v>41994</v>
      </c>
      <c r="C1169" s="5">
        <v>42000</v>
      </c>
      <c r="D1169" s="4" t="s">
        <v>39</v>
      </c>
      <c r="E1169" s="4" t="s">
        <v>833</v>
      </c>
      <c r="F1169" s="4" t="s">
        <v>834</v>
      </c>
      <c r="G1169" s="4" t="s">
        <v>24</v>
      </c>
      <c r="H1169" s="4" t="s">
        <v>25</v>
      </c>
      <c r="I1169" s="4" t="s">
        <v>639</v>
      </c>
      <c r="J1169" s="4" t="s">
        <v>53</v>
      </c>
      <c r="K1169" s="4" t="s">
        <v>54</v>
      </c>
      <c r="L1169" s="4" t="s">
        <v>246</v>
      </c>
      <c r="M1169" s="4" t="s">
        <v>30</v>
      </c>
      <c r="N1169" s="4" t="s">
        <v>36</v>
      </c>
      <c r="O1169" s="4" t="s">
        <v>247</v>
      </c>
      <c r="P1169" s="6">
        <v>1325.76</v>
      </c>
      <c r="Q1169" s="6">
        <v>6</v>
      </c>
      <c r="R1169" s="6">
        <v>149.148</v>
      </c>
      <c r="S1169" s="4" t="s">
        <v>129</v>
      </c>
      <c r="T1169" s="10" t="s">
        <v>96</v>
      </c>
    </row>
    <row r="1170" spans="1:20" ht="32.1" customHeight="1" thickBot="1">
      <c r="A1170" s="7" t="s">
        <v>3225</v>
      </c>
      <c r="B1170" s="2">
        <v>41994</v>
      </c>
      <c r="C1170" s="2">
        <v>42000</v>
      </c>
      <c r="D1170" s="1" t="s">
        <v>39</v>
      </c>
      <c r="E1170" s="1" t="s">
        <v>833</v>
      </c>
      <c r="F1170" s="1" t="s">
        <v>834</v>
      </c>
      <c r="G1170" s="1" t="s">
        <v>24</v>
      </c>
      <c r="H1170" s="1" t="s">
        <v>25</v>
      </c>
      <c r="I1170" s="1" t="s">
        <v>639</v>
      </c>
      <c r="J1170" s="1" t="s">
        <v>53</v>
      </c>
      <c r="K1170" s="1" t="s">
        <v>54</v>
      </c>
      <c r="L1170" s="1" t="s">
        <v>580</v>
      </c>
      <c r="M1170" s="1" t="s">
        <v>30</v>
      </c>
      <c r="N1170" s="1" t="s">
        <v>36</v>
      </c>
      <c r="O1170" s="1" t="s">
        <v>581</v>
      </c>
      <c r="P1170" s="3">
        <v>572.16</v>
      </c>
      <c r="Q1170" s="3">
        <v>3</v>
      </c>
      <c r="R1170" s="3">
        <v>35.76</v>
      </c>
      <c r="S1170" s="1" t="s">
        <v>129</v>
      </c>
      <c r="T1170" s="9" t="s">
        <v>96</v>
      </c>
    </row>
    <row r="1171" spans="1:20" ht="32.1" customHeight="1" thickBot="1">
      <c r="A1171" s="8" t="s">
        <v>3226</v>
      </c>
      <c r="B1171" s="5">
        <v>42461</v>
      </c>
      <c r="C1171" s="5">
        <v>42465</v>
      </c>
      <c r="D1171" s="4" t="s">
        <v>21</v>
      </c>
      <c r="E1171" s="4" t="s">
        <v>2301</v>
      </c>
      <c r="F1171" s="4" t="s">
        <v>2302</v>
      </c>
      <c r="G1171" s="4" t="s">
        <v>100</v>
      </c>
      <c r="H1171" s="4" t="s">
        <v>25</v>
      </c>
      <c r="I1171" s="4" t="s">
        <v>347</v>
      </c>
      <c r="J1171" s="4" t="s">
        <v>667</v>
      </c>
      <c r="K1171" s="4" t="s">
        <v>28</v>
      </c>
      <c r="L1171" s="4" t="s">
        <v>337</v>
      </c>
      <c r="M1171" s="4" t="s">
        <v>30</v>
      </c>
      <c r="N1171" s="4" t="s">
        <v>56</v>
      </c>
      <c r="O1171" s="4" t="s">
        <v>338</v>
      </c>
      <c r="P1171" s="6">
        <v>7.04</v>
      </c>
      <c r="Q1171" s="6">
        <v>4</v>
      </c>
      <c r="R1171" s="6">
        <v>3.0975999999999999</v>
      </c>
      <c r="S1171" s="4" t="s">
        <v>83</v>
      </c>
      <c r="T1171" s="10" t="s">
        <v>113</v>
      </c>
    </row>
    <row r="1172" spans="1:20" ht="32.1" customHeight="1" thickBot="1">
      <c r="A1172" s="7" t="s">
        <v>3227</v>
      </c>
      <c r="B1172" s="2">
        <v>42839</v>
      </c>
      <c r="C1172" s="2">
        <v>42844</v>
      </c>
      <c r="D1172" s="1" t="s">
        <v>39</v>
      </c>
      <c r="E1172" s="1" t="s">
        <v>1866</v>
      </c>
      <c r="F1172" s="1" t="s">
        <v>1867</v>
      </c>
      <c r="G1172" s="1" t="s">
        <v>90</v>
      </c>
      <c r="H1172" s="1" t="s">
        <v>25</v>
      </c>
      <c r="I1172" s="1" t="s">
        <v>3228</v>
      </c>
      <c r="J1172" s="1" t="s">
        <v>362</v>
      </c>
      <c r="K1172" s="1" t="s">
        <v>67</v>
      </c>
      <c r="L1172" s="1" t="s">
        <v>1204</v>
      </c>
      <c r="M1172" s="1" t="s">
        <v>30</v>
      </c>
      <c r="N1172" s="1" t="s">
        <v>56</v>
      </c>
      <c r="O1172" s="1" t="s">
        <v>1205</v>
      </c>
      <c r="P1172" s="3">
        <v>74.45</v>
      </c>
      <c r="Q1172" s="3">
        <v>5</v>
      </c>
      <c r="R1172" s="3">
        <v>20.101500000000001</v>
      </c>
      <c r="S1172" s="1" t="s">
        <v>58</v>
      </c>
      <c r="T1172" s="9" t="s">
        <v>113</v>
      </c>
    </row>
    <row r="1173" spans="1:20" ht="32.1" customHeight="1" thickBot="1">
      <c r="A1173" s="8" t="s">
        <v>3229</v>
      </c>
      <c r="B1173" s="5">
        <v>42008</v>
      </c>
      <c r="C1173" s="5">
        <v>42013</v>
      </c>
      <c r="D1173" s="4" t="s">
        <v>39</v>
      </c>
      <c r="E1173" s="4" t="s">
        <v>3141</v>
      </c>
      <c r="F1173" s="4" t="s">
        <v>3142</v>
      </c>
      <c r="G1173" s="4" t="s">
        <v>90</v>
      </c>
      <c r="H1173" s="4" t="s">
        <v>25</v>
      </c>
      <c r="I1173" s="4" t="s">
        <v>1977</v>
      </c>
      <c r="J1173" s="4" t="s">
        <v>716</v>
      </c>
      <c r="K1173" s="4" t="s">
        <v>28</v>
      </c>
      <c r="L1173" s="4" t="s">
        <v>1290</v>
      </c>
      <c r="M1173" s="4" t="s">
        <v>30</v>
      </c>
      <c r="N1173" s="4" t="s">
        <v>56</v>
      </c>
      <c r="O1173" s="4" t="s">
        <v>1291</v>
      </c>
      <c r="P1173" s="6">
        <v>192.22</v>
      </c>
      <c r="Q1173" s="6">
        <v>14</v>
      </c>
      <c r="R1173" s="6">
        <v>69.199200000000005</v>
      </c>
      <c r="S1173" s="4" t="s">
        <v>58</v>
      </c>
      <c r="T1173" s="10" t="s">
        <v>169</v>
      </c>
    </row>
    <row r="1174" spans="1:20" ht="32.1" customHeight="1" thickBot="1">
      <c r="A1174" s="7" t="s">
        <v>3230</v>
      </c>
      <c r="B1174" s="2">
        <v>42933</v>
      </c>
      <c r="C1174" s="2">
        <v>42935</v>
      </c>
      <c r="D1174" s="1" t="s">
        <v>21</v>
      </c>
      <c r="E1174" s="1" t="s">
        <v>787</v>
      </c>
      <c r="F1174" s="1" t="s">
        <v>788</v>
      </c>
      <c r="G1174" s="1" t="s">
        <v>90</v>
      </c>
      <c r="H1174" s="1" t="s">
        <v>25</v>
      </c>
      <c r="I1174" s="1" t="s">
        <v>3231</v>
      </c>
      <c r="J1174" s="1" t="s">
        <v>53</v>
      </c>
      <c r="K1174" s="1" t="s">
        <v>54</v>
      </c>
      <c r="L1174" s="1" t="s">
        <v>260</v>
      </c>
      <c r="M1174" s="1" t="s">
        <v>30</v>
      </c>
      <c r="N1174" s="1" t="s">
        <v>31</v>
      </c>
      <c r="O1174" s="1" t="s">
        <v>261</v>
      </c>
      <c r="P1174" s="3">
        <v>1194.165</v>
      </c>
      <c r="Q1174" s="3">
        <v>5</v>
      </c>
      <c r="R1174" s="3">
        <v>210.73500000000001</v>
      </c>
      <c r="S1174" s="1" t="s">
        <v>70</v>
      </c>
      <c r="T1174" s="9" t="s">
        <v>71</v>
      </c>
    </row>
    <row r="1175" spans="1:20" ht="32.1" customHeight="1" thickBot="1">
      <c r="A1175" s="8" t="s">
        <v>3232</v>
      </c>
      <c r="B1175" s="5">
        <v>42722</v>
      </c>
      <c r="C1175" s="5">
        <v>42725</v>
      </c>
      <c r="D1175" s="4" t="s">
        <v>87</v>
      </c>
      <c r="E1175" s="4" t="s">
        <v>1689</v>
      </c>
      <c r="F1175" s="4" t="s">
        <v>1690</v>
      </c>
      <c r="G1175" s="4" t="s">
        <v>100</v>
      </c>
      <c r="H1175" s="4" t="s">
        <v>25</v>
      </c>
      <c r="I1175" s="4" t="s">
        <v>3233</v>
      </c>
      <c r="J1175" s="4" t="s">
        <v>1517</v>
      </c>
      <c r="K1175" s="4" t="s">
        <v>54</v>
      </c>
      <c r="L1175" s="4" t="s">
        <v>1284</v>
      </c>
      <c r="M1175" s="4" t="s">
        <v>30</v>
      </c>
      <c r="N1175" s="4" t="s">
        <v>45</v>
      </c>
      <c r="O1175" s="4" t="s">
        <v>1285</v>
      </c>
      <c r="P1175" s="6">
        <v>377.45</v>
      </c>
      <c r="Q1175" s="6">
        <v>5</v>
      </c>
      <c r="R1175" s="6">
        <v>-264.21499999999997</v>
      </c>
      <c r="S1175" s="4" t="s">
        <v>33</v>
      </c>
      <c r="T1175" s="10" t="s">
        <v>96</v>
      </c>
    </row>
    <row r="1176" spans="1:20" ht="32.1" customHeight="1" thickBot="1">
      <c r="A1176" s="7" t="s">
        <v>3234</v>
      </c>
      <c r="B1176" s="2">
        <v>42637</v>
      </c>
      <c r="C1176" s="2">
        <v>42644</v>
      </c>
      <c r="D1176" s="1" t="s">
        <v>39</v>
      </c>
      <c r="E1176" s="1" t="s">
        <v>3004</v>
      </c>
      <c r="F1176" s="1" t="s">
        <v>3005</v>
      </c>
      <c r="G1176" s="1" t="s">
        <v>100</v>
      </c>
      <c r="H1176" s="1" t="s">
        <v>25</v>
      </c>
      <c r="I1176" s="1" t="s">
        <v>179</v>
      </c>
      <c r="J1176" s="1" t="s">
        <v>180</v>
      </c>
      <c r="K1176" s="1" t="s">
        <v>54</v>
      </c>
      <c r="L1176" s="1" t="s">
        <v>373</v>
      </c>
      <c r="M1176" s="1" t="s">
        <v>30</v>
      </c>
      <c r="N1176" s="1" t="s">
        <v>56</v>
      </c>
      <c r="O1176" s="1" t="s">
        <v>374</v>
      </c>
      <c r="P1176" s="3">
        <v>21.44</v>
      </c>
      <c r="Q1176" s="3">
        <v>2</v>
      </c>
      <c r="R1176" s="3">
        <v>7.5039999999999996</v>
      </c>
      <c r="S1176" s="1" t="s">
        <v>47</v>
      </c>
      <c r="T1176" s="9" t="s">
        <v>77</v>
      </c>
    </row>
    <row r="1177" spans="1:20" ht="32.1" customHeight="1" thickBot="1">
      <c r="A1177" s="8" t="s">
        <v>3235</v>
      </c>
      <c r="B1177" s="5">
        <v>42164</v>
      </c>
      <c r="C1177" s="5">
        <v>42166</v>
      </c>
      <c r="D1177" s="4" t="s">
        <v>21</v>
      </c>
      <c r="E1177" s="4" t="s">
        <v>3236</v>
      </c>
      <c r="F1177" s="4" t="s">
        <v>3237</v>
      </c>
      <c r="G1177" s="4" t="s">
        <v>24</v>
      </c>
      <c r="H1177" s="4" t="s">
        <v>25</v>
      </c>
      <c r="I1177" s="4" t="s">
        <v>3238</v>
      </c>
      <c r="J1177" s="4" t="s">
        <v>2280</v>
      </c>
      <c r="K1177" s="4" t="s">
        <v>54</v>
      </c>
      <c r="L1177" s="4" t="s">
        <v>3157</v>
      </c>
      <c r="M1177" s="4" t="s">
        <v>30</v>
      </c>
      <c r="N1177" s="4" t="s">
        <v>56</v>
      </c>
      <c r="O1177" s="4" t="s">
        <v>3158</v>
      </c>
      <c r="P1177" s="6">
        <v>355.36</v>
      </c>
      <c r="Q1177" s="6">
        <v>4</v>
      </c>
      <c r="R1177" s="6">
        <v>92.393600000000006</v>
      </c>
      <c r="S1177" s="4" t="s">
        <v>70</v>
      </c>
      <c r="T1177" s="10" t="s">
        <v>59</v>
      </c>
    </row>
    <row r="1178" spans="1:20" ht="32.1" customHeight="1" thickBot="1">
      <c r="A1178" s="7" t="s">
        <v>3239</v>
      </c>
      <c r="B1178" s="2">
        <v>42002</v>
      </c>
      <c r="C1178" s="2">
        <v>42009</v>
      </c>
      <c r="D1178" s="1" t="s">
        <v>39</v>
      </c>
      <c r="E1178" s="1" t="s">
        <v>843</v>
      </c>
      <c r="F1178" s="1" t="s">
        <v>844</v>
      </c>
      <c r="G1178" s="1" t="s">
        <v>24</v>
      </c>
      <c r="H1178" s="1" t="s">
        <v>25</v>
      </c>
      <c r="I1178" s="1" t="s">
        <v>133</v>
      </c>
      <c r="J1178" s="1" t="s">
        <v>134</v>
      </c>
      <c r="K1178" s="1" t="s">
        <v>93</v>
      </c>
      <c r="L1178" s="1" t="s">
        <v>2395</v>
      </c>
      <c r="M1178" s="1" t="s">
        <v>30</v>
      </c>
      <c r="N1178" s="1" t="s">
        <v>56</v>
      </c>
      <c r="O1178" s="1" t="s">
        <v>2396</v>
      </c>
      <c r="P1178" s="3">
        <v>38.975999999999999</v>
      </c>
      <c r="Q1178" s="3">
        <v>3</v>
      </c>
      <c r="R1178" s="3">
        <v>-50.668799999999997</v>
      </c>
      <c r="S1178" s="1" t="s">
        <v>47</v>
      </c>
      <c r="T1178" s="9" t="s">
        <v>96</v>
      </c>
    </row>
    <row r="1179" spans="1:20" ht="32.1" customHeight="1" thickBot="1">
      <c r="A1179" s="8" t="s">
        <v>3240</v>
      </c>
      <c r="B1179" s="5">
        <v>41848</v>
      </c>
      <c r="C1179" s="5">
        <v>41848</v>
      </c>
      <c r="D1179" s="4" t="s">
        <v>425</v>
      </c>
      <c r="E1179" s="4" t="s">
        <v>1359</v>
      </c>
      <c r="F1179" s="4" t="s">
        <v>1360</v>
      </c>
      <c r="G1179" s="4" t="s">
        <v>24</v>
      </c>
      <c r="H1179" s="4" t="s">
        <v>25</v>
      </c>
      <c r="I1179" s="4" t="s">
        <v>3241</v>
      </c>
      <c r="J1179" s="4" t="s">
        <v>43</v>
      </c>
      <c r="K1179" s="4" t="s">
        <v>28</v>
      </c>
      <c r="L1179" s="4" t="s">
        <v>1709</v>
      </c>
      <c r="M1179" s="4" t="s">
        <v>30</v>
      </c>
      <c r="N1179" s="4" t="s">
        <v>56</v>
      </c>
      <c r="O1179" s="4" t="s">
        <v>1710</v>
      </c>
      <c r="P1179" s="6">
        <v>129.88800000000001</v>
      </c>
      <c r="Q1179" s="6">
        <v>6</v>
      </c>
      <c r="R1179" s="6">
        <v>12.988799999999999</v>
      </c>
      <c r="S1179" s="4" t="s">
        <v>430</v>
      </c>
      <c r="T1179" s="10" t="s">
        <v>71</v>
      </c>
    </row>
    <row r="1180" spans="1:20" ht="32.1" customHeight="1" thickBot="1">
      <c r="A1180" s="7" t="s">
        <v>3242</v>
      </c>
      <c r="B1180" s="2">
        <v>42364</v>
      </c>
      <c r="C1180" s="2">
        <v>42369</v>
      </c>
      <c r="D1180" s="1" t="s">
        <v>39</v>
      </c>
      <c r="E1180" s="1" t="s">
        <v>3243</v>
      </c>
      <c r="F1180" s="1" t="s">
        <v>3244</v>
      </c>
      <c r="G1180" s="1" t="s">
        <v>100</v>
      </c>
      <c r="H1180" s="1" t="s">
        <v>25</v>
      </c>
      <c r="I1180" s="1" t="s">
        <v>101</v>
      </c>
      <c r="J1180" s="1" t="s">
        <v>92</v>
      </c>
      <c r="K1180" s="1" t="s">
        <v>93</v>
      </c>
      <c r="L1180" s="1" t="s">
        <v>3175</v>
      </c>
      <c r="M1180" s="1" t="s">
        <v>30</v>
      </c>
      <c r="N1180" s="1" t="s">
        <v>36</v>
      </c>
      <c r="O1180" s="1" t="s">
        <v>3176</v>
      </c>
      <c r="P1180" s="3">
        <v>275.05799999999999</v>
      </c>
      <c r="Q1180" s="3">
        <v>3</v>
      </c>
      <c r="R1180" s="3">
        <v>-90.376199999999997</v>
      </c>
      <c r="S1180" s="1" t="s">
        <v>58</v>
      </c>
      <c r="T1180" s="9" t="s">
        <v>96</v>
      </c>
    </row>
    <row r="1181" spans="1:20" ht="32.1" customHeight="1" thickBot="1">
      <c r="A1181" s="8" t="s">
        <v>3245</v>
      </c>
      <c r="B1181" s="5">
        <v>42348</v>
      </c>
      <c r="C1181" s="5">
        <v>42354</v>
      </c>
      <c r="D1181" s="4" t="s">
        <v>39</v>
      </c>
      <c r="E1181" s="4" t="s">
        <v>975</v>
      </c>
      <c r="F1181" s="4" t="s">
        <v>976</v>
      </c>
      <c r="G1181" s="4" t="s">
        <v>90</v>
      </c>
      <c r="H1181" s="4" t="s">
        <v>25</v>
      </c>
      <c r="I1181" s="4" t="s">
        <v>2754</v>
      </c>
      <c r="J1181" s="4" t="s">
        <v>1089</v>
      </c>
      <c r="K1181" s="4" t="s">
        <v>67</v>
      </c>
      <c r="L1181" s="4" t="s">
        <v>420</v>
      </c>
      <c r="M1181" s="4" t="s">
        <v>30</v>
      </c>
      <c r="N1181" s="4" t="s">
        <v>36</v>
      </c>
      <c r="O1181" s="4" t="s">
        <v>421</v>
      </c>
      <c r="P1181" s="6">
        <v>542.94000000000005</v>
      </c>
      <c r="Q1181" s="6">
        <v>3</v>
      </c>
      <c r="R1181" s="6">
        <v>141.1644</v>
      </c>
      <c r="S1181" s="4" t="s">
        <v>129</v>
      </c>
      <c r="T1181" s="10" t="s">
        <v>96</v>
      </c>
    </row>
    <row r="1182" spans="1:20" ht="32.1" customHeight="1" thickBot="1">
      <c r="A1182" s="7" t="s">
        <v>3246</v>
      </c>
      <c r="B1182" s="2">
        <v>42495</v>
      </c>
      <c r="C1182" s="2">
        <v>42497</v>
      </c>
      <c r="D1182" s="1" t="s">
        <v>21</v>
      </c>
      <c r="E1182" s="1" t="s">
        <v>3027</v>
      </c>
      <c r="F1182" s="1" t="s">
        <v>3028</v>
      </c>
      <c r="G1182" s="1" t="s">
        <v>24</v>
      </c>
      <c r="H1182" s="1" t="s">
        <v>25</v>
      </c>
      <c r="I1182" s="1" t="s">
        <v>328</v>
      </c>
      <c r="J1182" s="1" t="s">
        <v>53</v>
      </c>
      <c r="K1182" s="1" t="s">
        <v>54</v>
      </c>
      <c r="L1182" s="1" t="s">
        <v>1249</v>
      </c>
      <c r="M1182" s="1" t="s">
        <v>30</v>
      </c>
      <c r="N1182" s="1" t="s">
        <v>45</v>
      </c>
      <c r="O1182" s="1" t="s">
        <v>1250</v>
      </c>
      <c r="P1182" s="3">
        <v>71.087999999999994</v>
      </c>
      <c r="Q1182" s="3">
        <v>2</v>
      </c>
      <c r="R1182" s="3">
        <v>-1.7771999999999999</v>
      </c>
      <c r="S1182" s="1" t="s">
        <v>70</v>
      </c>
      <c r="T1182" s="9" t="s">
        <v>161</v>
      </c>
    </row>
    <row r="1183" spans="1:20" ht="32.1" customHeight="1" thickBot="1">
      <c r="A1183" s="8" t="s">
        <v>3247</v>
      </c>
      <c r="B1183" s="5">
        <v>41987</v>
      </c>
      <c r="C1183" s="5">
        <v>41994</v>
      </c>
      <c r="D1183" s="4" t="s">
        <v>39</v>
      </c>
      <c r="E1183" s="4" t="s">
        <v>3248</v>
      </c>
      <c r="F1183" s="4" t="s">
        <v>3249</v>
      </c>
      <c r="G1183" s="4" t="s">
        <v>24</v>
      </c>
      <c r="H1183" s="4" t="s">
        <v>25</v>
      </c>
      <c r="I1183" s="4" t="s">
        <v>1770</v>
      </c>
      <c r="J1183" s="4" t="s">
        <v>231</v>
      </c>
      <c r="K1183" s="4" t="s">
        <v>67</v>
      </c>
      <c r="L1183" s="4" t="s">
        <v>1883</v>
      </c>
      <c r="M1183" s="4" t="s">
        <v>30</v>
      </c>
      <c r="N1183" s="4" t="s">
        <v>45</v>
      </c>
      <c r="O1183" s="4" t="s">
        <v>1884</v>
      </c>
      <c r="P1183" s="6">
        <v>136.53</v>
      </c>
      <c r="Q1183" s="6">
        <v>1</v>
      </c>
      <c r="R1183" s="6">
        <v>-52.336500000000001</v>
      </c>
      <c r="S1183" s="4" t="s">
        <v>47</v>
      </c>
      <c r="T1183" s="10" t="s">
        <v>96</v>
      </c>
    </row>
    <row r="1184" spans="1:20" ht="32.1" customHeight="1" thickBot="1">
      <c r="A1184" s="7" t="s">
        <v>3250</v>
      </c>
      <c r="B1184" s="2">
        <v>42132</v>
      </c>
      <c r="C1184" s="2">
        <v>42139</v>
      </c>
      <c r="D1184" s="1" t="s">
        <v>39</v>
      </c>
      <c r="E1184" s="1" t="s">
        <v>2235</v>
      </c>
      <c r="F1184" s="1" t="s">
        <v>2236</v>
      </c>
      <c r="G1184" s="1" t="s">
        <v>24</v>
      </c>
      <c r="H1184" s="1" t="s">
        <v>25</v>
      </c>
      <c r="I1184" s="1" t="s">
        <v>173</v>
      </c>
      <c r="J1184" s="1" t="s">
        <v>120</v>
      </c>
      <c r="K1184" s="1" t="s">
        <v>67</v>
      </c>
      <c r="L1184" s="1" t="s">
        <v>943</v>
      </c>
      <c r="M1184" s="1" t="s">
        <v>30</v>
      </c>
      <c r="N1184" s="1" t="s">
        <v>56</v>
      </c>
      <c r="O1184" s="1" t="s">
        <v>944</v>
      </c>
      <c r="P1184" s="3">
        <v>79.44</v>
      </c>
      <c r="Q1184" s="3">
        <v>3</v>
      </c>
      <c r="R1184" s="3">
        <v>30.187200000000001</v>
      </c>
      <c r="S1184" s="1" t="s">
        <v>47</v>
      </c>
      <c r="T1184" s="9" t="s">
        <v>161</v>
      </c>
    </row>
    <row r="1185" spans="1:20" ht="32.1" customHeight="1" thickBot="1">
      <c r="A1185" s="8" t="s">
        <v>3250</v>
      </c>
      <c r="B1185" s="5">
        <v>42132</v>
      </c>
      <c r="C1185" s="5">
        <v>42139</v>
      </c>
      <c r="D1185" s="4" t="s">
        <v>39</v>
      </c>
      <c r="E1185" s="4" t="s">
        <v>2235</v>
      </c>
      <c r="F1185" s="4" t="s">
        <v>2236</v>
      </c>
      <c r="G1185" s="4" t="s">
        <v>24</v>
      </c>
      <c r="H1185" s="4" t="s">
        <v>25</v>
      </c>
      <c r="I1185" s="4" t="s">
        <v>173</v>
      </c>
      <c r="J1185" s="4" t="s">
        <v>120</v>
      </c>
      <c r="K1185" s="4" t="s">
        <v>67</v>
      </c>
      <c r="L1185" s="4" t="s">
        <v>590</v>
      </c>
      <c r="M1185" s="4" t="s">
        <v>30</v>
      </c>
      <c r="N1185" s="4" t="s">
        <v>36</v>
      </c>
      <c r="O1185" s="4" t="s">
        <v>591</v>
      </c>
      <c r="P1185" s="6">
        <v>127.764</v>
      </c>
      <c r="Q1185" s="6">
        <v>2</v>
      </c>
      <c r="R1185" s="6">
        <v>21.294</v>
      </c>
      <c r="S1185" s="4" t="s">
        <v>47</v>
      </c>
      <c r="T1185" s="10" t="s">
        <v>161</v>
      </c>
    </row>
    <row r="1186" spans="1:20" ht="32.1" customHeight="1" thickBot="1">
      <c r="A1186" s="7" t="s">
        <v>3251</v>
      </c>
      <c r="B1186" s="2">
        <v>43077</v>
      </c>
      <c r="C1186" s="2">
        <v>43082</v>
      </c>
      <c r="D1186" s="1" t="s">
        <v>39</v>
      </c>
      <c r="E1186" s="1" t="s">
        <v>532</v>
      </c>
      <c r="F1186" s="1" t="s">
        <v>533</v>
      </c>
      <c r="G1186" s="1" t="s">
        <v>24</v>
      </c>
      <c r="H1186" s="1" t="s">
        <v>25</v>
      </c>
      <c r="I1186" s="1" t="s">
        <v>1485</v>
      </c>
      <c r="J1186" s="1" t="s">
        <v>238</v>
      </c>
      <c r="K1186" s="1" t="s">
        <v>93</v>
      </c>
      <c r="L1186" s="1" t="s">
        <v>1476</v>
      </c>
      <c r="M1186" s="1" t="s">
        <v>30</v>
      </c>
      <c r="N1186" s="1" t="s">
        <v>31</v>
      </c>
      <c r="O1186" s="1" t="s">
        <v>1477</v>
      </c>
      <c r="P1186" s="3">
        <v>459.92</v>
      </c>
      <c r="Q1186" s="3">
        <v>4</v>
      </c>
      <c r="R1186" s="3">
        <v>41.392800000000001</v>
      </c>
      <c r="S1186" s="1" t="s">
        <v>58</v>
      </c>
      <c r="T1186" s="9" t="s">
        <v>96</v>
      </c>
    </row>
    <row r="1187" spans="1:20" ht="32.1" customHeight="1" thickBot="1">
      <c r="A1187" s="8" t="s">
        <v>3252</v>
      </c>
      <c r="B1187" s="5">
        <v>42915</v>
      </c>
      <c r="C1187" s="5">
        <v>42918</v>
      </c>
      <c r="D1187" s="4" t="s">
        <v>87</v>
      </c>
      <c r="E1187" s="4" t="s">
        <v>332</v>
      </c>
      <c r="F1187" s="4" t="s">
        <v>333</v>
      </c>
      <c r="G1187" s="4" t="s">
        <v>90</v>
      </c>
      <c r="H1187" s="4" t="s">
        <v>25</v>
      </c>
      <c r="I1187" s="4" t="s">
        <v>3253</v>
      </c>
      <c r="J1187" s="4" t="s">
        <v>429</v>
      </c>
      <c r="K1187" s="4" t="s">
        <v>67</v>
      </c>
      <c r="L1187" s="4" t="s">
        <v>2420</v>
      </c>
      <c r="M1187" s="4" t="s">
        <v>30</v>
      </c>
      <c r="N1187" s="4" t="s">
        <v>31</v>
      </c>
      <c r="O1187" s="4" t="s">
        <v>2421</v>
      </c>
      <c r="P1187" s="6">
        <v>638.82000000000005</v>
      </c>
      <c r="Q1187" s="6">
        <v>9</v>
      </c>
      <c r="R1187" s="6">
        <v>185.2578</v>
      </c>
      <c r="S1187" s="4" t="s">
        <v>33</v>
      </c>
      <c r="T1187" s="10" t="s">
        <v>59</v>
      </c>
    </row>
    <row r="1188" spans="1:20" ht="32.1" customHeight="1" thickBot="1">
      <c r="A1188" s="7" t="s">
        <v>3252</v>
      </c>
      <c r="B1188" s="2">
        <v>42915</v>
      </c>
      <c r="C1188" s="2">
        <v>42918</v>
      </c>
      <c r="D1188" s="1" t="s">
        <v>87</v>
      </c>
      <c r="E1188" s="1" t="s">
        <v>332</v>
      </c>
      <c r="F1188" s="1" t="s">
        <v>333</v>
      </c>
      <c r="G1188" s="1" t="s">
        <v>90</v>
      </c>
      <c r="H1188" s="1" t="s">
        <v>25</v>
      </c>
      <c r="I1188" s="1" t="s">
        <v>3253</v>
      </c>
      <c r="J1188" s="1" t="s">
        <v>429</v>
      </c>
      <c r="K1188" s="1" t="s">
        <v>67</v>
      </c>
      <c r="L1188" s="1" t="s">
        <v>1268</v>
      </c>
      <c r="M1188" s="1" t="s">
        <v>30</v>
      </c>
      <c r="N1188" s="1" t="s">
        <v>56</v>
      </c>
      <c r="O1188" s="1" t="s">
        <v>1269</v>
      </c>
      <c r="P1188" s="3">
        <v>25.16</v>
      </c>
      <c r="Q1188" s="3">
        <v>2</v>
      </c>
      <c r="R1188" s="3">
        <v>8.5543999999999993</v>
      </c>
      <c r="S1188" s="1" t="s">
        <v>33</v>
      </c>
      <c r="T1188" s="9" t="s">
        <v>59</v>
      </c>
    </row>
    <row r="1189" spans="1:20" ht="32.1" customHeight="1" thickBot="1">
      <c r="A1189" s="8" t="s">
        <v>3254</v>
      </c>
      <c r="B1189" s="5">
        <v>41659</v>
      </c>
      <c r="C1189" s="5">
        <v>41664</v>
      </c>
      <c r="D1189" s="4" t="s">
        <v>39</v>
      </c>
      <c r="E1189" s="4" t="s">
        <v>1791</v>
      </c>
      <c r="F1189" s="4" t="s">
        <v>1792</v>
      </c>
      <c r="G1189" s="4" t="s">
        <v>24</v>
      </c>
      <c r="H1189" s="4" t="s">
        <v>25</v>
      </c>
      <c r="I1189" s="4" t="s">
        <v>52</v>
      </c>
      <c r="J1189" s="4" t="s">
        <v>53</v>
      </c>
      <c r="K1189" s="4" t="s">
        <v>54</v>
      </c>
      <c r="L1189" s="4" t="s">
        <v>152</v>
      </c>
      <c r="M1189" s="4" t="s">
        <v>30</v>
      </c>
      <c r="N1189" s="4" t="s">
        <v>56</v>
      </c>
      <c r="O1189" s="4" t="s">
        <v>153</v>
      </c>
      <c r="P1189" s="6">
        <v>19.3</v>
      </c>
      <c r="Q1189" s="6">
        <v>2</v>
      </c>
      <c r="R1189" s="6">
        <v>5.79</v>
      </c>
      <c r="S1189" s="4" t="s">
        <v>58</v>
      </c>
      <c r="T1189" s="10" t="s">
        <v>169</v>
      </c>
    </row>
    <row r="1190" spans="1:20" ht="32.1" customHeight="1" thickBot="1">
      <c r="A1190" s="7" t="s">
        <v>3255</v>
      </c>
      <c r="B1190" s="2">
        <v>42822</v>
      </c>
      <c r="C1190" s="2">
        <v>42825</v>
      </c>
      <c r="D1190" s="1" t="s">
        <v>87</v>
      </c>
      <c r="E1190" s="1" t="s">
        <v>3256</v>
      </c>
      <c r="F1190" s="1" t="s">
        <v>3257</v>
      </c>
      <c r="G1190" s="1" t="s">
        <v>90</v>
      </c>
      <c r="H1190" s="1" t="s">
        <v>25</v>
      </c>
      <c r="I1190" s="1" t="s">
        <v>1580</v>
      </c>
      <c r="J1190" s="1" t="s">
        <v>53</v>
      </c>
      <c r="K1190" s="1" t="s">
        <v>54</v>
      </c>
      <c r="L1190" s="1" t="s">
        <v>943</v>
      </c>
      <c r="M1190" s="1" t="s">
        <v>30</v>
      </c>
      <c r="N1190" s="1" t="s">
        <v>56</v>
      </c>
      <c r="O1190" s="1" t="s">
        <v>944</v>
      </c>
      <c r="P1190" s="3">
        <v>26.48</v>
      </c>
      <c r="Q1190" s="3">
        <v>1</v>
      </c>
      <c r="R1190" s="3">
        <v>10.0624</v>
      </c>
      <c r="S1190" s="1" t="s">
        <v>33</v>
      </c>
      <c r="T1190" s="9" t="s">
        <v>195</v>
      </c>
    </row>
    <row r="1191" spans="1:20" ht="32.1" customHeight="1" thickBot="1">
      <c r="A1191" s="8" t="s">
        <v>3255</v>
      </c>
      <c r="B1191" s="5">
        <v>42822</v>
      </c>
      <c r="C1191" s="5">
        <v>42825</v>
      </c>
      <c r="D1191" s="4" t="s">
        <v>87</v>
      </c>
      <c r="E1191" s="4" t="s">
        <v>3256</v>
      </c>
      <c r="F1191" s="4" t="s">
        <v>3257</v>
      </c>
      <c r="G1191" s="4" t="s">
        <v>90</v>
      </c>
      <c r="H1191" s="4" t="s">
        <v>25</v>
      </c>
      <c r="I1191" s="4" t="s">
        <v>1580</v>
      </c>
      <c r="J1191" s="4" t="s">
        <v>53</v>
      </c>
      <c r="K1191" s="4" t="s">
        <v>54</v>
      </c>
      <c r="L1191" s="4" t="s">
        <v>2011</v>
      </c>
      <c r="M1191" s="4" t="s">
        <v>30</v>
      </c>
      <c r="N1191" s="4" t="s">
        <v>56</v>
      </c>
      <c r="O1191" s="4" t="s">
        <v>2012</v>
      </c>
      <c r="P1191" s="6">
        <v>21.56</v>
      </c>
      <c r="Q1191" s="6">
        <v>7</v>
      </c>
      <c r="R1191" s="6">
        <v>6.8992000000000004</v>
      </c>
      <c r="S1191" s="4" t="s">
        <v>33</v>
      </c>
      <c r="T1191" s="10" t="s">
        <v>195</v>
      </c>
    </row>
    <row r="1192" spans="1:20" ht="32.1" customHeight="1" thickBot="1">
      <c r="A1192" s="7" t="s">
        <v>3258</v>
      </c>
      <c r="B1192" s="2">
        <v>41789</v>
      </c>
      <c r="C1192" s="2">
        <v>41795</v>
      </c>
      <c r="D1192" s="1" t="s">
        <v>39</v>
      </c>
      <c r="E1192" s="1" t="s">
        <v>3012</v>
      </c>
      <c r="F1192" s="1" t="s">
        <v>3013</v>
      </c>
      <c r="G1192" s="1" t="s">
        <v>24</v>
      </c>
      <c r="H1192" s="1" t="s">
        <v>25</v>
      </c>
      <c r="I1192" s="1" t="s">
        <v>3259</v>
      </c>
      <c r="J1192" s="1" t="s">
        <v>134</v>
      </c>
      <c r="K1192" s="1" t="s">
        <v>93</v>
      </c>
      <c r="L1192" s="1" t="s">
        <v>60</v>
      </c>
      <c r="M1192" s="1" t="s">
        <v>30</v>
      </c>
      <c r="N1192" s="1" t="s">
        <v>45</v>
      </c>
      <c r="O1192" s="1" t="s">
        <v>61</v>
      </c>
      <c r="P1192" s="3">
        <v>355.45499999999998</v>
      </c>
      <c r="Q1192" s="3">
        <v>3</v>
      </c>
      <c r="R1192" s="3">
        <v>-184.8366</v>
      </c>
      <c r="S1192" s="1" t="s">
        <v>129</v>
      </c>
      <c r="T1192" s="9" t="s">
        <v>161</v>
      </c>
    </row>
    <row r="1193" spans="1:20" ht="32.1" customHeight="1" thickBot="1">
      <c r="A1193" s="8" t="s">
        <v>3260</v>
      </c>
      <c r="B1193" s="5">
        <v>42403</v>
      </c>
      <c r="C1193" s="5">
        <v>42410</v>
      </c>
      <c r="D1193" s="4" t="s">
        <v>39</v>
      </c>
      <c r="E1193" s="4" t="s">
        <v>2415</v>
      </c>
      <c r="F1193" s="4" t="s">
        <v>2416</v>
      </c>
      <c r="G1193" s="4" t="s">
        <v>24</v>
      </c>
      <c r="H1193" s="4" t="s">
        <v>25</v>
      </c>
      <c r="I1193" s="4" t="s">
        <v>635</v>
      </c>
      <c r="J1193" s="4" t="s">
        <v>27</v>
      </c>
      <c r="K1193" s="4" t="s">
        <v>28</v>
      </c>
      <c r="L1193" s="4" t="s">
        <v>479</v>
      </c>
      <c r="M1193" s="4" t="s">
        <v>30</v>
      </c>
      <c r="N1193" s="4" t="s">
        <v>36</v>
      </c>
      <c r="O1193" s="4" t="s">
        <v>480</v>
      </c>
      <c r="P1193" s="6">
        <v>866.4</v>
      </c>
      <c r="Q1193" s="6">
        <v>4</v>
      </c>
      <c r="R1193" s="6">
        <v>225.26400000000001</v>
      </c>
      <c r="S1193" s="4" t="s">
        <v>47</v>
      </c>
      <c r="T1193" s="10" t="s">
        <v>297</v>
      </c>
    </row>
    <row r="1194" spans="1:20" ht="32.1" customHeight="1" thickBot="1">
      <c r="A1194" s="7" t="s">
        <v>3261</v>
      </c>
      <c r="B1194" s="2">
        <v>42227</v>
      </c>
      <c r="C1194" s="2">
        <v>42232</v>
      </c>
      <c r="D1194" s="1" t="s">
        <v>39</v>
      </c>
      <c r="E1194" s="1" t="s">
        <v>3262</v>
      </c>
      <c r="F1194" s="1" t="s">
        <v>3263</v>
      </c>
      <c r="G1194" s="1" t="s">
        <v>24</v>
      </c>
      <c r="H1194" s="1" t="s">
        <v>25</v>
      </c>
      <c r="I1194" s="1" t="s">
        <v>2017</v>
      </c>
      <c r="J1194" s="1" t="s">
        <v>1036</v>
      </c>
      <c r="K1194" s="1" t="s">
        <v>28</v>
      </c>
      <c r="L1194" s="1" t="s">
        <v>1311</v>
      </c>
      <c r="M1194" s="1" t="s">
        <v>30</v>
      </c>
      <c r="N1194" s="1" t="s">
        <v>56</v>
      </c>
      <c r="O1194" s="1" t="s">
        <v>2022</v>
      </c>
      <c r="P1194" s="3">
        <v>46.152000000000001</v>
      </c>
      <c r="Q1194" s="3">
        <v>3</v>
      </c>
      <c r="R1194" s="3">
        <v>12.1149</v>
      </c>
      <c r="S1194" s="1" t="s">
        <v>58</v>
      </c>
      <c r="T1194" s="9" t="s">
        <v>253</v>
      </c>
    </row>
    <row r="1195" spans="1:20" ht="32.1" customHeight="1" thickBot="1">
      <c r="A1195" s="8" t="s">
        <v>3264</v>
      </c>
      <c r="B1195" s="5">
        <v>42959</v>
      </c>
      <c r="C1195" s="5">
        <v>42962</v>
      </c>
      <c r="D1195" s="4" t="s">
        <v>87</v>
      </c>
      <c r="E1195" s="4" t="s">
        <v>2167</v>
      </c>
      <c r="F1195" s="4" t="s">
        <v>2168</v>
      </c>
      <c r="G1195" s="4" t="s">
        <v>24</v>
      </c>
      <c r="H1195" s="4" t="s">
        <v>25</v>
      </c>
      <c r="I1195" s="4" t="s">
        <v>3265</v>
      </c>
      <c r="J1195" s="4" t="s">
        <v>53</v>
      </c>
      <c r="K1195" s="4" t="s">
        <v>54</v>
      </c>
      <c r="L1195" s="4" t="s">
        <v>1290</v>
      </c>
      <c r="M1195" s="4" t="s">
        <v>30</v>
      </c>
      <c r="N1195" s="4" t="s">
        <v>56</v>
      </c>
      <c r="O1195" s="4" t="s">
        <v>1291</v>
      </c>
      <c r="P1195" s="6">
        <v>54.92</v>
      </c>
      <c r="Q1195" s="6">
        <v>4</v>
      </c>
      <c r="R1195" s="6">
        <v>19.7712</v>
      </c>
      <c r="S1195" s="4" t="s">
        <v>33</v>
      </c>
      <c r="T1195" s="10" t="s">
        <v>253</v>
      </c>
    </row>
    <row r="1196" spans="1:20" ht="32.1" customHeight="1" thickBot="1">
      <c r="A1196" s="7" t="s">
        <v>3266</v>
      </c>
      <c r="B1196" s="2">
        <v>42311</v>
      </c>
      <c r="C1196" s="2">
        <v>42313</v>
      </c>
      <c r="D1196" s="1" t="s">
        <v>87</v>
      </c>
      <c r="E1196" s="1" t="s">
        <v>3267</v>
      </c>
      <c r="F1196" s="1" t="s">
        <v>3268</v>
      </c>
      <c r="G1196" s="1" t="s">
        <v>90</v>
      </c>
      <c r="H1196" s="1" t="s">
        <v>25</v>
      </c>
      <c r="I1196" s="1" t="s">
        <v>730</v>
      </c>
      <c r="J1196" s="1" t="s">
        <v>120</v>
      </c>
      <c r="K1196" s="1" t="s">
        <v>67</v>
      </c>
      <c r="L1196" s="1" t="s">
        <v>2549</v>
      </c>
      <c r="M1196" s="1" t="s">
        <v>30</v>
      </c>
      <c r="N1196" s="1" t="s">
        <v>36</v>
      </c>
      <c r="O1196" s="1" t="s">
        <v>2550</v>
      </c>
      <c r="P1196" s="3">
        <v>1448.82</v>
      </c>
      <c r="Q1196" s="3">
        <v>10</v>
      </c>
      <c r="R1196" s="3">
        <v>209.274</v>
      </c>
      <c r="S1196" s="1" t="s">
        <v>70</v>
      </c>
      <c r="T1196" s="9" t="s">
        <v>34</v>
      </c>
    </row>
    <row r="1197" spans="1:20" ht="32.1" customHeight="1" thickBot="1">
      <c r="A1197" s="8" t="s">
        <v>3269</v>
      </c>
      <c r="B1197" s="5">
        <v>42271</v>
      </c>
      <c r="C1197" s="5">
        <v>42275</v>
      </c>
      <c r="D1197" s="4" t="s">
        <v>39</v>
      </c>
      <c r="E1197" s="4" t="s">
        <v>3270</v>
      </c>
      <c r="F1197" s="4" t="s">
        <v>3271</v>
      </c>
      <c r="G1197" s="4" t="s">
        <v>90</v>
      </c>
      <c r="H1197" s="4" t="s">
        <v>25</v>
      </c>
      <c r="I1197" s="4" t="s">
        <v>52</v>
      </c>
      <c r="J1197" s="4" t="s">
        <v>53</v>
      </c>
      <c r="K1197" s="4" t="s">
        <v>54</v>
      </c>
      <c r="L1197" s="4" t="s">
        <v>650</v>
      </c>
      <c r="M1197" s="4" t="s">
        <v>30</v>
      </c>
      <c r="N1197" s="4" t="s">
        <v>56</v>
      </c>
      <c r="O1197" s="4" t="s">
        <v>651</v>
      </c>
      <c r="P1197" s="6">
        <v>14.91</v>
      </c>
      <c r="Q1197" s="6">
        <v>3</v>
      </c>
      <c r="R1197" s="6">
        <v>4.6220999999999997</v>
      </c>
      <c r="S1197" s="4" t="s">
        <v>83</v>
      </c>
      <c r="T1197" s="10" t="s">
        <v>77</v>
      </c>
    </row>
    <row r="1198" spans="1:20" ht="32.1" customHeight="1" thickBot="1">
      <c r="A1198" s="7" t="s">
        <v>3272</v>
      </c>
      <c r="B1198" s="2">
        <v>42472</v>
      </c>
      <c r="C1198" s="2">
        <v>42476</v>
      </c>
      <c r="D1198" s="1" t="s">
        <v>39</v>
      </c>
      <c r="E1198" s="1" t="s">
        <v>1207</v>
      </c>
      <c r="F1198" s="1" t="s">
        <v>1208</v>
      </c>
      <c r="G1198" s="1" t="s">
        <v>24</v>
      </c>
      <c r="H1198" s="1" t="s">
        <v>25</v>
      </c>
      <c r="I1198" s="1" t="s">
        <v>52</v>
      </c>
      <c r="J1198" s="1" t="s">
        <v>53</v>
      </c>
      <c r="K1198" s="1" t="s">
        <v>54</v>
      </c>
      <c r="L1198" s="1" t="s">
        <v>3216</v>
      </c>
      <c r="M1198" s="1" t="s">
        <v>30</v>
      </c>
      <c r="N1198" s="1" t="s">
        <v>36</v>
      </c>
      <c r="O1198" s="1" t="s">
        <v>3217</v>
      </c>
      <c r="P1198" s="3">
        <v>638.28800000000001</v>
      </c>
      <c r="Q1198" s="3">
        <v>7</v>
      </c>
      <c r="R1198" s="3">
        <v>-31.914400000000001</v>
      </c>
      <c r="S1198" s="1" t="s">
        <v>83</v>
      </c>
      <c r="T1198" s="9" t="s">
        <v>113</v>
      </c>
    </row>
    <row r="1199" spans="1:20" ht="32.1" customHeight="1" thickBot="1">
      <c r="A1199" s="8" t="s">
        <v>3273</v>
      </c>
      <c r="B1199" s="5">
        <v>41954</v>
      </c>
      <c r="C1199" s="5">
        <v>41961</v>
      </c>
      <c r="D1199" s="4" t="s">
        <v>39</v>
      </c>
      <c r="E1199" s="4" t="s">
        <v>1065</v>
      </c>
      <c r="F1199" s="4" t="s">
        <v>1066</v>
      </c>
      <c r="G1199" s="4" t="s">
        <v>24</v>
      </c>
      <c r="H1199" s="4" t="s">
        <v>25</v>
      </c>
      <c r="I1199" s="4" t="s">
        <v>52</v>
      </c>
      <c r="J1199" s="4" t="s">
        <v>53</v>
      </c>
      <c r="K1199" s="4" t="s">
        <v>54</v>
      </c>
      <c r="L1199" s="4" t="s">
        <v>1532</v>
      </c>
      <c r="M1199" s="4" t="s">
        <v>30</v>
      </c>
      <c r="N1199" s="4" t="s">
        <v>36</v>
      </c>
      <c r="O1199" s="4" t="s">
        <v>1533</v>
      </c>
      <c r="P1199" s="6">
        <v>112.648</v>
      </c>
      <c r="Q1199" s="6">
        <v>1</v>
      </c>
      <c r="R1199" s="6">
        <v>11.264799999999999</v>
      </c>
      <c r="S1199" s="4" t="s">
        <v>47</v>
      </c>
      <c r="T1199" s="10" t="s">
        <v>34</v>
      </c>
    </row>
    <row r="1200" spans="1:20" ht="32.1" customHeight="1" thickBot="1">
      <c r="A1200" s="7" t="s">
        <v>3274</v>
      </c>
      <c r="B1200" s="2">
        <v>43010</v>
      </c>
      <c r="C1200" s="2">
        <v>43016</v>
      </c>
      <c r="D1200" s="1" t="s">
        <v>39</v>
      </c>
      <c r="E1200" s="1" t="s">
        <v>3275</v>
      </c>
      <c r="F1200" s="1" t="s">
        <v>3276</v>
      </c>
      <c r="G1200" s="1" t="s">
        <v>24</v>
      </c>
      <c r="H1200" s="1" t="s">
        <v>25</v>
      </c>
      <c r="I1200" s="1" t="s">
        <v>878</v>
      </c>
      <c r="J1200" s="1" t="s">
        <v>1517</v>
      </c>
      <c r="K1200" s="1" t="s">
        <v>54</v>
      </c>
      <c r="L1200" s="1" t="s">
        <v>456</v>
      </c>
      <c r="M1200" s="1" t="s">
        <v>30</v>
      </c>
      <c r="N1200" s="1" t="s">
        <v>31</v>
      </c>
      <c r="O1200" s="1" t="s">
        <v>457</v>
      </c>
      <c r="P1200" s="3">
        <v>217.76400000000001</v>
      </c>
      <c r="Q1200" s="3">
        <v>6</v>
      </c>
      <c r="R1200" s="3">
        <v>-384.71640000000002</v>
      </c>
      <c r="S1200" s="1" t="s">
        <v>129</v>
      </c>
      <c r="T1200" s="9" t="s">
        <v>48</v>
      </c>
    </row>
    <row r="1201" spans="1:20" ht="32.1" customHeight="1" thickBot="1">
      <c r="A1201" s="8" t="s">
        <v>3277</v>
      </c>
      <c r="B1201" s="5">
        <v>42835</v>
      </c>
      <c r="C1201" s="5">
        <v>42839</v>
      </c>
      <c r="D1201" s="4" t="s">
        <v>21</v>
      </c>
      <c r="E1201" s="4" t="s">
        <v>3278</v>
      </c>
      <c r="F1201" s="4" t="s">
        <v>3279</v>
      </c>
      <c r="G1201" s="4" t="s">
        <v>90</v>
      </c>
      <c r="H1201" s="4" t="s">
        <v>25</v>
      </c>
      <c r="I1201" s="4" t="s">
        <v>606</v>
      </c>
      <c r="J1201" s="4" t="s">
        <v>43</v>
      </c>
      <c r="K1201" s="4" t="s">
        <v>28</v>
      </c>
      <c r="L1201" s="4" t="s">
        <v>2011</v>
      </c>
      <c r="M1201" s="4" t="s">
        <v>30</v>
      </c>
      <c r="N1201" s="4" t="s">
        <v>56</v>
      </c>
      <c r="O1201" s="4" t="s">
        <v>2012</v>
      </c>
      <c r="P1201" s="6">
        <v>12.32</v>
      </c>
      <c r="Q1201" s="6">
        <v>5</v>
      </c>
      <c r="R1201" s="6">
        <v>1.8480000000000001</v>
      </c>
      <c r="S1201" s="4" t="s">
        <v>83</v>
      </c>
      <c r="T1201" s="10" t="s">
        <v>113</v>
      </c>
    </row>
    <row r="1202" spans="1:20" ht="32.1" customHeight="1" thickBot="1">
      <c r="A1202" s="7" t="s">
        <v>3280</v>
      </c>
      <c r="B1202" s="2">
        <v>43007</v>
      </c>
      <c r="C1202" s="2">
        <v>43010</v>
      </c>
      <c r="D1202" s="1" t="s">
        <v>87</v>
      </c>
      <c r="E1202" s="1" t="s">
        <v>1118</v>
      </c>
      <c r="F1202" s="1" t="s">
        <v>1119</v>
      </c>
      <c r="G1202" s="1" t="s">
        <v>24</v>
      </c>
      <c r="H1202" s="1" t="s">
        <v>25</v>
      </c>
      <c r="I1202" s="1" t="s">
        <v>2085</v>
      </c>
      <c r="J1202" s="1" t="s">
        <v>53</v>
      </c>
      <c r="K1202" s="1" t="s">
        <v>54</v>
      </c>
      <c r="L1202" s="1" t="s">
        <v>1217</v>
      </c>
      <c r="M1202" s="1" t="s">
        <v>30</v>
      </c>
      <c r="N1202" s="1" t="s">
        <v>36</v>
      </c>
      <c r="O1202" s="1" t="s">
        <v>1218</v>
      </c>
      <c r="P1202" s="3">
        <v>72.784000000000006</v>
      </c>
      <c r="Q1202" s="3">
        <v>1</v>
      </c>
      <c r="R1202" s="3">
        <v>0</v>
      </c>
      <c r="S1202" s="1" t="s">
        <v>33</v>
      </c>
      <c r="T1202" s="9" t="s">
        <v>77</v>
      </c>
    </row>
    <row r="1203" spans="1:20" ht="32.1" customHeight="1" thickBot="1">
      <c r="A1203" s="8" t="s">
        <v>3280</v>
      </c>
      <c r="B1203" s="5">
        <v>43007</v>
      </c>
      <c r="C1203" s="5">
        <v>43010</v>
      </c>
      <c r="D1203" s="4" t="s">
        <v>87</v>
      </c>
      <c r="E1203" s="4" t="s">
        <v>1118</v>
      </c>
      <c r="F1203" s="4" t="s">
        <v>1119</v>
      </c>
      <c r="G1203" s="4" t="s">
        <v>24</v>
      </c>
      <c r="H1203" s="4" t="s">
        <v>25</v>
      </c>
      <c r="I1203" s="4" t="s">
        <v>2085</v>
      </c>
      <c r="J1203" s="4" t="s">
        <v>53</v>
      </c>
      <c r="K1203" s="4" t="s">
        <v>54</v>
      </c>
      <c r="L1203" s="4" t="s">
        <v>84</v>
      </c>
      <c r="M1203" s="4" t="s">
        <v>30</v>
      </c>
      <c r="N1203" s="4" t="s">
        <v>56</v>
      </c>
      <c r="O1203" s="4" t="s">
        <v>85</v>
      </c>
      <c r="P1203" s="6">
        <v>51.75</v>
      </c>
      <c r="Q1203" s="6">
        <v>1</v>
      </c>
      <c r="R1203" s="6">
        <v>15.525</v>
      </c>
      <c r="S1203" s="4" t="s">
        <v>33</v>
      </c>
      <c r="T1203" s="10" t="s">
        <v>77</v>
      </c>
    </row>
    <row r="1204" spans="1:20" ht="32.1" customHeight="1" thickBot="1">
      <c r="A1204" s="7" t="s">
        <v>3281</v>
      </c>
      <c r="B1204" s="2">
        <v>41911</v>
      </c>
      <c r="C1204" s="2">
        <v>41915</v>
      </c>
      <c r="D1204" s="1" t="s">
        <v>21</v>
      </c>
      <c r="E1204" s="1" t="s">
        <v>1196</v>
      </c>
      <c r="F1204" s="1" t="s">
        <v>1197</v>
      </c>
      <c r="G1204" s="1" t="s">
        <v>24</v>
      </c>
      <c r="H1204" s="1" t="s">
        <v>25</v>
      </c>
      <c r="I1204" s="1" t="s">
        <v>173</v>
      </c>
      <c r="J1204" s="1" t="s">
        <v>120</v>
      </c>
      <c r="K1204" s="1" t="s">
        <v>67</v>
      </c>
      <c r="L1204" s="1" t="s">
        <v>232</v>
      </c>
      <c r="M1204" s="1" t="s">
        <v>30</v>
      </c>
      <c r="N1204" s="1" t="s">
        <v>56</v>
      </c>
      <c r="O1204" s="1" t="s">
        <v>233</v>
      </c>
      <c r="P1204" s="3">
        <v>117.36</v>
      </c>
      <c r="Q1204" s="3">
        <v>4</v>
      </c>
      <c r="R1204" s="3">
        <v>36.381599999999999</v>
      </c>
      <c r="S1204" s="1" t="s">
        <v>83</v>
      </c>
      <c r="T1204" s="9" t="s">
        <v>77</v>
      </c>
    </row>
    <row r="1205" spans="1:20" ht="32.1" customHeight="1" thickBot="1">
      <c r="A1205" s="8" t="s">
        <v>3282</v>
      </c>
      <c r="B1205" s="5">
        <v>41871</v>
      </c>
      <c r="C1205" s="5">
        <v>41876</v>
      </c>
      <c r="D1205" s="4" t="s">
        <v>21</v>
      </c>
      <c r="E1205" s="4" t="s">
        <v>3283</v>
      </c>
      <c r="F1205" s="4" t="s">
        <v>3284</v>
      </c>
      <c r="G1205" s="4" t="s">
        <v>24</v>
      </c>
      <c r="H1205" s="4" t="s">
        <v>25</v>
      </c>
      <c r="I1205" s="4" t="s">
        <v>133</v>
      </c>
      <c r="J1205" s="4" t="s">
        <v>134</v>
      </c>
      <c r="K1205" s="4" t="s">
        <v>93</v>
      </c>
      <c r="L1205" s="4" t="s">
        <v>2334</v>
      </c>
      <c r="M1205" s="4" t="s">
        <v>30</v>
      </c>
      <c r="N1205" s="4" t="s">
        <v>36</v>
      </c>
      <c r="O1205" s="4" t="s">
        <v>2335</v>
      </c>
      <c r="P1205" s="6">
        <v>421.37200000000001</v>
      </c>
      <c r="Q1205" s="6">
        <v>2</v>
      </c>
      <c r="R1205" s="6">
        <v>-6.0195999999999996</v>
      </c>
      <c r="S1205" s="4" t="s">
        <v>58</v>
      </c>
      <c r="T1205" s="10" t="s">
        <v>253</v>
      </c>
    </row>
    <row r="1206" spans="1:20" ht="32.1" customHeight="1" thickBot="1">
      <c r="A1206" s="7" t="s">
        <v>3285</v>
      </c>
      <c r="B1206" s="2">
        <v>43052</v>
      </c>
      <c r="C1206" s="2">
        <v>43058</v>
      </c>
      <c r="D1206" s="1" t="s">
        <v>39</v>
      </c>
      <c r="E1206" s="1" t="s">
        <v>2592</v>
      </c>
      <c r="F1206" s="1" t="s">
        <v>2593</v>
      </c>
      <c r="G1206" s="1" t="s">
        <v>90</v>
      </c>
      <c r="H1206" s="1" t="s">
        <v>25</v>
      </c>
      <c r="I1206" s="1" t="s">
        <v>1739</v>
      </c>
      <c r="J1206" s="1" t="s">
        <v>92</v>
      </c>
      <c r="K1206" s="1" t="s">
        <v>93</v>
      </c>
      <c r="L1206" s="1" t="s">
        <v>898</v>
      </c>
      <c r="M1206" s="1" t="s">
        <v>30</v>
      </c>
      <c r="N1206" s="1" t="s">
        <v>31</v>
      </c>
      <c r="O1206" s="1" t="s">
        <v>899</v>
      </c>
      <c r="P1206" s="3">
        <v>205.9992</v>
      </c>
      <c r="Q1206" s="3">
        <v>3</v>
      </c>
      <c r="R1206" s="3">
        <v>-27.264600000000002</v>
      </c>
      <c r="S1206" s="1" t="s">
        <v>129</v>
      </c>
      <c r="T1206" s="9" t="s">
        <v>34</v>
      </c>
    </row>
    <row r="1207" spans="1:20" ht="32.1" customHeight="1" thickBot="1">
      <c r="A1207" s="8" t="s">
        <v>3286</v>
      </c>
      <c r="B1207" s="5">
        <v>42406</v>
      </c>
      <c r="C1207" s="5">
        <v>42411</v>
      </c>
      <c r="D1207" s="4" t="s">
        <v>39</v>
      </c>
      <c r="E1207" s="4" t="s">
        <v>578</v>
      </c>
      <c r="F1207" s="4" t="s">
        <v>579</v>
      </c>
      <c r="G1207" s="4" t="s">
        <v>90</v>
      </c>
      <c r="H1207" s="4" t="s">
        <v>25</v>
      </c>
      <c r="I1207" s="4" t="s">
        <v>2269</v>
      </c>
      <c r="J1207" s="4" t="s">
        <v>141</v>
      </c>
      <c r="K1207" s="4" t="s">
        <v>28</v>
      </c>
      <c r="L1207" s="4" t="s">
        <v>596</v>
      </c>
      <c r="M1207" s="4" t="s">
        <v>30</v>
      </c>
      <c r="N1207" s="4" t="s">
        <v>56</v>
      </c>
      <c r="O1207" s="4" t="s">
        <v>597</v>
      </c>
      <c r="P1207" s="6">
        <v>132.22399999999999</v>
      </c>
      <c r="Q1207" s="6">
        <v>4</v>
      </c>
      <c r="R1207" s="6">
        <v>-18.180800000000001</v>
      </c>
      <c r="S1207" s="4" t="s">
        <v>58</v>
      </c>
      <c r="T1207" s="10" t="s">
        <v>297</v>
      </c>
    </row>
    <row r="1208" spans="1:20" ht="32.1" customHeight="1" thickBot="1">
      <c r="A1208" s="7" t="s">
        <v>3287</v>
      </c>
      <c r="B1208" s="2">
        <v>42085</v>
      </c>
      <c r="C1208" s="2">
        <v>42089</v>
      </c>
      <c r="D1208" s="1" t="s">
        <v>39</v>
      </c>
      <c r="E1208" s="1" t="s">
        <v>675</v>
      </c>
      <c r="F1208" s="1" t="s">
        <v>676</v>
      </c>
      <c r="G1208" s="1" t="s">
        <v>90</v>
      </c>
      <c r="H1208" s="1" t="s">
        <v>25</v>
      </c>
      <c r="I1208" s="1" t="s">
        <v>639</v>
      </c>
      <c r="J1208" s="1" t="s">
        <v>53</v>
      </c>
      <c r="K1208" s="1" t="s">
        <v>54</v>
      </c>
      <c r="L1208" s="1" t="s">
        <v>3288</v>
      </c>
      <c r="M1208" s="1" t="s">
        <v>30</v>
      </c>
      <c r="N1208" s="1" t="s">
        <v>56</v>
      </c>
      <c r="O1208" s="1" t="s">
        <v>3289</v>
      </c>
      <c r="P1208" s="3">
        <v>91.96</v>
      </c>
      <c r="Q1208" s="3">
        <v>2</v>
      </c>
      <c r="R1208" s="3">
        <v>15.6332</v>
      </c>
      <c r="S1208" s="1" t="s">
        <v>83</v>
      </c>
      <c r="T1208" s="9" t="s">
        <v>195</v>
      </c>
    </row>
    <row r="1209" spans="1:20" ht="32.1" customHeight="1" thickBot="1">
      <c r="A1209" s="8" t="s">
        <v>3290</v>
      </c>
      <c r="B1209" s="5">
        <v>42867</v>
      </c>
      <c r="C1209" s="5">
        <v>42873</v>
      </c>
      <c r="D1209" s="4" t="s">
        <v>39</v>
      </c>
      <c r="E1209" s="4" t="s">
        <v>2670</v>
      </c>
      <c r="F1209" s="4" t="s">
        <v>2671</v>
      </c>
      <c r="G1209" s="4" t="s">
        <v>90</v>
      </c>
      <c r="H1209" s="4" t="s">
        <v>25</v>
      </c>
      <c r="I1209" s="4" t="s">
        <v>328</v>
      </c>
      <c r="J1209" s="4" t="s">
        <v>53</v>
      </c>
      <c r="K1209" s="4" t="s">
        <v>54</v>
      </c>
      <c r="L1209" s="4" t="s">
        <v>907</v>
      </c>
      <c r="M1209" s="4" t="s">
        <v>30</v>
      </c>
      <c r="N1209" s="4" t="s">
        <v>45</v>
      </c>
      <c r="O1209" s="4" t="s">
        <v>908</v>
      </c>
      <c r="P1209" s="6">
        <v>285.48</v>
      </c>
      <c r="Q1209" s="6">
        <v>5</v>
      </c>
      <c r="R1209" s="6">
        <v>-10.705500000000001</v>
      </c>
      <c r="S1209" s="4" t="s">
        <v>129</v>
      </c>
      <c r="T1209" s="10" t="s">
        <v>161</v>
      </c>
    </row>
    <row r="1210" spans="1:20" ht="32.1" customHeight="1" thickBot="1">
      <c r="A1210" s="7" t="s">
        <v>3291</v>
      </c>
      <c r="B1210" s="2">
        <v>42981</v>
      </c>
      <c r="C1210" s="2">
        <v>42984</v>
      </c>
      <c r="D1210" s="1" t="s">
        <v>21</v>
      </c>
      <c r="E1210" s="1" t="s">
        <v>3292</v>
      </c>
      <c r="F1210" s="1" t="s">
        <v>3293</v>
      </c>
      <c r="G1210" s="1" t="s">
        <v>100</v>
      </c>
      <c r="H1210" s="1" t="s">
        <v>25</v>
      </c>
      <c r="I1210" s="1" t="s">
        <v>173</v>
      </c>
      <c r="J1210" s="1" t="s">
        <v>120</v>
      </c>
      <c r="K1210" s="1" t="s">
        <v>67</v>
      </c>
      <c r="L1210" s="1" t="s">
        <v>3017</v>
      </c>
      <c r="M1210" s="1" t="s">
        <v>30</v>
      </c>
      <c r="N1210" s="1" t="s">
        <v>36</v>
      </c>
      <c r="O1210" s="1" t="s">
        <v>3018</v>
      </c>
      <c r="P1210" s="3">
        <v>90.801000000000002</v>
      </c>
      <c r="Q1210" s="3">
        <v>1</v>
      </c>
      <c r="R1210" s="3">
        <v>14.124599999999999</v>
      </c>
      <c r="S1210" s="1" t="s">
        <v>33</v>
      </c>
      <c r="T1210" s="9" t="s">
        <v>77</v>
      </c>
    </row>
    <row r="1211" spans="1:20" ht="32.1" customHeight="1" thickBot="1">
      <c r="A1211" s="8" t="s">
        <v>3291</v>
      </c>
      <c r="B1211" s="5">
        <v>42981</v>
      </c>
      <c r="C1211" s="5">
        <v>42984</v>
      </c>
      <c r="D1211" s="4" t="s">
        <v>21</v>
      </c>
      <c r="E1211" s="4" t="s">
        <v>3292</v>
      </c>
      <c r="F1211" s="4" t="s">
        <v>3293</v>
      </c>
      <c r="G1211" s="4" t="s">
        <v>100</v>
      </c>
      <c r="H1211" s="4" t="s">
        <v>25</v>
      </c>
      <c r="I1211" s="4" t="s">
        <v>173</v>
      </c>
      <c r="J1211" s="4" t="s">
        <v>120</v>
      </c>
      <c r="K1211" s="4" t="s">
        <v>67</v>
      </c>
      <c r="L1211" s="4" t="s">
        <v>295</v>
      </c>
      <c r="M1211" s="4" t="s">
        <v>30</v>
      </c>
      <c r="N1211" s="4" t="s">
        <v>36</v>
      </c>
      <c r="O1211" s="4" t="s">
        <v>296</v>
      </c>
      <c r="P1211" s="6">
        <v>181.76400000000001</v>
      </c>
      <c r="Q1211" s="6">
        <v>2</v>
      </c>
      <c r="R1211" s="6">
        <v>-8.0784000000000002</v>
      </c>
      <c r="S1211" s="4" t="s">
        <v>33</v>
      </c>
      <c r="T1211" s="10" t="s">
        <v>77</v>
      </c>
    </row>
    <row r="1212" spans="1:20" ht="32.1" customHeight="1" thickBot="1">
      <c r="A1212" s="7" t="s">
        <v>3294</v>
      </c>
      <c r="B1212" s="2">
        <v>42707</v>
      </c>
      <c r="C1212" s="2">
        <v>42711</v>
      </c>
      <c r="D1212" s="1" t="s">
        <v>39</v>
      </c>
      <c r="E1212" s="1" t="s">
        <v>1415</v>
      </c>
      <c r="F1212" s="1" t="s">
        <v>1416</v>
      </c>
      <c r="G1212" s="1" t="s">
        <v>24</v>
      </c>
      <c r="H1212" s="1" t="s">
        <v>25</v>
      </c>
      <c r="I1212" s="1" t="s">
        <v>635</v>
      </c>
      <c r="J1212" s="1" t="s">
        <v>110</v>
      </c>
      <c r="K1212" s="1" t="s">
        <v>93</v>
      </c>
      <c r="L1212" s="1" t="s">
        <v>410</v>
      </c>
      <c r="M1212" s="1" t="s">
        <v>30</v>
      </c>
      <c r="N1212" s="1" t="s">
        <v>45</v>
      </c>
      <c r="O1212" s="1" t="s">
        <v>411</v>
      </c>
      <c r="P1212" s="3">
        <v>581.96</v>
      </c>
      <c r="Q1212" s="3">
        <v>2</v>
      </c>
      <c r="R1212" s="3">
        <v>104.75279999999999</v>
      </c>
      <c r="S1212" s="1" t="s">
        <v>83</v>
      </c>
      <c r="T1212" s="9" t="s">
        <v>96</v>
      </c>
    </row>
    <row r="1213" spans="1:20" ht="32.1" customHeight="1" thickBot="1">
      <c r="A1213" s="8" t="s">
        <v>3294</v>
      </c>
      <c r="B1213" s="5">
        <v>42707</v>
      </c>
      <c r="C1213" s="5">
        <v>42711</v>
      </c>
      <c r="D1213" s="4" t="s">
        <v>39</v>
      </c>
      <c r="E1213" s="4" t="s">
        <v>1415</v>
      </c>
      <c r="F1213" s="4" t="s">
        <v>1416</v>
      </c>
      <c r="G1213" s="4" t="s">
        <v>24</v>
      </c>
      <c r="H1213" s="4" t="s">
        <v>25</v>
      </c>
      <c r="I1213" s="4" t="s">
        <v>635</v>
      </c>
      <c r="J1213" s="4" t="s">
        <v>110</v>
      </c>
      <c r="K1213" s="4" t="s">
        <v>93</v>
      </c>
      <c r="L1213" s="4" t="s">
        <v>1513</v>
      </c>
      <c r="M1213" s="4" t="s">
        <v>30</v>
      </c>
      <c r="N1213" s="4" t="s">
        <v>36</v>
      </c>
      <c r="O1213" s="4" t="s">
        <v>1514</v>
      </c>
      <c r="P1213" s="6">
        <v>29.98</v>
      </c>
      <c r="Q1213" s="6">
        <v>1</v>
      </c>
      <c r="R1213" s="6">
        <v>8.0945999999999998</v>
      </c>
      <c r="S1213" s="4" t="s">
        <v>83</v>
      </c>
      <c r="T1213" s="10" t="s">
        <v>96</v>
      </c>
    </row>
    <row r="1214" spans="1:20" ht="32.1" customHeight="1" thickBot="1">
      <c r="A1214" s="7" t="s">
        <v>3295</v>
      </c>
      <c r="B1214" s="2">
        <v>42572</v>
      </c>
      <c r="C1214" s="2">
        <v>42577</v>
      </c>
      <c r="D1214" s="1" t="s">
        <v>39</v>
      </c>
      <c r="E1214" s="1" t="s">
        <v>1207</v>
      </c>
      <c r="F1214" s="1" t="s">
        <v>1208</v>
      </c>
      <c r="G1214" s="1" t="s">
        <v>24</v>
      </c>
      <c r="H1214" s="1" t="s">
        <v>25</v>
      </c>
      <c r="I1214" s="1" t="s">
        <v>509</v>
      </c>
      <c r="J1214" s="1" t="s">
        <v>1036</v>
      </c>
      <c r="K1214" s="1" t="s">
        <v>28</v>
      </c>
      <c r="L1214" s="1" t="s">
        <v>1217</v>
      </c>
      <c r="M1214" s="1" t="s">
        <v>30</v>
      </c>
      <c r="N1214" s="1" t="s">
        <v>36</v>
      </c>
      <c r="O1214" s="1" t="s">
        <v>1218</v>
      </c>
      <c r="P1214" s="3">
        <v>363.92</v>
      </c>
      <c r="Q1214" s="3">
        <v>5</v>
      </c>
      <c r="R1214" s="3">
        <v>0</v>
      </c>
      <c r="S1214" s="1" t="s">
        <v>58</v>
      </c>
      <c r="T1214" s="9" t="s">
        <v>71</v>
      </c>
    </row>
    <row r="1215" spans="1:20" ht="32.1" customHeight="1" thickBot="1">
      <c r="A1215" s="8" t="s">
        <v>3296</v>
      </c>
      <c r="B1215" s="5">
        <v>42269</v>
      </c>
      <c r="C1215" s="5">
        <v>42273</v>
      </c>
      <c r="D1215" s="4" t="s">
        <v>21</v>
      </c>
      <c r="E1215" s="4" t="s">
        <v>2485</v>
      </c>
      <c r="F1215" s="4" t="s">
        <v>2486</v>
      </c>
      <c r="G1215" s="4" t="s">
        <v>100</v>
      </c>
      <c r="H1215" s="4" t="s">
        <v>25</v>
      </c>
      <c r="I1215" s="4" t="s">
        <v>689</v>
      </c>
      <c r="J1215" s="4" t="s">
        <v>716</v>
      </c>
      <c r="K1215" s="4" t="s">
        <v>28</v>
      </c>
      <c r="L1215" s="4" t="s">
        <v>1180</v>
      </c>
      <c r="M1215" s="4" t="s">
        <v>30</v>
      </c>
      <c r="N1215" s="4" t="s">
        <v>56</v>
      </c>
      <c r="O1215" s="4" t="s">
        <v>1181</v>
      </c>
      <c r="P1215" s="6">
        <v>47.98</v>
      </c>
      <c r="Q1215" s="6">
        <v>2</v>
      </c>
      <c r="R1215" s="6">
        <v>11.035399999999999</v>
      </c>
      <c r="S1215" s="4" t="s">
        <v>83</v>
      </c>
      <c r="T1215" s="10" t="s">
        <v>77</v>
      </c>
    </row>
    <row r="1216" spans="1:20" ht="32.1" customHeight="1" thickBot="1">
      <c r="A1216" s="7" t="s">
        <v>3297</v>
      </c>
      <c r="B1216" s="2">
        <v>42325</v>
      </c>
      <c r="C1216" s="2">
        <v>42329</v>
      </c>
      <c r="D1216" s="1" t="s">
        <v>39</v>
      </c>
      <c r="E1216" s="1" t="s">
        <v>3298</v>
      </c>
      <c r="F1216" s="1" t="s">
        <v>3299</v>
      </c>
      <c r="G1216" s="1" t="s">
        <v>24</v>
      </c>
      <c r="H1216" s="1" t="s">
        <v>25</v>
      </c>
      <c r="I1216" s="1" t="s">
        <v>639</v>
      </c>
      <c r="J1216" s="1" t="s">
        <v>53</v>
      </c>
      <c r="K1216" s="1" t="s">
        <v>54</v>
      </c>
      <c r="L1216" s="1" t="s">
        <v>2965</v>
      </c>
      <c r="M1216" s="1" t="s">
        <v>30</v>
      </c>
      <c r="N1216" s="1" t="s">
        <v>56</v>
      </c>
      <c r="O1216" s="1" t="s">
        <v>2966</v>
      </c>
      <c r="P1216" s="3">
        <v>80.959999999999994</v>
      </c>
      <c r="Q1216" s="3">
        <v>4</v>
      </c>
      <c r="R1216" s="3">
        <v>29.145600000000002</v>
      </c>
      <c r="S1216" s="1" t="s">
        <v>83</v>
      </c>
      <c r="T1216" s="9" t="s">
        <v>34</v>
      </c>
    </row>
    <row r="1217" spans="1:20" ht="32.1" customHeight="1" thickBot="1">
      <c r="A1217" s="8" t="s">
        <v>3297</v>
      </c>
      <c r="B1217" s="5">
        <v>42325</v>
      </c>
      <c r="C1217" s="5">
        <v>42329</v>
      </c>
      <c r="D1217" s="4" t="s">
        <v>39</v>
      </c>
      <c r="E1217" s="4" t="s">
        <v>3298</v>
      </c>
      <c r="F1217" s="4" t="s">
        <v>3299</v>
      </c>
      <c r="G1217" s="4" t="s">
        <v>24</v>
      </c>
      <c r="H1217" s="4" t="s">
        <v>25</v>
      </c>
      <c r="I1217" s="4" t="s">
        <v>639</v>
      </c>
      <c r="J1217" s="4" t="s">
        <v>53</v>
      </c>
      <c r="K1217" s="4" t="s">
        <v>54</v>
      </c>
      <c r="L1217" s="4" t="s">
        <v>1141</v>
      </c>
      <c r="M1217" s="4" t="s">
        <v>30</v>
      </c>
      <c r="N1217" s="4" t="s">
        <v>36</v>
      </c>
      <c r="O1217" s="4" t="s">
        <v>1142</v>
      </c>
      <c r="P1217" s="6">
        <v>225.56800000000001</v>
      </c>
      <c r="Q1217" s="6">
        <v>2</v>
      </c>
      <c r="R1217" s="6">
        <v>2.8195999999999999</v>
      </c>
      <c r="S1217" s="4" t="s">
        <v>83</v>
      </c>
      <c r="T1217" s="10" t="s">
        <v>34</v>
      </c>
    </row>
    <row r="1218" spans="1:20" ht="32.1" customHeight="1" thickBot="1">
      <c r="A1218" s="7" t="s">
        <v>3297</v>
      </c>
      <c r="B1218" s="2">
        <v>42325</v>
      </c>
      <c r="C1218" s="2">
        <v>42329</v>
      </c>
      <c r="D1218" s="1" t="s">
        <v>39</v>
      </c>
      <c r="E1218" s="1" t="s">
        <v>3298</v>
      </c>
      <c r="F1218" s="1" t="s">
        <v>3299</v>
      </c>
      <c r="G1218" s="1" t="s">
        <v>24</v>
      </c>
      <c r="H1218" s="1" t="s">
        <v>25</v>
      </c>
      <c r="I1218" s="1" t="s">
        <v>639</v>
      </c>
      <c r="J1218" s="1" t="s">
        <v>53</v>
      </c>
      <c r="K1218" s="1" t="s">
        <v>54</v>
      </c>
      <c r="L1218" s="1" t="s">
        <v>1482</v>
      </c>
      <c r="M1218" s="1" t="s">
        <v>30</v>
      </c>
      <c r="N1218" s="1" t="s">
        <v>56</v>
      </c>
      <c r="O1218" s="1" t="s">
        <v>1483</v>
      </c>
      <c r="P1218" s="3">
        <v>36.6</v>
      </c>
      <c r="Q1218" s="3">
        <v>3</v>
      </c>
      <c r="R1218" s="3">
        <v>15.372</v>
      </c>
      <c r="S1218" s="1" t="s">
        <v>83</v>
      </c>
      <c r="T1218" s="9" t="s">
        <v>34</v>
      </c>
    </row>
    <row r="1219" spans="1:20" ht="32.1" customHeight="1" thickBot="1">
      <c r="A1219" s="8" t="s">
        <v>3300</v>
      </c>
      <c r="B1219" s="5">
        <v>42318</v>
      </c>
      <c r="C1219" s="5">
        <v>42322</v>
      </c>
      <c r="D1219" s="4" t="s">
        <v>39</v>
      </c>
      <c r="E1219" s="4" t="s">
        <v>3301</v>
      </c>
      <c r="F1219" s="4" t="s">
        <v>3302</v>
      </c>
      <c r="G1219" s="4" t="s">
        <v>100</v>
      </c>
      <c r="H1219" s="4" t="s">
        <v>25</v>
      </c>
      <c r="I1219" s="4" t="s">
        <v>223</v>
      </c>
      <c r="J1219" s="4" t="s">
        <v>166</v>
      </c>
      <c r="K1219" s="4" t="s">
        <v>93</v>
      </c>
      <c r="L1219" s="4" t="s">
        <v>315</v>
      </c>
      <c r="M1219" s="4" t="s">
        <v>30</v>
      </c>
      <c r="N1219" s="4" t="s">
        <v>56</v>
      </c>
      <c r="O1219" s="4" t="s">
        <v>316</v>
      </c>
      <c r="P1219" s="6">
        <v>29.22</v>
      </c>
      <c r="Q1219" s="6">
        <v>3</v>
      </c>
      <c r="R1219" s="6">
        <v>12.8568</v>
      </c>
      <c r="S1219" s="4" t="s">
        <v>83</v>
      </c>
      <c r="T1219" s="10" t="s">
        <v>34</v>
      </c>
    </row>
    <row r="1220" spans="1:20" ht="32.1" customHeight="1" thickBot="1">
      <c r="A1220" s="7" t="s">
        <v>3303</v>
      </c>
      <c r="B1220" s="2">
        <v>42221</v>
      </c>
      <c r="C1220" s="2">
        <v>42227</v>
      </c>
      <c r="D1220" s="1" t="s">
        <v>39</v>
      </c>
      <c r="E1220" s="1" t="s">
        <v>2576</v>
      </c>
      <c r="F1220" s="1" t="s">
        <v>2577</v>
      </c>
      <c r="G1220" s="1" t="s">
        <v>90</v>
      </c>
      <c r="H1220" s="1" t="s">
        <v>25</v>
      </c>
      <c r="I1220" s="1" t="s">
        <v>1739</v>
      </c>
      <c r="J1220" s="1" t="s">
        <v>92</v>
      </c>
      <c r="K1220" s="1" t="s">
        <v>93</v>
      </c>
      <c r="L1220" s="1" t="s">
        <v>1718</v>
      </c>
      <c r="M1220" s="1" t="s">
        <v>30</v>
      </c>
      <c r="N1220" s="1" t="s">
        <v>56</v>
      </c>
      <c r="O1220" s="1" t="s">
        <v>1719</v>
      </c>
      <c r="P1220" s="3">
        <v>14.76</v>
      </c>
      <c r="Q1220" s="3">
        <v>5</v>
      </c>
      <c r="R1220" s="3">
        <v>-11.439</v>
      </c>
      <c r="S1220" s="1" t="s">
        <v>129</v>
      </c>
      <c r="T1220" s="9" t="s">
        <v>253</v>
      </c>
    </row>
    <row r="1221" spans="1:20" ht="32.1" customHeight="1" thickBot="1">
      <c r="A1221" s="8" t="s">
        <v>3304</v>
      </c>
      <c r="B1221" s="5">
        <v>42981</v>
      </c>
      <c r="C1221" s="5">
        <v>42985</v>
      </c>
      <c r="D1221" s="4" t="s">
        <v>21</v>
      </c>
      <c r="E1221" s="4" t="s">
        <v>2837</v>
      </c>
      <c r="F1221" s="4" t="s">
        <v>2838</v>
      </c>
      <c r="G1221" s="4" t="s">
        <v>24</v>
      </c>
      <c r="H1221" s="4" t="s">
        <v>25</v>
      </c>
      <c r="I1221" s="4" t="s">
        <v>509</v>
      </c>
      <c r="J1221" s="4" t="s">
        <v>53</v>
      </c>
      <c r="K1221" s="4" t="s">
        <v>54</v>
      </c>
      <c r="L1221" s="4" t="s">
        <v>2622</v>
      </c>
      <c r="M1221" s="4" t="s">
        <v>30</v>
      </c>
      <c r="N1221" s="4" t="s">
        <v>31</v>
      </c>
      <c r="O1221" s="4" t="s">
        <v>2623</v>
      </c>
      <c r="P1221" s="6">
        <v>239.666</v>
      </c>
      <c r="Q1221" s="6">
        <v>2</v>
      </c>
      <c r="R1221" s="6">
        <v>14.098000000000001</v>
      </c>
      <c r="S1221" s="4" t="s">
        <v>83</v>
      </c>
      <c r="T1221" s="10" t="s">
        <v>77</v>
      </c>
    </row>
    <row r="1222" spans="1:20" ht="32.1" customHeight="1" thickBot="1">
      <c r="A1222" s="7" t="s">
        <v>3305</v>
      </c>
      <c r="B1222" s="2">
        <v>42309</v>
      </c>
      <c r="C1222" s="2">
        <v>42316</v>
      </c>
      <c r="D1222" s="1" t="s">
        <v>39</v>
      </c>
      <c r="E1222" s="1" t="s">
        <v>2070</v>
      </c>
      <c r="F1222" s="1" t="s">
        <v>2071</v>
      </c>
      <c r="G1222" s="1" t="s">
        <v>24</v>
      </c>
      <c r="H1222" s="1" t="s">
        <v>25</v>
      </c>
      <c r="I1222" s="1" t="s">
        <v>3306</v>
      </c>
      <c r="J1222" s="1" t="s">
        <v>1058</v>
      </c>
      <c r="K1222" s="1" t="s">
        <v>28</v>
      </c>
      <c r="L1222" s="1" t="s">
        <v>1284</v>
      </c>
      <c r="M1222" s="1" t="s">
        <v>30</v>
      </c>
      <c r="N1222" s="1" t="s">
        <v>45</v>
      </c>
      <c r="O1222" s="1" t="s">
        <v>1285</v>
      </c>
      <c r="P1222" s="3">
        <v>301.95999999999998</v>
      </c>
      <c r="Q1222" s="3">
        <v>2</v>
      </c>
      <c r="R1222" s="3">
        <v>45.293999999999997</v>
      </c>
      <c r="S1222" s="1" t="s">
        <v>47</v>
      </c>
      <c r="T1222" s="9" t="s">
        <v>34</v>
      </c>
    </row>
    <row r="1223" spans="1:20" ht="32.1" customHeight="1" thickBot="1">
      <c r="A1223" s="8" t="s">
        <v>3307</v>
      </c>
      <c r="B1223" s="5">
        <v>41856</v>
      </c>
      <c r="C1223" s="5">
        <v>41858</v>
      </c>
      <c r="D1223" s="4" t="s">
        <v>21</v>
      </c>
      <c r="E1223" s="4" t="s">
        <v>1809</v>
      </c>
      <c r="F1223" s="4" t="s">
        <v>1810</v>
      </c>
      <c r="G1223" s="4" t="s">
        <v>90</v>
      </c>
      <c r="H1223" s="4" t="s">
        <v>25</v>
      </c>
      <c r="I1223" s="4" t="s">
        <v>3308</v>
      </c>
      <c r="J1223" s="4" t="s">
        <v>429</v>
      </c>
      <c r="K1223" s="4" t="s">
        <v>67</v>
      </c>
      <c r="L1223" s="4" t="s">
        <v>805</v>
      </c>
      <c r="M1223" s="4" t="s">
        <v>30</v>
      </c>
      <c r="N1223" s="4" t="s">
        <v>36</v>
      </c>
      <c r="O1223" s="4" t="s">
        <v>806</v>
      </c>
      <c r="P1223" s="6">
        <v>1133.3499999999999</v>
      </c>
      <c r="Q1223" s="6">
        <v>5</v>
      </c>
      <c r="R1223" s="6">
        <v>294.67099999999999</v>
      </c>
      <c r="S1223" s="4" t="s">
        <v>70</v>
      </c>
      <c r="T1223" s="10" t="s">
        <v>253</v>
      </c>
    </row>
    <row r="1224" spans="1:20" ht="32.1" customHeight="1" thickBot="1">
      <c r="A1224" s="7" t="s">
        <v>3309</v>
      </c>
      <c r="B1224" s="2">
        <v>42681</v>
      </c>
      <c r="C1224" s="2">
        <v>42686</v>
      </c>
      <c r="D1224" s="1" t="s">
        <v>39</v>
      </c>
      <c r="E1224" s="1" t="s">
        <v>2199</v>
      </c>
      <c r="F1224" s="1" t="s">
        <v>2200</v>
      </c>
      <c r="G1224" s="1" t="s">
        <v>100</v>
      </c>
      <c r="H1224" s="1" t="s">
        <v>25</v>
      </c>
      <c r="I1224" s="1" t="s">
        <v>3310</v>
      </c>
      <c r="J1224" s="1" t="s">
        <v>3311</v>
      </c>
      <c r="K1224" s="1" t="s">
        <v>54</v>
      </c>
      <c r="L1224" s="1" t="s">
        <v>559</v>
      </c>
      <c r="M1224" s="1" t="s">
        <v>30</v>
      </c>
      <c r="N1224" s="1" t="s">
        <v>36</v>
      </c>
      <c r="O1224" s="1" t="s">
        <v>560</v>
      </c>
      <c r="P1224" s="3">
        <v>1603.136</v>
      </c>
      <c r="Q1224" s="3">
        <v>4</v>
      </c>
      <c r="R1224" s="3">
        <v>100.196</v>
      </c>
      <c r="S1224" s="1" t="s">
        <v>58</v>
      </c>
      <c r="T1224" s="9" t="s">
        <v>34</v>
      </c>
    </row>
    <row r="1225" spans="1:20" ht="32.1" customHeight="1" thickBot="1">
      <c r="A1225" s="8" t="s">
        <v>3312</v>
      </c>
      <c r="B1225" s="5">
        <v>42535</v>
      </c>
      <c r="C1225" s="5">
        <v>42535</v>
      </c>
      <c r="D1225" s="4" t="s">
        <v>425</v>
      </c>
      <c r="E1225" s="4" t="s">
        <v>503</v>
      </c>
      <c r="F1225" s="4" t="s">
        <v>504</v>
      </c>
      <c r="G1225" s="4" t="s">
        <v>90</v>
      </c>
      <c r="H1225" s="4" t="s">
        <v>25</v>
      </c>
      <c r="I1225" s="4" t="s">
        <v>3047</v>
      </c>
      <c r="J1225" s="4" t="s">
        <v>53</v>
      </c>
      <c r="K1225" s="4" t="s">
        <v>54</v>
      </c>
      <c r="L1225" s="4" t="s">
        <v>3165</v>
      </c>
      <c r="M1225" s="4" t="s">
        <v>30</v>
      </c>
      <c r="N1225" s="4" t="s">
        <v>45</v>
      </c>
      <c r="O1225" s="4" t="s">
        <v>3166</v>
      </c>
      <c r="P1225" s="6">
        <v>1293.4880000000001</v>
      </c>
      <c r="Q1225" s="6">
        <v>7</v>
      </c>
      <c r="R1225" s="6">
        <v>80.843000000000004</v>
      </c>
      <c r="S1225" s="4" t="s">
        <v>430</v>
      </c>
      <c r="T1225" s="10" t="s">
        <v>59</v>
      </c>
    </row>
    <row r="1226" spans="1:20" ht="32.1" customHeight="1" thickBot="1">
      <c r="A1226" s="7" t="s">
        <v>3313</v>
      </c>
      <c r="B1226" s="2">
        <v>42637</v>
      </c>
      <c r="C1226" s="2">
        <v>42641</v>
      </c>
      <c r="D1226" s="1" t="s">
        <v>39</v>
      </c>
      <c r="E1226" s="1" t="s">
        <v>2351</v>
      </c>
      <c r="F1226" s="1" t="s">
        <v>2352</v>
      </c>
      <c r="G1226" s="1" t="s">
        <v>24</v>
      </c>
      <c r="H1226" s="1" t="s">
        <v>25</v>
      </c>
      <c r="I1226" s="1" t="s">
        <v>211</v>
      </c>
      <c r="J1226" s="1" t="s">
        <v>110</v>
      </c>
      <c r="K1226" s="1" t="s">
        <v>93</v>
      </c>
      <c r="L1226" s="1" t="s">
        <v>181</v>
      </c>
      <c r="M1226" s="1" t="s">
        <v>30</v>
      </c>
      <c r="N1226" s="1" t="s">
        <v>56</v>
      </c>
      <c r="O1226" s="1" t="s">
        <v>182</v>
      </c>
      <c r="P1226" s="3">
        <v>127.95</v>
      </c>
      <c r="Q1226" s="3">
        <v>3</v>
      </c>
      <c r="R1226" s="3">
        <v>21.7515</v>
      </c>
      <c r="S1226" s="1" t="s">
        <v>83</v>
      </c>
      <c r="T1226" s="9" t="s">
        <v>77</v>
      </c>
    </row>
    <row r="1227" spans="1:20" ht="32.1" customHeight="1" thickBot="1">
      <c r="A1227" s="8" t="s">
        <v>3314</v>
      </c>
      <c r="B1227" s="5">
        <v>42631</v>
      </c>
      <c r="C1227" s="5">
        <v>42635</v>
      </c>
      <c r="D1227" s="4" t="s">
        <v>39</v>
      </c>
      <c r="E1227" s="4" t="s">
        <v>1320</v>
      </c>
      <c r="F1227" s="4" t="s">
        <v>1321</v>
      </c>
      <c r="G1227" s="4" t="s">
        <v>90</v>
      </c>
      <c r="H1227" s="4" t="s">
        <v>25</v>
      </c>
      <c r="I1227" s="4" t="s">
        <v>639</v>
      </c>
      <c r="J1227" s="4" t="s">
        <v>53</v>
      </c>
      <c r="K1227" s="4" t="s">
        <v>54</v>
      </c>
      <c r="L1227" s="4" t="s">
        <v>559</v>
      </c>
      <c r="M1227" s="4" t="s">
        <v>30</v>
      </c>
      <c r="N1227" s="4" t="s">
        <v>36</v>
      </c>
      <c r="O1227" s="4" t="s">
        <v>560</v>
      </c>
      <c r="P1227" s="6">
        <v>801.56799999999998</v>
      </c>
      <c r="Q1227" s="6">
        <v>2</v>
      </c>
      <c r="R1227" s="6">
        <v>50.097999999999999</v>
      </c>
      <c r="S1227" s="4" t="s">
        <v>83</v>
      </c>
      <c r="T1227" s="10" t="s">
        <v>77</v>
      </c>
    </row>
    <row r="1228" spans="1:20" ht="32.1" customHeight="1" thickBot="1">
      <c r="A1228" s="7" t="s">
        <v>3314</v>
      </c>
      <c r="B1228" s="2">
        <v>42631</v>
      </c>
      <c r="C1228" s="2">
        <v>42635</v>
      </c>
      <c r="D1228" s="1" t="s">
        <v>39</v>
      </c>
      <c r="E1228" s="1" t="s">
        <v>1320</v>
      </c>
      <c r="F1228" s="1" t="s">
        <v>1321</v>
      </c>
      <c r="G1228" s="1" t="s">
        <v>90</v>
      </c>
      <c r="H1228" s="1" t="s">
        <v>25</v>
      </c>
      <c r="I1228" s="1" t="s">
        <v>639</v>
      </c>
      <c r="J1228" s="1" t="s">
        <v>53</v>
      </c>
      <c r="K1228" s="1" t="s">
        <v>54</v>
      </c>
      <c r="L1228" s="1" t="s">
        <v>1028</v>
      </c>
      <c r="M1228" s="1" t="s">
        <v>30</v>
      </c>
      <c r="N1228" s="1" t="s">
        <v>36</v>
      </c>
      <c r="O1228" s="1" t="s">
        <v>1029</v>
      </c>
      <c r="P1228" s="3">
        <v>885.52800000000002</v>
      </c>
      <c r="Q1228" s="3">
        <v>9</v>
      </c>
      <c r="R1228" s="3">
        <v>-99.621899999999997</v>
      </c>
      <c r="S1228" s="1" t="s">
        <v>83</v>
      </c>
      <c r="T1228" s="9" t="s">
        <v>77</v>
      </c>
    </row>
    <row r="1229" spans="1:20" ht="32.1" customHeight="1" thickBot="1">
      <c r="A1229" s="8" t="s">
        <v>3315</v>
      </c>
      <c r="B1229" s="5">
        <v>42442</v>
      </c>
      <c r="C1229" s="5">
        <v>42444</v>
      </c>
      <c r="D1229" s="4" t="s">
        <v>21</v>
      </c>
      <c r="E1229" s="4" t="s">
        <v>1598</v>
      </c>
      <c r="F1229" s="4" t="s">
        <v>1599</v>
      </c>
      <c r="G1229" s="4" t="s">
        <v>90</v>
      </c>
      <c r="H1229" s="4" t="s">
        <v>25</v>
      </c>
      <c r="I1229" s="4" t="s">
        <v>328</v>
      </c>
      <c r="J1229" s="4" t="s">
        <v>53</v>
      </c>
      <c r="K1229" s="4" t="s">
        <v>54</v>
      </c>
      <c r="L1229" s="4" t="s">
        <v>472</v>
      </c>
      <c r="M1229" s="4" t="s">
        <v>30</v>
      </c>
      <c r="N1229" s="4" t="s">
        <v>56</v>
      </c>
      <c r="O1229" s="4" t="s">
        <v>473</v>
      </c>
      <c r="P1229" s="6">
        <v>28.28</v>
      </c>
      <c r="Q1229" s="6">
        <v>2</v>
      </c>
      <c r="R1229" s="6">
        <v>7.3528000000000002</v>
      </c>
      <c r="S1229" s="4" t="s">
        <v>70</v>
      </c>
      <c r="T1229" s="10" t="s">
        <v>195</v>
      </c>
    </row>
    <row r="1230" spans="1:20" ht="32.1" customHeight="1" thickBot="1">
      <c r="A1230" s="7" t="s">
        <v>3316</v>
      </c>
      <c r="B1230" s="2">
        <v>42463</v>
      </c>
      <c r="C1230" s="2">
        <v>42469</v>
      </c>
      <c r="D1230" s="1" t="s">
        <v>39</v>
      </c>
      <c r="E1230" s="1" t="s">
        <v>2267</v>
      </c>
      <c r="F1230" s="1" t="s">
        <v>2268</v>
      </c>
      <c r="G1230" s="1" t="s">
        <v>24</v>
      </c>
      <c r="H1230" s="1" t="s">
        <v>25</v>
      </c>
      <c r="I1230" s="1" t="s">
        <v>635</v>
      </c>
      <c r="J1230" s="1" t="s">
        <v>110</v>
      </c>
      <c r="K1230" s="1" t="s">
        <v>93</v>
      </c>
      <c r="L1230" s="1" t="s">
        <v>167</v>
      </c>
      <c r="M1230" s="1" t="s">
        <v>30</v>
      </c>
      <c r="N1230" s="1" t="s">
        <v>56</v>
      </c>
      <c r="O1230" s="1" t="s">
        <v>168</v>
      </c>
      <c r="P1230" s="3">
        <v>71.12</v>
      </c>
      <c r="Q1230" s="3">
        <v>4</v>
      </c>
      <c r="R1230" s="3">
        <v>22.0472</v>
      </c>
      <c r="S1230" s="1" t="s">
        <v>129</v>
      </c>
      <c r="T1230" s="9" t="s">
        <v>113</v>
      </c>
    </row>
    <row r="1231" spans="1:20" ht="32.1" customHeight="1" thickBot="1">
      <c r="A1231" s="8" t="s">
        <v>3317</v>
      </c>
      <c r="B1231" s="5">
        <v>42701</v>
      </c>
      <c r="C1231" s="5">
        <v>42706</v>
      </c>
      <c r="D1231" s="4" t="s">
        <v>39</v>
      </c>
      <c r="E1231" s="4" t="s">
        <v>1363</v>
      </c>
      <c r="F1231" s="4" t="s">
        <v>1364</v>
      </c>
      <c r="G1231" s="4" t="s">
        <v>90</v>
      </c>
      <c r="H1231" s="4" t="s">
        <v>25</v>
      </c>
      <c r="I1231" s="4" t="s">
        <v>1940</v>
      </c>
      <c r="J1231" s="4" t="s">
        <v>362</v>
      </c>
      <c r="K1231" s="4" t="s">
        <v>67</v>
      </c>
      <c r="L1231" s="4" t="s">
        <v>1577</v>
      </c>
      <c r="M1231" s="4" t="s">
        <v>30</v>
      </c>
      <c r="N1231" s="4" t="s">
        <v>56</v>
      </c>
      <c r="O1231" s="4" t="s">
        <v>1578</v>
      </c>
      <c r="P1231" s="6">
        <v>31.56</v>
      </c>
      <c r="Q1231" s="6">
        <v>3</v>
      </c>
      <c r="R1231" s="6">
        <v>10.4148</v>
      </c>
      <c r="S1231" s="4" t="s">
        <v>58</v>
      </c>
      <c r="T1231" s="10" t="s">
        <v>34</v>
      </c>
    </row>
    <row r="1232" spans="1:20" ht="32.1" customHeight="1" thickBot="1">
      <c r="A1232" s="7" t="s">
        <v>3318</v>
      </c>
      <c r="B1232" s="2">
        <v>42706</v>
      </c>
      <c r="C1232" s="2">
        <v>42711</v>
      </c>
      <c r="D1232" s="1" t="s">
        <v>39</v>
      </c>
      <c r="E1232" s="1" t="s">
        <v>2497</v>
      </c>
      <c r="F1232" s="1" t="s">
        <v>2498</v>
      </c>
      <c r="G1232" s="1" t="s">
        <v>90</v>
      </c>
      <c r="H1232" s="1" t="s">
        <v>25</v>
      </c>
      <c r="I1232" s="1" t="s">
        <v>1491</v>
      </c>
      <c r="J1232" s="1" t="s">
        <v>53</v>
      </c>
      <c r="K1232" s="1" t="s">
        <v>54</v>
      </c>
      <c r="L1232" s="1" t="s">
        <v>2524</v>
      </c>
      <c r="M1232" s="1" t="s">
        <v>30</v>
      </c>
      <c r="N1232" s="1" t="s">
        <v>56</v>
      </c>
      <c r="O1232" s="1" t="s">
        <v>2525</v>
      </c>
      <c r="P1232" s="3">
        <v>14.52</v>
      </c>
      <c r="Q1232" s="3">
        <v>3</v>
      </c>
      <c r="R1232" s="3">
        <v>5.6627999999999998</v>
      </c>
      <c r="S1232" s="1" t="s">
        <v>58</v>
      </c>
      <c r="T1232" s="9" t="s">
        <v>96</v>
      </c>
    </row>
    <row r="1233" spans="1:20" ht="32.1" customHeight="1" thickBot="1">
      <c r="A1233" s="8" t="s">
        <v>3319</v>
      </c>
      <c r="B1233" s="5">
        <v>42264</v>
      </c>
      <c r="C1233" s="5">
        <v>42270</v>
      </c>
      <c r="D1233" s="4" t="s">
        <v>39</v>
      </c>
      <c r="E1233" s="4" t="s">
        <v>2612</v>
      </c>
      <c r="F1233" s="4" t="s">
        <v>2613</v>
      </c>
      <c r="G1233" s="4" t="s">
        <v>24</v>
      </c>
      <c r="H1233" s="4" t="s">
        <v>25</v>
      </c>
      <c r="I1233" s="4" t="s">
        <v>173</v>
      </c>
      <c r="J1233" s="4" t="s">
        <v>120</v>
      </c>
      <c r="K1233" s="4" t="s">
        <v>67</v>
      </c>
      <c r="L1233" s="4" t="s">
        <v>1164</v>
      </c>
      <c r="M1233" s="4" t="s">
        <v>30</v>
      </c>
      <c r="N1233" s="4" t="s">
        <v>36</v>
      </c>
      <c r="O1233" s="4" t="s">
        <v>1165</v>
      </c>
      <c r="P1233" s="6">
        <v>199.76400000000001</v>
      </c>
      <c r="Q1233" s="6">
        <v>2</v>
      </c>
      <c r="R1233" s="6">
        <v>8.8783999999999992</v>
      </c>
      <c r="S1233" s="4" t="s">
        <v>129</v>
      </c>
      <c r="T1233" s="10" t="s">
        <v>77</v>
      </c>
    </row>
    <row r="1234" spans="1:20" ht="32.1" customHeight="1" thickBot="1">
      <c r="A1234" s="7" t="s">
        <v>3319</v>
      </c>
      <c r="B1234" s="2">
        <v>42264</v>
      </c>
      <c r="C1234" s="2">
        <v>42270</v>
      </c>
      <c r="D1234" s="1" t="s">
        <v>39</v>
      </c>
      <c r="E1234" s="1" t="s">
        <v>2612</v>
      </c>
      <c r="F1234" s="1" t="s">
        <v>2613</v>
      </c>
      <c r="G1234" s="1" t="s">
        <v>24</v>
      </c>
      <c r="H1234" s="1" t="s">
        <v>25</v>
      </c>
      <c r="I1234" s="1" t="s">
        <v>173</v>
      </c>
      <c r="J1234" s="1" t="s">
        <v>120</v>
      </c>
      <c r="K1234" s="1" t="s">
        <v>67</v>
      </c>
      <c r="L1234" s="1" t="s">
        <v>81</v>
      </c>
      <c r="M1234" s="1" t="s">
        <v>30</v>
      </c>
      <c r="N1234" s="1" t="s">
        <v>31</v>
      </c>
      <c r="O1234" s="1" t="s">
        <v>82</v>
      </c>
      <c r="P1234" s="3">
        <v>4228.7039999999997</v>
      </c>
      <c r="Q1234" s="3">
        <v>6</v>
      </c>
      <c r="R1234" s="3">
        <v>158.57640000000001</v>
      </c>
      <c r="S1234" s="1" t="s">
        <v>129</v>
      </c>
      <c r="T1234" s="9" t="s">
        <v>77</v>
      </c>
    </row>
    <row r="1235" spans="1:20" ht="32.1" customHeight="1" thickBot="1">
      <c r="A1235" s="8" t="s">
        <v>3319</v>
      </c>
      <c r="B1235" s="5">
        <v>42264</v>
      </c>
      <c r="C1235" s="5">
        <v>42270</v>
      </c>
      <c r="D1235" s="4" t="s">
        <v>39</v>
      </c>
      <c r="E1235" s="4" t="s">
        <v>2612</v>
      </c>
      <c r="F1235" s="4" t="s">
        <v>2613</v>
      </c>
      <c r="G1235" s="4" t="s">
        <v>24</v>
      </c>
      <c r="H1235" s="4" t="s">
        <v>25</v>
      </c>
      <c r="I1235" s="4" t="s">
        <v>173</v>
      </c>
      <c r="J1235" s="4" t="s">
        <v>120</v>
      </c>
      <c r="K1235" s="4" t="s">
        <v>67</v>
      </c>
      <c r="L1235" s="4" t="s">
        <v>1695</v>
      </c>
      <c r="M1235" s="4" t="s">
        <v>30</v>
      </c>
      <c r="N1235" s="4" t="s">
        <v>31</v>
      </c>
      <c r="O1235" s="4" t="s">
        <v>1696</v>
      </c>
      <c r="P1235" s="6">
        <v>2003.92</v>
      </c>
      <c r="Q1235" s="6">
        <v>5</v>
      </c>
      <c r="R1235" s="6">
        <v>-25.048999999999999</v>
      </c>
      <c r="S1235" s="4" t="s">
        <v>129</v>
      </c>
      <c r="T1235" s="10" t="s">
        <v>77</v>
      </c>
    </row>
    <row r="1236" spans="1:20" ht="32.1" customHeight="1" thickBot="1">
      <c r="A1236" s="7" t="s">
        <v>3320</v>
      </c>
      <c r="B1236" s="2">
        <v>42700</v>
      </c>
      <c r="C1236" s="2">
        <v>42704</v>
      </c>
      <c r="D1236" s="1" t="s">
        <v>21</v>
      </c>
      <c r="E1236" s="1" t="s">
        <v>444</v>
      </c>
      <c r="F1236" s="1" t="s">
        <v>445</v>
      </c>
      <c r="G1236" s="1" t="s">
        <v>90</v>
      </c>
      <c r="H1236" s="1" t="s">
        <v>25</v>
      </c>
      <c r="I1236" s="1" t="s">
        <v>173</v>
      </c>
      <c r="J1236" s="1" t="s">
        <v>120</v>
      </c>
      <c r="K1236" s="1" t="s">
        <v>67</v>
      </c>
      <c r="L1236" s="1" t="s">
        <v>1247</v>
      </c>
      <c r="M1236" s="1" t="s">
        <v>30</v>
      </c>
      <c r="N1236" s="1" t="s">
        <v>45</v>
      </c>
      <c r="O1236" s="1" t="s">
        <v>1248</v>
      </c>
      <c r="P1236" s="3">
        <v>313.17599999999999</v>
      </c>
      <c r="Q1236" s="3">
        <v>2</v>
      </c>
      <c r="R1236" s="3">
        <v>-120.0508</v>
      </c>
      <c r="S1236" s="1" t="s">
        <v>83</v>
      </c>
      <c r="T1236" s="9" t="s">
        <v>34</v>
      </c>
    </row>
    <row r="1237" spans="1:20" ht="32.1" customHeight="1" thickBot="1">
      <c r="A1237" s="8" t="s">
        <v>3321</v>
      </c>
      <c r="B1237" s="5">
        <v>41737</v>
      </c>
      <c r="C1237" s="5">
        <v>41741</v>
      </c>
      <c r="D1237" s="4" t="s">
        <v>39</v>
      </c>
      <c r="E1237" s="4" t="s">
        <v>3322</v>
      </c>
      <c r="F1237" s="4" t="s">
        <v>3323</v>
      </c>
      <c r="G1237" s="4" t="s">
        <v>90</v>
      </c>
      <c r="H1237" s="4" t="s">
        <v>25</v>
      </c>
      <c r="I1237" s="4" t="s">
        <v>513</v>
      </c>
      <c r="J1237" s="4" t="s">
        <v>1276</v>
      </c>
      <c r="K1237" s="4" t="s">
        <v>28</v>
      </c>
      <c r="L1237" s="4" t="s">
        <v>3189</v>
      </c>
      <c r="M1237" s="4" t="s">
        <v>30</v>
      </c>
      <c r="N1237" s="4" t="s">
        <v>45</v>
      </c>
      <c r="O1237" s="4" t="s">
        <v>3190</v>
      </c>
      <c r="P1237" s="6">
        <v>1215.92</v>
      </c>
      <c r="Q1237" s="6">
        <v>8</v>
      </c>
      <c r="R1237" s="6">
        <v>316.13920000000002</v>
      </c>
      <c r="S1237" s="4" t="s">
        <v>83</v>
      </c>
      <c r="T1237" s="10" t="s">
        <v>113</v>
      </c>
    </row>
    <row r="1238" spans="1:20" ht="32.1" customHeight="1" thickBot="1">
      <c r="A1238" s="7" t="s">
        <v>3324</v>
      </c>
      <c r="B1238" s="2">
        <v>41923</v>
      </c>
      <c r="C1238" s="2">
        <v>41927</v>
      </c>
      <c r="D1238" s="1" t="s">
        <v>39</v>
      </c>
      <c r="E1238" s="1" t="s">
        <v>2921</v>
      </c>
      <c r="F1238" s="1" t="s">
        <v>2922</v>
      </c>
      <c r="G1238" s="1" t="s">
        <v>90</v>
      </c>
      <c r="H1238" s="1" t="s">
        <v>25</v>
      </c>
      <c r="I1238" s="1" t="s">
        <v>1911</v>
      </c>
      <c r="J1238" s="1" t="s">
        <v>1058</v>
      </c>
      <c r="K1238" s="1" t="s">
        <v>28</v>
      </c>
      <c r="L1238" s="1" t="s">
        <v>1912</v>
      </c>
      <c r="M1238" s="1" t="s">
        <v>30</v>
      </c>
      <c r="N1238" s="1" t="s">
        <v>56</v>
      </c>
      <c r="O1238" s="1" t="s">
        <v>1913</v>
      </c>
      <c r="P1238" s="3">
        <v>8.92</v>
      </c>
      <c r="Q1238" s="3">
        <v>4</v>
      </c>
      <c r="R1238" s="3">
        <v>3.9247999999999998</v>
      </c>
      <c r="S1238" s="1" t="s">
        <v>83</v>
      </c>
      <c r="T1238" s="9" t="s">
        <v>48</v>
      </c>
    </row>
    <row r="1239" spans="1:20" ht="32.1" customHeight="1" thickBot="1">
      <c r="A1239" s="8" t="s">
        <v>3325</v>
      </c>
      <c r="B1239" s="5">
        <v>42923</v>
      </c>
      <c r="C1239" s="5">
        <v>42925</v>
      </c>
      <c r="D1239" s="4" t="s">
        <v>87</v>
      </c>
      <c r="E1239" s="4" t="s">
        <v>2867</v>
      </c>
      <c r="F1239" s="4" t="s">
        <v>2868</v>
      </c>
      <c r="G1239" s="4" t="s">
        <v>24</v>
      </c>
      <c r="H1239" s="4" t="s">
        <v>25</v>
      </c>
      <c r="I1239" s="4" t="s">
        <v>65</v>
      </c>
      <c r="J1239" s="4" t="s">
        <v>66</v>
      </c>
      <c r="K1239" s="4" t="s">
        <v>67</v>
      </c>
      <c r="L1239" s="4" t="s">
        <v>860</v>
      </c>
      <c r="M1239" s="4" t="s">
        <v>30</v>
      </c>
      <c r="N1239" s="4" t="s">
        <v>31</v>
      </c>
      <c r="O1239" s="4" t="s">
        <v>861</v>
      </c>
      <c r="P1239" s="6">
        <v>87.21</v>
      </c>
      <c r="Q1239" s="6">
        <v>3</v>
      </c>
      <c r="R1239" s="6">
        <v>-45.349200000000003</v>
      </c>
      <c r="S1239" s="4" t="s">
        <v>70</v>
      </c>
      <c r="T1239" s="10" t="s">
        <v>71</v>
      </c>
    </row>
    <row r="1240" spans="1:20" ht="32.1" customHeight="1" thickBot="1">
      <c r="A1240" s="7" t="s">
        <v>3326</v>
      </c>
      <c r="B1240" s="2">
        <v>42555</v>
      </c>
      <c r="C1240" s="2">
        <v>42555</v>
      </c>
      <c r="D1240" s="1" t="s">
        <v>425</v>
      </c>
      <c r="E1240" s="1" t="s">
        <v>671</v>
      </c>
      <c r="F1240" s="1" t="s">
        <v>672</v>
      </c>
      <c r="G1240" s="1" t="s">
        <v>100</v>
      </c>
      <c r="H1240" s="1" t="s">
        <v>25</v>
      </c>
      <c r="I1240" s="1" t="s">
        <v>191</v>
      </c>
      <c r="J1240" s="1" t="s">
        <v>192</v>
      </c>
      <c r="K1240" s="1" t="s">
        <v>54</v>
      </c>
      <c r="L1240" s="1" t="s">
        <v>661</v>
      </c>
      <c r="M1240" s="1" t="s">
        <v>30</v>
      </c>
      <c r="N1240" s="1" t="s">
        <v>56</v>
      </c>
      <c r="O1240" s="1" t="s">
        <v>662</v>
      </c>
      <c r="P1240" s="3">
        <v>25.4</v>
      </c>
      <c r="Q1240" s="3">
        <v>5</v>
      </c>
      <c r="R1240" s="3">
        <v>8.6359999999999992</v>
      </c>
      <c r="S1240" s="1" t="s">
        <v>430</v>
      </c>
      <c r="T1240" s="9" t="s">
        <v>71</v>
      </c>
    </row>
    <row r="1241" spans="1:20" ht="32.1" customHeight="1" thickBot="1">
      <c r="A1241" s="8" t="s">
        <v>3327</v>
      </c>
      <c r="B1241" s="5">
        <v>41876</v>
      </c>
      <c r="C1241" s="5">
        <v>41880</v>
      </c>
      <c r="D1241" s="4" t="s">
        <v>39</v>
      </c>
      <c r="E1241" s="4" t="s">
        <v>482</v>
      </c>
      <c r="F1241" s="4" t="s">
        <v>483</v>
      </c>
      <c r="G1241" s="4" t="s">
        <v>90</v>
      </c>
      <c r="H1241" s="4" t="s">
        <v>25</v>
      </c>
      <c r="I1241" s="4" t="s">
        <v>52</v>
      </c>
      <c r="J1241" s="4" t="s">
        <v>53</v>
      </c>
      <c r="K1241" s="4" t="s">
        <v>54</v>
      </c>
      <c r="L1241" s="4" t="s">
        <v>2158</v>
      </c>
      <c r="M1241" s="4" t="s">
        <v>30</v>
      </c>
      <c r="N1241" s="4" t="s">
        <v>56</v>
      </c>
      <c r="O1241" s="4" t="s">
        <v>2159</v>
      </c>
      <c r="P1241" s="6">
        <v>6.28</v>
      </c>
      <c r="Q1241" s="6">
        <v>1</v>
      </c>
      <c r="R1241" s="6">
        <v>2.6375999999999999</v>
      </c>
      <c r="S1241" s="4" t="s">
        <v>83</v>
      </c>
      <c r="T1241" s="10" t="s">
        <v>253</v>
      </c>
    </row>
    <row r="1242" spans="1:20" ht="32.1" customHeight="1" thickBot="1">
      <c r="A1242" s="7" t="s">
        <v>3328</v>
      </c>
      <c r="B1242" s="2">
        <v>41954</v>
      </c>
      <c r="C1242" s="2">
        <v>41958</v>
      </c>
      <c r="D1242" s="1" t="s">
        <v>21</v>
      </c>
      <c r="E1242" s="1" t="s">
        <v>3049</v>
      </c>
      <c r="F1242" s="1" t="s">
        <v>3050</v>
      </c>
      <c r="G1242" s="1" t="s">
        <v>90</v>
      </c>
      <c r="H1242" s="1" t="s">
        <v>25</v>
      </c>
      <c r="I1242" s="1" t="s">
        <v>3329</v>
      </c>
      <c r="J1242" s="1" t="s">
        <v>66</v>
      </c>
      <c r="K1242" s="1" t="s">
        <v>67</v>
      </c>
      <c r="L1242" s="1" t="s">
        <v>2129</v>
      </c>
      <c r="M1242" s="1" t="s">
        <v>30</v>
      </c>
      <c r="N1242" s="1" t="s">
        <v>56</v>
      </c>
      <c r="O1242" s="1" t="s">
        <v>2130</v>
      </c>
      <c r="P1242" s="3">
        <v>23.968</v>
      </c>
      <c r="Q1242" s="3">
        <v>2</v>
      </c>
      <c r="R1242" s="3">
        <v>7.7896000000000001</v>
      </c>
      <c r="S1242" s="1" t="s">
        <v>83</v>
      </c>
      <c r="T1242" s="9" t="s">
        <v>34</v>
      </c>
    </row>
    <row r="1243" spans="1:20" ht="32.1" customHeight="1" thickBot="1">
      <c r="A1243" s="8" t="s">
        <v>3328</v>
      </c>
      <c r="B1243" s="5">
        <v>41954</v>
      </c>
      <c r="C1243" s="5">
        <v>41958</v>
      </c>
      <c r="D1243" s="4" t="s">
        <v>21</v>
      </c>
      <c r="E1243" s="4" t="s">
        <v>3049</v>
      </c>
      <c r="F1243" s="4" t="s">
        <v>3050</v>
      </c>
      <c r="G1243" s="4" t="s">
        <v>90</v>
      </c>
      <c r="H1243" s="4" t="s">
        <v>25</v>
      </c>
      <c r="I1243" s="4" t="s">
        <v>3329</v>
      </c>
      <c r="J1243" s="4" t="s">
        <v>66</v>
      </c>
      <c r="K1243" s="4" t="s">
        <v>67</v>
      </c>
      <c r="L1243" s="4" t="s">
        <v>102</v>
      </c>
      <c r="M1243" s="4" t="s">
        <v>30</v>
      </c>
      <c r="N1243" s="4" t="s">
        <v>31</v>
      </c>
      <c r="O1243" s="4" t="s">
        <v>103</v>
      </c>
      <c r="P1243" s="6">
        <v>521.96</v>
      </c>
      <c r="Q1243" s="6">
        <v>4</v>
      </c>
      <c r="R1243" s="6">
        <v>-250.54079999999999</v>
      </c>
      <c r="S1243" s="4" t="s">
        <v>83</v>
      </c>
      <c r="T1243" s="10" t="s">
        <v>34</v>
      </c>
    </row>
    <row r="1244" spans="1:20" ht="32.1" customHeight="1" thickBot="1">
      <c r="A1244" s="7" t="s">
        <v>3330</v>
      </c>
      <c r="B1244" s="2">
        <v>42441</v>
      </c>
      <c r="C1244" s="2">
        <v>42444</v>
      </c>
      <c r="D1244" s="1" t="s">
        <v>21</v>
      </c>
      <c r="E1244" s="1" t="s">
        <v>444</v>
      </c>
      <c r="F1244" s="1" t="s">
        <v>445</v>
      </c>
      <c r="G1244" s="1" t="s">
        <v>90</v>
      </c>
      <c r="H1244" s="1" t="s">
        <v>25</v>
      </c>
      <c r="I1244" s="1" t="s">
        <v>328</v>
      </c>
      <c r="J1244" s="1" t="s">
        <v>53</v>
      </c>
      <c r="K1244" s="1" t="s">
        <v>54</v>
      </c>
      <c r="L1244" s="1" t="s">
        <v>795</v>
      </c>
      <c r="M1244" s="1" t="s">
        <v>30</v>
      </c>
      <c r="N1244" s="1" t="s">
        <v>36</v>
      </c>
      <c r="O1244" s="1" t="s">
        <v>796</v>
      </c>
      <c r="P1244" s="3">
        <v>770.35199999999998</v>
      </c>
      <c r="Q1244" s="3">
        <v>3</v>
      </c>
      <c r="R1244" s="3">
        <v>77.035200000000003</v>
      </c>
      <c r="S1244" s="1" t="s">
        <v>33</v>
      </c>
      <c r="T1244" s="9" t="s">
        <v>195</v>
      </c>
    </row>
    <row r="1245" spans="1:20" ht="32.1" customHeight="1" thickBot="1">
      <c r="A1245" s="8" t="s">
        <v>3331</v>
      </c>
      <c r="B1245" s="5">
        <v>42775</v>
      </c>
      <c r="C1245" s="5">
        <v>42780</v>
      </c>
      <c r="D1245" s="4" t="s">
        <v>21</v>
      </c>
      <c r="E1245" s="4" t="s">
        <v>1394</v>
      </c>
      <c r="F1245" s="4" t="s">
        <v>1395</v>
      </c>
      <c r="G1245" s="4" t="s">
        <v>90</v>
      </c>
      <c r="H1245" s="4" t="s">
        <v>25</v>
      </c>
      <c r="I1245" s="4" t="s">
        <v>52</v>
      </c>
      <c r="J1245" s="4" t="s">
        <v>53</v>
      </c>
      <c r="K1245" s="4" t="s">
        <v>54</v>
      </c>
      <c r="L1245" s="4" t="s">
        <v>1658</v>
      </c>
      <c r="M1245" s="4" t="s">
        <v>30</v>
      </c>
      <c r="N1245" s="4" t="s">
        <v>56</v>
      </c>
      <c r="O1245" s="4" t="s">
        <v>1659</v>
      </c>
      <c r="P1245" s="6">
        <v>21.12</v>
      </c>
      <c r="Q1245" s="6">
        <v>4</v>
      </c>
      <c r="R1245" s="6">
        <v>6.5472000000000001</v>
      </c>
      <c r="S1245" s="4" t="s">
        <v>58</v>
      </c>
      <c r="T1245" s="10" t="s">
        <v>297</v>
      </c>
    </row>
    <row r="1246" spans="1:20" ht="32.1" customHeight="1" thickBot="1">
      <c r="A1246" s="7" t="s">
        <v>3332</v>
      </c>
      <c r="B1246" s="2">
        <v>41840</v>
      </c>
      <c r="C1246" s="2">
        <v>41842</v>
      </c>
      <c r="D1246" s="1" t="s">
        <v>87</v>
      </c>
      <c r="E1246" s="1" t="s">
        <v>2053</v>
      </c>
      <c r="F1246" s="1" t="s">
        <v>2054</v>
      </c>
      <c r="G1246" s="1" t="s">
        <v>24</v>
      </c>
      <c r="H1246" s="1" t="s">
        <v>25</v>
      </c>
      <c r="I1246" s="1" t="s">
        <v>639</v>
      </c>
      <c r="J1246" s="1" t="s">
        <v>53</v>
      </c>
      <c r="K1246" s="1" t="s">
        <v>54</v>
      </c>
      <c r="L1246" s="1" t="s">
        <v>776</v>
      </c>
      <c r="M1246" s="1" t="s">
        <v>30</v>
      </c>
      <c r="N1246" s="1" t="s">
        <v>56</v>
      </c>
      <c r="O1246" s="1" t="s">
        <v>777</v>
      </c>
      <c r="P1246" s="3">
        <v>43.02</v>
      </c>
      <c r="Q1246" s="3">
        <v>3</v>
      </c>
      <c r="R1246" s="3">
        <v>15.4872</v>
      </c>
      <c r="S1246" s="1" t="s">
        <v>70</v>
      </c>
      <c r="T1246" s="9" t="s">
        <v>71</v>
      </c>
    </row>
    <row r="1247" spans="1:20" ht="32.1" customHeight="1" thickBot="1">
      <c r="A1247" s="8" t="s">
        <v>3333</v>
      </c>
      <c r="B1247" s="5">
        <v>42772</v>
      </c>
      <c r="C1247" s="5">
        <v>42777</v>
      </c>
      <c r="D1247" s="4" t="s">
        <v>39</v>
      </c>
      <c r="E1247" s="4" t="s">
        <v>3334</v>
      </c>
      <c r="F1247" s="4" t="s">
        <v>3335</v>
      </c>
      <c r="G1247" s="4" t="s">
        <v>24</v>
      </c>
      <c r="H1247" s="4" t="s">
        <v>25</v>
      </c>
      <c r="I1247" s="4" t="s">
        <v>173</v>
      </c>
      <c r="J1247" s="4" t="s">
        <v>120</v>
      </c>
      <c r="K1247" s="4" t="s">
        <v>67</v>
      </c>
      <c r="L1247" s="4" t="s">
        <v>999</v>
      </c>
      <c r="M1247" s="4" t="s">
        <v>30</v>
      </c>
      <c r="N1247" s="4" t="s">
        <v>31</v>
      </c>
      <c r="O1247" s="4" t="s">
        <v>1000</v>
      </c>
      <c r="P1247" s="6">
        <v>240.78399999999999</v>
      </c>
      <c r="Q1247" s="6">
        <v>1</v>
      </c>
      <c r="R1247" s="6">
        <v>30.097999999999999</v>
      </c>
      <c r="S1247" s="4" t="s">
        <v>58</v>
      </c>
      <c r="T1247" s="10" t="s">
        <v>297</v>
      </c>
    </row>
    <row r="1248" spans="1:20" ht="32.1" customHeight="1" thickBot="1">
      <c r="A1248" s="7" t="s">
        <v>3336</v>
      </c>
      <c r="B1248" s="2">
        <v>41889</v>
      </c>
      <c r="C1248" s="2">
        <v>41895</v>
      </c>
      <c r="D1248" s="1" t="s">
        <v>39</v>
      </c>
      <c r="E1248" s="1" t="s">
        <v>671</v>
      </c>
      <c r="F1248" s="1" t="s">
        <v>672</v>
      </c>
      <c r="G1248" s="1" t="s">
        <v>100</v>
      </c>
      <c r="H1248" s="1" t="s">
        <v>25</v>
      </c>
      <c r="I1248" s="1" t="s">
        <v>2021</v>
      </c>
      <c r="J1248" s="1" t="s">
        <v>1522</v>
      </c>
      <c r="K1248" s="1" t="s">
        <v>93</v>
      </c>
      <c r="L1248" s="1" t="s">
        <v>1259</v>
      </c>
      <c r="M1248" s="1" t="s">
        <v>30</v>
      </c>
      <c r="N1248" s="1" t="s">
        <v>45</v>
      </c>
      <c r="O1248" s="1" t="s">
        <v>1063</v>
      </c>
      <c r="P1248" s="3">
        <v>429.9</v>
      </c>
      <c r="Q1248" s="3">
        <v>5</v>
      </c>
      <c r="R1248" s="3">
        <v>111.774</v>
      </c>
      <c r="S1248" s="1" t="s">
        <v>129</v>
      </c>
      <c r="T1248" s="9" t="s">
        <v>77</v>
      </c>
    </row>
    <row r="1249" spans="1:20" ht="32.1" customHeight="1" thickBot="1">
      <c r="A1249" s="8" t="s">
        <v>3336</v>
      </c>
      <c r="B1249" s="5">
        <v>41889</v>
      </c>
      <c r="C1249" s="5">
        <v>41895</v>
      </c>
      <c r="D1249" s="4" t="s">
        <v>39</v>
      </c>
      <c r="E1249" s="4" t="s">
        <v>671</v>
      </c>
      <c r="F1249" s="4" t="s">
        <v>672</v>
      </c>
      <c r="G1249" s="4" t="s">
        <v>100</v>
      </c>
      <c r="H1249" s="4" t="s">
        <v>25</v>
      </c>
      <c r="I1249" s="4" t="s">
        <v>2021</v>
      </c>
      <c r="J1249" s="4" t="s">
        <v>1522</v>
      </c>
      <c r="K1249" s="4" t="s">
        <v>93</v>
      </c>
      <c r="L1249" s="4" t="s">
        <v>255</v>
      </c>
      <c r="M1249" s="4" t="s">
        <v>30</v>
      </c>
      <c r="N1249" s="4" t="s">
        <v>36</v>
      </c>
      <c r="O1249" s="4" t="s">
        <v>256</v>
      </c>
      <c r="P1249" s="6">
        <v>161.96</v>
      </c>
      <c r="Q1249" s="6">
        <v>2</v>
      </c>
      <c r="R1249" s="6">
        <v>45.348799999999997</v>
      </c>
      <c r="S1249" s="4" t="s">
        <v>129</v>
      </c>
      <c r="T1249" s="10" t="s">
        <v>77</v>
      </c>
    </row>
    <row r="1250" spans="1:20" ht="32.1" customHeight="1" thickBot="1">
      <c r="A1250" s="7" t="s">
        <v>3337</v>
      </c>
      <c r="B1250" s="2">
        <v>42570</v>
      </c>
      <c r="C1250" s="2">
        <v>42576</v>
      </c>
      <c r="D1250" s="1" t="s">
        <v>39</v>
      </c>
      <c r="E1250" s="1" t="s">
        <v>1630</v>
      </c>
      <c r="F1250" s="1" t="s">
        <v>1631</v>
      </c>
      <c r="G1250" s="1" t="s">
        <v>24</v>
      </c>
      <c r="H1250" s="1" t="s">
        <v>25</v>
      </c>
      <c r="I1250" s="1" t="s">
        <v>3338</v>
      </c>
      <c r="J1250" s="1" t="s">
        <v>478</v>
      </c>
      <c r="K1250" s="1" t="s">
        <v>28</v>
      </c>
      <c r="L1250" s="1" t="s">
        <v>2110</v>
      </c>
      <c r="M1250" s="1" t="s">
        <v>30</v>
      </c>
      <c r="N1250" s="1" t="s">
        <v>56</v>
      </c>
      <c r="O1250" s="1" t="s">
        <v>2111</v>
      </c>
      <c r="P1250" s="3">
        <v>185.58</v>
      </c>
      <c r="Q1250" s="3">
        <v>6</v>
      </c>
      <c r="R1250" s="3">
        <v>76.087800000000001</v>
      </c>
      <c r="S1250" s="1" t="s">
        <v>129</v>
      </c>
      <c r="T1250" s="9" t="s">
        <v>71</v>
      </c>
    </row>
    <row r="1251" spans="1:20" ht="32.1" customHeight="1" thickBot="1">
      <c r="A1251" s="8" t="s">
        <v>3337</v>
      </c>
      <c r="B1251" s="5">
        <v>42570</v>
      </c>
      <c r="C1251" s="5">
        <v>42576</v>
      </c>
      <c r="D1251" s="4" t="s">
        <v>39</v>
      </c>
      <c r="E1251" s="4" t="s">
        <v>1630</v>
      </c>
      <c r="F1251" s="4" t="s">
        <v>1631</v>
      </c>
      <c r="G1251" s="4" t="s">
        <v>24</v>
      </c>
      <c r="H1251" s="4" t="s">
        <v>25</v>
      </c>
      <c r="I1251" s="4" t="s">
        <v>3338</v>
      </c>
      <c r="J1251" s="4" t="s">
        <v>478</v>
      </c>
      <c r="K1251" s="4" t="s">
        <v>28</v>
      </c>
      <c r="L1251" s="4" t="s">
        <v>2815</v>
      </c>
      <c r="M1251" s="4" t="s">
        <v>30</v>
      </c>
      <c r="N1251" s="4" t="s">
        <v>31</v>
      </c>
      <c r="O1251" s="4" t="s">
        <v>2816</v>
      </c>
      <c r="P1251" s="6">
        <v>504.9</v>
      </c>
      <c r="Q1251" s="6">
        <v>5</v>
      </c>
      <c r="R1251" s="6">
        <v>126.22499999999999</v>
      </c>
      <c r="S1251" s="4" t="s">
        <v>129</v>
      </c>
      <c r="T1251" s="10" t="s">
        <v>71</v>
      </c>
    </row>
    <row r="1252" spans="1:20" ht="32.1" customHeight="1" thickBot="1">
      <c r="A1252" s="7" t="s">
        <v>3339</v>
      </c>
      <c r="B1252" s="2">
        <v>42993</v>
      </c>
      <c r="C1252" s="2">
        <v>42999</v>
      </c>
      <c r="D1252" s="1" t="s">
        <v>39</v>
      </c>
      <c r="E1252" s="1" t="s">
        <v>2948</v>
      </c>
      <c r="F1252" s="1" t="s">
        <v>2949</v>
      </c>
      <c r="G1252" s="1" t="s">
        <v>24</v>
      </c>
      <c r="H1252" s="1" t="s">
        <v>25</v>
      </c>
      <c r="I1252" s="1" t="s">
        <v>52</v>
      </c>
      <c r="J1252" s="1" t="s">
        <v>53</v>
      </c>
      <c r="K1252" s="1" t="s">
        <v>54</v>
      </c>
      <c r="L1252" s="1" t="s">
        <v>488</v>
      </c>
      <c r="M1252" s="1" t="s">
        <v>30</v>
      </c>
      <c r="N1252" s="1" t="s">
        <v>36</v>
      </c>
      <c r="O1252" s="1" t="s">
        <v>489</v>
      </c>
      <c r="P1252" s="3">
        <v>184.75200000000001</v>
      </c>
      <c r="Q1252" s="3">
        <v>3</v>
      </c>
      <c r="R1252" s="3">
        <v>-20.784600000000001</v>
      </c>
      <c r="S1252" s="1" t="s">
        <v>129</v>
      </c>
      <c r="T1252" s="9" t="s">
        <v>77</v>
      </c>
    </row>
    <row r="1253" spans="1:20" ht="32.1" customHeight="1" thickBot="1">
      <c r="A1253" s="8" t="s">
        <v>3340</v>
      </c>
      <c r="B1253" s="5">
        <v>42715</v>
      </c>
      <c r="C1253" s="5">
        <v>42715</v>
      </c>
      <c r="D1253" s="4" t="s">
        <v>425</v>
      </c>
      <c r="E1253" s="4" t="s">
        <v>1038</v>
      </c>
      <c r="F1253" s="4" t="s">
        <v>1039</v>
      </c>
      <c r="G1253" s="4" t="s">
        <v>90</v>
      </c>
      <c r="H1253" s="4" t="s">
        <v>25</v>
      </c>
      <c r="I1253" s="4" t="s">
        <v>347</v>
      </c>
      <c r="J1253" s="4" t="s">
        <v>231</v>
      </c>
      <c r="K1253" s="4" t="s">
        <v>67</v>
      </c>
      <c r="L1253" s="4" t="s">
        <v>2578</v>
      </c>
      <c r="M1253" s="4" t="s">
        <v>30</v>
      </c>
      <c r="N1253" s="4" t="s">
        <v>36</v>
      </c>
      <c r="O1253" s="4" t="s">
        <v>2579</v>
      </c>
      <c r="P1253" s="6">
        <v>458.43</v>
      </c>
      <c r="Q1253" s="6">
        <v>5</v>
      </c>
      <c r="R1253" s="6">
        <v>-137.529</v>
      </c>
      <c r="S1253" s="4" t="s">
        <v>430</v>
      </c>
      <c r="T1253" s="10" t="s">
        <v>96</v>
      </c>
    </row>
    <row r="1254" spans="1:20" ht="32.1" customHeight="1" thickBot="1">
      <c r="A1254" s="7" t="s">
        <v>3340</v>
      </c>
      <c r="B1254" s="2">
        <v>42715</v>
      </c>
      <c r="C1254" s="2">
        <v>42715</v>
      </c>
      <c r="D1254" s="1" t="s">
        <v>425</v>
      </c>
      <c r="E1254" s="1" t="s">
        <v>1038</v>
      </c>
      <c r="F1254" s="1" t="s">
        <v>1039</v>
      </c>
      <c r="G1254" s="1" t="s">
        <v>90</v>
      </c>
      <c r="H1254" s="1" t="s">
        <v>25</v>
      </c>
      <c r="I1254" s="1" t="s">
        <v>347</v>
      </c>
      <c r="J1254" s="1" t="s">
        <v>231</v>
      </c>
      <c r="K1254" s="1" t="s">
        <v>67</v>
      </c>
      <c r="L1254" s="1" t="s">
        <v>1234</v>
      </c>
      <c r="M1254" s="1" t="s">
        <v>30</v>
      </c>
      <c r="N1254" s="1" t="s">
        <v>45</v>
      </c>
      <c r="O1254" s="1" t="s">
        <v>1235</v>
      </c>
      <c r="P1254" s="3">
        <v>328.59</v>
      </c>
      <c r="Q1254" s="3">
        <v>3</v>
      </c>
      <c r="R1254" s="3">
        <v>-147.8655</v>
      </c>
      <c r="S1254" s="1" t="s">
        <v>430</v>
      </c>
      <c r="T1254" s="9" t="s">
        <v>96</v>
      </c>
    </row>
    <row r="1255" spans="1:20" ht="32.1" customHeight="1" thickBot="1">
      <c r="A1255" s="8" t="s">
        <v>3341</v>
      </c>
      <c r="B1255" s="5">
        <v>41983</v>
      </c>
      <c r="C1255" s="5">
        <v>41987</v>
      </c>
      <c r="D1255" s="4" t="s">
        <v>39</v>
      </c>
      <c r="E1255" s="4" t="s">
        <v>2024</v>
      </c>
      <c r="F1255" s="4" t="s">
        <v>2025</v>
      </c>
      <c r="G1255" s="4" t="s">
        <v>90</v>
      </c>
      <c r="H1255" s="4" t="s">
        <v>25</v>
      </c>
      <c r="I1255" s="4" t="s">
        <v>3342</v>
      </c>
      <c r="J1255" s="4" t="s">
        <v>2280</v>
      </c>
      <c r="K1255" s="4" t="s">
        <v>54</v>
      </c>
      <c r="L1255" s="4" t="s">
        <v>1141</v>
      </c>
      <c r="M1255" s="4" t="s">
        <v>30</v>
      </c>
      <c r="N1255" s="4" t="s">
        <v>36</v>
      </c>
      <c r="O1255" s="4" t="s">
        <v>1142</v>
      </c>
      <c r="P1255" s="6">
        <v>338.35199999999998</v>
      </c>
      <c r="Q1255" s="6">
        <v>3</v>
      </c>
      <c r="R1255" s="6">
        <v>4.2294</v>
      </c>
      <c r="S1255" s="4" t="s">
        <v>83</v>
      </c>
      <c r="T1255" s="10" t="s">
        <v>96</v>
      </c>
    </row>
    <row r="1256" spans="1:20" ht="32.1" customHeight="1" thickBot="1">
      <c r="A1256" s="7" t="s">
        <v>3343</v>
      </c>
      <c r="B1256" s="2">
        <v>41986</v>
      </c>
      <c r="C1256" s="2">
        <v>41990</v>
      </c>
      <c r="D1256" s="1" t="s">
        <v>39</v>
      </c>
      <c r="E1256" s="1" t="s">
        <v>1712</v>
      </c>
      <c r="F1256" s="1" t="s">
        <v>1713</v>
      </c>
      <c r="G1256" s="1" t="s">
        <v>90</v>
      </c>
      <c r="H1256" s="1" t="s">
        <v>25</v>
      </c>
      <c r="I1256" s="1" t="s">
        <v>519</v>
      </c>
      <c r="J1256" s="1" t="s">
        <v>520</v>
      </c>
      <c r="K1256" s="1" t="s">
        <v>54</v>
      </c>
      <c r="L1256" s="1" t="s">
        <v>1508</v>
      </c>
      <c r="M1256" s="1" t="s">
        <v>30</v>
      </c>
      <c r="N1256" s="1" t="s">
        <v>56</v>
      </c>
      <c r="O1256" s="1" t="s">
        <v>1509</v>
      </c>
      <c r="P1256" s="3">
        <v>87.96</v>
      </c>
      <c r="Q1256" s="3">
        <v>3</v>
      </c>
      <c r="R1256" s="3">
        <v>7.6965000000000003</v>
      </c>
      <c r="S1256" s="1" t="s">
        <v>83</v>
      </c>
      <c r="T1256" s="9" t="s">
        <v>96</v>
      </c>
    </row>
    <row r="1257" spans="1:20" ht="32.1" customHeight="1" thickBot="1">
      <c r="A1257" s="8" t="s">
        <v>3344</v>
      </c>
      <c r="B1257" s="5">
        <v>42985</v>
      </c>
      <c r="C1257" s="5">
        <v>42989</v>
      </c>
      <c r="D1257" s="4" t="s">
        <v>39</v>
      </c>
      <c r="E1257" s="4" t="s">
        <v>3345</v>
      </c>
      <c r="F1257" s="4" t="s">
        <v>3346</v>
      </c>
      <c r="G1257" s="4" t="s">
        <v>24</v>
      </c>
      <c r="H1257" s="4" t="s">
        <v>25</v>
      </c>
      <c r="I1257" s="4" t="s">
        <v>52</v>
      </c>
      <c r="J1257" s="4" t="s">
        <v>53</v>
      </c>
      <c r="K1257" s="4" t="s">
        <v>54</v>
      </c>
      <c r="L1257" s="4" t="s">
        <v>802</v>
      </c>
      <c r="M1257" s="4" t="s">
        <v>30</v>
      </c>
      <c r="N1257" s="4" t="s">
        <v>56</v>
      </c>
      <c r="O1257" s="4" t="s">
        <v>803</v>
      </c>
      <c r="P1257" s="6">
        <v>19.760000000000002</v>
      </c>
      <c r="Q1257" s="6">
        <v>4</v>
      </c>
      <c r="R1257" s="6">
        <v>8.2992000000000008</v>
      </c>
      <c r="S1257" s="4" t="s">
        <v>83</v>
      </c>
      <c r="T1257" s="10" t="s">
        <v>77</v>
      </c>
    </row>
    <row r="1258" spans="1:20" ht="32.1" customHeight="1" thickBot="1">
      <c r="A1258" s="7" t="s">
        <v>3347</v>
      </c>
      <c r="B1258" s="2">
        <v>42310</v>
      </c>
      <c r="C1258" s="2">
        <v>42315</v>
      </c>
      <c r="D1258" s="1" t="s">
        <v>39</v>
      </c>
      <c r="E1258" s="1" t="s">
        <v>3348</v>
      </c>
      <c r="F1258" s="1" t="s">
        <v>3349</v>
      </c>
      <c r="G1258" s="1" t="s">
        <v>24</v>
      </c>
      <c r="H1258" s="1" t="s">
        <v>25</v>
      </c>
      <c r="I1258" s="1" t="s">
        <v>119</v>
      </c>
      <c r="J1258" s="1" t="s">
        <v>120</v>
      </c>
      <c r="K1258" s="1" t="s">
        <v>67</v>
      </c>
      <c r="L1258" s="1" t="s">
        <v>2428</v>
      </c>
      <c r="M1258" s="1" t="s">
        <v>30</v>
      </c>
      <c r="N1258" s="1" t="s">
        <v>36</v>
      </c>
      <c r="O1258" s="1" t="s">
        <v>2429</v>
      </c>
      <c r="P1258" s="3">
        <v>109.764</v>
      </c>
      <c r="Q1258" s="3">
        <v>2</v>
      </c>
      <c r="R1258" s="3">
        <v>8.5372000000000003</v>
      </c>
      <c r="S1258" s="1" t="s">
        <v>58</v>
      </c>
      <c r="T1258" s="9" t="s">
        <v>34</v>
      </c>
    </row>
    <row r="1259" spans="1:20" ht="32.1" customHeight="1" thickBot="1">
      <c r="A1259" s="8" t="s">
        <v>3350</v>
      </c>
      <c r="B1259" s="5">
        <v>42826</v>
      </c>
      <c r="C1259" s="5">
        <v>42828</v>
      </c>
      <c r="D1259" s="4" t="s">
        <v>87</v>
      </c>
      <c r="E1259" s="4" t="s">
        <v>1080</v>
      </c>
      <c r="F1259" s="4" t="s">
        <v>1081</v>
      </c>
      <c r="G1259" s="4" t="s">
        <v>90</v>
      </c>
      <c r="H1259" s="4" t="s">
        <v>25</v>
      </c>
      <c r="I1259" s="4" t="s">
        <v>854</v>
      </c>
      <c r="J1259" s="4" t="s">
        <v>158</v>
      </c>
      <c r="K1259" s="4" t="s">
        <v>28</v>
      </c>
      <c r="L1259" s="4" t="s">
        <v>181</v>
      </c>
      <c r="M1259" s="4" t="s">
        <v>30</v>
      </c>
      <c r="N1259" s="4" t="s">
        <v>56</v>
      </c>
      <c r="O1259" s="4" t="s">
        <v>182</v>
      </c>
      <c r="P1259" s="6">
        <v>127.95</v>
      </c>
      <c r="Q1259" s="6">
        <v>3</v>
      </c>
      <c r="R1259" s="6">
        <v>21.7515</v>
      </c>
      <c r="S1259" s="4" t="s">
        <v>70</v>
      </c>
      <c r="T1259" s="10" t="s">
        <v>113</v>
      </c>
    </row>
    <row r="1260" spans="1:20" ht="32.1" customHeight="1" thickBot="1">
      <c r="A1260" s="7" t="s">
        <v>3351</v>
      </c>
      <c r="B1260" s="2">
        <v>41735</v>
      </c>
      <c r="C1260" s="2">
        <v>41741</v>
      </c>
      <c r="D1260" s="1" t="s">
        <v>39</v>
      </c>
      <c r="E1260" s="1" t="s">
        <v>2202</v>
      </c>
      <c r="F1260" s="1" t="s">
        <v>2203</v>
      </c>
      <c r="G1260" s="1" t="s">
        <v>90</v>
      </c>
      <c r="H1260" s="1" t="s">
        <v>25</v>
      </c>
      <c r="I1260" s="1" t="s">
        <v>52</v>
      </c>
      <c r="J1260" s="1" t="s">
        <v>53</v>
      </c>
      <c r="K1260" s="1" t="s">
        <v>54</v>
      </c>
      <c r="L1260" s="1" t="s">
        <v>3288</v>
      </c>
      <c r="M1260" s="1" t="s">
        <v>30</v>
      </c>
      <c r="N1260" s="1" t="s">
        <v>56</v>
      </c>
      <c r="O1260" s="1" t="s">
        <v>3289</v>
      </c>
      <c r="P1260" s="3">
        <v>91.96</v>
      </c>
      <c r="Q1260" s="3">
        <v>2</v>
      </c>
      <c r="R1260" s="3">
        <v>15.6332</v>
      </c>
      <c r="S1260" s="1" t="s">
        <v>129</v>
      </c>
      <c r="T1260" s="9" t="s">
        <v>113</v>
      </c>
    </row>
    <row r="1261" spans="1:20" ht="32.1" customHeight="1" thickBot="1">
      <c r="A1261" s="8" t="s">
        <v>3351</v>
      </c>
      <c r="B1261" s="5">
        <v>41735</v>
      </c>
      <c r="C1261" s="5">
        <v>41741</v>
      </c>
      <c r="D1261" s="4" t="s">
        <v>39</v>
      </c>
      <c r="E1261" s="4" t="s">
        <v>2202</v>
      </c>
      <c r="F1261" s="4" t="s">
        <v>2203</v>
      </c>
      <c r="G1261" s="4" t="s">
        <v>90</v>
      </c>
      <c r="H1261" s="4" t="s">
        <v>25</v>
      </c>
      <c r="I1261" s="4" t="s">
        <v>52</v>
      </c>
      <c r="J1261" s="4" t="s">
        <v>53</v>
      </c>
      <c r="K1261" s="4" t="s">
        <v>54</v>
      </c>
      <c r="L1261" s="4" t="s">
        <v>379</v>
      </c>
      <c r="M1261" s="4" t="s">
        <v>30</v>
      </c>
      <c r="N1261" s="4" t="s">
        <v>56</v>
      </c>
      <c r="O1261" s="4" t="s">
        <v>380</v>
      </c>
      <c r="P1261" s="6">
        <v>33.11</v>
      </c>
      <c r="Q1261" s="6">
        <v>7</v>
      </c>
      <c r="R1261" s="6">
        <v>12.9129</v>
      </c>
      <c r="S1261" s="4" t="s">
        <v>129</v>
      </c>
      <c r="T1261" s="10" t="s">
        <v>113</v>
      </c>
    </row>
    <row r="1262" spans="1:20" ht="32.1" customHeight="1" thickBot="1">
      <c r="A1262" s="7" t="s">
        <v>3352</v>
      </c>
      <c r="B1262" s="2">
        <v>42922</v>
      </c>
      <c r="C1262" s="2">
        <v>42922</v>
      </c>
      <c r="D1262" s="1" t="s">
        <v>425</v>
      </c>
      <c r="E1262" s="1" t="s">
        <v>2783</v>
      </c>
      <c r="F1262" s="1" t="s">
        <v>2784</v>
      </c>
      <c r="G1262" s="1" t="s">
        <v>24</v>
      </c>
      <c r="H1262" s="1" t="s">
        <v>25</v>
      </c>
      <c r="I1262" s="1" t="s">
        <v>1006</v>
      </c>
      <c r="J1262" s="1" t="s">
        <v>43</v>
      </c>
      <c r="K1262" s="1" t="s">
        <v>28</v>
      </c>
      <c r="L1262" s="1" t="s">
        <v>1585</v>
      </c>
      <c r="M1262" s="1" t="s">
        <v>30</v>
      </c>
      <c r="N1262" s="1" t="s">
        <v>36</v>
      </c>
      <c r="O1262" s="1" t="s">
        <v>1586</v>
      </c>
      <c r="P1262" s="3">
        <v>239.24</v>
      </c>
      <c r="Q1262" s="3">
        <v>1</v>
      </c>
      <c r="R1262" s="3">
        <v>23.923999999999999</v>
      </c>
      <c r="S1262" s="1" t="s">
        <v>430</v>
      </c>
      <c r="T1262" s="9" t="s">
        <v>71</v>
      </c>
    </row>
    <row r="1263" spans="1:20" ht="32.1" customHeight="1" thickBot="1">
      <c r="A1263" s="8" t="s">
        <v>3353</v>
      </c>
      <c r="B1263" s="5">
        <v>42729</v>
      </c>
      <c r="C1263" s="5">
        <v>42736</v>
      </c>
      <c r="D1263" s="4" t="s">
        <v>39</v>
      </c>
      <c r="E1263" s="4" t="s">
        <v>2087</v>
      </c>
      <c r="F1263" s="4" t="s">
        <v>2088</v>
      </c>
      <c r="G1263" s="4" t="s">
        <v>90</v>
      </c>
      <c r="H1263" s="4" t="s">
        <v>25</v>
      </c>
      <c r="I1263" s="4" t="s">
        <v>3354</v>
      </c>
      <c r="J1263" s="4" t="s">
        <v>884</v>
      </c>
      <c r="K1263" s="4" t="s">
        <v>67</v>
      </c>
      <c r="L1263" s="4" t="s">
        <v>1658</v>
      </c>
      <c r="M1263" s="4" t="s">
        <v>30</v>
      </c>
      <c r="N1263" s="4" t="s">
        <v>56</v>
      </c>
      <c r="O1263" s="4" t="s">
        <v>1659</v>
      </c>
      <c r="P1263" s="6">
        <v>21.12</v>
      </c>
      <c r="Q1263" s="6">
        <v>4</v>
      </c>
      <c r="R1263" s="6">
        <v>6.5472000000000001</v>
      </c>
      <c r="S1263" s="4" t="s">
        <v>47</v>
      </c>
      <c r="T1263" s="10" t="s">
        <v>96</v>
      </c>
    </row>
    <row r="1264" spans="1:20" ht="32.1" customHeight="1" thickBot="1">
      <c r="A1264" s="7" t="s">
        <v>3355</v>
      </c>
      <c r="B1264" s="2">
        <v>42352</v>
      </c>
      <c r="C1264" s="2">
        <v>42356</v>
      </c>
      <c r="D1264" s="1" t="s">
        <v>39</v>
      </c>
      <c r="E1264" s="1" t="s">
        <v>1240</v>
      </c>
      <c r="F1264" s="1" t="s">
        <v>1241</v>
      </c>
      <c r="G1264" s="1" t="s">
        <v>100</v>
      </c>
      <c r="H1264" s="1" t="s">
        <v>25</v>
      </c>
      <c r="I1264" s="1" t="s">
        <v>52</v>
      </c>
      <c r="J1264" s="1" t="s">
        <v>53</v>
      </c>
      <c r="K1264" s="1" t="s">
        <v>54</v>
      </c>
      <c r="L1264" s="1" t="s">
        <v>2390</v>
      </c>
      <c r="M1264" s="1" t="s">
        <v>30</v>
      </c>
      <c r="N1264" s="1" t="s">
        <v>56</v>
      </c>
      <c r="O1264" s="1" t="s">
        <v>2391</v>
      </c>
      <c r="P1264" s="3">
        <v>15.24</v>
      </c>
      <c r="Q1264" s="3">
        <v>3</v>
      </c>
      <c r="R1264" s="3">
        <v>5.1816000000000004</v>
      </c>
      <c r="S1264" s="1" t="s">
        <v>83</v>
      </c>
      <c r="T1264" s="9" t="s">
        <v>96</v>
      </c>
    </row>
    <row r="1265" spans="1:20" ht="32.1" customHeight="1" thickBot="1">
      <c r="A1265" s="8" t="s">
        <v>3356</v>
      </c>
      <c r="B1265" s="5">
        <v>42617</v>
      </c>
      <c r="C1265" s="5">
        <v>42621</v>
      </c>
      <c r="D1265" s="4" t="s">
        <v>39</v>
      </c>
      <c r="E1265" s="4" t="s">
        <v>2693</v>
      </c>
      <c r="F1265" s="4" t="s">
        <v>2694</v>
      </c>
      <c r="G1265" s="4" t="s">
        <v>24</v>
      </c>
      <c r="H1265" s="4" t="s">
        <v>25</v>
      </c>
      <c r="I1265" s="4" t="s">
        <v>3357</v>
      </c>
      <c r="J1265" s="4" t="s">
        <v>27</v>
      </c>
      <c r="K1265" s="4" t="s">
        <v>28</v>
      </c>
      <c r="L1265" s="4" t="s">
        <v>485</v>
      </c>
      <c r="M1265" s="4" t="s">
        <v>30</v>
      </c>
      <c r="N1265" s="4" t="s">
        <v>56</v>
      </c>
      <c r="O1265" s="4" t="s">
        <v>486</v>
      </c>
      <c r="P1265" s="6">
        <v>42.6</v>
      </c>
      <c r="Q1265" s="6">
        <v>3</v>
      </c>
      <c r="R1265" s="6">
        <v>16.614000000000001</v>
      </c>
      <c r="S1265" s="4" t="s">
        <v>83</v>
      </c>
      <c r="T1265" s="10" t="s">
        <v>77</v>
      </c>
    </row>
    <row r="1266" spans="1:20" ht="32.1" customHeight="1" thickBot="1">
      <c r="A1266" s="7" t="s">
        <v>3358</v>
      </c>
      <c r="B1266" s="2">
        <v>42404</v>
      </c>
      <c r="C1266" s="2">
        <v>42408</v>
      </c>
      <c r="D1266" s="1" t="s">
        <v>39</v>
      </c>
      <c r="E1266" s="1" t="s">
        <v>79</v>
      </c>
      <c r="F1266" s="1" t="s">
        <v>80</v>
      </c>
      <c r="G1266" s="1" t="s">
        <v>24</v>
      </c>
      <c r="H1266" s="1" t="s">
        <v>25</v>
      </c>
      <c r="I1266" s="1" t="s">
        <v>3359</v>
      </c>
      <c r="J1266" s="1" t="s">
        <v>520</v>
      </c>
      <c r="K1266" s="1" t="s">
        <v>54</v>
      </c>
      <c r="L1266" s="1" t="s">
        <v>1451</v>
      </c>
      <c r="M1266" s="1" t="s">
        <v>30</v>
      </c>
      <c r="N1266" s="1" t="s">
        <v>56</v>
      </c>
      <c r="O1266" s="1" t="s">
        <v>1452</v>
      </c>
      <c r="P1266" s="3">
        <v>14.368</v>
      </c>
      <c r="Q1266" s="3">
        <v>2</v>
      </c>
      <c r="R1266" s="3">
        <v>3.9512</v>
      </c>
      <c r="S1266" s="1" t="s">
        <v>83</v>
      </c>
      <c r="T1266" s="9" t="s">
        <v>297</v>
      </c>
    </row>
    <row r="1267" spans="1:20" ht="32.1" customHeight="1" thickBot="1">
      <c r="A1267" s="8" t="s">
        <v>3360</v>
      </c>
      <c r="B1267" s="5">
        <v>42874</v>
      </c>
      <c r="C1267" s="5">
        <v>42879</v>
      </c>
      <c r="D1267" s="4" t="s">
        <v>21</v>
      </c>
      <c r="E1267" s="4" t="s">
        <v>1556</v>
      </c>
      <c r="F1267" s="4" t="s">
        <v>1557</v>
      </c>
      <c r="G1267" s="4" t="s">
        <v>90</v>
      </c>
      <c r="H1267" s="4" t="s">
        <v>25</v>
      </c>
      <c r="I1267" s="4" t="s">
        <v>3124</v>
      </c>
      <c r="J1267" s="4" t="s">
        <v>141</v>
      </c>
      <c r="K1267" s="4" t="s">
        <v>28</v>
      </c>
      <c r="L1267" s="4" t="s">
        <v>668</v>
      </c>
      <c r="M1267" s="4" t="s">
        <v>30</v>
      </c>
      <c r="N1267" s="4" t="s">
        <v>36</v>
      </c>
      <c r="O1267" s="4" t="s">
        <v>669</v>
      </c>
      <c r="P1267" s="6">
        <v>314.35199999999998</v>
      </c>
      <c r="Q1267" s="6">
        <v>3</v>
      </c>
      <c r="R1267" s="6">
        <v>-35.364600000000003</v>
      </c>
      <c r="S1267" s="4" t="s">
        <v>58</v>
      </c>
      <c r="T1267" s="10" t="s">
        <v>161</v>
      </c>
    </row>
    <row r="1268" spans="1:20" ht="32.1" customHeight="1" thickBot="1">
      <c r="A1268" s="7" t="s">
        <v>3361</v>
      </c>
      <c r="B1268" s="2">
        <v>42250</v>
      </c>
      <c r="C1268" s="2">
        <v>42255</v>
      </c>
      <c r="D1268" s="1" t="s">
        <v>39</v>
      </c>
      <c r="E1268" s="1" t="s">
        <v>2058</v>
      </c>
      <c r="F1268" s="1" t="s">
        <v>2059</v>
      </c>
      <c r="G1268" s="1" t="s">
        <v>90</v>
      </c>
      <c r="H1268" s="1" t="s">
        <v>25</v>
      </c>
      <c r="I1268" s="1" t="s">
        <v>1222</v>
      </c>
      <c r="J1268" s="1" t="s">
        <v>520</v>
      </c>
      <c r="K1268" s="1" t="s">
        <v>54</v>
      </c>
      <c r="L1268" s="1" t="s">
        <v>1400</v>
      </c>
      <c r="M1268" s="1" t="s">
        <v>30</v>
      </c>
      <c r="N1268" s="1" t="s">
        <v>56</v>
      </c>
      <c r="O1268" s="1" t="s">
        <v>1401</v>
      </c>
      <c r="P1268" s="3">
        <v>238.15199999999999</v>
      </c>
      <c r="Q1268" s="3">
        <v>3</v>
      </c>
      <c r="R1268" s="3">
        <v>89.307000000000002</v>
      </c>
      <c r="S1268" s="1" t="s">
        <v>58</v>
      </c>
      <c r="T1268" s="9" t="s">
        <v>77</v>
      </c>
    </row>
    <row r="1269" spans="1:20" ht="32.1" customHeight="1" thickBot="1">
      <c r="A1269" s="8" t="s">
        <v>3362</v>
      </c>
      <c r="B1269" s="5">
        <v>42530</v>
      </c>
      <c r="C1269" s="5">
        <v>42537</v>
      </c>
      <c r="D1269" s="4" t="s">
        <v>39</v>
      </c>
      <c r="E1269" s="4" t="s">
        <v>3363</v>
      </c>
      <c r="F1269" s="4" t="s">
        <v>3364</v>
      </c>
      <c r="G1269" s="4" t="s">
        <v>100</v>
      </c>
      <c r="H1269" s="4" t="s">
        <v>25</v>
      </c>
      <c r="I1269" s="4" t="s">
        <v>165</v>
      </c>
      <c r="J1269" s="4" t="s">
        <v>166</v>
      </c>
      <c r="K1269" s="4" t="s">
        <v>93</v>
      </c>
      <c r="L1269" s="4" t="s">
        <v>3165</v>
      </c>
      <c r="M1269" s="4" t="s">
        <v>30</v>
      </c>
      <c r="N1269" s="4" t="s">
        <v>45</v>
      </c>
      <c r="O1269" s="4" t="s">
        <v>3166</v>
      </c>
      <c r="P1269" s="6">
        <v>692.94</v>
      </c>
      <c r="Q1269" s="6">
        <v>3</v>
      </c>
      <c r="R1269" s="6">
        <v>173.23500000000001</v>
      </c>
      <c r="S1269" s="4" t="s">
        <v>47</v>
      </c>
      <c r="T1269" s="10" t="s">
        <v>59</v>
      </c>
    </row>
    <row r="1270" spans="1:20" ht="32.1" customHeight="1" thickBot="1">
      <c r="A1270" s="7" t="s">
        <v>3365</v>
      </c>
      <c r="B1270" s="2">
        <v>42636</v>
      </c>
      <c r="C1270" s="2">
        <v>42639</v>
      </c>
      <c r="D1270" s="1" t="s">
        <v>21</v>
      </c>
      <c r="E1270" s="1" t="s">
        <v>524</v>
      </c>
      <c r="F1270" s="1" t="s">
        <v>525</v>
      </c>
      <c r="G1270" s="1" t="s">
        <v>100</v>
      </c>
      <c r="H1270" s="1" t="s">
        <v>25</v>
      </c>
      <c r="I1270" s="1" t="s">
        <v>815</v>
      </c>
      <c r="J1270" s="1" t="s">
        <v>231</v>
      </c>
      <c r="K1270" s="1" t="s">
        <v>67</v>
      </c>
      <c r="L1270" s="1" t="s">
        <v>2189</v>
      </c>
      <c r="M1270" s="1" t="s">
        <v>30</v>
      </c>
      <c r="N1270" s="1" t="s">
        <v>56</v>
      </c>
      <c r="O1270" s="1" t="s">
        <v>2190</v>
      </c>
      <c r="P1270" s="3">
        <v>28</v>
      </c>
      <c r="Q1270" s="3">
        <v>4</v>
      </c>
      <c r="R1270" s="3">
        <v>7.7</v>
      </c>
      <c r="S1270" s="1" t="s">
        <v>33</v>
      </c>
      <c r="T1270" s="9" t="s">
        <v>77</v>
      </c>
    </row>
    <row r="1271" spans="1:20" ht="32.1" customHeight="1" thickBot="1">
      <c r="A1271" s="8" t="s">
        <v>3366</v>
      </c>
      <c r="B1271" s="5">
        <v>42875</v>
      </c>
      <c r="C1271" s="5">
        <v>42879</v>
      </c>
      <c r="D1271" s="4" t="s">
        <v>39</v>
      </c>
      <c r="E1271" s="4" t="s">
        <v>882</v>
      </c>
      <c r="F1271" s="4" t="s">
        <v>883</v>
      </c>
      <c r="G1271" s="4" t="s">
        <v>100</v>
      </c>
      <c r="H1271" s="4" t="s">
        <v>25</v>
      </c>
      <c r="I1271" s="4" t="s">
        <v>2060</v>
      </c>
      <c r="J1271" s="4" t="s">
        <v>53</v>
      </c>
      <c r="K1271" s="4" t="s">
        <v>54</v>
      </c>
      <c r="L1271" s="4" t="s">
        <v>510</v>
      </c>
      <c r="M1271" s="4" t="s">
        <v>30</v>
      </c>
      <c r="N1271" s="4" t="s">
        <v>36</v>
      </c>
      <c r="O1271" s="4" t="s">
        <v>511</v>
      </c>
      <c r="P1271" s="6">
        <v>518.27200000000005</v>
      </c>
      <c r="Q1271" s="6">
        <v>8</v>
      </c>
      <c r="R1271" s="6">
        <v>-97.176000000000002</v>
      </c>
      <c r="S1271" s="4" t="s">
        <v>83</v>
      </c>
      <c r="T1271" s="10" t="s">
        <v>161</v>
      </c>
    </row>
    <row r="1272" spans="1:20" ht="32.1" customHeight="1" thickBot="1">
      <c r="A1272" s="7" t="s">
        <v>3366</v>
      </c>
      <c r="B1272" s="2">
        <v>42875</v>
      </c>
      <c r="C1272" s="2">
        <v>42879</v>
      </c>
      <c r="D1272" s="1" t="s">
        <v>39</v>
      </c>
      <c r="E1272" s="1" t="s">
        <v>882</v>
      </c>
      <c r="F1272" s="1" t="s">
        <v>883</v>
      </c>
      <c r="G1272" s="1" t="s">
        <v>100</v>
      </c>
      <c r="H1272" s="1" t="s">
        <v>25</v>
      </c>
      <c r="I1272" s="1" t="s">
        <v>2060</v>
      </c>
      <c r="J1272" s="1" t="s">
        <v>53</v>
      </c>
      <c r="K1272" s="1" t="s">
        <v>54</v>
      </c>
      <c r="L1272" s="1" t="s">
        <v>977</v>
      </c>
      <c r="M1272" s="1" t="s">
        <v>30</v>
      </c>
      <c r="N1272" s="1" t="s">
        <v>56</v>
      </c>
      <c r="O1272" s="1" t="s">
        <v>978</v>
      </c>
      <c r="P1272" s="3">
        <v>6.98</v>
      </c>
      <c r="Q1272" s="3">
        <v>1</v>
      </c>
      <c r="R1272" s="3">
        <v>3.3504</v>
      </c>
      <c r="S1272" s="1" t="s">
        <v>83</v>
      </c>
      <c r="T1272" s="9" t="s">
        <v>161</v>
      </c>
    </row>
    <row r="1273" spans="1:20" ht="32.1" customHeight="1" thickBot="1">
      <c r="A1273" s="8" t="s">
        <v>3367</v>
      </c>
      <c r="B1273" s="5">
        <v>42614</v>
      </c>
      <c r="C1273" s="5">
        <v>42620</v>
      </c>
      <c r="D1273" s="4" t="s">
        <v>39</v>
      </c>
      <c r="E1273" s="4" t="s">
        <v>1118</v>
      </c>
      <c r="F1273" s="4" t="s">
        <v>1119</v>
      </c>
      <c r="G1273" s="4" t="s">
        <v>24</v>
      </c>
      <c r="H1273" s="4" t="s">
        <v>25</v>
      </c>
      <c r="I1273" s="4" t="s">
        <v>173</v>
      </c>
      <c r="J1273" s="4" t="s">
        <v>120</v>
      </c>
      <c r="K1273" s="4" t="s">
        <v>67</v>
      </c>
      <c r="L1273" s="4" t="s">
        <v>551</v>
      </c>
      <c r="M1273" s="4" t="s">
        <v>30</v>
      </c>
      <c r="N1273" s="4" t="s">
        <v>56</v>
      </c>
      <c r="O1273" s="4" t="s">
        <v>552</v>
      </c>
      <c r="P1273" s="6">
        <v>191.82</v>
      </c>
      <c r="Q1273" s="6">
        <v>3</v>
      </c>
      <c r="R1273" s="6">
        <v>61.382399999999997</v>
      </c>
      <c r="S1273" s="4" t="s">
        <v>129</v>
      </c>
      <c r="T1273" s="10" t="s">
        <v>77</v>
      </c>
    </row>
    <row r="1274" spans="1:20" ht="32.1" customHeight="1" thickBot="1">
      <c r="A1274" s="7" t="s">
        <v>3368</v>
      </c>
      <c r="B1274" s="2">
        <v>41688</v>
      </c>
      <c r="C1274" s="2">
        <v>41688</v>
      </c>
      <c r="D1274" s="1" t="s">
        <v>425</v>
      </c>
      <c r="E1274" s="1" t="s">
        <v>498</v>
      </c>
      <c r="F1274" s="1" t="s">
        <v>499</v>
      </c>
      <c r="G1274" s="1" t="s">
        <v>24</v>
      </c>
      <c r="H1274" s="1" t="s">
        <v>25</v>
      </c>
      <c r="I1274" s="1" t="s">
        <v>3369</v>
      </c>
      <c r="J1274" s="1" t="s">
        <v>92</v>
      </c>
      <c r="K1274" s="1" t="s">
        <v>93</v>
      </c>
      <c r="L1274" s="1" t="s">
        <v>2614</v>
      </c>
      <c r="M1274" s="1" t="s">
        <v>30</v>
      </c>
      <c r="N1274" s="1" t="s">
        <v>56</v>
      </c>
      <c r="O1274" s="1" t="s">
        <v>2615</v>
      </c>
      <c r="P1274" s="3">
        <v>25.16</v>
      </c>
      <c r="Q1274" s="3">
        <v>5</v>
      </c>
      <c r="R1274" s="3">
        <v>-11.321999999999999</v>
      </c>
      <c r="S1274" s="1" t="s">
        <v>430</v>
      </c>
      <c r="T1274" s="9" t="s">
        <v>297</v>
      </c>
    </row>
    <row r="1275" spans="1:20" ht="32.1" customHeight="1" thickBot="1">
      <c r="A1275" s="8" t="s">
        <v>3370</v>
      </c>
      <c r="B1275" s="5">
        <v>42352</v>
      </c>
      <c r="C1275" s="5">
        <v>42356</v>
      </c>
      <c r="D1275" s="4" t="s">
        <v>39</v>
      </c>
      <c r="E1275" s="4" t="s">
        <v>1046</v>
      </c>
      <c r="F1275" s="4" t="s">
        <v>1047</v>
      </c>
      <c r="G1275" s="4" t="s">
        <v>24</v>
      </c>
      <c r="H1275" s="4" t="s">
        <v>25</v>
      </c>
      <c r="I1275" s="4" t="s">
        <v>550</v>
      </c>
      <c r="J1275" s="4" t="s">
        <v>53</v>
      </c>
      <c r="K1275" s="4" t="s">
        <v>54</v>
      </c>
      <c r="L1275" s="4" t="s">
        <v>315</v>
      </c>
      <c r="M1275" s="4" t="s">
        <v>30</v>
      </c>
      <c r="N1275" s="4" t="s">
        <v>56</v>
      </c>
      <c r="O1275" s="4" t="s">
        <v>316</v>
      </c>
      <c r="P1275" s="6">
        <v>29.22</v>
      </c>
      <c r="Q1275" s="6">
        <v>3</v>
      </c>
      <c r="R1275" s="6">
        <v>12.8568</v>
      </c>
      <c r="S1275" s="4" t="s">
        <v>83</v>
      </c>
      <c r="T1275" s="10" t="s">
        <v>96</v>
      </c>
    </row>
    <row r="1276" spans="1:20" ht="32.1" customHeight="1" thickBot="1">
      <c r="A1276" s="7" t="s">
        <v>3371</v>
      </c>
      <c r="B1276" s="2">
        <v>42998</v>
      </c>
      <c r="C1276" s="2">
        <v>43004</v>
      </c>
      <c r="D1276" s="1" t="s">
        <v>39</v>
      </c>
      <c r="E1276" s="1" t="s">
        <v>739</v>
      </c>
      <c r="F1276" s="1" t="s">
        <v>740</v>
      </c>
      <c r="G1276" s="1" t="s">
        <v>24</v>
      </c>
      <c r="H1276" s="1" t="s">
        <v>25</v>
      </c>
      <c r="I1276" s="1" t="s">
        <v>173</v>
      </c>
      <c r="J1276" s="1" t="s">
        <v>120</v>
      </c>
      <c r="K1276" s="1" t="s">
        <v>67</v>
      </c>
      <c r="L1276" s="1" t="s">
        <v>1186</v>
      </c>
      <c r="M1276" s="1" t="s">
        <v>30</v>
      </c>
      <c r="N1276" s="1" t="s">
        <v>36</v>
      </c>
      <c r="O1276" s="1" t="s">
        <v>1187</v>
      </c>
      <c r="P1276" s="3">
        <v>272.64600000000002</v>
      </c>
      <c r="Q1276" s="3">
        <v>3</v>
      </c>
      <c r="R1276" s="3">
        <v>18.176400000000001</v>
      </c>
      <c r="S1276" s="1" t="s">
        <v>129</v>
      </c>
      <c r="T1276" s="9" t="s">
        <v>77</v>
      </c>
    </row>
    <row r="1277" spans="1:20" ht="32.1" customHeight="1" thickBot="1">
      <c r="A1277" s="8" t="s">
        <v>3371</v>
      </c>
      <c r="B1277" s="5">
        <v>42998</v>
      </c>
      <c r="C1277" s="5">
        <v>43004</v>
      </c>
      <c r="D1277" s="4" t="s">
        <v>39</v>
      </c>
      <c r="E1277" s="4" t="s">
        <v>739</v>
      </c>
      <c r="F1277" s="4" t="s">
        <v>740</v>
      </c>
      <c r="G1277" s="4" t="s">
        <v>24</v>
      </c>
      <c r="H1277" s="4" t="s">
        <v>25</v>
      </c>
      <c r="I1277" s="4" t="s">
        <v>173</v>
      </c>
      <c r="J1277" s="4" t="s">
        <v>120</v>
      </c>
      <c r="K1277" s="4" t="s">
        <v>67</v>
      </c>
      <c r="L1277" s="4" t="s">
        <v>114</v>
      </c>
      <c r="M1277" s="4" t="s">
        <v>30</v>
      </c>
      <c r="N1277" s="4" t="s">
        <v>36</v>
      </c>
      <c r="O1277" s="4" t="s">
        <v>115</v>
      </c>
      <c r="P1277" s="6">
        <v>80.991</v>
      </c>
      <c r="Q1277" s="6">
        <v>1</v>
      </c>
      <c r="R1277" s="6">
        <v>8.0991</v>
      </c>
      <c r="S1277" s="4" t="s">
        <v>129</v>
      </c>
      <c r="T1277" s="10" t="s">
        <v>77</v>
      </c>
    </row>
    <row r="1278" spans="1:20" ht="32.1" customHeight="1" thickBot="1">
      <c r="A1278" s="7" t="s">
        <v>3371</v>
      </c>
      <c r="B1278" s="2">
        <v>42998</v>
      </c>
      <c r="C1278" s="2">
        <v>43004</v>
      </c>
      <c r="D1278" s="1" t="s">
        <v>39</v>
      </c>
      <c r="E1278" s="1" t="s">
        <v>739</v>
      </c>
      <c r="F1278" s="1" t="s">
        <v>740</v>
      </c>
      <c r="G1278" s="1" t="s">
        <v>24</v>
      </c>
      <c r="H1278" s="1" t="s">
        <v>25</v>
      </c>
      <c r="I1278" s="1" t="s">
        <v>173</v>
      </c>
      <c r="J1278" s="1" t="s">
        <v>120</v>
      </c>
      <c r="K1278" s="1" t="s">
        <v>67</v>
      </c>
      <c r="L1278" s="1" t="s">
        <v>381</v>
      </c>
      <c r="M1278" s="1" t="s">
        <v>30</v>
      </c>
      <c r="N1278" s="1" t="s">
        <v>36</v>
      </c>
      <c r="O1278" s="1" t="s">
        <v>382</v>
      </c>
      <c r="P1278" s="3">
        <v>2888.127</v>
      </c>
      <c r="Q1278" s="3">
        <v>11</v>
      </c>
      <c r="R1278" s="3">
        <v>609.71569999999997</v>
      </c>
      <c r="S1278" s="1" t="s">
        <v>129</v>
      </c>
      <c r="T1278" s="9" t="s">
        <v>77</v>
      </c>
    </row>
    <row r="1279" spans="1:20" ht="32.1" customHeight="1" thickBot="1">
      <c r="A1279" s="8" t="s">
        <v>3371</v>
      </c>
      <c r="B1279" s="5">
        <v>42998</v>
      </c>
      <c r="C1279" s="5">
        <v>43004</v>
      </c>
      <c r="D1279" s="4" t="s">
        <v>39</v>
      </c>
      <c r="E1279" s="4" t="s">
        <v>739</v>
      </c>
      <c r="F1279" s="4" t="s">
        <v>740</v>
      </c>
      <c r="G1279" s="4" t="s">
        <v>24</v>
      </c>
      <c r="H1279" s="4" t="s">
        <v>25</v>
      </c>
      <c r="I1279" s="4" t="s">
        <v>173</v>
      </c>
      <c r="J1279" s="4" t="s">
        <v>120</v>
      </c>
      <c r="K1279" s="4" t="s">
        <v>67</v>
      </c>
      <c r="L1279" s="4" t="s">
        <v>559</v>
      </c>
      <c r="M1279" s="4" t="s">
        <v>30</v>
      </c>
      <c r="N1279" s="4" t="s">
        <v>36</v>
      </c>
      <c r="O1279" s="4" t="s">
        <v>560</v>
      </c>
      <c r="P1279" s="6">
        <v>2254.41</v>
      </c>
      <c r="Q1279" s="6">
        <v>5</v>
      </c>
      <c r="R1279" s="6">
        <v>375.73500000000001</v>
      </c>
      <c r="S1279" s="4" t="s">
        <v>129</v>
      </c>
      <c r="T1279" s="10" t="s">
        <v>77</v>
      </c>
    </row>
    <row r="1280" spans="1:20" ht="32.1" customHeight="1" thickBot="1">
      <c r="A1280" s="7" t="s">
        <v>3372</v>
      </c>
      <c r="B1280" s="2">
        <v>42969</v>
      </c>
      <c r="C1280" s="2">
        <v>42971</v>
      </c>
      <c r="D1280" s="1" t="s">
        <v>87</v>
      </c>
      <c r="E1280" s="1" t="s">
        <v>2431</v>
      </c>
      <c r="F1280" s="1" t="s">
        <v>2432</v>
      </c>
      <c r="G1280" s="1" t="s">
        <v>100</v>
      </c>
      <c r="H1280" s="1" t="s">
        <v>25</v>
      </c>
      <c r="I1280" s="1" t="s">
        <v>65</v>
      </c>
      <c r="J1280" s="1" t="s">
        <v>66</v>
      </c>
      <c r="K1280" s="1" t="s">
        <v>67</v>
      </c>
      <c r="L1280" s="1" t="s">
        <v>915</v>
      </c>
      <c r="M1280" s="1" t="s">
        <v>30</v>
      </c>
      <c r="N1280" s="1" t="s">
        <v>45</v>
      </c>
      <c r="O1280" s="1" t="s">
        <v>916</v>
      </c>
      <c r="P1280" s="3">
        <v>314.53199999999998</v>
      </c>
      <c r="Q1280" s="3">
        <v>2</v>
      </c>
      <c r="R1280" s="3">
        <v>-83.875200000000007</v>
      </c>
      <c r="S1280" s="1" t="s">
        <v>70</v>
      </c>
      <c r="T1280" s="9" t="s">
        <v>253</v>
      </c>
    </row>
    <row r="1281" spans="1:20" ht="32.1" customHeight="1" thickBot="1">
      <c r="A1281" s="8" t="s">
        <v>3373</v>
      </c>
      <c r="B1281" s="5">
        <v>42686</v>
      </c>
      <c r="C1281" s="5">
        <v>42690</v>
      </c>
      <c r="D1281" s="4" t="s">
        <v>39</v>
      </c>
      <c r="E1281" s="4" t="s">
        <v>3374</v>
      </c>
      <c r="F1281" s="4" t="s">
        <v>3375</v>
      </c>
      <c r="G1281" s="4" t="s">
        <v>24</v>
      </c>
      <c r="H1281" s="4" t="s">
        <v>25</v>
      </c>
      <c r="I1281" s="4" t="s">
        <v>2984</v>
      </c>
      <c r="J1281" s="4" t="s">
        <v>231</v>
      </c>
      <c r="K1281" s="4" t="s">
        <v>67</v>
      </c>
      <c r="L1281" s="4" t="s">
        <v>2334</v>
      </c>
      <c r="M1281" s="4" t="s">
        <v>30</v>
      </c>
      <c r="N1281" s="4" t="s">
        <v>36</v>
      </c>
      <c r="O1281" s="4" t="s">
        <v>2335</v>
      </c>
      <c r="P1281" s="6">
        <v>1474.8019999999999</v>
      </c>
      <c r="Q1281" s="6">
        <v>7</v>
      </c>
      <c r="R1281" s="6">
        <v>-21.0686</v>
      </c>
      <c r="S1281" s="4" t="s">
        <v>83</v>
      </c>
      <c r="T1281" s="10" t="s">
        <v>34</v>
      </c>
    </row>
    <row r="1282" spans="1:20" ht="32.1" customHeight="1" thickBot="1">
      <c r="A1282" s="7" t="s">
        <v>3373</v>
      </c>
      <c r="B1282" s="2">
        <v>42686</v>
      </c>
      <c r="C1282" s="2">
        <v>42690</v>
      </c>
      <c r="D1282" s="1" t="s">
        <v>39</v>
      </c>
      <c r="E1282" s="1" t="s">
        <v>3374</v>
      </c>
      <c r="F1282" s="1" t="s">
        <v>3375</v>
      </c>
      <c r="G1282" s="1" t="s">
        <v>24</v>
      </c>
      <c r="H1282" s="1" t="s">
        <v>25</v>
      </c>
      <c r="I1282" s="1" t="s">
        <v>2984</v>
      </c>
      <c r="J1282" s="1" t="s">
        <v>231</v>
      </c>
      <c r="K1282" s="1" t="s">
        <v>67</v>
      </c>
      <c r="L1282" s="1" t="s">
        <v>35</v>
      </c>
      <c r="M1282" s="1" t="s">
        <v>30</v>
      </c>
      <c r="N1282" s="1" t="s">
        <v>36</v>
      </c>
      <c r="O1282" s="1" t="s">
        <v>37</v>
      </c>
      <c r="P1282" s="3">
        <v>1537.0740000000001</v>
      </c>
      <c r="Q1282" s="3">
        <v>9</v>
      </c>
      <c r="R1282" s="3">
        <v>0</v>
      </c>
      <c r="S1282" s="1" t="s">
        <v>83</v>
      </c>
      <c r="T1282" s="9" t="s">
        <v>34</v>
      </c>
    </row>
    <row r="1283" spans="1:20" ht="32.1" customHeight="1" thickBot="1">
      <c r="A1283" s="8" t="s">
        <v>3373</v>
      </c>
      <c r="B1283" s="5">
        <v>42686</v>
      </c>
      <c r="C1283" s="5">
        <v>42690</v>
      </c>
      <c r="D1283" s="4" t="s">
        <v>39</v>
      </c>
      <c r="E1283" s="4" t="s">
        <v>3374</v>
      </c>
      <c r="F1283" s="4" t="s">
        <v>3375</v>
      </c>
      <c r="G1283" s="4" t="s">
        <v>24</v>
      </c>
      <c r="H1283" s="4" t="s">
        <v>25</v>
      </c>
      <c r="I1283" s="4" t="s">
        <v>2984</v>
      </c>
      <c r="J1283" s="4" t="s">
        <v>231</v>
      </c>
      <c r="K1283" s="4" t="s">
        <v>67</v>
      </c>
      <c r="L1283" s="4" t="s">
        <v>795</v>
      </c>
      <c r="M1283" s="4" t="s">
        <v>30</v>
      </c>
      <c r="N1283" s="4" t="s">
        <v>36</v>
      </c>
      <c r="O1283" s="4" t="s">
        <v>796</v>
      </c>
      <c r="P1283" s="6">
        <v>449.37200000000001</v>
      </c>
      <c r="Q1283" s="6">
        <v>2</v>
      </c>
      <c r="R1283" s="6">
        <v>-12.8392</v>
      </c>
      <c r="S1283" s="4" t="s">
        <v>83</v>
      </c>
      <c r="T1283" s="10" t="s">
        <v>34</v>
      </c>
    </row>
    <row r="1284" spans="1:20" ht="32.1" customHeight="1" thickBot="1">
      <c r="A1284" s="7" t="s">
        <v>3376</v>
      </c>
      <c r="B1284" s="2">
        <v>42997</v>
      </c>
      <c r="C1284" s="2">
        <v>43003</v>
      </c>
      <c r="D1284" s="1" t="s">
        <v>39</v>
      </c>
      <c r="E1284" s="1" t="s">
        <v>3377</v>
      </c>
      <c r="F1284" s="1" t="s">
        <v>3378</v>
      </c>
      <c r="G1284" s="1" t="s">
        <v>90</v>
      </c>
      <c r="H1284" s="1" t="s">
        <v>25</v>
      </c>
      <c r="I1284" s="1" t="s">
        <v>878</v>
      </c>
      <c r="J1284" s="1" t="s">
        <v>1517</v>
      </c>
      <c r="K1284" s="1" t="s">
        <v>54</v>
      </c>
      <c r="L1284" s="1" t="s">
        <v>551</v>
      </c>
      <c r="M1284" s="1" t="s">
        <v>30</v>
      </c>
      <c r="N1284" s="1" t="s">
        <v>56</v>
      </c>
      <c r="O1284" s="1" t="s">
        <v>552</v>
      </c>
      <c r="P1284" s="3">
        <v>409.21600000000001</v>
      </c>
      <c r="Q1284" s="3">
        <v>8</v>
      </c>
      <c r="R1284" s="3">
        <v>61.382399999999997</v>
      </c>
      <c r="S1284" s="1" t="s">
        <v>129</v>
      </c>
      <c r="T1284" s="9" t="s">
        <v>77</v>
      </c>
    </row>
    <row r="1285" spans="1:20" ht="32.1" customHeight="1" thickBot="1">
      <c r="A1285" s="8" t="s">
        <v>3376</v>
      </c>
      <c r="B1285" s="5">
        <v>42997</v>
      </c>
      <c r="C1285" s="5">
        <v>43003</v>
      </c>
      <c r="D1285" s="4" t="s">
        <v>39</v>
      </c>
      <c r="E1285" s="4" t="s">
        <v>3377</v>
      </c>
      <c r="F1285" s="4" t="s">
        <v>3378</v>
      </c>
      <c r="G1285" s="4" t="s">
        <v>90</v>
      </c>
      <c r="H1285" s="4" t="s">
        <v>25</v>
      </c>
      <c r="I1285" s="4" t="s">
        <v>878</v>
      </c>
      <c r="J1285" s="4" t="s">
        <v>1517</v>
      </c>
      <c r="K1285" s="4" t="s">
        <v>54</v>
      </c>
      <c r="L1285" s="4" t="s">
        <v>456</v>
      </c>
      <c r="M1285" s="4" t="s">
        <v>30</v>
      </c>
      <c r="N1285" s="4" t="s">
        <v>31</v>
      </c>
      <c r="O1285" s="4" t="s">
        <v>457</v>
      </c>
      <c r="P1285" s="6">
        <v>72.587999999999994</v>
      </c>
      <c r="Q1285" s="6">
        <v>2</v>
      </c>
      <c r="R1285" s="6">
        <v>-128.2388</v>
      </c>
      <c r="S1285" s="4" t="s">
        <v>129</v>
      </c>
      <c r="T1285" s="10" t="s">
        <v>77</v>
      </c>
    </row>
    <row r="1286" spans="1:20" ht="32.1" customHeight="1" thickBot="1">
      <c r="A1286" s="7" t="s">
        <v>3379</v>
      </c>
      <c r="B1286" s="2">
        <v>42460</v>
      </c>
      <c r="C1286" s="2">
        <v>42466</v>
      </c>
      <c r="D1286" s="1" t="s">
        <v>39</v>
      </c>
      <c r="E1286" s="1" t="s">
        <v>1847</v>
      </c>
      <c r="F1286" s="1" t="s">
        <v>1848</v>
      </c>
      <c r="G1286" s="1" t="s">
        <v>24</v>
      </c>
      <c r="H1286" s="1" t="s">
        <v>25</v>
      </c>
      <c r="I1286" s="1" t="s">
        <v>173</v>
      </c>
      <c r="J1286" s="1" t="s">
        <v>120</v>
      </c>
      <c r="K1286" s="1" t="s">
        <v>67</v>
      </c>
      <c r="L1286" s="1" t="s">
        <v>251</v>
      </c>
      <c r="M1286" s="1" t="s">
        <v>30</v>
      </c>
      <c r="N1286" s="1" t="s">
        <v>36</v>
      </c>
      <c r="O1286" s="1" t="s">
        <v>252</v>
      </c>
      <c r="P1286" s="3">
        <v>327.99599999999998</v>
      </c>
      <c r="Q1286" s="3">
        <v>6</v>
      </c>
      <c r="R1286" s="3">
        <v>54.665999999999997</v>
      </c>
      <c r="S1286" s="1" t="s">
        <v>129</v>
      </c>
      <c r="T1286" s="9" t="s">
        <v>195</v>
      </c>
    </row>
    <row r="1287" spans="1:20" ht="32.1" customHeight="1" thickBot="1">
      <c r="A1287" s="8" t="s">
        <v>3380</v>
      </c>
      <c r="B1287" s="5">
        <v>42000</v>
      </c>
      <c r="C1287" s="5">
        <v>42004</v>
      </c>
      <c r="D1287" s="4" t="s">
        <v>39</v>
      </c>
      <c r="E1287" s="4" t="s">
        <v>3381</v>
      </c>
      <c r="F1287" s="4" t="s">
        <v>3382</v>
      </c>
      <c r="G1287" s="4" t="s">
        <v>100</v>
      </c>
      <c r="H1287" s="4" t="s">
        <v>25</v>
      </c>
      <c r="I1287" s="4" t="s">
        <v>173</v>
      </c>
      <c r="J1287" s="4" t="s">
        <v>120</v>
      </c>
      <c r="K1287" s="4" t="s">
        <v>67</v>
      </c>
      <c r="L1287" s="4" t="s">
        <v>298</v>
      </c>
      <c r="M1287" s="4" t="s">
        <v>30</v>
      </c>
      <c r="N1287" s="4" t="s">
        <v>36</v>
      </c>
      <c r="O1287" s="4" t="s">
        <v>299</v>
      </c>
      <c r="P1287" s="6">
        <v>767.21400000000006</v>
      </c>
      <c r="Q1287" s="6">
        <v>14</v>
      </c>
      <c r="R1287" s="6">
        <v>161.9674</v>
      </c>
      <c r="S1287" s="4" t="s">
        <v>83</v>
      </c>
      <c r="T1287" s="10" t="s">
        <v>96</v>
      </c>
    </row>
    <row r="1288" spans="1:20" ht="32.1" customHeight="1" thickBot="1">
      <c r="A1288" s="7" t="s">
        <v>3383</v>
      </c>
      <c r="B1288" s="2">
        <v>42598</v>
      </c>
      <c r="C1288" s="2">
        <v>42601</v>
      </c>
      <c r="D1288" s="1" t="s">
        <v>87</v>
      </c>
      <c r="E1288" s="1" t="s">
        <v>3384</v>
      </c>
      <c r="F1288" s="1" t="s">
        <v>3385</v>
      </c>
      <c r="G1288" s="1" t="s">
        <v>90</v>
      </c>
      <c r="H1288" s="1" t="s">
        <v>25</v>
      </c>
      <c r="I1288" s="1" t="s">
        <v>52</v>
      </c>
      <c r="J1288" s="1" t="s">
        <v>53</v>
      </c>
      <c r="K1288" s="1" t="s">
        <v>54</v>
      </c>
      <c r="L1288" s="1" t="s">
        <v>2406</v>
      </c>
      <c r="M1288" s="1" t="s">
        <v>30</v>
      </c>
      <c r="N1288" s="1" t="s">
        <v>45</v>
      </c>
      <c r="O1288" s="1" t="s">
        <v>2407</v>
      </c>
      <c r="P1288" s="3">
        <v>161.28</v>
      </c>
      <c r="Q1288" s="3">
        <v>2</v>
      </c>
      <c r="R1288" s="3">
        <v>12.096</v>
      </c>
      <c r="S1288" s="1" t="s">
        <v>33</v>
      </c>
      <c r="T1288" s="9" t="s">
        <v>253</v>
      </c>
    </row>
    <row r="1289" spans="1:20" ht="32.1" customHeight="1" thickBot="1">
      <c r="A1289" s="8" t="s">
        <v>3386</v>
      </c>
      <c r="B1289" s="5">
        <v>41728</v>
      </c>
      <c r="C1289" s="5">
        <v>41733</v>
      </c>
      <c r="D1289" s="4" t="s">
        <v>39</v>
      </c>
      <c r="E1289" s="4" t="s">
        <v>867</v>
      </c>
      <c r="F1289" s="4" t="s">
        <v>868</v>
      </c>
      <c r="G1289" s="4" t="s">
        <v>24</v>
      </c>
      <c r="H1289" s="4" t="s">
        <v>25</v>
      </c>
      <c r="I1289" s="4" t="s">
        <v>328</v>
      </c>
      <c r="J1289" s="4" t="s">
        <v>53</v>
      </c>
      <c r="K1289" s="4" t="s">
        <v>54</v>
      </c>
      <c r="L1289" s="4" t="s">
        <v>542</v>
      </c>
      <c r="M1289" s="4" t="s">
        <v>30</v>
      </c>
      <c r="N1289" s="4" t="s">
        <v>31</v>
      </c>
      <c r="O1289" s="4" t="s">
        <v>543</v>
      </c>
      <c r="P1289" s="6">
        <v>205.666</v>
      </c>
      <c r="Q1289" s="6">
        <v>2</v>
      </c>
      <c r="R1289" s="6">
        <v>-12.098000000000001</v>
      </c>
      <c r="S1289" s="4" t="s">
        <v>58</v>
      </c>
      <c r="T1289" s="10" t="s">
        <v>195</v>
      </c>
    </row>
    <row r="1290" spans="1:20" ht="32.1" customHeight="1" thickBot="1">
      <c r="A1290" s="7" t="s">
        <v>3387</v>
      </c>
      <c r="B1290" s="2">
        <v>43097</v>
      </c>
      <c r="C1290" s="2">
        <v>43100</v>
      </c>
      <c r="D1290" s="1" t="s">
        <v>87</v>
      </c>
      <c r="E1290" s="1" t="s">
        <v>2308</v>
      </c>
      <c r="F1290" s="1" t="s">
        <v>2309</v>
      </c>
      <c r="G1290" s="1" t="s">
        <v>90</v>
      </c>
      <c r="H1290" s="1" t="s">
        <v>25</v>
      </c>
      <c r="I1290" s="1" t="s">
        <v>730</v>
      </c>
      <c r="J1290" s="1" t="s">
        <v>53</v>
      </c>
      <c r="K1290" s="1" t="s">
        <v>54</v>
      </c>
      <c r="L1290" s="1" t="s">
        <v>121</v>
      </c>
      <c r="M1290" s="1" t="s">
        <v>30</v>
      </c>
      <c r="N1290" s="1" t="s">
        <v>36</v>
      </c>
      <c r="O1290" s="1" t="s">
        <v>122</v>
      </c>
      <c r="P1290" s="3">
        <v>340.70400000000001</v>
      </c>
      <c r="Q1290" s="3">
        <v>6</v>
      </c>
      <c r="R1290" s="3">
        <v>-34.070399999999999</v>
      </c>
      <c r="S1290" s="1" t="s">
        <v>33</v>
      </c>
      <c r="T1290" s="9" t="s">
        <v>96</v>
      </c>
    </row>
    <row r="1291" spans="1:20" ht="32.1" customHeight="1" thickBot="1">
      <c r="A1291" s="8" t="s">
        <v>3388</v>
      </c>
      <c r="B1291" s="5">
        <v>42468</v>
      </c>
      <c r="C1291" s="5">
        <v>42471</v>
      </c>
      <c r="D1291" s="4" t="s">
        <v>87</v>
      </c>
      <c r="E1291" s="4" t="s">
        <v>1489</v>
      </c>
      <c r="F1291" s="4" t="s">
        <v>1490</v>
      </c>
      <c r="G1291" s="4" t="s">
        <v>24</v>
      </c>
      <c r="H1291" s="4" t="s">
        <v>25</v>
      </c>
      <c r="I1291" s="4" t="s">
        <v>347</v>
      </c>
      <c r="J1291" s="4" t="s">
        <v>667</v>
      </c>
      <c r="K1291" s="4" t="s">
        <v>28</v>
      </c>
      <c r="L1291" s="4" t="s">
        <v>2479</v>
      </c>
      <c r="M1291" s="4" t="s">
        <v>30</v>
      </c>
      <c r="N1291" s="4" t="s">
        <v>31</v>
      </c>
      <c r="O1291" s="4" t="s">
        <v>2480</v>
      </c>
      <c r="P1291" s="6">
        <v>354.9</v>
      </c>
      <c r="Q1291" s="6">
        <v>5</v>
      </c>
      <c r="R1291" s="6">
        <v>88.724999999999994</v>
      </c>
      <c r="S1291" s="4" t="s">
        <v>33</v>
      </c>
      <c r="T1291" s="10" t="s">
        <v>113</v>
      </c>
    </row>
    <row r="1292" spans="1:20" ht="32.1" customHeight="1" thickBot="1">
      <c r="A1292" s="7" t="s">
        <v>3389</v>
      </c>
      <c r="B1292" s="2">
        <v>41716</v>
      </c>
      <c r="C1292" s="2">
        <v>41719</v>
      </c>
      <c r="D1292" s="1" t="s">
        <v>21</v>
      </c>
      <c r="E1292" s="1" t="s">
        <v>3390</v>
      </c>
      <c r="F1292" s="1" t="s">
        <v>3391</v>
      </c>
      <c r="G1292" s="1" t="s">
        <v>100</v>
      </c>
      <c r="H1292" s="1" t="s">
        <v>25</v>
      </c>
      <c r="I1292" s="1" t="s">
        <v>328</v>
      </c>
      <c r="J1292" s="1" t="s">
        <v>53</v>
      </c>
      <c r="K1292" s="1" t="s">
        <v>54</v>
      </c>
      <c r="L1292" s="1" t="s">
        <v>2622</v>
      </c>
      <c r="M1292" s="1" t="s">
        <v>30</v>
      </c>
      <c r="N1292" s="1" t="s">
        <v>31</v>
      </c>
      <c r="O1292" s="1" t="s">
        <v>2623</v>
      </c>
      <c r="P1292" s="3">
        <v>1198.33</v>
      </c>
      <c r="Q1292" s="3">
        <v>10</v>
      </c>
      <c r="R1292" s="3">
        <v>70.489999999999995</v>
      </c>
      <c r="S1292" s="1" t="s">
        <v>33</v>
      </c>
      <c r="T1292" s="9" t="s">
        <v>195</v>
      </c>
    </row>
    <row r="1293" spans="1:20" ht="32.1" customHeight="1" thickBot="1">
      <c r="A1293" s="8" t="s">
        <v>3392</v>
      </c>
      <c r="B1293" s="5">
        <v>42845</v>
      </c>
      <c r="C1293" s="5">
        <v>42848</v>
      </c>
      <c r="D1293" s="4" t="s">
        <v>87</v>
      </c>
      <c r="E1293" s="4" t="s">
        <v>184</v>
      </c>
      <c r="F1293" s="4" t="s">
        <v>185</v>
      </c>
      <c r="G1293" s="4" t="s">
        <v>90</v>
      </c>
      <c r="H1293" s="4" t="s">
        <v>25</v>
      </c>
      <c r="I1293" s="4" t="s">
        <v>65</v>
      </c>
      <c r="J1293" s="4" t="s">
        <v>66</v>
      </c>
      <c r="K1293" s="4" t="s">
        <v>67</v>
      </c>
      <c r="L1293" s="4" t="s">
        <v>2055</v>
      </c>
      <c r="M1293" s="4" t="s">
        <v>30</v>
      </c>
      <c r="N1293" s="4" t="s">
        <v>56</v>
      </c>
      <c r="O1293" s="4" t="s">
        <v>2056</v>
      </c>
      <c r="P1293" s="6">
        <v>51.968000000000004</v>
      </c>
      <c r="Q1293" s="6">
        <v>2</v>
      </c>
      <c r="R1293" s="6">
        <v>10.393599999999999</v>
      </c>
      <c r="S1293" s="4" t="s">
        <v>33</v>
      </c>
      <c r="T1293" s="10" t="s">
        <v>113</v>
      </c>
    </row>
    <row r="1294" spans="1:20" ht="32.1" customHeight="1" thickBot="1">
      <c r="A1294" s="7" t="s">
        <v>3392</v>
      </c>
      <c r="B1294" s="2">
        <v>42845</v>
      </c>
      <c r="C1294" s="2">
        <v>42848</v>
      </c>
      <c r="D1294" s="1" t="s">
        <v>87</v>
      </c>
      <c r="E1294" s="1" t="s">
        <v>184</v>
      </c>
      <c r="F1294" s="1" t="s">
        <v>185</v>
      </c>
      <c r="G1294" s="1" t="s">
        <v>90</v>
      </c>
      <c r="H1294" s="1" t="s">
        <v>25</v>
      </c>
      <c r="I1294" s="1" t="s">
        <v>65</v>
      </c>
      <c r="J1294" s="1" t="s">
        <v>66</v>
      </c>
      <c r="K1294" s="1" t="s">
        <v>67</v>
      </c>
      <c r="L1294" s="1" t="s">
        <v>1989</v>
      </c>
      <c r="M1294" s="1" t="s">
        <v>30</v>
      </c>
      <c r="N1294" s="1" t="s">
        <v>56</v>
      </c>
      <c r="O1294" s="1" t="s">
        <v>1990</v>
      </c>
      <c r="P1294" s="3">
        <v>42.408000000000001</v>
      </c>
      <c r="Q1294" s="3">
        <v>3</v>
      </c>
      <c r="R1294" s="3">
        <v>9.5418000000000003</v>
      </c>
      <c r="S1294" s="1" t="s">
        <v>33</v>
      </c>
      <c r="T1294" s="9" t="s">
        <v>113</v>
      </c>
    </row>
    <row r="1295" spans="1:20" ht="32.1" customHeight="1" thickBot="1">
      <c r="A1295" s="8" t="s">
        <v>3393</v>
      </c>
      <c r="B1295" s="5">
        <v>41717</v>
      </c>
      <c r="C1295" s="5">
        <v>41719</v>
      </c>
      <c r="D1295" s="4" t="s">
        <v>87</v>
      </c>
      <c r="E1295" s="4" t="s">
        <v>569</v>
      </c>
      <c r="F1295" s="4" t="s">
        <v>570</v>
      </c>
      <c r="G1295" s="4" t="s">
        <v>90</v>
      </c>
      <c r="H1295" s="4" t="s">
        <v>25</v>
      </c>
      <c r="I1295" s="4" t="s">
        <v>574</v>
      </c>
      <c r="J1295" s="4" t="s">
        <v>43</v>
      </c>
      <c r="K1295" s="4" t="s">
        <v>28</v>
      </c>
      <c r="L1295" s="4" t="s">
        <v>1361</v>
      </c>
      <c r="M1295" s="4" t="s">
        <v>30</v>
      </c>
      <c r="N1295" s="4" t="s">
        <v>56</v>
      </c>
      <c r="O1295" s="4" t="s">
        <v>423</v>
      </c>
      <c r="P1295" s="6">
        <v>4.992</v>
      </c>
      <c r="Q1295" s="6">
        <v>3</v>
      </c>
      <c r="R1295" s="6">
        <v>1.3728</v>
      </c>
      <c r="S1295" s="4" t="s">
        <v>70</v>
      </c>
      <c r="T1295" s="10" t="s">
        <v>195</v>
      </c>
    </row>
    <row r="1296" spans="1:20" ht="32.1" customHeight="1" thickBot="1">
      <c r="A1296" s="7" t="s">
        <v>3393</v>
      </c>
      <c r="B1296" s="2">
        <v>41717</v>
      </c>
      <c r="C1296" s="2">
        <v>41719</v>
      </c>
      <c r="D1296" s="1" t="s">
        <v>87</v>
      </c>
      <c r="E1296" s="1" t="s">
        <v>569</v>
      </c>
      <c r="F1296" s="1" t="s">
        <v>570</v>
      </c>
      <c r="G1296" s="1" t="s">
        <v>90</v>
      </c>
      <c r="H1296" s="1" t="s">
        <v>25</v>
      </c>
      <c r="I1296" s="1" t="s">
        <v>574</v>
      </c>
      <c r="J1296" s="1" t="s">
        <v>43</v>
      </c>
      <c r="K1296" s="1" t="s">
        <v>28</v>
      </c>
      <c r="L1296" s="1" t="s">
        <v>2889</v>
      </c>
      <c r="M1296" s="1" t="s">
        <v>30</v>
      </c>
      <c r="N1296" s="1" t="s">
        <v>56</v>
      </c>
      <c r="O1296" s="1" t="s">
        <v>2890</v>
      </c>
      <c r="P1296" s="3">
        <v>20.015999999999998</v>
      </c>
      <c r="Q1296" s="3">
        <v>3</v>
      </c>
      <c r="R1296" s="3">
        <v>5.5044000000000004</v>
      </c>
      <c r="S1296" s="1" t="s">
        <v>70</v>
      </c>
      <c r="T1296" s="9" t="s">
        <v>195</v>
      </c>
    </row>
    <row r="1297" spans="1:20" ht="32.1" customHeight="1" thickBot="1">
      <c r="A1297" s="8" t="s">
        <v>3394</v>
      </c>
      <c r="B1297" s="5">
        <v>42268</v>
      </c>
      <c r="C1297" s="5">
        <v>42273</v>
      </c>
      <c r="D1297" s="4" t="s">
        <v>39</v>
      </c>
      <c r="E1297" s="4" t="s">
        <v>2223</v>
      </c>
      <c r="F1297" s="4" t="s">
        <v>2224</v>
      </c>
      <c r="G1297" s="4" t="s">
        <v>24</v>
      </c>
      <c r="H1297" s="4" t="s">
        <v>25</v>
      </c>
      <c r="I1297" s="4" t="s">
        <v>157</v>
      </c>
      <c r="J1297" s="4" t="s">
        <v>158</v>
      </c>
      <c r="K1297" s="4" t="s">
        <v>28</v>
      </c>
      <c r="L1297" s="4" t="s">
        <v>981</v>
      </c>
      <c r="M1297" s="4" t="s">
        <v>30</v>
      </c>
      <c r="N1297" s="4" t="s">
        <v>36</v>
      </c>
      <c r="O1297" s="4" t="s">
        <v>982</v>
      </c>
      <c r="P1297" s="6">
        <v>1690.04</v>
      </c>
      <c r="Q1297" s="6">
        <v>4</v>
      </c>
      <c r="R1297" s="6">
        <v>422.51</v>
      </c>
      <c r="S1297" s="4" t="s">
        <v>58</v>
      </c>
      <c r="T1297" s="10" t="s">
        <v>77</v>
      </c>
    </row>
    <row r="1298" spans="1:20" ht="32.1" customHeight="1" thickBot="1">
      <c r="A1298" s="7" t="s">
        <v>3395</v>
      </c>
      <c r="B1298" s="2">
        <v>42715</v>
      </c>
      <c r="C1298" s="2">
        <v>42717</v>
      </c>
      <c r="D1298" s="1" t="s">
        <v>87</v>
      </c>
      <c r="E1298" s="1" t="s">
        <v>3396</v>
      </c>
      <c r="F1298" s="1" t="s">
        <v>3397</v>
      </c>
      <c r="G1298" s="1" t="s">
        <v>100</v>
      </c>
      <c r="H1298" s="1" t="s">
        <v>25</v>
      </c>
      <c r="I1298" s="1" t="s">
        <v>3398</v>
      </c>
      <c r="J1298" s="1" t="s">
        <v>1517</v>
      </c>
      <c r="K1298" s="1" t="s">
        <v>54</v>
      </c>
      <c r="L1298" s="1" t="s">
        <v>104</v>
      </c>
      <c r="M1298" s="1" t="s">
        <v>30</v>
      </c>
      <c r="N1298" s="1" t="s">
        <v>36</v>
      </c>
      <c r="O1298" s="1" t="s">
        <v>105</v>
      </c>
      <c r="P1298" s="3">
        <v>403.92</v>
      </c>
      <c r="Q1298" s="3">
        <v>5</v>
      </c>
      <c r="R1298" s="3">
        <v>25.245000000000001</v>
      </c>
      <c r="S1298" s="1" t="s">
        <v>70</v>
      </c>
      <c r="T1298" s="9" t="s">
        <v>96</v>
      </c>
    </row>
    <row r="1299" spans="1:20" ht="32.1" customHeight="1" thickBot="1">
      <c r="A1299" s="8" t="s">
        <v>3399</v>
      </c>
      <c r="B1299" s="5">
        <v>42728</v>
      </c>
      <c r="C1299" s="5">
        <v>42732</v>
      </c>
      <c r="D1299" s="4" t="s">
        <v>39</v>
      </c>
      <c r="E1299" s="4" t="s">
        <v>1331</v>
      </c>
      <c r="F1299" s="4" t="s">
        <v>1332</v>
      </c>
      <c r="G1299" s="4" t="s">
        <v>24</v>
      </c>
      <c r="H1299" s="4" t="s">
        <v>25</v>
      </c>
      <c r="I1299" s="4" t="s">
        <v>173</v>
      </c>
      <c r="J1299" s="4" t="s">
        <v>120</v>
      </c>
      <c r="K1299" s="4" t="s">
        <v>67</v>
      </c>
      <c r="L1299" s="4" t="s">
        <v>3157</v>
      </c>
      <c r="M1299" s="4" t="s">
        <v>30</v>
      </c>
      <c r="N1299" s="4" t="s">
        <v>56</v>
      </c>
      <c r="O1299" s="4" t="s">
        <v>3158</v>
      </c>
      <c r="P1299" s="6">
        <v>799.56</v>
      </c>
      <c r="Q1299" s="6">
        <v>9</v>
      </c>
      <c r="R1299" s="6">
        <v>207.88560000000001</v>
      </c>
      <c r="S1299" s="4" t="s">
        <v>83</v>
      </c>
      <c r="T1299" s="10" t="s">
        <v>96</v>
      </c>
    </row>
    <row r="1300" spans="1:20" ht="32.1" customHeight="1" thickBot="1">
      <c r="A1300" s="7" t="s">
        <v>3400</v>
      </c>
      <c r="B1300" s="2">
        <v>42720</v>
      </c>
      <c r="C1300" s="2">
        <v>42727</v>
      </c>
      <c r="D1300" s="1" t="s">
        <v>39</v>
      </c>
      <c r="E1300" s="1" t="s">
        <v>491</v>
      </c>
      <c r="F1300" s="1" t="s">
        <v>492</v>
      </c>
      <c r="G1300" s="1" t="s">
        <v>24</v>
      </c>
      <c r="H1300" s="1" t="s">
        <v>25</v>
      </c>
      <c r="I1300" s="1" t="s">
        <v>3231</v>
      </c>
      <c r="J1300" s="1" t="s">
        <v>53</v>
      </c>
      <c r="K1300" s="1" t="s">
        <v>54</v>
      </c>
      <c r="L1300" s="1" t="s">
        <v>1141</v>
      </c>
      <c r="M1300" s="1" t="s">
        <v>30</v>
      </c>
      <c r="N1300" s="1" t="s">
        <v>36</v>
      </c>
      <c r="O1300" s="1" t="s">
        <v>1142</v>
      </c>
      <c r="P1300" s="3">
        <v>563.91999999999996</v>
      </c>
      <c r="Q1300" s="3">
        <v>5</v>
      </c>
      <c r="R1300" s="3">
        <v>7.0490000000000004</v>
      </c>
      <c r="S1300" s="1" t="s">
        <v>47</v>
      </c>
      <c r="T1300" s="9" t="s">
        <v>96</v>
      </c>
    </row>
    <row r="1301" spans="1:20" ht="32.1" customHeight="1" thickBot="1">
      <c r="A1301" s="8" t="s">
        <v>3401</v>
      </c>
      <c r="B1301" s="5">
        <v>43070</v>
      </c>
      <c r="C1301" s="5">
        <v>43072</v>
      </c>
      <c r="D1301" s="4" t="s">
        <v>87</v>
      </c>
      <c r="E1301" s="4" t="s">
        <v>2882</v>
      </c>
      <c r="F1301" s="4" t="s">
        <v>2883</v>
      </c>
      <c r="G1301" s="4" t="s">
        <v>100</v>
      </c>
      <c r="H1301" s="4" t="s">
        <v>25</v>
      </c>
      <c r="I1301" s="4" t="s">
        <v>1770</v>
      </c>
      <c r="J1301" s="4" t="s">
        <v>231</v>
      </c>
      <c r="K1301" s="4" t="s">
        <v>67</v>
      </c>
      <c r="L1301" s="4" t="s">
        <v>959</v>
      </c>
      <c r="M1301" s="4" t="s">
        <v>30</v>
      </c>
      <c r="N1301" s="4" t="s">
        <v>56</v>
      </c>
      <c r="O1301" s="4" t="s">
        <v>960</v>
      </c>
      <c r="P1301" s="6">
        <v>7.7119999999999997</v>
      </c>
      <c r="Q1301" s="6">
        <v>2</v>
      </c>
      <c r="R1301" s="6">
        <v>1.7352000000000001</v>
      </c>
      <c r="S1301" s="4" t="s">
        <v>70</v>
      </c>
      <c r="T1301" s="10" t="s">
        <v>96</v>
      </c>
    </row>
    <row r="1302" spans="1:20" ht="32.1" customHeight="1" thickBot="1">
      <c r="A1302" s="7" t="s">
        <v>3402</v>
      </c>
      <c r="B1302" s="2">
        <v>42663</v>
      </c>
      <c r="C1302" s="2">
        <v>42667</v>
      </c>
      <c r="D1302" s="1" t="s">
        <v>21</v>
      </c>
      <c r="E1302" s="1" t="s">
        <v>3403</v>
      </c>
      <c r="F1302" s="1" t="s">
        <v>3404</v>
      </c>
      <c r="G1302" s="1" t="s">
        <v>24</v>
      </c>
      <c r="H1302" s="1" t="s">
        <v>25</v>
      </c>
      <c r="I1302" s="1" t="s">
        <v>101</v>
      </c>
      <c r="J1302" s="1" t="s">
        <v>92</v>
      </c>
      <c r="K1302" s="1" t="s">
        <v>93</v>
      </c>
      <c r="L1302" s="1" t="s">
        <v>495</v>
      </c>
      <c r="M1302" s="1" t="s">
        <v>30</v>
      </c>
      <c r="N1302" s="1" t="s">
        <v>36</v>
      </c>
      <c r="O1302" s="1" t="s">
        <v>496</v>
      </c>
      <c r="P1302" s="3">
        <v>56.686</v>
      </c>
      <c r="Q1302" s="3">
        <v>1</v>
      </c>
      <c r="R1302" s="3">
        <v>-14.5764</v>
      </c>
      <c r="S1302" s="1" t="s">
        <v>83</v>
      </c>
      <c r="T1302" s="9" t="s">
        <v>48</v>
      </c>
    </row>
    <row r="1303" spans="1:20" ht="32.1" customHeight="1" thickBot="1">
      <c r="A1303" s="8" t="s">
        <v>3405</v>
      </c>
      <c r="B1303" s="5">
        <v>42965</v>
      </c>
      <c r="C1303" s="5">
        <v>42972</v>
      </c>
      <c r="D1303" s="4" t="s">
        <v>39</v>
      </c>
      <c r="E1303" s="4" t="s">
        <v>3406</v>
      </c>
      <c r="F1303" s="4" t="s">
        <v>3407</v>
      </c>
      <c r="G1303" s="4" t="s">
        <v>90</v>
      </c>
      <c r="H1303" s="4" t="s">
        <v>25</v>
      </c>
      <c r="I1303" s="4" t="s">
        <v>191</v>
      </c>
      <c r="J1303" s="4" t="s">
        <v>192</v>
      </c>
      <c r="K1303" s="4" t="s">
        <v>54</v>
      </c>
      <c r="L1303" s="4" t="s">
        <v>630</v>
      </c>
      <c r="M1303" s="4" t="s">
        <v>30</v>
      </c>
      <c r="N1303" s="4" t="s">
        <v>56</v>
      </c>
      <c r="O1303" s="4" t="s">
        <v>631</v>
      </c>
      <c r="P1303" s="6">
        <v>65.94</v>
      </c>
      <c r="Q1303" s="6">
        <v>3</v>
      </c>
      <c r="R1303" s="6">
        <v>22.419599999999999</v>
      </c>
      <c r="S1303" s="4" t="s">
        <v>47</v>
      </c>
      <c r="T1303" s="10" t="s">
        <v>253</v>
      </c>
    </row>
    <row r="1304" spans="1:20" ht="32.1" customHeight="1" thickBot="1">
      <c r="A1304" s="7" t="s">
        <v>3408</v>
      </c>
      <c r="B1304" s="2">
        <v>42336</v>
      </c>
      <c r="C1304" s="2">
        <v>42341</v>
      </c>
      <c r="D1304" s="1" t="s">
        <v>39</v>
      </c>
      <c r="E1304" s="1" t="s">
        <v>2412</v>
      </c>
      <c r="F1304" s="1" t="s">
        <v>2413</v>
      </c>
      <c r="G1304" s="1" t="s">
        <v>90</v>
      </c>
      <c r="H1304" s="1" t="s">
        <v>25</v>
      </c>
      <c r="I1304" s="1" t="s">
        <v>173</v>
      </c>
      <c r="J1304" s="1" t="s">
        <v>120</v>
      </c>
      <c r="K1304" s="1" t="s">
        <v>67</v>
      </c>
      <c r="L1304" s="1" t="s">
        <v>283</v>
      </c>
      <c r="M1304" s="1" t="s">
        <v>30</v>
      </c>
      <c r="N1304" s="1" t="s">
        <v>56</v>
      </c>
      <c r="O1304" s="1" t="s">
        <v>284</v>
      </c>
      <c r="P1304" s="3">
        <v>68.16</v>
      </c>
      <c r="Q1304" s="3">
        <v>3</v>
      </c>
      <c r="R1304" s="3">
        <v>27.945599999999999</v>
      </c>
      <c r="S1304" s="1" t="s">
        <v>58</v>
      </c>
      <c r="T1304" s="9" t="s">
        <v>34</v>
      </c>
    </row>
    <row r="1305" spans="1:20" ht="32.1" customHeight="1" thickBot="1">
      <c r="A1305" s="8" t="s">
        <v>3409</v>
      </c>
      <c r="B1305" s="5">
        <v>43092</v>
      </c>
      <c r="C1305" s="5">
        <v>43096</v>
      </c>
      <c r="D1305" s="4" t="s">
        <v>39</v>
      </c>
      <c r="E1305" s="4" t="s">
        <v>588</v>
      </c>
      <c r="F1305" s="4" t="s">
        <v>589</v>
      </c>
      <c r="G1305" s="4" t="s">
        <v>24</v>
      </c>
      <c r="H1305" s="4" t="s">
        <v>25</v>
      </c>
      <c r="I1305" s="4" t="s">
        <v>3410</v>
      </c>
      <c r="J1305" s="4" t="s">
        <v>141</v>
      </c>
      <c r="K1305" s="4" t="s">
        <v>28</v>
      </c>
      <c r="L1305" s="4" t="s">
        <v>283</v>
      </c>
      <c r="M1305" s="4" t="s">
        <v>30</v>
      </c>
      <c r="N1305" s="4" t="s">
        <v>56</v>
      </c>
      <c r="O1305" s="4" t="s">
        <v>284</v>
      </c>
      <c r="P1305" s="6">
        <v>72.703999999999994</v>
      </c>
      <c r="Q1305" s="6">
        <v>4</v>
      </c>
      <c r="R1305" s="6">
        <v>19.084800000000001</v>
      </c>
      <c r="S1305" s="4" t="s">
        <v>83</v>
      </c>
      <c r="T1305" s="10" t="s">
        <v>96</v>
      </c>
    </row>
    <row r="1306" spans="1:20" ht="32.1" customHeight="1" thickBot="1">
      <c r="A1306" s="7" t="s">
        <v>3411</v>
      </c>
      <c r="B1306" s="2">
        <v>42282</v>
      </c>
      <c r="C1306" s="2">
        <v>42286</v>
      </c>
      <c r="D1306" s="1" t="s">
        <v>39</v>
      </c>
      <c r="E1306" s="1" t="s">
        <v>2873</v>
      </c>
      <c r="F1306" s="1" t="s">
        <v>2874</v>
      </c>
      <c r="G1306" s="1" t="s">
        <v>24</v>
      </c>
      <c r="H1306" s="1" t="s">
        <v>25</v>
      </c>
      <c r="I1306" s="1" t="s">
        <v>3398</v>
      </c>
      <c r="J1306" s="1" t="s">
        <v>1517</v>
      </c>
      <c r="K1306" s="1" t="s">
        <v>54</v>
      </c>
      <c r="L1306" s="1" t="s">
        <v>2310</v>
      </c>
      <c r="M1306" s="1" t="s">
        <v>30</v>
      </c>
      <c r="N1306" s="1" t="s">
        <v>31</v>
      </c>
      <c r="O1306" s="1" t="s">
        <v>2311</v>
      </c>
      <c r="P1306" s="3">
        <v>66.293999999999997</v>
      </c>
      <c r="Q1306" s="3">
        <v>1</v>
      </c>
      <c r="R1306" s="3">
        <v>-103.86060000000001</v>
      </c>
      <c r="S1306" s="1" t="s">
        <v>83</v>
      </c>
      <c r="T1306" s="9" t="s">
        <v>48</v>
      </c>
    </row>
    <row r="1307" spans="1:20" ht="32.1" customHeight="1" thickBot="1">
      <c r="A1307" s="8" t="s">
        <v>3411</v>
      </c>
      <c r="B1307" s="5">
        <v>42282</v>
      </c>
      <c r="C1307" s="5">
        <v>42286</v>
      </c>
      <c r="D1307" s="4" t="s">
        <v>39</v>
      </c>
      <c r="E1307" s="4" t="s">
        <v>2873</v>
      </c>
      <c r="F1307" s="4" t="s">
        <v>2874</v>
      </c>
      <c r="G1307" s="4" t="s">
        <v>24</v>
      </c>
      <c r="H1307" s="4" t="s">
        <v>25</v>
      </c>
      <c r="I1307" s="4" t="s">
        <v>3398</v>
      </c>
      <c r="J1307" s="4" t="s">
        <v>1517</v>
      </c>
      <c r="K1307" s="4" t="s">
        <v>54</v>
      </c>
      <c r="L1307" s="4" t="s">
        <v>2180</v>
      </c>
      <c r="M1307" s="4" t="s">
        <v>30</v>
      </c>
      <c r="N1307" s="4" t="s">
        <v>36</v>
      </c>
      <c r="O1307" s="4" t="s">
        <v>2181</v>
      </c>
      <c r="P1307" s="6">
        <v>291.16800000000001</v>
      </c>
      <c r="Q1307" s="6">
        <v>4</v>
      </c>
      <c r="R1307" s="6">
        <v>-14.558400000000001</v>
      </c>
      <c r="S1307" s="4" t="s">
        <v>83</v>
      </c>
      <c r="T1307" s="10" t="s">
        <v>48</v>
      </c>
    </row>
    <row r="1308" spans="1:20" ht="32.1" customHeight="1" thickBot="1">
      <c r="A1308" s="7" t="s">
        <v>3412</v>
      </c>
      <c r="B1308" s="2">
        <v>42989</v>
      </c>
      <c r="C1308" s="2">
        <v>42989</v>
      </c>
      <c r="D1308" s="1" t="s">
        <v>425</v>
      </c>
      <c r="E1308" s="1" t="s">
        <v>3413</v>
      </c>
      <c r="F1308" s="1" t="s">
        <v>3414</v>
      </c>
      <c r="G1308" s="1" t="s">
        <v>24</v>
      </c>
      <c r="H1308" s="1" t="s">
        <v>25</v>
      </c>
      <c r="I1308" s="1" t="s">
        <v>191</v>
      </c>
      <c r="J1308" s="1" t="s">
        <v>192</v>
      </c>
      <c r="K1308" s="1" t="s">
        <v>54</v>
      </c>
      <c r="L1308" s="1" t="s">
        <v>821</v>
      </c>
      <c r="M1308" s="1" t="s">
        <v>30</v>
      </c>
      <c r="N1308" s="1" t="s">
        <v>36</v>
      </c>
      <c r="O1308" s="1" t="s">
        <v>822</v>
      </c>
      <c r="P1308" s="3">
        <v>177.56800000000001</v>
      </c>
      <c r="Q1308" s="3">
        <v>2</v>
      </c>
      <c r="R1308" s="3">
        <v>8.8783999999999992</v>
      </c>
      <c r="S1308" s="1" t="s">
        <v>430</v>
      </c>
      <c r="T1308" s="9" t="s">
        <v>77</v>
      </c>
    </row>
    <row r="1309" spans="1:20" ht="32.1" customHeight="1" thickBot="1">
      <c r="A1309" s="8" t="s">
        <v>3415</v>
      </c>
      <c r="B1309" s="5">
        <v>42350</v>
      </c>
      <c r="C1309" s="5">
        <v>42354</v>
      </c>
      <c r="D1309" s="4" t="s">
        <v>39</v>
      </c>
      <c r="E1309" s="4" t="s">
        <v>2908</v>
      </c>
      <c r="F1309" s="4" t="s">
        <v>2909</v>
      </c>
      <c r="G1309" s="4" t="s">
        <v>24</v>
      </c>
      <c r="H1309" s="4" t="s">
        <v>25</v>
      </c>
      <c r="I1309" s="4" t="s">
        <v>1491</v>
      </c>
      <c r="J1309" s="4" t="s">
        <v>53</v>
      </c>
      <c r="K1309" s="4" t="s">
        <v>54</v>
      </c>
      <c r="L1309" s="4" t="s">
        <v>1784</v>
      </c>
      <c r="M1309" s="4" t="s">
        <v>30</v>
      </c>
      <c r="N1309" s="4" t="s">
        <v>56</v>
      </c>
      <c r="O1309" s="4" t="s">
        <v>1785</v>
      </c>
      <c r="P1309" s="6">
        <v>166.5</v>
      </c>
      <c r="Q1309" s="6">
        <v>3</v>
      </c>
      <c r="R1309" s="6">
        <v>21.645</v>
      </c>
      <c r="S1309" s="4" t="s">
        <v>83</v>
      </c>
      <c r="T1309" s="10" t="s">
        <v>96</v>
      </c>
    </row>
    <row r="1310" spans="1:20" ht="32.1" customHeight="1" thickBot="1">
      <c r="A1310" s="7" t="s">
        <v>3416</v>
      </c>
      <c r="B1310" s="2">
        <v>42883</v>
      </c>
      <c r="C1310" s="2">
        <v>42886</v>
      </c>
      <c r="D1310" s="1" t="s">
        <v>21</v>
      </c>
      <c r="E1310" s="1" t="s">
        <v>3417</v>
      </c>
      <c r="F1310" s="1" t="s">
        <v>3418</v>
      </c>
      <c r="G1310" s="1" t="s">
        <v>90</v>
      </c>
      <c r="H1310" s="1" t="s">
        <v>25</v>
      </c>
      <c r="I1310" s="1" t="s">
        <v>509</v>
      </c>
      <c r="J1310" s="1" t="s">
        <v>884</v>
      </c>
      <c r="K1310" s="1" t="s">
        <v>67</v>
      </c>
      <c r="L1310" s="1" t="s">
        <v>2110</v>
      </c>
      <c r="M1310" s="1" t="s">
        <v>30</v>
      </c>
      <c r="N1310" s="1" t="s">
        <v>56</v>
      </c>
      <c r="O1310" s="1" t="s">
        <v>2111</v>
      </c>
      <c r="P1310" s="3">
        <v>247.44</v>
      </c>
      <c r="Q1310" s="3">
        <v>8</v>
      </c>
      <c r="R1310" s="3">
        <v>101.4504</v>
      </c>
      <c r="S1310" s="1" t="s">
        <v>33</v>
      </c>
      <c r="T1310" s="9" t="s">
        <v>161</v>
      </c>
    </row>
    <row r="1311" spans="1:20" ht="32.1" customHeight="1" thickBot="1">
      <c r="A1311" s="8" t="s">
        <v>3419</v>
      </c>
      <c r="B1311" s="5">
        <v>42328</v>
      </c>
      <c r="C1311" s="5">
        <v>42333</v>
      </c>
      <c r="D1311" s="4" t="s">
        <v>39</v>
      </c>
      <c r="E1311" s="4" t="s">
        <v>3292</v>
      </c>
      <c r="F1311" s="4" t="s">
        <v>3293</v>
      </c>
      <c r="G1311" s="4" t="s">
        <v>100</v>
      </c>
      <c r="H1311" s="4" t="s">
        <v>25</v>
      </c>
      <c r="I1311" s="4" t="s">
        <v>191</v>
      </c>
      <c r="J1311" s="4" t="s">
        <v>192</v>
      </c>
      <c r="K1311" s="4" t="s">
        <v>54</v>
      </c>
      <c r="L1311" s="4" t="s">
        <v>1718</v>
      </c>
      <c r="M1311" s="4" t="s">
        <v>30</v>
      </c>
      <c r="N1311" s="4" t="s">
        <v>56</v>
      </c>
      <c r="O1311" s="4" t="s">
        <v>1719</v>
      </c>
      <c r="P1311" s="6">
        <v>22.14</v>
      </c>
      <c r="Q1311" s="6">
        <v>3</v>
      </c>
      <c r="R1311" s="6">
        <v>6.4206000000000003</v>
      </c>
      <c r="S1311" s="4" t="s">
        <v>58</v>
      </c>
      <c r="T1311" s="10" t="s">
        <v>34</v>
      </c>
    </row>
    <row r="1312" spans="1:20" ht="32.1" customHeight="1" thickBot="1">
      <c r="A1312" s="7" t="s">
        <v>3420</v>
      </c>
      <c r="B1312" s="2">
        <v>42884</v>
      </c>
      <c r="C1312" s="2">
        <v>42890</v>
      </c>
      <c r="D1312" s="1" t="s">
        <v>39</v>
      </c>
      <c r="E1312" s="1" t="s">
        <v>2516</v>
      </c>
      <c r="F1312" s="1" t="s">
        <v>2517</v>
      </c>
      <c r="G1312" s="1" t="s">
        <v>24</v>
      </c>
      <c r="H1312" s="1" t="s">
        <v>25</v>
      </c>
      <c r="I1312" s="1" t="s">
        <v>347</v>
      </c>
      <c r="J1312" s="1" t="s">
        <v>110</v>
      </c>
      <c r="K1312" s="1" t="s">
        <v>93</v>
      </c>
      <c r="L1312" s="1" t="s">
        <v>1361</v>
      </c>
      <c r="M1312" s="1" t="s">
        <v>30</v>
      </c>
      <c r="N1312" s="1" t="s">
        <v>56</v>
      </c>
      <c r="O1312" s="1" t="s">
        <v>423</v>
      </c>
      <c r="P1312" s="3">
        <v>6.24</v>
      </c>
      <c r="Q1312" s="3">
        <v>3</v>
      </c>
      <c r="R1312" s="3">
        <v>2.6208</v>
      </c>
      <c r="S1312" s="1" t="s">
        <v>129</v>
      </c>
      <c r="T1312" s="9" t="s">
        <v>161</v>
      </c>
    </row>
    <row r="1313" spans="1:20" ht="32.1" customHeight="1" thickBot="1">
      <c r="A1313" s="8" t="s">
        <v>3421</v>
      </c>
      <c r="B1313" s="5">
        <v>42255</v>
      </c>
      <c r="C1313" s="5">
        <v>42261</v>
      </c>
      <c r="D1313" s="4" t="s">
        <v>39</v>
      </c>
      <c r="E1313" s="4" t="s">
        <v>274</v>
      </c>
      <c r="F1313" s="4" t="s">
        <v>275</v>
      </c>
      <c r="G1313" s="4" t="s">
        <v>90</v>
      </c>
      <c r="H1313" s="4" t="s">
        <v>25</v>
      </c>
      <c r="I1313" s="4" t="s">
        <v>1616</v>
      </c>
      <c r="J1313" s="4" t="s">
        <v>1276</v>
      </c>
      <c r="K1313" s="4" t="s">
        <v>28</v>
      </c>
      <c r="L1313" s="4" t="s">
        <v>2513</v>
      </c>
      <c r="M1313" s="4" t="s">
        <v>30</v>
      </c>
      <c r="N1313" s="4" t="s">
        <v>56</v>
      </c>
      <c r="O1313" s="4" t="s">
        <v>2514</v>
      </c>
      <c r="P1313" s="6">
        <v>21.36</v>
      </c>
      <c r="Q1313" s="6">
        <v>8</v>
      </c>
      <c r="R1313" s="6">
        <v>8.1167999999999996</v>
      </c>
      <c r="S1313" s="4" t="s">
        <v>129</v>
      </c>
      <c r="T1313" s="10" t="s">
        <v>77</v>
      </c>
    </row>
    <row r="1314" spans="1:20" ht="32.1" customHeight="1" thickBot="1">
      <c r="A1314" s="7" t="s">
        <v>3422</v>
      </c>
      <c r="B1314" s="2">
        <v>43071</v>
      </c>
      <c r="C1314" s="2">
        <v>43075</v>
      </c>
      <c r="D1314" s="1" t="s">
        <v>39</v>
      </c>
      <c r="E1314" s="1" t="s">
        <v>1935</v>
      </c>
      <c r="F1314" s="1" t="s">
        <v>1936</v>
      </c>
      <c r="G1314" s="1" t="s">
        <v>90</v>
      </c>
      <c r="H1314" s="1" t="s">
        <v>25</v>
      </c>
      <c r="I1314" s="1" t="s">
        <v>1470</v>
      </c>
      <c r="J1314" s="1" t="s">
        <v>53</v>
      </c>
      <c r="K1314" s="1" t="s">
        <v>54</v>
      </c>
      <c r="L1314" s="1" t="s">
        <v>2549</v>
      </c>
      <c r="M1314" s="1" t="s">
        <v>30</v>
      </c>
      <c r="N1314" s="1" t="s">
        <v>36</v>
      </c>
      <c r="O1314" s="1" t="s">
        <v>2550</v>
      </c>
      <c r="P1314" s="3">
        <v>1159.056</v>
      </c>
      <c r="Q1314" s="3">
        <v>9</v>
      </c>
      <c r="R1314" s="3">
        <v>43.464599999999997</v>
      </c>
      <c r="S1314" s="1" t="s">
        <v>83</v>
      </c>
      <c r="T1314" s="9" t="s">
        <v>96</v>
      </c>
    </row>
    <row r="1315" spans="1:20" ht="32.1" customHeight="1" thickBot="1">
      <c r="A1315" s="8" t="s">
        <v>3423</v>
      </c>
      <c r="B1315" s="5">
        <v>42568</v>
      </c>
      <c r="C1315" s="5">
        <v>42573</v>
      </c>
      <c r="D1315" s="4" t="s">
        <v>21</v>
      </c>
      <c r="E1315" s="4" t="s">
        <v>1768</v>
      </c>
      <c r="F1315" s="4" t="s">
        <v>1769</v>
      </c>
      <c r="G1315" s="4" t="s">
        <v>24</v>
      </c>
      <c r="H1315" s="4" t="s">
        <v>25</v>
      </c>
      <c r="I1315" s="4" t="s">
        <v>191</v>
      </c>
      <c r="J1315" s="4" t="s">
        <v>192</v>
      </c>
      <c r="K1315" s="4" t="s">
        <v>54</v>
      </c>
      <c r="L1315" s="4" t="s">
        <v>1980</v>
      </c>
      <c r="M1315" s="4" t="s">
        <v>30</v>
      </c>
      <c r="N1315" s="4" t="s">
        <v>56</v>
      </c>
      <c r="O1315" s="4" t="s">
        <v>1981</v>
      </c>
      <c r="P1315" s="6">
        <v>12.42</v>
      </c>
      <c r="Q1315" s="6">
        <v>3</v>
      </c>
      <c r="R1315" s="6">
        <v>4.4711999999999996</v>
      </c>
      <c r="S1315" s="4" t="s">
        <v>58</v>
      </c>
      <c r="T1315" s="10" t="s">
        <v>71</v>
      </c>
    </row>
    <row r="1316" spans="1:20" ht="32.1" customHeight="1" thickBot="1">
      <c r="A1316" s="7" t="s">
        <v>3423</v>
      </c>
      <c r="B1316" s="2">
        <v>42568</v>
      </c>
      <c r="C1316" s="2">
        <v>42573</v>
      </c>
      <c r="D1316" s="1" t="s">
        <v>21</v>
      </c>
      <c r="E1316" s="1" t="s">
        <v>1768</v>
      </c>
      <c r="F1316" s="1" t="s">
        <v>1769</v>
      </c>
      <c r="G1316" s="1" t="s">
        <v>24</v>
      </c>
      <c r="H1316" s="1" t="s">
        <v>25</v>
      </c>
      <c r="I1316" s="1" t="s">
        <v>191</v>
      </c>
      <c r="J1316" s="1" t="s">
        <v>192</v>
      </c>
      <c r="K1316" s="1" t="s">
        <v>54</v>
      </c>
      <c r="L1316" s="1" t="s">
        <v>2601</v>
      </c>
      <c r="M1316" s="1" t="s">
        <v>30</v>
      </c>
      <c r="N1316" s="1" t="s">
        <v>56</v>
      </c>
      <c r="O1316" s="1" t="s">
        <v>2602</v>
      </c>
      <c r="P1316" s="3">
        <v>24.75</v>
      </c>
      <c r="Q1316" s="3">
        <v>5</v>
      </c>
      <c r="R1316" s="3">
        <v>10.89</v>
      </c>
      <c r="S1316" s="1" t="s">
        <v>58</v>
      </c>
      <c r="T1316" s="9" t="s">
        <v>71</v>
      </c>
    </row>
    <row r="1317" spans="1:20" ht="32.1" customHeight="1" thickBot="1">
      <c r="A1317" s="8" t="s">
        <v>3424</v>
      </c>
      <c r="B1317" s="5">
        <v>42328</v>
      </c>
      <c r="C1317" s="5">
        <v>42334</v>
      </c>
      <c r="D1317" s="4" t="s">
        <v>39</v>
      </c>
      <c r="E1317" s="4" t="s">
        <v>1438</v>
      </c>
      <c r="F1317" s="4" t="s">
        <v>1439</v>
      </c>
      <c r="G1317" s="4" t="s">
        <v>24</v>
      </c>
      <c r="H1317" s="4" t="s">
        <v>25</v>
      </c>
      <c r="I1317" s="4" t="s">
        <v>1770</v>
      </c>
      <c r="J1317" s="4" t="s">
        <v>231</v>
      </c>
      <c r="K1317" s="4" t="s">
        <v>67</v>
      </c>
      <c r="L1317" s="4" t="s">
        <v>3425</v>
      </c>
      <c r="M1317" s="4" t="s">
        <v>30</v>
      </c>
      <c r="N1317" s="4" t="s">
        <v>56</v>
      </c>
      <c r="O1317" s="4" t="s">
        <v>3426</v>
      </c>
      <c r="P1317" s="6">
        <v>63.823999999999998</v>
      </c>
      <c r="Q1317" s="6">
        <v>2</v>
      </c>
      <c r="R1317" s="6">
        <v>9.5736000000000008</v>
      </c>
      <c r="S1317" s="4" t="s">
        <v>129</v>
      </c>
      <c r="T1317" s="10" t="s">
        <v>34</v>
      </c>
    </row>
    <row r="1318" spans="1:20" ht="32.1" customHeight="1" thickBot="1">
      <c r="A1318" s="7" t="s">
        <v>3427</v>
      </c>
      <c r="B1318" s="2">
        <v>42637</v>
      </c>
      <c r="C1318" s="2">
        <v>42641</v>
      </c>
      <c r="D1318" s="1" t="s">
        <v>39</v>
      </c>
      <c r="E1318" s="1" t="s">
        <v>1598</v>
      </c>
      <c r="F1318" s="1" t="s">
        <v>1599</v>
      </c>
      <c r="G1318" s="1" t="s">
        <v>90</v>
      </c>
      <c r="H1318" s="1" t="s">
        <v>25</v>
      </c>
      <c r="I1318" s="1" t="s">
        <v>52</v>
      </c>
      <c r="J1318" s="1" t="s">
        <v>53</v>
      </c>
      <c r="K1318" s="1" t="s">
        <v>54</v>
      </c>
      <c r="L1318" s="1" t="s">
        <v>1532</v>
      </c>
      <c r="M1318" s="1" t="s">
        <v>30</v>
      </c>
      <c r="N1318" s="1" t="s">
        <v>36</v>
      </c>
      <c r="O1318" s="1" t="s">
        <v>1533</v>
      </c>
      <c r="P1318" s="3">
        <v>563.24</v>
      </c>
      <c r="Q1318" s="3">
        <v>5</v>
      </c>
      <c r="R1318" s="3">
        <v>56.323999999999998</v>
      </c>
      <c r="S1318" s="1" t="s">
        <v>83</v>
      </c>
      <c r="T1318" s="9" t="s">
        <v>77</v>
      </c>
    </row>
    <row r="1319" spans="1:20" ht="32.1" customHeight="1" thickBot="1">
      <c r="A1319" s="8" t="s">
        <v>3428</v>
      </c>
      <c r="B1319" s="5">
        <v>42664</v>
      </c>
      <c r="C1319" s="5">
        <v>42669</v>
      </c>
      <c r="D1319" s="4" t="s">
        <v>39</v>
      </c>
      <c r="E1319" s="4" t="s">
        <v>274</v>
      </c>
      <c r="F1319" s="4" t="s">
        <v>275</v>
      </c>
      <c r="G1319" s="4" t="s">
        <v>90</v>
      </c>
      <c r="H1319" s="4" t="s">
        <v>25</v>
      </c>
      <c r="I1319" s="4" t="s">
        <v>2060</v>
      </c>
      <c r="J1319" s="4" t="s">
        <v>231</v>
      </c>
      <c r="K1319" s="4" t="s">
        <v>67</v>
      </c>
      <c r="L1319" s="4" t="s">
        <v>1723</v>
      </c>
      <c r="M1319" s="4" t="s">
        <v>30</v>
      </c>
      <c r="N1319" s="4" t="s">
        <v>45</v>
      </c>
      <c r="O1319" s="4" t="s">
        <v>1724</v>
      </c>
      <c r="P1319" s="6">
        <v>661.17600000000004</v>
      </c>
      <c r="Q1319" s="6">
        <v>2</v>
      </c>
      <c r="R1319" s="6">
        <v>-231.41159999999999</v>
      </c>
      <c r="S1319" s="4" t="s">
        <v>58</v>
      </c>
      <c r="T1319" s="10" t="s">
        <v>48</v>
      </c>
    </row>
    <row r="1320" spans="1:20" ht="32.1" customHeight="1" thickBot="1">
      <c r="A1320" s="7" t="s">
        <v>3429</v>
      </c>
      <c r="B1320" s="2">
        <v>41828</v>
      </c>
      <c r="C1320" s="2">
        <v>41832</v>
      </c>
      <c r="D1320" s="1" t="s">
        <v>39</v>
      </c>
      <c r="E1320" s="1" t="s">
        <v>503</v>
      </c>
      <c r="F1320" s="1" t="s">
        <v>504</v>
      </c>
      <c r="G1320" s="1" t="s">
        <v>90</v>
      </c>
      <c r="H1320" s="1" t="s">
        <v>25</v>
      </c>
      <c r="I1320" s="1" t="s">
        <v>328</v>
      </c>
      <c r="J1320" s="1" t="s">
        <v>53</v>
      </c>
      <c r="K1320" s="1" t="s">
        <v>54</v>
      </c>
      <c r="L1320" s="1" t="s">
        <v>1328</v>
      </c>
      <c r="M1320" s="1" t="s">
        <v>30</v>
      </c>
      <c r="N1320" s="1" t="s">
        <v>45</v>
      </c>
      <c r="O1320" s="1" t="s">
        <v>1329</v>
      </c>
      <c r="P1320" s="3">
        <v>502.488</v>
      </c>
      <c r="Q1320" s="3">
        <v>3</v>
      </c>
      <c r="R1320" s="3">
        <v>-87.935400000000001</v>
      </c>
      <c r="S1320" s="1" t="s">
        <v>83</v>
      </c>
      <c r="T1320" s="9" t="s">
        <v>71</v>
      </c>
    </row>
    <row r="1321" spans="1:20" ht="32.1" customHeight="1" thickBot="1">
      <c r="A1321" s="8" t="s">
        <v>3430</v>
      </c>
      <c r="B1321" s="5">
        <v>42076</v>
      </c>
      <c r="C1321" s="5">
        <v>42081</v>
      </c>
      <c r="D1321" s="4" t="s">
        <v>21</v>
      </c>
      <c r="E1321" s="4" t="s">
        <v>1015</v>
      </c>
      <c r="F1321" s="4" t="s">
        <v>1016</v>
      </c>
      <c r="G1321" s="4" t="s">
        <v>100</v>
      </c>
      <c r="H1321" s="4" t="s">
        <v>25</v>
      </c>
      <c r="I1321" s="4" t="s">
        <v>3431</v>
      </c>
      <c r="J1321" s="4" t="s">
        <v>53</v>
      </c>
      <c r="K1321" s="4" t="s">
        <v>54</v>
      </c>
      <c r="L1321" s="4" t="s">
        <v>206</v>
      </c>
      <c r="M1321" s="4" t="s">
        <v>30</v>
      </c>
      <c r="N1321" s="4" t="s">
        <v>36</v>
      </c>
      <c r="O1321" s="4" t="s">
        <v>207</v>
      </c>
      <c r="P1321" s="6">
        <v>915.13599999999997</v>
      </c>
      <c r="Q1321" s="6">
        <v>4</v>
      </c>
      <c r="R1321" s="6">
        <v>102.9528</v>
      </c>
      <c r="S1321" s="4" t="s">
        <v>58</v>
      </c>
      <c r="T1321" s="10" t="s">
        <v>195</v>
      </c>
    </row>
    <row r="1322" spans="1:20" ht="32.1" customHeight="1" thickBot="1">
      <c r="A1322" s="7" t="s">
        <v>3430</v>
      </c>
      <c r="B1322" s="2">
        <v>42076</v>
      </c>
      <c r="C1322" s="2">
        <v>42081</v>
      </c>
      <c r="D1322" s="1" t="s">
        <v>21</v>
      </c>
      <c r="E1322" s="1" t="s">
        <v>1015</v>
      </c>
      <c r="F1322" s="1" t="s">
        <v>1016</v>
      </c>
      <c r="G1322" s="1" t="s">
        <v>100</v>
      </c>
      <c r="H1322" s="1" t="s">
        <v>25</v>
      </c>
      <c r="I1322" s="1" t="s">
        <v>3431</v>
      </c>
      <c r="J1322" s="1" t="s">
        <v>53</v>
      </c>
      <c r="K1322" s="1" t="s">
        <v>54</v>
      </c>
      <c r="L1322" s="1" t="s">
        <v>640</v>
      </c>
      <c r="M1322" s="1" t="s">
        <v>30</v>
      </c>
      <c r="N1322" s="1" t="s">
        <v>56</v>
      </c>
      <c r="O1322" s="1" t="s">
        <v>641</v>
      </c>
      <c r="P1322" s="3">
        <v>327.76</v>
      </c>
      <c r="Q1322" s="3">
        <v>8</v>
      </c>
      <c r="R1322" s="3">
        <v>91.772800000000004</v>
      </c>
      <c r="S1322" s="1" t="s">
        <v>58</v>
      </c>
      <c r="T1322" s="9" t="s">
        <v>195</v>
      </c>
    </row>
    <row r="1323" spans="1:20" ht="32.1" customHeight="1" thickBot="1">
      <c r="A1323" s="8" t="s">
        <v>3432</v>
      </c>
      <c r="B1323" s="5">
        <v>43071</v>
      </c>
      <c r="C1323" s="5">
        <v>43074</v>
      </c>
      <c r="D1323" s="4" t="s">
        <v>87</v>
      </c>
      <c r="E1323" s="4" t="s">
        <v>3433</v>
      </c>
      <c r="F1323" s="4" t="s">
        <v>3434</v>
      </c>
      <c r="G1323" s="4" t="s">
        <v>24</v>
      </c>
      <c r="H1323" s="4" t="s">
        <v>25</v>
      </c>
      <c r="I1323" s="4" t="s">
        <v>3233</v>
      </c>
      <c r="J1323" s="4" t="s">
        <v>716</v>
      </c>
      <c r="K1323" s="4" t="s">
        <v>28</v>
      </c>
      <c r="L1323" s="4" t="s">
        <v>1486</v>
      </c>
      <c r="M1323" s="4" t="s">
        <v>30</v>
      </c>
      <c r="N1323" s="4" t="s">
        <v>36</v>
      </c>
      <c r="O1323" s="4" t="s">
        <v>1487</v>
      </c>
      <c r="P1323" s="6">
        <v>701.96</v>
      </c>
      <c r="Q1323" s="6">
        <v>2</v>
      </c>
      <c r="R1323" s="6">
        <v>168.47040000000001</v>
      </c>
      <c r="S1323" s="4" t="s">
        <v>33</v>
      </c>
      <c r="T1323" s="10" t="s">
        <v>96</v>
      </c>
    </row>
    <row r="1324" spans="1:20" ht="32.1" customHeight="1" thickBot="1">
      <c r="A1324" s="7" t="s">
        <v>3435</v>
      </c>
      <c r="B1324" s="2">
        <v>43069</v>
      </c>
      <c r="C1324" s="2">
        <v>43072</v>
      </c>
      <c r="D1324" s="1" t="s">
        <v>87</v>
      </c>
      <c r="E1324" s="1" t="s">
        <v>3436</v>
      </c>
      <c r="F1324" s="1" t="s">
        <v>3437</v>
      </c>
      <c r="G1324" s="1" t="s">
        <v>100</v>
      </c>
      <c r="H1324" s="1" t="s">
        <v>25</v>
      </c>
      <c r="I1324" s="1" t="s">
        <v>328</v>
      </c>
      <c r="J1324" s="1" t="s">
        <v>53</v>
      </c>
      <c r="K1324" s="1" t="s">
        <v>54</v>
      </c>
      <c r="L1324" s="1" t="s">
        <v>3438</v>
      </c>
      <c r="M1324" s="1" t="s">
        <v>30</v>
      </c>
      <c r="N1324" s="1" t="s">
        <v>56</v>
      </c>
      <c r="O1324" s="1" t="s">
        <v>3439</v>
      </c>
      <c r="P1324" s="3">
        <v>25.83</v>
      </c>
      <c r="Q1324" s="3">
        <v>3</v>
      </c>
      <c r="R1324" s="3">
        <v>9.5571000000000002</v>
      </c>
      <c r="S1324" s="1" t="s">
        <v>33</v>
      </c>
      <c r="T1324" s="9" t="s">
        <v>34</v>
      </c>
    </row>
    <row r="1325" spans="1:20" ht="32.1" customHeight="1" thickBot="1">
      <c r="A1325" s="8" t="s">
        <v>3440</v>
      </c>
      <c r="B1325" s="5">
        <v>42678</v>
      </c>
      <c r="C1325" s="5">
        <v>42680</v>
      </c>
      <c r="D1325" s="4" t="s">
        <v>21</v>
      </c>
      <c r="E1325" s="4" t="s">
        <v>3441</v>
      </c>
      <c r="F1325" s="4" t="s">
        <v>3442</v>
      </c>
      <c r="G1325" s="4" t="s">
        <v>90</v>
      </c>
      <c r="H1325" s="4" t="s">
        <v>25</v>
      </c>
      <c r="I1325" s="4" t="s">
        <v>3443</v>
      </c>
      <c r="J1325" s="4" t="s">
        <v>1517</v>
      </c>
      <c r="K1325" s="4" t="s">
        <v>54</v>
      </c>
      <c r="L1325" s="4" t="s">
        <v>2578</v>
      </c>
      <c r="M1325" s="4" t="s">
        <v>30</v>
      </c>
      <c r="N1325" s="4" t="s">
        <v>36</v>
      </c>
      <c r="O1325" s="4" t="s">
        <v>2579</v>
      </c>
      <c r="P1325" s="6">
        <v>104.78400000000001</v>
      </c>
      <c r="Q1325" s="6">
        <v>1</v>
      </c>
      <c r="R1325" s="6">
        <v>-14.4078</v>
      </c>
      <c r="S1325" s="4" t="s">
        <v>70</v>
      </c>
      <c r="T1325" s="10" t="s">
        <v>34</v>
      </c>
    </row>
    <row r="1326" spans="1:20" ht="32.1" customHeight="1" thickBot="1">
      <c r="A1326" s="7" t="s">
        <v>3440</v>
      </c>
      <c r="B1326" s="2">
        <v>42678</v>
      </c>
      <c r="C1326" s="2">
        <v>42680</v>
      </c>
      <c r="D1326" s="1" t="s">
        <v>21</v>
      </c>
      <c r="E1326" s="1" t="s">
        <v>3441</v>
      </c>
      <c r="F1326" s="1" t="s">
        <v>3442</v>
      </c>
      <c r="G1326" s="1" t="s">
        <v>90</v>
      </c>
      <c r="H1326" s="1" t="s">
        <v>25</v>
      </c>
      <c r="I1326" s="1" t="s">
        <v>3443</v>
      </c>
      <c r="J1326" s="1" t="s">
        <v>1517</v>
      </c>
      <c r="K1326" s="1" t="s">
        <v>54</v>
      </c>
      <c r="L1326" s="1" t="s">
        <v>2730</v>
      </c>
      <c r="M1326" s="1" t="s">
        <v>30</v>
      </c>
      <c r="N1326" s="1" t="s">
        <v>36</v>
      </c>
      <c r="O1326" s="1" t="s">
        <v>2731</v>
      </c>
      <c r="P1326" s="3">
        <v>650.35199999999998</v>
      </c>
      <c r="Q1326" s="3">
        <v>3</v>
      </c>
      <c r="R1326" s="3">
        <v>-97.552800000000005</v>
      </c>
      <c r="S1326" s="1" t="s">
        <v>70</v>
      </c>
      <c r="T1326" s="9" t="s">
        <v>34</v>
      </c>
    </row>
    <row r="1327" spans="1:20" ht="32.1" customHeight="1" thickBot="1">
      <c r="A1327" s="8" t="s">
        <v>3444</v>
      </c>
      <c r="B1327" s="5">
        <v>41893</v>
      </c>
      <c r="C1327" s="5">
        <v>41898</v>
      </c>
      <c r="D1327" s="4" t="s">
        <v>39</v>
      </c>
      <c r="E1327" s="4" t="s">
        <v>3445</v>
      </c>
      <c r="F1327" s="4" t="s">
        <v>3446</v>
      </c>
      <c r="G1327" s="4" t="s">
        <v>24</v>
      </c>
      <c r="H1327" s="4" t="s">
        <v>25</v>
      </c>
      <c r="I1327" s="4" t="s">
        <v>3447</v>
      </c>
      <c r="J1327" s="4" t="s">
        <v>53</v>
      </c>
      <c r="K1327" s="4" t="s">
        <v>54</v>
      </c>
      <c r="L1327" s="4" t="s">
        <v>181</v>
      </c>
      <c r="M1327" s="4" t="s">
        <v>30</v>
      </c>
      <c r="N1327" s="4" t="s">
        <v>56</v>
      </c>
      <c r="O1327" s="4" t="s">
        <v>182</v>
      </c>
      <c r="P1327" s="6">
        <v>127.95</v>
      </c>
      <c r="Q1327" s="6">
        <v>3</v>
      </c>
      <c r="R1327" s="6">
        <v>21.7515</v>
      </c>
      <c r="S1327" s="4" t="s">
        <v>58</v>
      </c>
      <c r="T1327" s="10" t="s">
        <v>77</v>
      </c>
    </row>
    <row r="1328" spans="1:20" ht="32.1" customHeight="1" thickBot="1">
      <c r="A1328" s="7" t="s">
        <v>3448</v>
      </c>
      <c r="B1328" s="2">
        <v>41659</v>
      </c>
      <c r="C1328" s="2">
        <v>41665</v>
      </c>
      <c r="D1328" s="1" t="s">
        <v>39</v>
      </c>
      <c r="E1328" s="1" t="s">
        <v>3449</v>
      </c>
      <c r="F1328" s="1" t="s">
        <v>3450</v>
      </c>
      <c r="G1328" s="1" t="s">
        <v>24</v>
      </c>
      <c r="H1328" s="1" t="s">
        <v>25</v>
      </c>
      <c r="I1328" s="1" t="s">
        <v>3451</v>
      </c>
      <c r="J1328" s="1" t="s">
        <v>289</v>
      </c>
      <c r="K1328" s="1" t="s">
        <v>93</v>
      </c>
      <c r="L1328" s="1" t="s">
        <v>358</v>
      </c>
      <c r="M1328" s="1" t="s">
        <v>30</v>
      </c>
      <c r="N1328" s="1" t="s">
        <v>56</v>
      </c>
      <c r="O1328" s="1" t="s">
        <v>359</v>
      </c>
      <c r="P1328" s="3">
        <v>272.94</v>
      </c>
      <c r="Q1328" s="3">
        <v>3</v>
      </c>
      <c r="R1328" s="3">
        <v>30.023399999999999</v>
      </c>
      <c r="S1328" s="1" t="s">
        <v>129</v>
      </c>
      <c r="T1328" s="9" t="s">
        <v>169</v>
      </c>
    </row>
    <row r="1329" spans="1:20" ht="32.1" customHeight="1" thickBot="1">
      <c r="A1329" s="8" t="s">
        <v>3448</v>
      </c>
      <c r="B1329" s="5">
        <v>41659</v>
      </c>
      <c r="C1329" s="5">
        <v>41665</v>
      </c>
      <c r="D1329" s="4" t="s">
        <v>39</v>
      </c>
      <c r="E1329" s="4" t="s">
        <v>3449</v>
      </c>
      <c r="F1329" s="4" t="s">
        <v>3450</v>
      </c>
      <c r="G1329" s="4" t="s">
        <v>24</v>
      </c>
      <c r="H1329" s="4" t="s">
        <v>25</v>
      </c>
      <c r="I1329" s="4" t="s">
        <v>3451</v>
      </c>
      <c r="J1329" s="4" t="s">
        <v>289</v>
      </c>
      <c r="K1329" s="4" t="s">
        <v>93</v>
      </c>
      <c r="L1329" s="4" t="s">
        <v>1099</v>
      </c>
      <c r="M1329" s="4" t="s">
        <v>30</v>
      </c>
      <c r="N1329" s="4" t="s">
        <v>56</v>
      </c>
      <c r="O1329" s="4" t="s">
        <v>1100</v>
      </c>
      <c r="P1329" s="6">
        <v>14.73</v>
      </c>
      <c r="Q1329" s="6">
        <v>3</v>
      </c>
      <c r="R1329" s="6">
        <v>4.8609</v>
      </c>
      <c r="S1329" s="4" t="s">
        <v>129</v>
      </c>
      <c r="T1329" s="10" t="s">
        <v>169</v>
      </c>
    </row>
    <row r="1330" spans="1:20" ht="32.1" customHeight="1" thickBot="1">
      <c r="A1330" s="7" t="s">
        <v>3452</v>
      </c>
      <c r="B1330" s="2">
        <v>42612</v>
      </c>
      <c r="C1330" s="2">
        <v>42619</v>
      </c>
      <c r="D1330" s="1" t="s">
        <v>39</v>
      </c>
      <c r="E1330" s="1" t="s">
        <v>2363</v>
      </c>
      <c r="F1330" s="1" t="s">
        <v>2364</v>
      </c>
      <c r="G1330" s="1" t="s">
        <v>24</v>
      </c>
      <c r="H1330" s="1" t="s">
        <v>25</v>
      </c>
      <c r="I1330" s="1" t="s">
        <v>52</v>
      </c>
      <c r="J1330" s="1" t="s">
        <v>53</v>
      </c>
      <c r="K1330" s="1" t="s">
        <v>54</v>
      </c>
      <c r="L1330" s="1" t="s">
        <v>2409</v>
      </c>
      <c r="M1330" s="1" t="s">
        <v>30</v>
      </c>
      <c r="N1330" s="1" t="s">
        <v>56</v>
      </c>
      <c r="O1330" s="1" t="s">
        <v>2410</v>
      </c>
      <c r="P1330" s="3">
        <v>47.04</v>
      </c>
      <c r="Q1330" s="3">
        <v>4</v>
      </c>
      <c r="R1330" s="3">
        <v>15.993600000000001</v>
      </c>
      <c r="S1330" s="1" t="s">
        <v>47</v>
      </c>
      <c r="T1330" s="9" t="s">
        <v>253</v>
      </c>
    </row>
    <row r="1331" spans="1:20" ht="32.1" customHeight="1" thickBot="1">
      <c r="A1331" s="8" t="s">
        <v>3453</v>
      </c>
      <c r="B1331" s="5">
        <v>43013</v>
      </c>
      <c r="C1331" s="5">
        <v>43017</v>
      </c>
      <c r="D1331" s="4" t="s">
        <v>39</v>
      </c>
      <c r="E1331" s="4" t="s">
        <v>1317</v>
      </c>
      <c r="F1331" s="4" t="s">
        <v>1318</v>
      </c>
      <c r="G1331" s="4" t="s">
        <v>90</v>
      </c>
      <c r="H1331" s="4" t="s">
        <v>25</v>
      </c>
      <c r="I1331" s="4" t="s">
        <v>173</v>
      </c>
      <c r="J1331" s="4" t="s">
        <v>120</v>
      </c>
      <c r="K1331" s="4" t="s">
        <v>67</v>
      </c>
      <c r="L1331" s="4" t="s">
        <v>1028</v>
      </c>
      <c r="M1331" s="4" t="s">
        <v>30</v>
      </c>
      <c r="N1331" s="4" t="s">
        <v>36</v>
      </c>
      <c r="O1331" s="4" t="s">
        <v>1029</v>
      </c>
      <c r="P1331" s="6">
        <v>221.38200000000001</v>
      </c>
      <c r="Q1331" s="6">
        <v>2</v>
      </c>
      <c r="R1331" s="6">
        <v>2.4598</v>
      </c>
      <c r="S1331" s="4" t="s">
        <v>83</v>
      </c>
      <c r="T1331" s="10" t="s">
        <v>48</v>
      </c>
    </row>
    <row r="1332" spans="1:20" ht="32.1" customHeight="1" thickBot="1">
      <c r="A1332" s="7" t="s">
        <v>3454</v>
      </c>
      <c r="B1332" s="2">
        <v>42981</v>
      </c>
      <c r="C1332" s="2">
        <v>42986</v>
      </c>
      <c r="D1332" s="1" t="s">
        <v>39</v>
      </c>
      <c r="E1332" s="1" t="s">
        <v>1472</v>
      </c>
      <c r="F1332" s="1" t="s">
        <v>1473</v>
      </c>
      <c r="G1332" s="1" t="s">
        <v>24</v>
      </c>
      <c r="H1332" s="1" t="s">
        <v>25</v>
      </c>
      <c r="I1332" s="1" t="s">
        <v>1739</v>
      </c>
      <c r="J1332" s="1" t="s">
        <v>92</v>
      </c>
      <c r="K1332" s="1" t="s">
        <v>93</v>
      </c>
      <c r="L1332" s="1" t="s">
        <v>1017</v>
      </c>
      <c r="M1332" s="1" t="s">
        <v>30</v>
      </c>
      <c r="N1332" s="1" t="s">
        <v>56</v>
      </c>
      <c r="O1332" s="1" t="s">
        <v>1018</v>
      </c>
      <c r="P1332" s="3">
        <v>108.4</v>
      </c>
      <c r="Q1332" s="3">
        <v>5</v>
      </c>
      <c r="R1332" s="3">
        <v>-105.69</v>
      </c>
      <c r="S1332" s="1" t="s">
        <v>58</v>
      </c>
      <c r="T1332" s="9" t="s">
        <v>77</v>
      </c>
    </row>
    <row r="1333" spans="1:20" ht="32.1" customHeight="1" thickBot="1">
      <c r="A1333" s="8" t="s">
        <v>3455</v>
      </c>
      <c r="B1333" s="5">
        <v>42646</v>
      </c>
      <c r="C1333" s="5">
        <v>42650</v>
      </c>
      <c r="D1333" s="4" t="s">
        <v>39</v>
      </c>
      <c r="E1333" s="4" t="s">
        <v>3441</v>
      </c>
      <c r="F1333" s="4" t="s">
        <v>3442</v>
      </c>
      <c r="G1333" s="4" t="s">
        <v>90</v>
      </c>
      <c r="H1333" s="4" t="s">
        <v>25</v>
      </c>
      <c r="I1333" s="4" t="s">
        <v>1717</v>
      </c>
      <c r="J1333" s="4" t="s">
        <v>92</v>
      </c>
      <c r="K1333" s="4" t="s">
        <v>93</v>
      </c>
      <c r="L1333" s="4" t="s">
        <v>383</v>
      </c>
      <c r="M1333" s="4" t="s">
        <v>30</v>
      </c>
      <c r="N1333" s="4" t="s">
        <v>56</v>
      </c>
      <c r="O1333" s="4" t="s">
        <v>384</v>
      </c>
      <c r="P1333" s="6">
        <v>38.08</v>
      </c>
      <c r="Q1333" s="6">
        <v>5</v>
      </c>
      <c r="R1333" s="6">
        <v>-29.512</v>
      </c>
      <c r="S1333" s="4" t="s">
        <v>83</v>
      </c>
      <c r="T1333" s="10" t="s">
        <v>48</v>
      </c>
    </row>
    <row r="1334" spans="1:20" ht="32.1" customHeight="1" thickBot="1">
      <c r="A1334" s="7" t="s">
        <v>3456</v>
      </c>
      <c r="B1334" s="2">
        <v>42695</v>
      </c>
      <c r="C1334" s="2">
        <v>42695</v>
      </c>
      <c r="D1334" s="1" t="s">
        <v>425</v>
      </c>
      <c r="E1334" s="1" t="s">
        <v>1237</v>
      </c>
      <c r="F1334" s="1" t="s">
        <v>1238</v>
      </c>
      <c r="G1334" s="1" t="s">
        <v>100</v>
      </c>
      <c r="H1334" s="1" t="s">
        <v>25</v>
      </c>
      <c r="I1334" s="1" t="s">
        <v>173</v>
      </c>
      <c r="J1334" s="1" t="s">
        <v>120</v>
      </c>
      <c r="K1334" s="1" t="s">
        <v>67</v>
      </c>
      <c r="L1334" s="1" t="s">
        <v>2420</v>
      </c>
      <c r="M1334" s="1" t="s">
        <v>30</v>
      </c>
      <c r="N1334" s="1" t="s">
        <v>31</v>
      </c>
      <c r="O1334" s="1" t="s">
        <v>2421</v>
      </c>
      <c r="P1334" s="3">
        <v>113.568</v>
      </c>
      <c r="Q1334" s="3">
        <v>2</v>
      </c>
      <c r="R1334" s="3">
        <v>12.776400000000001</v>
      </c>
      <c r="S1334" s="1" t="s">
        <v>430</v>
      </c>
      <c r="T1334" s="9" t="s">
        <v>34</v>
      </c>
    </row>
    <row r="1335" spans="1:20" ht="32.1" customHeight="1" thickBot="1">
      <c r="A1335" s="8" t="s">
        <v>3457</v>
      </c>
      <c r="B1335" s="5">
        <v>43011</v>
      </c>
      <c r="C1335" s="5">
        <v>43013</v>
      </c>
      <c r="D1335" s="4" t="s">
        <v>21</v>
      </c>
      <c r="E1335" s="4" t="s">
        <v>882</v>
      </c>
      <c r="F1335" s="4" t="s">
        <v>883</v>
      </c>
      <c r="G1335" s="4" t="s">
        <v>100</v>
      </c>
      <c r="H1335" s="4" t="s">
        <v>25</v>
      </c>
      <c r="I1335" s="4" t="s">
        <v>173</v>
      </c>
      <c r="J1335" s="4" t="s">
        <v>120</v>
      </c>
      <c r="K1335" s="4" t="s">
        <v>67</v>
      </c>
      <c r="L1335" s="4" t="s">
        <v>186</v>
      </c>
      <c r="M1335" s="4" t="s">
        <v>30</v>
      </c>
      <c r="N1335" s="4" t="s">
        <v>56</v>
      </c>
      <c r="O1335" s="4" t="s">
        <v>187</v>
      </c>
      <c r="P1335" s="6">
        <v>83.92</v>
      </c>
      <c r="Q1335" s="6">
        <v>4</v>
      </c>
      <c r="R1335" s="6">
        <v>21.819199999999999</v>
      </c>
      <c r="S1335" s="4" t="s">
        <v>70</v>
      </c>
      <c r="T1335" s="10" t="s">
        <v>48</v>
      </c>
    </row>
    <row r="1336" spans="1:20" ht="32.1" customHeight="1" thickBot="1">
      <c r="A1336" s="7" t="s">
        <v>3458</v>
      </c>
      <c r="B1336" s="2">
        <v>41758</v>
      </c>
      <c r="C1336" s="2">
        <v>41762</v>
      </c>
      <c r="D1336" s="1" t="s">
        <v>39</v>
      </c>
      <c r="E1336" s="1" t="s">
        <v>984</v>
      </c>
      <c r="F1336" s="1" t="s">
        <v>985</v>
      </c>
      <c r="G1336" s="1" t="s">
        <v>90</v>
      </c>
      <c r="H1336" s="1" t="s">
        <v>25</v>
      </c>
      <c r="I1336" s="1" t="s">
        <v>140</v>
      </c>
      <c r="J1336" s="1" t="s">
        <v>141</v>
      </c>
      <c r="K1336" s="1" t="s">
        <v>28</v>
      </c>
      <c r="L1336" s="1" t="s">
        <v>851</v>
      </c>
      <c r="M1336" s="1" t="s">
        <v>30</v>
      </c>
      <c r="N1336" s="1" t="s">
        <v>36</v>
      </c>
      <c r="O1336" s="1" t="s">
        <v>852</v>
      </c>
      <c r="P1336" s="3">
        <v>561.58399999999995</v>
      </c>
      <c r="Q1336" s="3">
        <v>2</v>
      </c>
      <c r="R1336" s="3">
        <v>70.197999999999993</v>
      </c>
      <c r="S1336" s="1" t="s">
        <v>83</v>
      </c>
      <c r="T1336" s="9" t="s">
        <v>113</v>
      </c>
    </row>
    <row r="1337" spans="1:20" ht="32.1" customHeight="1" thickBot="1">
      <c r="A1337" s="8" t="s">
        <v>3459</v>
      </c>
      <c r="B1337" s="5">
        <v>42719</v>
      </c>
      <c r="C1337" s="5">
        <v>42726</v>
      </c>
      <c r="D1337" s="4" t="s">
        <v>39</v>
      </c>
      <c r="E1337" s="4" t="s">
        <v>1564</v>
      </c>
      <c r="F1337" s="4" t="s">
        <v>1565</v>
      </c>
      <c r="G1337" s="4" t="s">
        <v>24</v>
      </c>
      <c r="H1337" s="4" t="s">
        <v>25</v>
      </c>
      <c r="I1337" s="4" t="s">
        <v>52</v>
      </c>
      <c r="J1337" s="4" t="s">
        <v>53</v>
      </c>
      <c r="K1337" s="4" t="s">
        <v>54</v>
      </c>
      <c r="L1337" s="4" t="s">
        <v>1718</v>
      </c>
      <c r="M1337" s="4" t="s">
        <v>30</v>
      </c>
      <c r="N1337" s="4" t="s">
        <v>56</v>
      </c>
      <c r="O1337" s="4" t="s">
        <v>1719</v>
      </c>
      <c r="P1337" s="6">
        <v>14.76</v>
      </c>
      <c r="Q1337" s="6">
        <v>2</v>
      </c>
      <c r="R1337" s="6">
        <v>4.2804000000000002</v>
      </c>
      <c r="S1337" s="4" t="s">
        <v>47</v>
      </c>
      <c r="T1337" s="10" t="s">
        <v>96</v>
      </c>
    </row>
    <row r="1338" spans="1:20" ht="32.1" customHeight="1" thickBot="1">
      <c r="A1338" s="7" t="s">
        <v>3460</v>
      </c>
      <c r="B1338" s="2">
        <v>42458</v>
      </c>
      <c r="C1338" s="2">
        <v>42462</v>
      </c>
      <c r="D1338" s="1" t="s">
        <v>39</v>
      </c>
      <c r="E1338" s="1" t="s">
        <v>498</v>
      </c>
      <c r="F1338" s="1" t="s">
        <v>499</v>
      </c>
      <c r="G1338" s="1" t="s">
        <v>24</v>
      </c>
      <c r="H1338" s="1" t="s">
        <v>25</v>
      </c>
      <c r="I1338" s="1" t="s">
        <v>878</v>
      </c>
      <c r="J1338" s="1" t="s">
        <v>231</v>
      </c>
      <c r="K1338" s="1" t="s">
        <v>67</v>
      </c>
      <c r="L1338" s="1" t="s">
        <v>710</v>
      </c>
      <c r="M1338" s="1" t="s">
        <v>30</v>
      </c>
      <c r="N1338" s="1" t="s">
        <v>31</v>
      </c>
      <c r="O1338" s="1" t="s">
        <v>711</v>
      </c>
      <c r="P1338" s="3">
        <v>299.97500000000002</v>
      </c>
      <c r="Q1338" s="3">
        <v>5</v>
      </c>
      <c r="R1338" s="3">
        <v>-167.98599999999999</v>
      </c>
      <c r="S1338" s="1" t="s">
        <v>83</v>
      </c>
      <c r="T1338" s="9" t="s">
        <v>195</v>
      </c>
    </row>
    <row r="1339" spans="1:20" ht="32.1" customHeight="1" thickBot="1">
      <c r="A1339" s="8" t="s">
        <v>3461</v>
      </c>
      <c r="B1339" s="5">
        <v>42718</v>
      </c>
      <c r="C1339" s="5">
        <v>42723</v>
      </c>
      <c r="D1339" s="4" t="s">
        <v>39</v>
      </c>
      <c r="E1339" s="4" t="s">
        <v>491</v>
      </c>
      <c r="F1339" s="4" t="s">
        <v>492</v>
      </c>
      <c r="G1339" s="4" t="s">
        <v>24</v>
      </c>
      <c r="H1339" s="4" t="s">
        <v>25</v>
      </c>
      <c r="I1339" s="4" t="s">
        <v>173</v>
      </c>
      <c r="J1339" s="4" t="s">
        <v>120</v>
      </c>
      <c r="K1339" s="4" t="s">
        <v>67</v>
      </c>
      <c r="L1339" s="4" t="s">
        <v>1400</v>
      </c>
      <c r="M1339" s="4" t="s">
        <v>30</v>
      </c>
      <c r="N1339" s="4" t="s">
        <v>56</v>
      </c>
      <c r="O1339" s="4" t="s">
        <v>1401</v>
      </c>
      <c r="P1339" s="6">
        <v>396.92</v>
      </c>
      <c r="Q1339" s="6">
        <v>4</v>
      </c>
      <c r="R1339" s="6">
        <v>198.46</v>
      </c>
      <c r="S1339" s="4" t="s">
        <v>58</v>
      </c>
      <c r="T1339" s="10" t="s">
        <v>96</v>
      </c>
    </row>
    <row r="1340" spans="1:20" ht="32.1" customHeight="1" thickBot="1">
      <c r="A1340" s="7" t="s">
        <v>3462</v>
      </c>
      <c r="B1340" s="2">
        <v>42885</v>
      </c>
      <c r="C1340" s="2">
        <v>42886</v>
      </c>
      <c r="D1340" s="1" t="s">
        <v>87</v>
      </c>
      <c r="E1340" s="1" t="s">
        <v>633</v>
      </c>
      <c r="F1340" s="1" t="s">
        <v>634</v>
      </c>
      <c r="G1340" s="1" t="s">
        <v>24</v>
      </c>
      <c r="H1340" s="1" t="s">
        <v>25</v>
      </c>
      <c r="I1340" s="1" t="s">
        <v>1405</v>
      </c>
      <c r="J1340" s="1" t="s">
        <v>1406</v>
      </c>
      <c r="K1340" s="1" t="s">
        <v>28</v>
      </c>
      <c r="L1340" s="1" t="s">
        <v>1474</v>
      </c>
      <c r="M1340" s="1" t="s">
        <v>30</v>
      </c>
      <c r="N1340" s="1" t="s">
        <v>31</v>
      </c>
      <c r="O1340" s="1" t="s">
        <v>1475</v>
      </c>
      <c r="P1340" s="3">
        <v>241.96</v>
      </c>
      <c r="Q1340" s="3">
        <v>2</v>
      </c>
      <c r="R1340" s="3">
        <v>33.874400000000001</v>
      </c>
      <c r="S1340" s="1" t="s">
        <v>123</v>
      </c>
      <c r="T1340" s="9" t="s">
        <v>161</v>
      </c>
    </row>
    <row r="1341" spans="1:20" ht="32.1" customHeight="1" thickBot="1">
      <c r="A1341" s="8" t="s">
        <v>3462</v>
      </c>
      <c r="B1341" s="5">
        <v>42885</v>
      </c>
      <c r="C1341" s="5">
        <v>42886</v>
      </c>
      <c r="D1341" s="4" t="s">
        <v>87</v>
      </c>
      <c r="E1341" s="4" t="s">
        <v>633</v>
      </c>
      <c r="F1341" s="4" t="s">
        <v>634</v>
      </c>
      <c r="G1341" s="4" t="s">
        <v>24</v>
      </c>
      <c r="H1341" s="4" t="s">
        <v>25</v>
      </c>
      <c r="I1341" s="4" t="s">
        <v>1405</v>
      </c>
      <c r="J1341" s="4" t="s">
        <v>1406</v>
      </c>
      <c r="K1341" s="4" t="s">
        <v>28</v>
      </c>
      <c r="L1341" s="4" t="s">
        <v>2513</v>
      </c>
      <c r="M1341" s="4" t="s">
        <v>30</v>
      </c>
      <c r="N1341" s="4" t="s">
        <v>56</v>
      </c>
      <c r="O1341" s="4" t="s">
        <v>2514</v>
      </c>
      <c r="P1341" s="6">
        <v>8.01</v>
      </c>
      <c r="Q1341" s="6">
        <v>3</v>
      </c>
      <c r="R1341" s="6">
        <v>3.0438000000000001</v>
      </c>
      <c r="S1341" s="4" t="s">
        <v>123</v>
      </c>
      <c r="T1341" s="10" t="s">
        <v>161</v>
      </c>
    </row>
    <row r="1342" spans="1:20" ht="32.1" customHeight="1" thickBot="1">
      <c r="A1342" s="7" t="s">
        <v>3463</v>
      </c>
      <c r="B1342" s="2">
        <v>42978</v>
      </c>
      <c r="C1342" s="2">
        <v>42980</v>
      </c>
      <c r="D1342" s="1" t="s">
        <v>21</v>
      </c>
      <c r="E1342" s="1" t="s">
        <v>1960</v>
      </c>
      <c r="F1342" s="1" t="s">
        <v>1961</v>
      </c>
      <c r="G1342" s="1" t="s">
        <v>90</v>
      </c>
      <c r="H1342" s="1" t="s">
        <v>25</v>
      </c>
      <c r="I1342" s="1" t="s">
        <v>1566</v>
      </c>
      <c r="J1342" s="1" t="s">
        <v>192</v>
      </c>
      <c r="K1342" s="1" t="s">
        <v>54</v>
      </c>
      <c r="L1342" s="1" t="s">
        <v>514</v>
      </c>
      <c r="M1342" s="1" t="s">
        <v>30</v>
      </c>
      <c r="N1342" s="1" t="s">
        <v>36</v>
      </c>
      <c r="O1342" s="1" t="s">
        <v>515</v>
      </c>
      <c r="P1342" s="3">
        <v>569.56799999999998</v>
      </c>
      <c r="Q1342" s="3">
        <v>2</v>
      </c>
      <c r="R1342" s="3">
        <v>7.1196000000000002</v>
      </c>
      <c r="S1342" s="1" t="s">
        <v>70</v>
      </c>
      <c r="T1342" s="9" t="s">
        <v>253</v>
      </c>
    </row>
    <row r="1343" spans="1:20" ht="32.1" customHeight="1" thickBot="1">
      <c r="A1343" s="8" t="s">
        <v>3464</v>
      </c>
      <c r="B1343" s="5">
        <v>42869</v>
      </c>
      <c r="C1343" s="5">
        <v>42870</v>
      </c>
      <c r="D1343" s="4" t="s">
        <v>87</v>
      </c>
      <c r="E1343" s="4" t="s">
        <v>873</v>
      </c>
      <c r="F1343" s="4" t="s">
        <v>874</v>
      </c>
      <c r="G1343" s="4" t="s">
        <v>24</v>
      </c>
      <c r="H1343" s="4" t="s">
        <v>25</v>
      </c>
      <c r="I1343" s="4" t="s">
        <v>101</v>
      </c>
      <c r="J1343" s="4" t="s">
        <v>92</v>
      </c>
      <c r="K1343" s="4" t="s">
        <v>93</v>
      </c>
      <c r="L1343" s="4" t="s">
        <v>1600</v>
      </c>
      <c r="M1343" s="4" t="s">
        <v>30</v>
      </c>
      <c r="N1343" s="4" t="s">
        <v>36</v>
      </c>
      <c r="O1343" s="4" t="s">
        <v>1601</v>
      </c>
      <c r="P1343" s="6">
        <v>899.43</v>
      </c>
      <c r="Q1343" s="6">
        <v>5</v>
      </c>
      <c r="R1343" s="6">
        <v>-12.849</v>
      </c>
      <c r="S1343" s="4" t="s">
        <v>123</v>
      </c>
      <c r="T1343" s="10" t="s">
        <v>161</v>
      </c>
    </row>
    <row r="1344" spans="1:20" ht="32.1" customHeight="1" thickBot="1">
      <c r="A1344" s="7" t="s">
        <v>3465</v>
      </c>
      <c r="B1344" s="2">
        <v>42674</v>
      </c>
      <c r="C1344" s="2">
        <v>42679</v>
      </c>
      <c r="D1344" s="1" t="s">
        <v>39</v>
      </c>
      <c r="E1344" s="1" t="s">
        <v>828</v>
      </c>
      <c r="F1344" s="1" t="s">
        <v>829</v>
      </c>
      <c r="G1344" s="1" t="s">
        <v>90</v>
      </c>
      <c r="H1344" s="1" t="s">
        <v>25</v>
      </c>
      <c r="I1344" s="1" t="s">
        <v>2021</v>
      </c>
      <c r="J1344" s="1" t="s">
        <v>1522</v>
      </c>
      <c r="K1344" s="1" t="s">
        <v>93</v>
      </c>
      <c r="L1344" s="1" t="s">
        <v>1747</v>
      </c>
      <c r="M1344" s="1" t="s">
        <v>30</v>
      </c>
      <c r="N1344" s="1" t="s">
        <v>36</v>
      </c>
      <c r="O1344" s="1" t="s">
        <v>1748</v>
      </c>
      <c r="P1344" s="3">
        <v>368.97</v>
      </c>
      <c r="Q1344" s="3">
        <v>3</v>
      </c>
      <c r="R1344" s="3">
        <v>81.173400000000001</v>
      </c>
      <c r="S1344" s="1" t="s">
        <v>58</v>
      </c>
      <c r="T1344" s="9" t="s">
        <v>48</v>
      </c>
    </row>
    <row r="1345" spans="1:20" ht="32.1" customHeight="1" thickBot="1">
      <c r="A1345" s="8" t="s">
        <v>3466</v>
      </c>
      <c r="B1345" s="5">
        <v>42301</v>
      </c>
      <c r="C1345" s="5">
        <v>42304</v>
      </c>
      <c r="D1345" s="4" t="s">
        <v>87</v>
      </c>
      <c r="E1345" s="4" t="s">
        <v>993</v>
      </c>
      <c r="F1345" s="4" t="s">
        <v>994</v>
      </c>
      <c r="G1345" s="4" t="s">
        <v>100</v>
      </c>
      <c r="H1345" s="4" t="s">
        <v>25</v>
      </c>
      <c r="I1345" s="4" t="s">
        <v>1470</v>
      </c>
      <c r="J1345" s="4" t="s">
        <v>53</v>
      </c>
      <c r="K1345" s="4" t="s">
        <v>54</v>
      </c>
      <c r="L1345" s="4" t="s">
        <v>458</v>
      </c>
      <c r="M1345" s="4" t="s">
        <v>30</v>
      </c>
      <c r="N1345" s="4" t="s">
        <v>36</v>
      </c>
      <c r="O1345" s="4" t="s">
        <v>459</v>
      </c>
      <c r="P1345" s="6">
        <v>454.27199999999999</v>
      </c>
      <c r="Q1345" s="6">
        <v>8</v>
      </c>
      <c r="R1345" s="6">
        <v>-73.819199999999995</v>
      </c>
      <c r="S1345" s="4" t="s">
        <v>33</v>
      </c>
      <c r="T1345" s="10" t="s">
        <v>48</v>
      </c>
    </row>
    <row r="1346" spans="1:20" ht="32.1" customHeight="1" thickBot="1">
      <c r="A1346" s="7" t="s">
        <v>3467</v>
      </c>
      <c r="B1346" s="2">
        <v>41946</v>
      </c>
      <c r="C1346" s="2">
        <v>41950</v>
      </c>
      <c r="D1346" s="1" t="s">
        <v>39</v>
      </c>
      <c r="E1346" s="1" t="s">
        <v>3468</v>
      </c>
      <c r="F1346" s="1" t="s">
        <v>3469</v>
      </c>
      <c r="G1346" s="1" t="s">
        <v>24</v>
      </c>
      <c r="H1346" s="1" t="s">
        <v>25</v>
      </c>
      <c r="I1346" s="1" t="s">
        <v>606</v>
      </c>
      <c r="J1346" s="1" t="s">
        <v>1036</v>
      </c>
      <c r="K1346" s="1" t="s">
        <v>28</v>
      </c>
      <c r="L1346" s="1" t="s">
        <v>193</v>
      </c>
      <c r="M1346" s="1" t="s">
        <v>30</v>
      </c>
      <c r="N1346" s="1" t="s">
        <v>45</v>
      </c>
      <c r="O1346" s="1" t="s">
        <v>194</v>
      </c>
      <c r="P1346" s="3">
        <v>945.03599999999994</v>
      </c>
      <c r="Q1346" s="3">
        <v>6</v>
      </c>
      <c r="R1346" s="3">
        <v>-299.26139999999998</v>
      </c>
      <c r="S1346" s="1" t="s">
        <v>83</v>
      </c>
      <c r="T1346" s="9" t="s">
        <v>34</v>
      </c>
    </row>
    <row r="1347" spans="1:20" ht="32.1" customHeight="1" thickBot="1">
      <c r="A1347" s="8" t="s">
        <v>3467</v>
      </c>
      <c r="B1347" s="5">
        <v>41946</v>
      </c>
      <c r="C1347" s="5">
        <v>41950</v>
      </c>
      <c r="D1347" s="4" t="s">
        <v>39</v>
      </c>
      <c r="E1347" s="4" t="s">
        <v>3468</v>
      </c>
      <c r="F1347" s="4" t="s">
        <v>3469</v>
      </c>
      <c r="G1347" s="4" t="s">
        <v>24</v>
      </c>
      <c r="H1347" s="4" t="s">
        <v>25</v>
      </c>
      <c r="I1347" s="4" t="s">
        <v>606</v>
      </c>
      <c r="J1347" s="4" t="s">
        <v>1036</v>
      </c>
      <c r="K1347" s="4" t="s">
        <v>28</v>
      </c>
      <c r="L1347" s="4" t="s">
        <v>1831</v>
      </c>
      <c r="M1347" s="4" t="s">
        <v>30</v>
      </c>
      <c r="N1347" s="4" t="s">
        <v>56</v>
      </c>
      <c r="O1347" s="4" t="s">
        <v>1832</v>
      </c>
      <c r="P1347" s="6">
        <v>410.35199999999998</v>
      </c>
      <c r="Q1347" s="6">
        <v>3</v>
      </c>
      <c r="R1347" s="6">
        <v>-51.293999999999997</v>
      </c>
      <c r="S1347" s="4" t="s">
        <v>83</v>
      </c>
      <c r="T1347" s="10" t="s">
        <v>34</v>
      </c>
    </row>
    <row r="1348" spans="1:20" ht="32.1" customHeight="1" thickBot="1">
      <c r="A1348" s="7" t="s">
        <v>3470</v>
      </c>
      <c r="B1348" s="2">
        <v>42882</v>
      </c>
      <c r="C1348" s="2">
        <v>42884</v>
      </c>
      <c r="D1348" s="1" t="s">
        <v>87</v>
      </c>
      <c r="E1348" s="1" t="s">
        <v>1571</v>
      </c>
      <c r="F1348" s="1" t="s">
        <v>1572</v>
      </c>
      <c r="G1348" s="1" t="s">
        <v>24</v>
      </c>
      <c r="H1348" s="1" t="s">
        <v>25</v>
      </c>
      <c r="I1348" s="1" t="s">
        <v>3238</v>
      </c>
      <c r="J1348" s="1" t="s">
        <v>2280</v>
      </c>
      <c r="K1348" s="1" t="s">
        <v>54</v>
      </c>
      <c r="L1348" s="1" t="s">
        <v>2189</v>
      </c>
      <c r="M1348" s="1" t="s">
        <v>30</v>
      </c>
      <c r="N1348" s="1" t="s">
        <v>56</v>
      </c>
      <c r="O1348" s="1" t="s">
        <v>2190</v>
      </c>
      <c r="P1348" s="3">
        <v>35</v>
      </c>
      <c r="Q1348" s="3">
        <v>4</v>
      </c>
      <c r="R1348" s="3">
        <v>14.7</v>
      </c>
      <c r="S1348" s="1" t="s">
        <v>70</v>
      </c>
      <c r="T1348" s="9" t="s">
        <v>161</v>
      </c>
    </row>
    <row r="1349" spans="1:20" ht="32.1" customHeight="1" thickBot="1">
      <c r="A1349" s="8" t="s">
        <v>3471</v>
      </c>
      <c r="B1349" s="5">
        <v>43083</v>
      </c>
      <c r="C1349" s="5">
        <v>43088</v>
      </c>
      <c r="D1349" s="4" t="s">
        <v>39</v>
      </c>
      <c r="E1349" s="4" t="s">
        <v>221</v>
      </c>
      <c r="F1349" s="4" t="s">
        <v>222</v>
      </c>
      <c r="G1349" s="4" t="s">
        <v>24</v>
      </c>
      <c r="H1349" s="4" t="s">
        <v>25</v>
      </c>
      <c r="I1349" s="4" t="s">
        <v>2478</v>
      </c>
      <c r="J1349" s="4" t="s">
        <v>92</v>
      </c>
      <c r="K1349" s="4" t="s">
        <v>93</v>
      </c>
      <c r="L1349" s="4" t="s">
        <v>44</v>
      </c>
      <c r="M1349" s="4" t="s">
        <v>30</v>
      </c>
      <c r="N1349" s="4" t="s">
        <v>45</v>
      </c>
      <c r="O1349" s="4" t="s">
        <v>46</v>
      </c>
      <c r="P1349" s="6">
        <v>974.98800000000006</v>
      </c>
      <c r="Q1349" s="6">
        <v>4</v>
      </c>
      <c r="R1349" s="6">
        <v>-97.498800000000003</v>
      </c>
      <c r="S1349" s="4" t="s">
        <v>58</v>
      </c>
      <c r="T1349" s="10" t="s">
        <v>96</v>
      </c>
    </row>
    <row r="1350" spans="1:20" ht="32.1" customHeight="1" thickBot="1">
      <c r="A1350" s="7" t="s">
        <v>3472</v>
      </c>
      <c r="B1350" s="2">
        <v>41916</v>
      </c>
      <c r="C1350" s="2">
        <v>41918</v>
      </c>
      <c r="D1350" s="1" t="s">
        <v>87</v>
      </c>
      <c r="E1350" s="1" t="s">
        <v>1152</v>
      </c>
      <c r="F1350" s="1" t="s">
        <v>1153</v>
      </c>
      <c r="G1350" s="1" t="s">
        <v>24</v>
      </c>
      <c r="H1350" s="1" t="s">
        <v>25</v>
      </c>
      <c r="I1350" s="1" t="s">
        <v>173</v>
      </c>
      <c r="J1350" s="1" t="s">
        <v>120</v>
      </c>
      <c r="K1350" s="1" t="s">
        <v>67</v>
      </c>
      <c r="L1350" s="1" t="s">
        <v>2578</v>
      </c>
      <c r="M1350" s="1" t="s">
        <v>30</v>
      </c>
      <c r="N1350" s="1" t="s">
        <v>36</v>
      </c>
      <c r="O1350" s="1" t="s">
        <v>2579</v>
      </c>
      <c r="P1350" s="3">
        <v>589.41</v>
      </c>
      <c r="Q1350" s="3">
        <v>5</v>
      </c>
      <c r="R1350" s="3">
        <v>-6.5490000000000004</v>
      </c>
      <c r="S1350" s="1" t="s">
        <v>70</v>
      </c>
      <c r="T1350" s="9" t="s">
        <v>48</v>
      </c>
    </row>
    <row r="1351" spans="1:20" ht="32.1" customHeight="1" thickBot="1">
      <c r="A1351" s="8" t="s">
        <v>3473</v>
      </c>
      <c r="B1351" s="5">
        <v>42656</v>
      </c>
      <c r="C1351" s="5">
        <v>42663</v>
      </c>
      <c r="D1351" s="4" t="s">
        <v>39</v>
      </c>
      <c r="E1351" s="4" t="s">
        <v>1960</v>
      </c>
      <c r="F1351" s="4" t="s">
        <v>1961</v>
      </c>
      <c r="G1351" s="4" t="s">
        <v>90</v>
      </c>
      <c r="H1351" s="4" t="s">
        <v>25</v>
      </c>
      <c r="I1351" s="4" t="s">
        <v>173</v>
      </c>
      <c r="J1351" s="4" t="s">
        <v>120</v>
      </c>
      <c r="K1351" s="4" t="s">
        <v>67</v>
      </c>
      <c r="L1351" s="4" t="s">
        <v>1149</v>
      </c>
      <c r="M1351" s="4" t="s">
        <v>30</v>
      </c>
      <c r="N1351" s="4" t="s">
        <v>56</v>
      </c>
      <c r="O1351" s="4" t="s">
        <v>1150</v>
      </c>
      <c r="P1351" s="6">
        <v>82.26</v>
      </c>
      <c r="Q1351" s="6">
        <v>3</v>
      </c>
      <c r="R1351" s="6">
        <v>33.726599999999998</v>
      </c>
      <c r="S1351" s="4" t="s">
        <v>47</v>
      </c>
      <c r="T1351" s="10" t="s">
        <v>48</v>
      </c>
    </row>
    <row r="1352" spans="1:20" ht="32.1" customHeight="1" thickBot="1">
      <c r="A1352" s="7" t="s">
        <v>3474</v>
      </c>
      <c r="B1352" s="2">
        <v>42798</v>
      </c>
      <c r="C1352" s="2">
        <v>42800</v>
      </c>
      <c r="D1352" s="1" t="s">
        <v>21</v>
      </c>
      <c r="E1352" s="1" t="s">
        <v>3475</v>
      </c>
      <c r="F1352" s="1" t="s">
        <v>3476</v>
      </c>
      <c r="G1352" s="1" t="s">
        <v>100</v>
      </c>
      <c r="H1352" s="1" t="s">
        <v>25</v>
      </c>
      <c r="I1352" s="1" t="s">
        <v>101</v>
      </c>
      <c r="J1352" s="1" t="s">
        <v>92</v>
      </c>
      <c r="K1352" s="1" t="s">
        <v>93</v>
      </c>
      <c r="L1352" s="1" t="s">
        <v>84</v>
      </c>
      <c r="M1352" s="1" t="s">
        <v>30</v>
      </c>
      <c r="N1352" s="1" t="s">
        <v>56</v>
      </c>
      <c r="O1352" s="1" t="s">
        <v>85</v>
      </c>
      <c r="P1352" s="3">
        <v>103.5</v>
      </c>
      <c r="Q1352" s="3">
        <v>5</v>
      </c>
      <c r="R1352" s="3">
        <v>-77.625</v>
      </c>
      <c r="S1352" s="1" t="s">
        <v>70</v>
      </c>
      <c r="T1352" s="9" t="s">
        <v>195</v>
      </c>
    </row>
    <row r="1353" spans="1:20" ht="32.1" customHeight="1" thickBot="1">
      <c r="A1353" s="8" t="s">
        <v>3477</v>
      </c>
      <c r="B1353" s="5">
        <v>42947</v>
      </c>
      <c r="C1353" s="5">
        <v>42950</v>
      </c>
      <c r="D1353" s="4" t="s">
        <v>87</v>
      </c>
      <c r="E1353" s="4" t="s">
        <v>3478</v>
      </c>
      <c r="F1353" s="4" t="s">
        <v>3479</v>
      </c>
      <c r="G1353" s="4" t="s">
        <v>24</v>
      </c>
      <c r="H1353" s="4" t="s">
        <v>25</v>
      </c>
      <c r="I1353" s="4" t="s">
        <v>328</v>
      </c>
      <c r="J1353" s="4" t="s">
        <v>53</v>
      </c>
      <c r="K1353" s="4" t="s">
        <v>54</v>
      </c>
      <c r="L1353" s="4" t="s">
        <v>1658</v>
      </c>
      <c r="M1353" s="4" t="s">
        <v>30</v>
      </c>
      <c r="N1353" s="4" t="s">
        <v>56</v>
      </c>
      <c r="O1353" s="4" t="s">
        <v>1659</v>
      </c>
      <c r="P1353" s="6">
        <v>36.96</v>
      </c>
      <c r="Q1353" s="6">
        <v>7</v>
      </c>
      <c r="R1353" s="6">
        <v>11.457599999999999</v>
      </c>
      <c r="S1353" s="4" t="s">
        <v>33</v>
      </c>
      <c r="T1353" s="10" t="s">
        <v>71</v>
      </c>
    </row>
    <row r="1354" spans="1:20" ht="32.1" customHeight="1" thickBot="1">
      <c r="A1354" s="7" t="s">
        <v>3480</v>
      </c>
      <c r="B1354" s="2">
        <v>42869</v>
      </c>
      <c r="C1354" s="2">
        <v>42872</v>
      </c>
      <c r="D1354" s="1" t="s">
        <v>87</v>
      </c>
      <c r="E1354" s="1" t="s">
        <v>876</v>
      </c>
      <c r="F1354" s="1" t="s">
        <v>877</v>
      </c>
      <c r="G1354" s="1" t="s">
        <v>90</v>
      </c>
      <c r="H1354" s="1" t="s">
        <v>25</v>
      </c>
      <c r="I1354" s="1" t="s">
        <v>2754</v>
      </c>
      <c r="J1354" s="1" t="s">
        <v>1089</v>
      </c>
      <c r="K1354" s="1" t="s">
        <v>67</v>
      </c>
      <c r="L1354" s="1" t="s">
        <v>2578</v>
      </c>
      <c r="M1354" s="1" t="s">
        <v>30</v>
      </c>
      <c r="N1354" s="1" t="s">
        <v>36</v>
      </c>
      <c r="O1354" s="1" t="s">
        <v>2579</v>
      </c>
      <c r="P1354" s="3">
        <v>261.95999999999998</v>
      </c>
      <c r="Q1354" s="3">
        <v>2</v>
      </c>
      <c r="R1354" s="3">
        <v>23.5764</v>
      </c>
      <c r="S1354" s="1" t="s">
        <v>33</v>
      </c>
      <c r="T1354" s="9" t="s">
        <v>161</v>
      </c>
    </row>
    <row r="1355" spans="1:20" ht="32.1" customHeight="1" thickBot="1">
      <c r="A1355" s="8" t="s">
        <v>3481</v>
      </c>
      <c r="B1355" s="5">
        <v>42635</v>
      </c>
      <c r="C1355" s="5">
        <v>42641</v>
      </c>
      <c r="D1355" s="4" t="s">
        <v>39</v>
      </c>
      <c r="E1355" s="4" t="s">
        <v>2824</v>
      </c>
      <c r="F1355" s="4" t="s">
        <v>2825</v>
      </c>
      <c r="G1355" s="4" t="s">
        <v>100</v>
      </c>
      <c r="H1355" s="4" t="s">
        <v>25</v>
      </c>
      <c r="I1355" s="4" t="s">
        <v>865</v>
      </c>
      <c r="J1355" s="4" t="s">
        <v>27</v>
      </c>
      <c r="K1355" s="4" t="s">
        <v>28</v>
      </c>
      <c r="L1355" s="4" t="s">
        <v>2326</v>
      </c>
      <c r="M1355" s="4" t="s">
        <v>30</v>
      </c>
      <c r="N1355" s="4" t="s">
        <v>56</v>
      </c>
      <c r="O1355" s="4" t="s">
        <v>2327</v>
      </c>
      <c r="P1355" s="6">
        <v>13.28</v>
      </c>
      <c r="Q1355" s="6">
        <v>2</v>
      </c>
      <c r="R1355" s="6">
        <v>6.3743999999999996</v>
      </c>
      <c r="S1355" s="4" t="s">
        <v>129</v>
      </c>
      <c r="T1355" s="10" t="s">
        <v>77</v>
      </c>
    </row>
    <row r="1356" spans="1:20" ht="32.1" customHeight="1" thickBot="1">
      <c r="A1356" s="7" t="s">
        <v>3482</v>
      </c>
      <c r="B1356" s="2">
        <v>42706</v>
      </c>
      <c r="C1356" s="2">
        <v>42712</v>
      </c>
      <c r="D1356" s="1" t="s">
        <v>39</v>
      </c>
      <c r="E1356" s="1" t="s">
        <v>3396</v>
      </c>
      <c r="F1356" s="1" t="s">
        <v>3397</v>
      </c>
      <c r="G1356" s="1" t="s">
        <v>100</v>
      </c>
      <c r="H1356" s="1" t="s">
        <v>25</v>
      </c>
      <c r="I1356" s="1" t="s">
        <v>1644</v>
      </c>
      <c r="J1356" s="1" t="s">
        <v>1645</v>
      </c>
      <c r="K1356" s="1" t="s">
        <v>67</v>
      </c>
      <c r="L1356" s="1" t="s">
        <v>551</v>
      </c>
      <c r="M1356" s="1" t="s">
        <v>30</v>
      </c>
      <c r="N1356" s="1" t="s">
        <v>56</v>
      </c>
      <c r="O1356" s="1" t="s">
        <v>3125</v>
      </c>
      <c r="P1356" s="3">
        <v>72.42</v>
      </c>
      <c r="Q1356" s="3">
        <v>6</v>
      </c>
      <c r="R1356" s="3">
        <v>23.898599999999998</v>
      </c>
      <c r="S1356" s="1" t="s">
        <v>129</v>
      </c>
      <c r="T1356" s="9" t="s">
        <v>96</v>
      </c>
    </row>
    <row r="1357" spans="1:20" ht="32.1" customHeight="1" thickBot="1">
      <c r="A1357" s="8" t="s">
        <v>3483</v>
      </c>
      <c r="B1357" s="5">
        <v>41653</v>
      </c>
      <c r="C1357" s="5">
        <v>41654</v>
      </c>
      <c r="D1357" s="4" t="s">
        <v>87</v>
      </c>
      <c r="E1357" s="4" t="s">
        <v>3484</v>
      </c>
      <c r="F1357" s="4" t="s">
        <v>3485</v>
      </c>
      <c r="G1357" s="4" t="s">
        <v>90</v>
      </c>
      <c r="H1357" s="4" t="s">
        <v>25</v>
      </c>
      <c r="I1357" s="4" t="s">
        <v>65</v>
      </c>
      <c r="J1357" s="4" t="s">
        <v>66</v>
      </c>
      <c r="K1357" s="4" t="s">
        <v>67</v>
      </c>
      <c r="L1357" s="4" t="s">
        <v>1175</v>
      </c>
      <c r="M1357" s="4" t="s">
        <v>30</v>
      </c>
      <c r="N1357" s="4" t="s">
        <v>31</v>
      </c>
      <c r="O1357" s="4" t="s">
        <v>1176</v>
      </c>
      <c r="P1357" s="6">
        <v>61.96</v>
      </c>
      <c r="Q1357" s="6">
        <v>4</v>
      </c>
      <c r="R1357" s="6">
        <v>-53.285600000000002</v>
      </c>
      <c r="S1357" s="4" t="s">
        <v>123</v>
      </c>
      <c r="T1357" s="10" t="s">
        <v>169</v>
      </c>
    </row>
    <row r="1358" spans="1:20" ht="32.1" customHeight="1" thickBot="1">
      <c r="A1358" s="7" t="s">
        <v>3486</v>
      </c>
      <c r="B1358" s="2">
        <v>42889</v>
      </c>
      <c r="C1358" s="2">
        <v>42896</v>
      </c>
      <c r="D1358" s="1" t="s">
        <v>39</v>
      </c>
      <c r="E1358" s="1" t="s">
        <v>2936</v>
      </c>
      <c r="F1358" s="1" t="s">
        <v>2937</v>
      </c>
      <c r="G1358" s="1" t="s">
        <v>24</v>
      </c>
      <c r="H1358" s="1" t="s">
        <v>25</v>
      </c>
      <c r="I1358" s="1" t="s">
        <v>440</v>
      </c>
      <c r="J1358" s="1" t="s">
        <v>43</v>
      </c>
      <c r="K1358" s="1" t="s">
        <v>28</v>
      </c>
      <c r="L1358" s="1" t="s">
        <v>529</v>
      </c>
      <c r="M1358" s="1" t="s">
        <v>30</v>
      </c>
      <c r="N1358" s="1" t="s">
        <v>31</v>
      </c>
      <c r="O1358" s="1" t="s">
        <v>530</v>
      </c>
      <c r="P1358" s="3">
        <v>241.56800000000001</v>
      </c>
      <c r="Q1358" s="3">
        <v>2</v>
      </c>
      <c r="R1358" s="3">
        <v>0</v>
      </c>
      <c r="S1358" s="1" t="s">
        <v>47</v>
      </c>
      <c r="T1358" s="9" t="s">
        <v>59</v>
      </c>
    </row>
    <row r="1359" spans="1:20" ht="32.1" customHeight="1" thickBot="1">
      <c r="A1359" s="8" t="s">
        <v>3487</v>
      </c>
      <c r="B1359" s="5">
        <v>42889</v>
      </c>
      <c r="C1359" s="5">
        <v>42895</v>
      </c>
      <c r="D1359" s="4" t="s">
        <v>39</v>
      </c>
      <c r="E1359" s="4" t="s">
        <v>3488</v>
      </c>
      <c r="F1359" s="4" t="s">
        <v>3489</v>
      </c>
      <c r="G1359" s="4" t="s">
        <v>90</v>
      </c>
      <c r="H1359" s="4" t="s">
        <v>25</v>
      </c>
      <c r="I1359" s="4" t="s">
        <v>173</v>
      </c>
      <c r="J1359" s="4" t="s">
        <v>120</v>
      </c>
      <c r="K1359" s="4" t="s">
        <v>67</v>
      </c>
      <c r="L1359" s="4" t="s">
        <v>1077</v>
      </c>
      <c r="M1359" s="4" t="s">
        <v>30</v>
      </c>
      <c r="N1359" s="4" t="s">
        <v>45</v>
      </c>
      <c r="O1359" s="4" t="s">
        <v>1078</v>
      </c>
      <c r="P1359" s="6">
        <v>384.76799999999997</v>
      </c>
      <c r="Q1359" s="6">
        <v>2</v>
      </c>
      <c r="R1359" s="6">
        <v>-115.43040000000001</v>
      </c>
      <c r="S1359" s="4" t="s">
        <v>129</v>
      </c>
      <c r="T1359" s="10" t="s">
        <v>59</v>
      </c>
    </row>
    <row r="1360" spans="1:20" ht="32.1" customHeight="1" thickBot="1">
      <c r="A1360" s="7" t="s">
        <v>3490</v>
      </c>
      <c r="B1360" s="2">
        <v>41897</v>
      </c>
      <c r="C1360" s="2">
        <v>41901</v>
      </c>
      <c r="D1360" s="1" t="s">
        <v>39</v>
      </c>
      <c r="E1360" s="1" t="s">
        <v>2958</v>
      </c>
      <c r="F1360" s="1" t="s">
        <v>2959</v>
      </c>
      <c r="G1360" s="1" t="s">
        <v>90</v>
      </c>
      <c r="H1360" s="1" t="s">
        <v>25</v>
      </c>
      <c r="I1360" s="1" t="s">
        <v>65</v>
      </c>
      <c r="J1360" s="1" t="s">
        <v>66</v>
      </c>
      <c r="K1360" s="1" t="s">
        <v>67</v>
      </c>
      <c r="L1360" s="1" t="s">
        <v>756</v>
      </c>
      <c r="M1360" s="1" t="s">
        <v>30</v>
      </c>
      <c r="N1360" s="1" t="s">
        <v>56</v>
      </c>
      <c r="O1360" s="1" t="s">
        <v>757</v>
      </c>
      <c r="P1360" s="3">
        <v>103.93600000000001</v>
      </c>
      <c r="Q1360" s="3">
        <v>4</v>
      </c>
      <c r="R1360" s="3">
        <v>16.889600000000002</v>
      </c>
      <c r="S1360" s="1" t="s">
        <v>83</v>
      </c>
      <c r="T1360" s="9" t="s">
        <v>77</v>
      </c>
    </row>
    <row r="1361" spans="1:20" ht="32.1" customHeight="1" thickBot="1">
      <c r="A1361" s="8" t="s">
        <v>3491</v>
      </c>
      <c r="B1361" s="5">
        <v>42694</v>
      </c>
      <c r="C1361" s="5">
        <v>42699</v>
      </c>
      <c r="D1361" s="4" t="s">
        <v>39</v>
      </c>
      <c r="E1361" s="4" t="s">
        <v>1535</v>
      </c>
      <c r="F1361" s="4" t="s">
        <v>1536</v>
      </c>
      <c r="G1361" s="4" t="s">
        <v>90</v>
      </c>
      <c r="H1361" s="4" t="s">
        <v>25</v>
      </c>
      <c r="I1361" s="4" t="s">
        <v>3492</v>
      </c>
      <c r="J1361" s="4" t="s">
        <v>43</v>
      </c>
      <c r="K1361" s="4" t="s">
        <v>28</v>
      </c>
      <c r="L1361" s="4" t="s">
        <v>277</v>
      </c>
      <c r="M1361" s="4" t="s">
        <v>30</v>
      </c>
      <c r="N1361" s="4" t="s">
        <v>31</v>
      </c>
      <c r="O1361" s="4" t="s">
        <v>278</v>
      </c>
      <c r="P1361" s="6">
        <v>289.56799999999998</v>
      </c>
      <c r="Q1361" s="6">
        <v>2</v>
      </c>
      <c r="R1361" s="6">
        <v>10.8588</v>
      </c>
      <c r="S1361" s="4" t="s">
        <v>58</v>
      </c>
      <c r="T1361" s="10" t="s">
        <v>34</v>
      </c>
    </row>
    <row r="1362" spans="1:20" ht="32.1" customHeight="1" thickBot="1">
      <c r="A1362" s="7" t="s">
        <v>3493</v>
      </c>
      <c r="B1362" s="2">
        <v>42209</v>
      </c>
      <c r="C1362" s="2">
        <v>42213</v>
      </c>
      <c r="D1362" s="1" t="s">
        <v>39</v>
      </c>
      <c r="E1362" s="1" t="s">
        <v>3494</v>
      </c>
      <c r="F1362" s="1" t="s">
        <v>3495</v>
      </c>
      <c r="G1362" s="1" t="s">
        <v>100</v>
      </c>
      <c r="H1362" s="1" t="s">
        <v>25</v>
      </c>
      <c r="I1362" s="1" t="s">
        <v>865</v>
      </c>
      <c r="J1362" s="1" t="s">
        <v>27</v>
      </c>
      <c r="K1362" s="1" t="s">
        <v>28</v>
      </c>
      <c r="L1362" s="1" t="s">
        <v>55</v>
      </c>
      <c r="M1362" s="1" t="s">
        <v>30</v>
      </c>
      <c r="N1362" s="1" t="s">
        <v>56</v>
      </c>
      <c r="O1362" s="1" t="s">
        <v>57</v>
      </c>
      <c r="P1362" s="3">
        <v>20.94</v>
      </c>
      <c r="Q1362" s="3">
        <v>3</v>
      </c>
      <c r="R1362" s="3">
        <v>6.0726000000000004</v>
      </c>
      <c r="S1362" s="1" t="s">
        <v>83</v>
      </c>
      <c r="T1362" s="9" t="s">
        <v>71</v>
      </c>
    </row>
    <row r="1363" spans="1:20" ht="32.1" customHeight="1" thickBot="1">
      <c r="A1363" s="8" t="s">
        <v>3496</v>
      </c>
      <c r="B1363" s="5">
        <v>42652</v>
      </c>
      <c r="C1363" s="5">
        <v>42654</v>
      </c>
      <c r="D1363" s="4" t="s">
        <v>21</v>
      </c>
      <c r="E1363" s="4" t="s">
        <v>3497</v>
      </c>
      <c r="F1363" s="4" t="s">
        <v>3498</v>
      </c>
      <c r="G1363" s="4" t="s">
        <v>90</v>
      </c>
      <c r="H1363" s="4" t="s">
        <v>25</v>
      </c>
      <c r="I1363" s="4" t="s">
        <v>65</v>
      </c>
      <c r="J1363" s="4" t="s">
        <v>66</v>
      </c>
      <c r="K1363" s="4" t="s">
        <v>67</v>
      </c>
      <c r="L1363" s="4" t="s">
        <v>717</v>
      </c>
      <c r="M1363" s="4" t="s">
        <v>30</v>
      </c>
      <c r="N1363" s="4" t="s">
        <v>56</v>
      </c>
      <c r="O1363" s="4" t="s">
        <v>718</v>
      </c>
      <c r="P1363" s="6">
        <v>332.83199999999999</v>
      </c>
      <c r="Q1363" s="6">
        <v>4</v>
      </c>
      <c r="R1363" s="6">
        <v>-24.962399999999999</v>
      </c>
      <c r="S1363" s="4" t="s">
        <v>70</v>
      </c>
      <c r="T1363" s="10" t="s">
        <v>48</v>
      </c>
    </row>
    <row r="1364" spans="1:20" ht="32.1" customHeight="1" thickBot="1">
      <c r="A1364" s="7" t="s">
        <v>3499</v>
      </c>
      <c r="B1364" s="2">
        <v>42993</v>
      </c>
      <c r="C1364" s="2">
        <v>42997</v>
      </c>
      <c r="D1364" s="1" t="s">
        <v>39</v>
      </c>
      <c r="E1364" s="1" t="s">
        <v>1661</v>
      </c>
      <c r="F1364" s="1" t="s">
        <v>1662</v>
      </c>
      <c r="G1364" s="1" t="s">
        <v>24</v>
      </c>
      <c r="H1364" s="1" t="s">
        <v>25</v>
      </c>
      <c r="I1364" s="1" t="s">
        <v>328</v>
      </c>
      <c r="J1364" s="1" t="s">
        <v>53</v>
      </c>
      <c r="K1364" s="1" t="s">
        <v>54</v>
      </c>
      <c r="L1364" s="1" t="s">
        <v>1217</v>
      </c>
      <c r="M1364" s="1" t="s">
        <v>30</v>
      </c>
      <c r="N1364" s="1" t="s">
        <v>36</v>
      </c>
      <c r="O1364" s="1" t="s">
        <v>1218</v>
      </c>
      <c r="P1364" s="3">
        <v>218.352</v>
      </c>
      <c r="Q1364" s="3">
        <v>3</v>
      </c>
      <c r="R1364" s="3">
        <v>0</v>
      </c>
      <c r="S1364" s="1" t="s">
        <v>83</v>
      </c>
      <c r="T1364" s="9" t="s">
        <v>77</v>
      </c>
    </row>
    <row r="1365" spans="1:20" ht="32.1" customHeight="1" thickBot="1">
      <c r="A1365" s="8" t="s">
        <v>3499</v>
      </c>
      <c r="B1365" s="5">
        <v>42993</v>
      </c>
      <c r="C1365" s="5">
        <v>42997</v>
      </c>
      <c r="D1365" s="4" t="s">
        <v>39</v>
      </c>
      <c r="E1365" s="4" t="s">
        <v>1661</v>
      </c>
      <c r="F1365" s="4" t="s">
        <v>1662</v>
      </c>
      <c r="G1365" s="4" t="s">
        <v>24</v>
      </c>
      <c r="H1365" s="4" t="s">
        <v>25</v>
      </c>
      <c r="I1365" s="4" t="s">
        <v>328</v>
      </c>
      <c r="J1365" s="4" t="s">
        <v>53</v>
      </c>
      <c r="K1365" s="4" t="s">
        <v>54</v>
      </c>
      <c r="L1365" s="4" t="s">
        <v>1391</v>
      </c>
      <c r="M1365" s="4" t="s">
        <v>30</v>
      </c>
      <c r="N1365" s="4" t="s">
        <v>56</v>
      </c>
      <c r="O1365" s="4" t="s">
        <v>1392</v>
      </c>
      <c r="P1365" s="6">
        <v>529.9</v>
      </c>
      <c r="Q1365" s="6">
        <v>5</v>
      </c>
      <c r="R1365" s="6">
        <v>105.98</v>
      </c>
      <c r="S1365" s="4" t="s">
        <v>83</v>
      </c>
      <c r="T1365" s="10" t="s">
        <v>77</v>
      </c>
    </row>
    <row r="1366" spans="1:20" ht="32.1" customHeight="1" thickBot="1">
      <c r="A1366" s="7" t="s">
        <v>3500</v>
      </c>
      <c r="B1366" s="2">
        <v>42751</v>
      </c>
      <c r="C1366" s="2">
        <v>42753</v>
      </c>
      <c r="D1366" s="1" t="s">
        <v>21</v>
      </c>
      <c r="E1366" s="1" t="s">
        <v>2675</v>
      </c>
      <c r="F1366" s="1" t="s">
        <v>2676</v>
      </c>
      <c r="G1366" s="1" t="s">
        <v>24</v>
      </c>
      <c r="H1366" s="1" t="s">
        <v>25</v>
      </c>
      <c r="I1366" s="1" t="s">
        <v>477</v>
      </c>
      <c r="J1366" s="1" t="s">
        <v>289</v>
      </c>
      <c r="K1366" s="1" t="s">
        <v>93</v>
      </c>
      <c r="L1366" s="1" t="s">
        <v>3017</v>
      </c>
      <c r="M1366" s="1" t="s">
        <v>30</v>
      </c>
      <c r="N1366" s="1" t="s">
        <v>36</v>
      </c>
      <c r="O1366" s="1" t="s">
        <v>3018</v>
      </c>
      <c r="P1366" s="3">
        <v>302.67</v>
      </c>
      <c r="Q1366" s="3">
        <v>3</v>
      </c>
      <c r="R1366" s="3">
        <v>72.640799999999999</v>
      </c>
      <c r="S1366" s="1" t="s">
        <v>70</v>
      </c>
      <c r="T1366" s="9" t="s">
        <v>169</v>
      </c>
    </row>
    <row r="1367" spans="1:20" ht="32.1" customHeight="1" thickBot="1">
      <c r="A1367" s="8" t="s">
        <v>3501</v>
      </c>
      <c r="B1367" s="5">
        <v>41960</v>
      </c>
      <c r="C1367" s="5">
        <v>41965</v>
      </c>
      <c r="D1367" s="4" t="s">
        <v>39</v>
      </c>
      <c r="E1367" s="4" t="s">
        <v>873</v>
      </c>
      <c r="F1367" s="4" t="s">
        <v>874</v>
      </c>
      <c r="G1367" s="4" t="s">
        <v>24</v>
      </c>
      <c r="H1367" s="4" t="s">
        <v>25</v>
      </c>
      <c r="I1367" s="4" t="s">
        <v>2954</v>
      </c>
      <c r="J1367" s="4" t="s">
        <v>120</v>
      </c>
      <c r="K1367" s="4" t="s">
        <v>67</v>
      </c>
      <c r="L1367" s="4" t="s">
        <v>1695</v>
      </c>
      <c r="M1367" s="4" t="s">
        <v>30</v>
      </c>
      <c r="N1367" s="4" t="s">
        <v>31</v>
      </c>
      <c r="O1367" s="4" t="s">
        <v>1696</v>
      </c>
      <c r="P1367" s="6">
        <v>4007.84</v>
      </c>
      <c r="Q1367" s="6">
        <v>10</v>
      </c>
      <c r="R1367" s="6">
        <v>-50.097999999999999</v>
      </c>
      <c r="S1367" s="4" t="s">
        <v>58</v>
      </c>
      <c r="T1367" s="10" t="s">
        <v>34</v>
      </c>
    </row>
    <row r="1368" spans="1:20" ht="32.1" customHeight="1" thickBot="1">
      <c r="A1368" s="7" t="s">
        <v>3502</v>
      </c>
      <c r="B1368" s="2">
        <v>41932</v>
      </c>
      <c r="C1368" s="2">
        <v>41935</v>
      </c>
      <c r="D1368" s="1" t="s">
        <v>87</v>
      </c>
      <c r="E1368" s="1" t="s">
        <v>3267</v>
      </c>
      <c r="F1368" s="1" t="s">
        <v>3268</v>
      </c>
      <c r="G1368" s="1" t="s">
        <v>90</v>
      </c>
      <c r="H1368" s="1" t="s">
        <v>25</v>
      </c>
      <c r="I1368" s="1" t="s">
        <v>3124</v>
      </c>
      <c r="J1368" s="1" t="s">
        <v>141</v>
      </c>
      <c r="K1368" s="1" t="s">
        <v>28</v>
      </c>
      <c r="L1368" s="1" t="s">
        <v>1234</v>
      </c>
      <c r="M1368" s="1" t="s">
        <v>30</v>
      </c>
      <c r="N1368" s="1" t="s">
        <v>45</v>
      </c>
      <c r="O1368" s="1" t="s">
        <v>1235</v>
      </c>
      <c r="P1368" s="3">
        <v>328.59</v>
      </c>
      <c r="Q1368" s="3">
        <v>3</v>
      </c>
      <c r="R1368" s="3">
        <v>-147.8655</v>
      </c>
      <c r="S1368" s="1" t="s">
        <v>33</v>
      </c>
      <c r="T1368" s="9" t="s">
        <v>48</v>
      </c>
    </row>
    <row r="1369" spans="1:20" ht="32.1" customHeight="1" thickBot="1">
      <c r="A1369" s="8" t="s">
        <v>3503</v>
      </c>
      <c r="B1369" s="5">
        <v>42302</v>
      </c>
      <c r="C1369" s="5">
        <v>42307</v>
      </c>
      <c r="D1369" s="4" t="s">
        <v>39</v>
      </c>
      <c r="E1369" s="4" t="s">
        <v>269</v>
      </c>
      <c r="F1369" s="4" t="s">
        <v>270</v>
      </c>
      <c r="G1369" s="4" t="s">
        <v>90</v>
      </c>
      <c r="H1369" s="4" t="s">
        <v>25</v>
      </c>
      <c r="I1369" s="4" t="s">
        <v>230</v>
      </c>
      <c r="J1369" s="4" t="s">
        <v>200</v>
      </c>
      <c r="K1369" s="4" t="s">
        <v>67</v>
      </c>
      <c r="L1369" s="4" t="s">
        <v>1892</v>
      </c>
      <c r="M1369" s="4" t="s">
        <v>30</v>
      </c>
      <c r="N1369" s="4" t="s">
        <v>36</v>
      </c>
      <c r="O1369" s="4" t="s">
        <v>1893</v>
      </c>
      <c r="P1369" s="6">
        <v>291.10000000000002</v>
      </c>
      <c r="Q1369" s="6">
        <v>5</v>
      </c>
      <c r="R1369" s="6">
        <v>75.686000000000007</v>
      </c>
      <c r="S1369" s="4" t="s">
        <v>58</v>
      </c>
      <c r="T1369" s="10" t="s">
        <v>48</v>
      </c>
    </row>
    <row r="1370" spans="1:20" ht="32.1" customHeight="1" thickBot="1">
      <c r="A1370" s="7" t="s">
        <v>3504</v>
      </c>
      <c r="B1370" s="2">
        <v>43055</v>
      </c>
      <c r="C1370" s="2">
        <v>43058</v>
      </c>
      <c r="D1370" s="1" t="s">
        <v>87</v>
      </c>
      <c r="E1370" s="1" t="s">
        <v>1152</v>
      </c>
      <c r="F1370" s="1" t="s">
        <v>1153</v>
      </c>
      <c r="G1370" s="1" t="s">
        <v>24</v>
      </c>
      <c r="H1370" s="1" t="s">
        <v>25</v>
      </c>
      <c r="I1370" s="1" t="s">
        <v>191</v>
      </c>
      <c r="J1370" s="1" t="s">
        <v>192</v>
      </c>
      <c r="K1370" s="1" t="s">
        <v>54</v>
      </c>
      <c r="L1370" s="1" t="s">
        <v>725</v>
      </c>
      <c r="M1370" s="1" t="s">
        <v>30</v>
      </c>
      <c r="N1370" s="1" t="s">
        <v>56</v>
      </c>
      <c r="O1370" s="1" t="s">
        <v>726</v>
      </c>
      <c r="P1370" s="3">
        <v>139.91999999999999</v>
      </c>
      <c r="Q1370" s="3">
        <v>2</v>
      </c>
      <c r="R1370" s="3">
        <v>23.7864</v>
      </c>
      <c r="S1370" s="1" t="s">
        <v>33</v>
      </c>
      <c r="T1370" s="9" t="s">
        <v>34</v>
      </c>
    </row>
    <row r="1371" spans="1:20" ht="32.1" customHeight="1" thickBot="1">
      <c r="A1371" s="8" t="s">
        <v>3505</v>
      </c>
      <c r="B1371" s="5">
        <v>41699</v>
      </c>
      <c r="C1371" s="5">
        <v>41703</v>
      </c>
      <c r="D1371" s="4" t="s">
        <v>39</v>
      </c>
      <c r="E1371" s="4" t="s">
        <v>2861</v>
      </c>
      <c r="F1371" s="4" t="s">
        <v>2862</v>
      </c>
      <c r="G1371" s="4" t="s">
        <v>100</v>
      </c>
      <c r="H1371" s="4" t="s">
        <v>25</v>
      </c>
      <c r="I1371" s="4" t="s">
        <v>3506</v>
      </c>
      <c r="J1371" s="4" t="s">
        <v>134</v>
      </c>
      <c r="K1371" s="4" t="s">
        <v>93</v>
      </c>
      <c r="L1371" s="4" t="s">
        <v>159</v>
      </c>
      <c r="M1371" s="4" t="s">
        <v>30</v>
      </c>
      <c r="N1371" s="4" t="s">
        <v>36</v>
      </c>
      <c r="O1371" s="4" t="s">
        <v>160</v>
      </c>
      <c r="P1371" s="6">
        <v>634.11599999999999</v>
      </c>
      <c r="Q1371" s="6">
        <v>6</v>
      </c>
      <c r="R1371" s="6">
        <v>-172.1172</v>
      </c>
      <c r="S1371" s="4" t="s">
        <v>83</v>
      </c>
      <c r="T1371" s="10" t="s">
        <v>195</v>
      </c>
    </row>
    <row r="1372" spans="1:20" ht="32.1" customHeight="1" thickBot="1">
      <c r="A1372" s="7" t="s">
        <v>3507</v>
      </c>
      <c r="B1372" s="2">
        <v>42215</v>
      </c>
      <c r="C1372" s="2">
        <v>42217</v>
      </c>
      <c r="D1372" s="1" t="s">
        <v>87</v>
      </c>
      <c r="E1372" s="1" t="s">
        <v>2599</v>
      </c>
      <c r="F1372" s="1" t="s">
        <v>2600</v>
      </c>
      <c r="G1372" s="1" t="s">
        <v>100</v>
      </c>
      <c r="H1372" s="1" t="s">
        <v>25</v>
      </c>
      <c r="I1372" s="1" t="s">
        <v>324</v>
      </c>
      <c r="J1372" s="1" t="s">
        <v>166</v>
      </c>
      <c r="K1372" s="1" t="s">
        <v>93</v>
      </c>
      <c r="L1372" s="1" t="s">
        <v>1003</v>
      </c>
      <c r="M1372" s="1" t="s">
        <v>30</v>
      </c>
      <c r="N1372" s="1" t="s">
        <v>36</v>
      </c>
      <c r="O1372" s="1" t="s">
        <v>1004</v>
      </c>
      <c r="P1372" s="3">
        <v>155.88</v>
      </c>
      <c r="Q1372" s="3">
        <v>6</v>
      </c>
      <c r="R1372" s="3">
        <v>38.97</v>
      </c>
      <c r="S1372" s="1" t="s">
        <v>70</v>
      </c>
      <c r="T1372" s="9" t="s">
        <v>71</v>
      </c>
    </row>
    <row r="1373" spans="1:20" ht="32.1" customHeight="1" thickBot="1">
      <c r="A1373" s="8" t="s">
        <v>3508</v>
      </c>
      <c r="B1373" s="5">
        <v>42309</v>
      </c>
      <c r="C1373" s="5">
        <v>42311</v>
      </c>
      <c r="D1373" s="4" t="s">
        <v>21</v>
      </c>
      <c r="E1373" s="4" t="s">
        <v>2257</v>
      </c>
      <c r="F1373" s="4" t="s">
        <v>2258</v>
      </c>
      <c r="G1373" s="4" t="s">
        <v>24</v>
      </c>
      <c r="H1373" s="4" t="s">
        <v>25</v>
      </c>
      <c r="I1373" s="4" t="s">
        <v>173</v>
      </c>
      <c r="J1373" s="4" t="s">
        <v>120</v>
      </c>
      <c r="K1373" s="4" t="s">
        <v>67</v>
      </c>
      <c r="L1373" s="4" t="s">
        <v>2180</v>
      </c>
      <c r="M1373" s="4" t="s">
        <v>30</v>
      </c>
      <c r="N1373" s="4" t="s">
        <v>36</v>
      </c>
      <c r="O1373" s="4" t="s">
        <v>2181</v>
      </c>
      <c r="P1373" s="6">
        <v>327.56400000000002</v>
      </c>
      <c r="Q1373" s="6">
        <v>4</v>
      </c>
      <c r="R1373" s="6">
        <v>21.837599999999998</v>
      </c>
      <c r="S1373" s="4" t="s">
        <v>70</v>
      </c>
      <c r="T1373" s="10" t="s">
        <v>34</v>
      </c>
    </row>
    <row r="1374" spans="1:20" ht="32.1" customHeight="1" thickBot="1">
      <c r="A1374" s="7" t="s">
        <v>3509</v>
      </c>
      <c r="B1374" s="2">
        <v>42160</v>
      </c>
      <c r="C1374" s="2">
        <v>42165</v>
      </c>
      <c r="D1374" s="1" t="s">
        <v>39</v>
      </c>
      <c r="E1374" s="1" t="s">
        <v>2381</v>
      </c>
      <c r="F1374" s="1" t="s">
        <v>2382</v>
      </c>
      <c r="G1374" s="1" t="s">
        <v>90</v>
      </c>
      <c r="H1374" s="1" t="s">
        <v>25</v>
      </c>
      <c r="I1374" s="1" t="s">
        <v>2954</v>
      </c>
      <c r="J1374" s="1" t="s">
        <v>120</v>
      </c>
      <c r="K1374" s="1" t="s">
        <v>67</v>
      </c>
      <c r="L1374" s="1" t="s">
        <v>625</v>
      </c>
      <c r="M1374" s="1" t="s">
        <v>30</v>
      </c>
      <c r="N1374" s="1" t="s">
        <v>36</v>
      </c>
      <c r="O1374" s="1" t="s">
        <v>626</v>
      </c>
      <c r="P1374" s="3">
        <v>1522.6379999999999</v>
      </c>
      <c r="Q1374" s="3">
        <v>9</v>
      </c>
      <c r="R1374" s="3">
        <v>169.18199999999999</v>
      </c>
      <c r="S1374" s="1" t="s">
        <v>58</v>
      </c>
      <c r="T1374" s="9" t="s">
        <v>59</v>
      </c>
    </row>
    <row r="1375" spans="1:20" ht="32.1" customHeight="1" thickBot="1">
      <c r="A1375" s="8" t="s">
        <v>3510</v>
      </c>
      <c r="B1375" s="5">
        <v>41766</v>
      </c>
      <c r="C1375" s="5">
        <v>41771</v>
      </c>
      <c r="D1375" s="4" t="s">
        <v>39</v>
      </c>
      <c r="E1375" s="4" t="s">
        <v>1648</v>
      </c>
      <c r="F1375" s="4" t="s">
        <v>1649</v>
      </c>
      <c r="G1375" s="4" t="s">
        <v>24</v>
      </c>
      <c r="H1375" s="4" t="s">
        <v>25</v>
      </c>
      <c r="I1375" s="4" t="s">
        <v>471</v>
      </c>
      <c r="J1375" s="4" t="s">
        <v>434</v>
      </c>
      <c r="K1375" s="4" t="s">
        <v>67</v>
      </c>
      <c r="L1375" s="4" t="s">
        <v>2566</v>
      </c>
      <c r="M1375" s="4" t="s">
        <v>30</v>
      </c>
      <c r="N1375" s="4" t="s">
        <v>45</v>
      </c>
      <c r="O1375" s="4" t="s">
        <v>2567</v>
      </c>
      <c r="P1375" s="6">
        <v>194.25</v>
      </c>
      <c r="Q1375" s="6">
        <v>2</v>
      </c>
      <c r="R1375" s="6">
        <v>-38.85</v>
      </c>
      <c r="S1375" s="4" t="s">
        <v>58</v>
      </c>
      <c r="T1375" s="10" t="s">
        <v>161</v>
      </c>
    </row>
    <row r="1376" spans="1:20" ht="32.1" customHeight="1" thickBot="1">
      <c r="A1376" s="7" t="s">
        <v>3510</v>
      </c>
      <c r="B1376" s="2">
        <v>41766</v>
      </c>
      <c r="C1376" s="2">
        <v>41771</v>
      </c>
      <c r="D1376" s="1" t="s">
        <v>39</v>
      </c>
      <c r="E1376" s="1" t="s">
        <v>1648</v>
      </c>
      <c r="F1376" s="1" t="s">
        <v>1649</v>
      </c>
      <c r="G1376" s="1" t="s">
        <v>24</v>
      </c>
      <c r="H1376" s="1" t="s">
        <v>25</v>
      </c>
      <c r="I1376" s="1" t="s">
        <v>471</v>
      </c>
      <c r="J1376" s="1" t="s">
        <v>434</v>
      </c>
      <c r="K1376" s="1" t="s">
        <v>67</v>
      </c>
      <c r="L1376" s="1" t="s">
        <v>816</v>
      </c>
      <c r="M1376" s="1" t="s">
        <v>30</v>
      </c>
      <c r="N1376" s="1" t="s">
        <v>36</v>
      </c>
      <c r="O1376" s="1" t="s">
        <v>817</v>
      </c>
      <c r="P1376" s="3">
        <v>872.32</v>
      </c>
      <c r="Q1376" s="3">
        <v>4</v>
      </c>
      <c r="R1376" s="3">
        <v>244.24959999999999</v>
      </c>
      <c r="S1376" s="1" t="s">
        <v>58</v>
      </c>
      <c r="T1376" s="9" t="s">
        <v>161</v>
      </c>
    </row>
    <row r="1377" spans="1:20" ht="32.1" customHeight="1" thickBot="1">
      <c r="A1377" s="8" t="s">
        <v>3511</v>
      </c>
      <c r="B1377" s="5">
        <v>41747</v>
      </c>
      <c r="C1377" s="5">
        <v>41751</v>
      </c>
      <c r="D1377" s="4" t="s">
        <v>39</v>
      </c>
      <c r="E1377" s="4" t="s">
        <v>125</v>
      </c>
      <c r="F1377" s="4" t="s">
        <v>126</v>
      </c>
      <c r="G1377" s="4" t="s">
        <v>24</v>
      </c>
      <c r="H1377" s="4" t="s">
        <v>25</v>
      </c>
      <c r="I1377" s="4" t="s">
        <v>101</v>
      </c>
      <c r="J1377" s="4" t="s">
        <v>92</v>
      </c>
      <c r="K1377" s="4" t="s">
        <v>93</v>
      </c>
      <c r="L1377" s="4" t="s">
        <v>394</v>
      </c>
      <c r="M1377" s="4" t="s">
        <v>30</v>
      </c>
      <c r="N1377" s="4" t="s">
        <v>36</v>
      </c>
      <c r="O1377" s="4" t="s">
        <v>395</v>
      </c>
      <c r="P1377" s="6">
        <v>317.05799999999999</v>
      </c>
      <c r="Q1377" s="6">
        <v>3</v>
      </c>
      <c r="R1377" s="6">
        <v>-18.117599999999999</v>
      </c>
      <c r="S1377" s="4" t="s">
        <v>83</v>
      </c>
      <c r="T1377" s="10" t="s">
        <v>113</v>
      </c>
    </row>
    <row r="1378" spans="1:20" ht="32.1" customHeight="1" thickBot="1">
      <c r="A1378" s="7" t="s">
        <v>3512</v>
      </c>
      <c r="B1378" s="2">
        <v>42797</v>
      </c>
      <c r="C1378" s="2">
        <v>42802</v>
      </c>
      <c r="D1378" s="1" t="s">
        <v>39</v>
      </c>
      <c r="E1378" s="1" t="s">
        <v>2564</v>
      </c>
      <c r="F1378" s="1" t="s">
        <v>2565</v>
      </c>
      <c r="G1378" s="1" t="s">
        <v>24</v>
      </c>
      <c r="H1378" s="1" t="s">
        <v>25</v>
      </c>
      <c r="I1378" s="1" t="s">
        <v>52</v>
      </c>
      <c r="J1378" s="1" t="s">
        <v>53</v>
      </c>
      <c r="K1378" s="1" t="s">
        <v>54</v>
      </c>
      <c r="L1378" s="1" t="s">
        <v>121</v>
      </c>
      <c r="M1378" s="1" t="s">
        <v>30</v>
      </c>
      <c r="N1378" s="1" t="s">
        <v>36</v>
      </c>
      <c r="O1378" s="1" t="s">
        <v>122</v>
      </c>
      <c r="P1378" s="3">
        <v>170.352</v>
      </c>
      <c r="Q1378" s="3">
        <v>3</v>
      </c>
      <c r="R1378" s="3">
        <v>-17.0352</v>
      </c>
      <c r="S1378" s="1" t="s">
        <v>58</v>
      </c>
      <c r="T1378" s="9" t="s">
        <v>195</v>
      </c>
    </row>
    <row r="1379" spans="1:20" ht="32.1" customHeight="1" thickBot="1">
      <c r="A1379" s="8" t="s">
        <v>3513</v>
      </c>
      <c r="B1379" s="5">
        <v>42665</v>
      </c>
      <c r="C1379" s="5">
        <v>42665</v>
      </c>
      <c r="D1379" s="4" t="s">
        <v>425</v>
      </c>
      <c r="E1379" s="4" t="s">
        <v>2070</v>
      </c>
      <c r="F1379" s="4" t="s">
        <v>2071</v>
      </c>
      <c r="G1379" s="4" t="s">
        <v>24</v>
      </c>
      <c r="H1379" s="4" t="s">
        <v>25</v>
      </c>
      <c r="I1379" s="4" t="s">
        <v>191</v>
      </c>
      <c r="J1379" s="4" t="s">
        <v>192</v>
      </c>
      <c r="K1379" s="4" t="s">
        <v>54</v>
      </c>
      <c r="L1379" s="4" t="s">
        <v>3514</v>
      </c>
      <c r="M1379" s="4" t="s">
        <v>30</v>
      </c>
      <c r="N1379" s="4" t="s">
        <v>56</v>
      </c>
      <c r="O1379" s="4" t="s">
        <v>3515</v>
      </c>
      <c r="P1379" s="6">
        <v>101.94</v>
      </c>
      <c r="Q1379" s="6">
        <v>3</v>
      </c>
      <c r="R1379" s="6">
        <v>30.582000000000001</v>
      </c>
      <c r="S1379" s="4" t="s">
        <v>430</v>
      </c>
      <c r="T1379" s="10" t="s">
        <v>48</v>
      </c>
    </row>
    <row r="1380" spans="1:20" ht="32.1" customHeight="1" thickBot="1">
      <c r="A1380" s="7" t="s">
        <v>3516</v>
      </c>
      <c r="B1380" s="2">
        <v>42937</v>
      </c>
      <c r="C1380" s="2">
        <v>42943</v>
      </c>
      <c r="D1380" s="1" t="s">
        <v>39</v>
      </c>
      <c r="E1380" s="1" t="s">
        <v>1639</v>
      </c>
      <c r="F1380" s="1" t="s">
        <v>1640</v>
      </c>
      <c r="G1380" s="1" t="s">
        <v>24</v>
      </c>
      <c r="H1380" s="1" t="s">
        <v>25</v>
      </c>
      <c r="I1380" s="1" t="s">
        <v>3233</v>
      </c>
      <c r="J1380" s="1" t="s">
        <v>716</v>
      </c>
      <c r="K1380" s="1" t="s">
        <v>28</v>
      </c>
      <c r="L1380" s="1" t="s">
        <v>337</v>
      </c>
      <c r="M1380" s="1" t="s">
        <v>30</v>
      </c>
      <c r="N1380" s="1" t="s">
        <v>56</v>
      </c>
      <c r="O1380" s="1" t="s">
        <v>338</v>
      </c>
      <c r="P1380" s="3">
        <v>8.8000000000000007</v>
      </c>
      <c r="Q1380" s="3">
        <v>5</v>
      </c>
      <c r="R1380" s="3">
        <v>3.8719999999999999</v>
      </c>
      <c r="S1380" s="1" t="s">
        <v>129</v>
      </c>
      <c r="T1380" s="9" t="s">
        <v>71</v>
      </c>
    </row>
    <row r="1381" spans="1:20" ht="32.1" customHeight="1" thickBot="1">
      <c r="A1381" s="8" t="s">
        <v>3516</v>
      </c>
      <c r="B1381" s="5">
        <v>42937</v>
      </c>
      <c r="C1381" s="5">
        <v>42943</v>
      </c>
      <c r="D1381" s="4" t="s">
        <v>39</v>
      </c>
      <c r="E1381" s="4" t="s">
        <v>1639</v>
      </c>
      <c r="F1381" s="4" t="s">
        <v>1640</v>
      </c>
      <c r="G1381" s="4" t="s">
        <v>24</v>
      </c>
      <c r="H1381" s="4" t="s">
        <v>25</v>
      </c>
      <c r="I1381" s="4" t="s">
        <v>3233</v>
      </c>
      <c r="J1381" s="4" t="s">
        <v>716</v>
      </c>
      <c r="K1381" s="4" t="s">
        <v>28</v>
      </c>
      <c r="L1381" s="4" t="s">
        <v>898</v>
      </c>
      <c r="M1381" s="4" t="s">
        <v>30</v>
      </c>
      <c r="N1381" s="4" t="s">
        <v>31</v>
      </c>
      <c r="O1381" s="4" t="s">
        <v>899</v>
      </c>
      <c r="P1381" s="6">
        <v>302.94</v>
      </c>
      <c r="Q1381" s="6">
        <v>3</v>
      </c>
      <c r="R1381" s="6">
        <v>69.676199999999994</v>
      </c>
      <c r="S1381" s="4" t="s">
        <v>129</v>
      </c>
      <c r="T1381" s="10" t="s">
        <v>71</v>
      </c>
    </row>
    <row r="1382" spans="1:20" ht="32.1" customHeight="1" thickBot="1">
      <c r="A1382" s="7" t="s">
        <v>3517</v>
      </c>
      <c r="B1382" s="2">
        <v>41975</v>
      </c>
      <c r="C1382" s="2">
        <v>41980</v>
      </c>
      <c r="D1382" s="1" t="s">
        <v>39</v>
      </c>
      <c r="E1382" s="1" t="s">
        <v>3518</v>
      </c>
      <c r="F1382" s="1" t="s">
        <v>3519</v>
      </c>
      <c r="G1382" s="1" t="s">
        <v>90</v>
      </c>
      <c r="H1382" s="1" t="s">
        <v>25</v>
      </c>
      <c r="I1382" s="1" t="s">
        <v>2522</v>
      </c>
      <c r="J1382" s="1" t="s">
        <v>1089</v>
      </c>
      <c r="K1382" s="1" t="s">
        <v>67</v>
      </c>
      <c r="L1382" s="1" t="s">
        <v>648</v>
      </c>
      <c r="M1382" s="1" t="s">
        <v>30</v>
      </c>
      <c r="N1382" s="1" t="s">
        <v>56</v>
      </c>
      <c r="O1382" s="1" t="s">
        <v>649</v>
      </c>
      <c r="P1382" s="3">
        <v>60.72</v>
      </c>
      <c r="Q1382" s="3">
        <v>3</v>
      </c>
      <c r="R1382" s="3">
        <v>23.680800000000001</v>
      </c>
      <c r="S1382" s="1" t="s">
        <v>58</v>
      </c>
      <c r="T1382" s="9" t="s">
        <v>96</v>
      </c>
    </row>
    <row r="1383" spans="1:20" ht="32.1" customHeight="1" thickBot="1">
      <c r="A1383" s="8" t="s">
        <v>3517</v>
      </c>
      <c r="B1383" s="5">
        <v>41975</v>
      </c>
      <c r="C1383" s="5">
        <v>41980</v>
      </c>
      <c r="D1383" s="4" t="s">
        <v>39</v>
      </c>
      <c r="E1383" s="4" t="s">
        <v>3518</v>
      </c>
      <c r="F1383" s="4" t="s">
        <v>3519</v>
      </c>
      <c r="G1383" s="4" t="s">
        <v>90</v>
      </c>
      <c r="H1383" s="4" t="s">
        <v>25</v>
      </c>
      <c r="I1383" s="4" t="s">
        <v>2522</v>
      </c>
      <c r="J1383" s="4" t="s">
        <v>1089</v>
      </c>
      <c r="K1383" s="4" t="s">
        <v>67</v>
      </c>
      <c r="L1383" s="4" t="s">
        <v>1513</v>
      </c>
      <c r="M1383" s="4" t="s">
        <v>30</v>
      </c>
      <c r="N1383" s="4" t="s">
        <v>36</v>
      </c>
      <c r="O1383" s="4" t="s">
        <v>1514</v>
      </c>
      <c r="P1383" s="6">
        <v>239.84</v>
      </c>
      <c r="Q1383" s="6">
        <v>8</v>
      </c>
      <c r="R1383" s="6">
        <v>64.756799999999998</v>
      </c>
      <c r="S1383" s="4" t="s">
        <v>58</v>
      </c>
      <c r="T1383" s="10" t="s">
        <v>96</v>
      </c>
    </row>
    <row r="1384" spans="1:20" ht="32.1" customHeight="1" thickBot="1">
      <c r="A1384" s="7" t="s">
        <v>3520</v>
      </c>
      <c r="B1384" s="2">
        <v>42516</v>
      </c>
      <c r="C1384" s="2">
        <v>42521</v>
      </c>
      <c r="D1384" s="1" t="s">
        <v>39</v>
      </c>
      <c r="E1384" s="1" t="s">
        <v>2917</v>
      </c>
      <c r="F1384" s="1" t="s">
        <v>2918</v>
      </c>
      <c r="G1384" s="1" t="s">
        <v>24</v>
      </c>
      <c r="H1384" s="1" t="s">
        <v>25</v>
      </c>
      <c r="I1384" s="1" t="s">
        <v>849</v>
      </c>
      <c r="J1384" s="1" t="s">
        <v>53</v>
      </c>
      <c r="K1384" s="1" t="s">
        <v>54</v>
      </c>
      <c r="L1384" s="1" t="s">
        <v>295</v>
      </c>
      <c r="M1384" s="1" t="s">
        <v>30</v>
      </c>
      <c r="N1384" s="1" t="s">
        <v>36</v>
      </c>
      <c r="O1384" s="1" t="s">
        <v>296</v>
      </c>
      <c r="P1384" s="3">
        <v>484.70400000000001</v>
      </c>
      <c r="Q1384" s="3">
        <v>6</v>
      </c>
      <c r="R1384" s="3">
        <v>-84.8232</v>
      </c>
      <c r="S1384" s="1" t="s">
        <v>58</v>
      </c>
      <c r="T1384" s="9" t="s">
        <v>161</v>
      </c>
    </row>
    <row r="1385" spans="1:20" ht="32.1" customHeight="1" thickBot="1">
      <c r="A1385" s="8" t="s">
        <v>3521</v>
      </c>
      <c r="B1385" s="5">
        <v>42115</v>
      </c>
      <c r="C1385" s="5">
        <v>42122</v>
      </c>
      <c r="D1385" s="4" t="s">
        <v>39</v>
      </c>
      <c r="E1385" s="4" t="s">
        <v>3275</v>
      </c>
      <c r="F1385" s="4" t="s">
        <v>3276</v>
      </c>
      <c r="G1385" s="4" t="s">
        <v>24</v>
      </c>
      <c r="H1385" s="4" t="s">
        <v>25</v>
      </c>
      <c r="I1385" s="4" t="s">
        <v>865</v>
      </c>
      <c r="J1385" s="4" t="s">
        <v>27</v>
      </c>
      <c r="K1385" s="4" t="s">
        <v>28</v>
      </c>
      <c r="L1385" s="4" t="s">
        <v>356</v>
      </c>
      <c r="M1385" s="4" t="s">
        <v>30</v>
      </c>
      <c r="N1385" s="4" t="s">
        <v>36</v>
      </c>
      <c r="O1385" s="4" t="s">
        <v>357</v>
      </c>
      <c r="P1385" s="6">
        <v>191.96</v>
      </c>
      <c r="Q1385" s="6">
        <v>2</v>
      </c>
      <c r="R1385" s="6">
        <v>51.8292</v>
      </c>
      <c r="S1385" s="4" t="s">
        <v>47</v>
      </c>
      <c r="T1385" s="10" t="s">
        <v>113</v>
      </c>
    </row>
    <row r="1386" spans="1:20" ht="32.1" customHeight="1" thickBot="1">
      <c r="A1386" s="7" t="s">
        <v>3521</v>
      </c>
      <c r="B1386" s="2">
        <v>42115</v>
      </c>
      <c r="C1386" s="2">
        <v>42122</v>
      </c>
      <c r="D1386" s="1" t="s">
        <v>39</v>
      </c>
      <c r="E1386" s="1" t="s">
        <v>3275</v>
      </c>
      <c r="F1386" s="1" t="s">
        <v>3276</v>
      </c>
      <c r="G1386" s="1" t="s">
        <v>24</v>
      </c>
      <c r="H1386" s="1" t="s">
        <v>25</v>
      </c>
      <c r="I1386" s="1" t="s">
        <v>865</v>
      </c>
      <c r="J1386" s="1" t="s">
        <v>27</v>
      </c>
      <c r="K1386" s="1" t="s">
        <v>28</v>
      </c>
      <c r="L1386" s="1" t="s">
        <v>725</v>
      </c>
      <c r="M1386" s="1" t="s">
        <v>30</v>
      </c>
      <c r="N1386" s="1" t="s">
        <v>56</v>
      </c>
      <c r="O1386" s="1" t="s">
        <v>726</v>
      </c>
      <c r="P1386" s="3">
        <v>209.88</v>
      </c>
      <c r="Q1386" s="3">
        <v>3</v>
      </c>
      <c r="R1386" s="3">
        <v>35.679600000000001</v>
      </c>
      <c r="S1386" s="1" t="s">
        <v>47</v>
      </c>
      <c r="T1386" s="9" t="s">
        <v>113</v>
      </c>
    </row>
    <row r="1387" spans="1:20" ht="32.1" customHeight="1" thickBot="1">
      <c r="A1387" s="8" t="s">
        <v>3522</v>
      </c>
      <c r="B1387" s="5">
        <v>42538</v>
      </c>
      <c r="C1387" s="5">
        <v>42540</v>
      </c>
      <c r="D1387" s="4" t="s">
        <v>87</v>
      </c>
      <c r="E1387" s="4" t="s">
        <v>3523</v>
      </c>
      <c r="F1387" s="4" t="s">
        <v>3524</v>
      </c>
      <c r="G1387" s="4" t="s">
        <v>24</v>
      </c>
      <c r="H1387" s="4" t="s">
        <v>25</v>
      </c>
      <c r="I1387" s="4" t="s">
        <v>52</v>
      </c>
      <c r="J1387" s="4" t="s">
        <v>53</v>
      </c>
      <c r="K1387" s="4" t="s">
        <v>54</v>
      </c>
      <c r="L1387" s="4" t="s">
        <v>2622</v>
      </c>
      <c r="M1387" s="4" t="s">
        <v>30</v>
      </c>
      <c r="N1387" s="4" t="s">
        <v>31</v>
      </c>
      <c r="O1387" s="4" t="s">
        <v>2623</v>
      </c>
      <c r="P1387" s="6">
        <v>239.666</v>
      </c>
      <c r="Q1387" s="6">
        <v>2</v>
      </c>
      <c r="R1387" s="6">
        <v>14.098000000000001</v>
      </c>
      <c r="S1387" s="4" t="s">
        <v>70</v>
      </c>
      <c r="T1387" s="10" t="s">
        <v>59</v>
      </c>
    </row>
    <row r="1388" spans="1:20" ht="32.1" customHeight="1" thickBot="1">
      <c r="A1388" s="7" t="s">
        <v>3525</v>
      </c>
      <c r="B1388" s="2">
        <v>42748</v>
      </c>
      <c r="C1388" s="2">
        <v>42753</v>
      </c>
      <c r="D1388" s="1" t="s">
        <v>21</v>
      </c>
      <c r="E1388" s="1" t="s">
        <v>2058</v>
      </c>
      <c r="F1388" s="1" t="s">
        <v>2059</v>
      </c>
      <c r="G1388" s="1" t="s">
        <v>90</v>
      </c>
      <c r="H1388" s="1" t="s">
        <v>25</v>
      </c>
      <c r="I1388" s="1" t="s">
        <v>878</v>
      </c>
      <c r="J1388" s="1" t="s">
        <v>565</v>
      </c>
      <c r="K1388" s="1" t="s">
        <v>93</v>
      </c>
      <c r="L1388" s="1" t="s">
        <v>2479</v>
      </c>
      <c r="M1388" s="1" t="s">
        <v>30</v>
      </c>
      <c r="N1388" s="1" t="s">
        <v>31</v>
      </c>
      <c r="O1388" s="1" t="s">
        <v>2480</v>
      </c>
      <c r="P1388" s="3">
        <v>212.94</v>
      </c>
      <c r="Q1388" s="3">
        <v>3</v>
      </c>
      <c r="R1388" s="3">
        <v>53.234999999999999</v>
      </c>
      <c r="S1388" s="1" t="s">
        <v>58</v>
      </c>
      <c r="T1388" s="9" t="s">
        <v>169</v>
      </c>
    </row>
    <row r="1389" spans="1:20" ht="32.1" customHeight="1" thickBot="1">
      <c r="A1389" s="8" t="s">
        <v>3526</v>
      </c>
      <c r="B1389" s="5">
        <v>41888</v>
      </c>
      <c r="C1389" s="5">
        <v>41891</v>
      </c>
      <c r="D1389" s="4" t="s">
        <v>87</v>
      </c>
      <c r="E1389" s="4" t="s">
        <v>3527</v>
      </c>
      <c r="F1389" s="4" t="s">
        <v>3528</v>
      </c>
      <c r="G1389" s="4" t="s">
        <v>90</v>
      </c>
      <c r="H1389" s="4" t="s">
        <v>25</v>
      </c>
      <c r="I1389" s="4" t="s">
        <v>328</v>
      </c>
      <c r="J1389" s="4" t="s">
        <v>53</v>
      </c>
      <c r="K1389" s="4" t="s">
        <v>54</v>
      </c>
      <c r="L1389" s="4" t="s">
        <v>55</v>
      </c>
      <c r="M1389" s="4" t="s">
        <v>30</v>
      </c>
      <c r="N1389" s="4" t="s">
        <v>56</v>
      </c>
      <c r="O1389" s="4" t="s">
        <v>57</v>
      </c>
      <c r="P1389" s="6">
        <v>41.88</v>
      </c>
      <c r="Q1389" s="6">
        <v>6</v>
      </c>
      <c r="R1389" s="6">
        <v>12.145200000000001</v>
      </c>
      <c r="S1389" s="4" t="s">
        <v>33</v>
      </c>
      <c r="T1389" s="10" t="s">
        <v>77</v>
      </c>
    </row>
    <row r="1390" spans="1:20" ht="32.1" customHeight="1" thickBot="1">
      <c r="A1390" s="7" t="s">
        <v>3529</v>
      </c>
      <c r="B1390" s="2">
        <v>42023</v>
      </c>
      <c r="C1390" s="2">
        <v>42027</v>
      </c>
      <c r="D1390" s="1" t="s">
        <v>39</v>
      </c>
      <c r="E1390" s="1" t="s">
        <v>3530</v>
      </c>
      <c r="F1390" s="1" t="s">
        <v>3531</v>
      </c>
      <c r="G1390" s="1" t="s">
        <v>24</v>
      </c>
      <c r="H1390" s="1" t="s">
        <v>25</v>
      </c>
      <c r="I1390" s="1" t="s">
        <v>3532</v>
      </c>
      <c r="J1390" s="1" t="s">
        <v>92</v>
      </c>
      <c r="K1390" s="1" t="s">
        <v>93</v>
      </c>
      <c r="L1390" s="1" t="s">
        <v>1627</v>
      </c>
      <c r="M1390" s="1" t="s">
        <v>30</v>
      </c>
      <c r="N1390" s="1" t="s">
        <v>45</v>
      </c>
      <c r="O1390" s="1" t="s">
        <v>1628</v>
      </c>
      <c r="P1390" s="3">
        <v>102.438</v>
      </c>
      <c r="Q1390" s="3">
        <v>1</v>
      </c>
      <c r="R1390" s="3">
        <v>-13.1706</v>
      </c>
      <c r="S1390" s="1" t="s">
        <v>83</v>
      </c>
      <c r="T1390" s="9" t="s">
        <v>169</v>
      </c>
    </row>
    <row r="1391" spans="1:20" ht="32.1" customHeight="1" thickBot="1">
      <c r="A1391" s="8" t="s">
        <v>3529</v>
      </c>
      <c r="B1391" s="5">
        <v>42023</v>
      </c>
      <c r="C1391" s="5">
        <v>42027</v>
      </c>
      <c r="D1391" s="4" t="s">
        <v>39</v>
      </c>
      <c r="E1391" s="4" t="s">
        <v>3530</v>
      </c>
      <c r="F1391" s="4" t="s">
        <v>3531</v>
      </c>
      <c r="G1391" s="4" t="s">
        <v>24</v>
      </c>
      <c r="H1391" s="4" t="s">
        <v>25</v>
      </c>
      <c r="I1391" s="4" t="s">
        <v>3532</v>
      </c>
      <c r="J1391" s="4" t="s">
        <v>92</v>
      </c>
      <c r="K1391" s="4" t="s">
        <v>93</v>
      </c>
      <c r="L1391" s="4" t="s">
        <v>2194</v>
      </c>
      <c r="M1391" s="4" t="s">
        <v>30</v>
      </c>
      <c r="N1391" s="4" t="s">
        <v>36</v>
      </c>
      <c r="O1391" s="4" t="s">
        <v>2195</v>
      </c>
      <c r="P1391" s="6">
        <v>199.304</v>
      </c>
      <c r="Q1391" s="6">
        <v>4</v>
      </c>
      <c r="R1391" s="6">
        <v>-8.5416000000000007</v>
      </c>
      <c r="S1391" s="4" t="s">
        <v>83</v>
      </c>
      <c r="T1391" s="10" t="s">
        <v>169</v>
      </c>
    </row>
    <row r="1392" spans="1:20" ht="32.1" customHeight="1" thickBot="1">
      <c r="A1392" s="7" t="s">
        <v>3533</v>
      </c>
      <c r="B1392" s="2">
        <v>42729</v>
      </c>
      <c r="C1392" s="2">
        <v>42734</v>
      </c>
      <c r="D1392" s="1" t="s">
        <v>39</v>
      </c>
      <c r="E1392" s="1" t="s">
        <v>1609</v>
      </c>
      <c r="F1392" s="1" t="s">
        <v>1610</v>
      </c>
      <c r="G1392" s="1" t="s">
        <v>24</v>
      </c>
      <c r="H1392" s="1" t="s">
        <v>25</v>
      </c>
      <c r="I1392" s="1" t="s">
        <v>191</v>
      </c>
      <c r="J1392" s="1" t="s">
        <v>192</v>
      </c>
      <c r="K1392" s="1" t="s">
        <v>54</v>
      </c>
      <c r="L1392" s="1" t="s">
        <v>1306</v>
      </c>
      <c r="M1392" s="1" t="s">
        <v>30</v>
      </c>
      <c r="N1392" s="1" t="s">
        <v>36</v>
      </c>
      <c r="O1392" s="1" t="s">
        <v>1307</v>
      </c>
      <c r="P1392" s="3">
        <v>698.35199999999998</v>
      </c>
      <c r="Q1392" s="3">
        <v>3</v>
      </c>
      <c r="R1392" s="3">
        <v>52.376399999999997</v>
      </c>
      <c r="S1392" s="1" t="s">
        <v>58</v>
      </c>
      <c r="T1392" s="9" t="s">
        <v>96</v>
      </c>
    </row>
    <row r="1393" spans="1:20" ht="32.1" customHeight="1" thickBot="1">
      <c r="A1393" s="8" t="s">
        <v>3533</v>
      </c>
      <c r="B1393" s="5">
        <v>42729</v>
      </c>
      <c r="C1393" s="5">
        <v>42734</v>
      </c>
      <c r="D1393" s="4" t="s">
        <v>39</v>
      </c>
      <c r="E1393" s="4" t="s">
        <v>1609</v>
      </c>
      <c r="F1393" s="4" t="s">
        <v>1610</v>
      </c>
      <c r="G1393" s="4" t="s">
        <v>24</v>
      </c>
      <c r="H1393" s="4" t="s">
        <v>25</v>
      </c>
      <c r="I1393" s="4" t="s">
        <v>191</v>
      </c>
      <c r="J1393" s="4" t="s">
        <v>192</v>
      </c>
      <c r="K1393" s="4" t="s">
        <v>54</v>
      </c>
      <c r="L1393" s="4" t="s">
        <v>1461</v>
      </c>
      <c r="M1393" s="4" t="s">
        <v>30</v>
      </c>
      <c r="N1393" s="4" t="s">
        <v>45</v>
      </c>
      <c r="O1393" s="4" t="s">
        <v>1462</v>
      </c>
      <c r="P1393" s="6">
        <v>1747.25</v>
      </c>
      <c r="Q1393" s="6">
        <v>5</v>
      </c>
      <c r="R1393" s="6">
        <v>629.01</v>
      </c>
      <c r="S1393" s="4" t="s">
        <v>58</v>
      </c>
      <c r="T1393" s="10" t="s">
        <v>96</v>
      </c>
    </row>
    <row r="1394" spans="1:20" ht="32.1" customHeight="1" thickBot="1">
      <c r="A1394" s="7" t="s">
        <v>3534</v>
      </c>
      <c r="B1394" s="2">
        <v>41943</v>
      </c>
      <c r="C1394" s="2">
        <v>41945</v>
      </c>
      <c r="D1394" s="1" t="s">
        <v>21</v>
      </c>
      <c r="E1394" s="1" t="s">
        <v>876</v>
      </c>
      <c r="F1394" s="1" t="s">
        <v>877</v>
      </c>
      <c r="G1394" s="1" t="s">
        <v>90</v>
      </c>
      <c r="H1394" s="1" t="s">
        <v>25</v>
      </c>
      <c r="I1394" s="1" t="s">
        <v>869</v>
      </c>
      <c r="J1394" s="1" t="s">
        <v>231</v>
      </c>
      <c r="K1394" s="1" t="s">
        <v>67</v>
      </c>
      <c r="L1394" s="1" t="s">
        <v>1671</v>
      </c>
      <c r="M1394" s="1" t="s">
        <v>30</v>
      </c>
      <c r="N1394" s="1" t="s">
        <v>45</v>
      </c>
      <c r="O1394" s="1" t="s">
        <v>1672</v>
      </c>
      <c r="P1394" s="3">
        <v>1421.664</v>
      </c>
      <c r="Q1394" s="3">
        <v>8</v>
      </c>
      <c r="R1394" s="3">
        <v>-734.52639999999997</v>
      </c>
      <c r="S1394" s="1" t="s">
        <v>70</v>
      </c>
      <c r="T1394" s="9" t="s">
        <v>48</v>
      </c>
    </row>
    <row r="1395" spans="1:20" ht="32.1" customHeight="1" thickBot="1">
      <c r="A1395" s="8" t="s">
        <v>3535</v>
      </c>
      <c r="B1395" s="5">
        <v>42719</v>
      </c>
      <c r="C1395" s="5">
        <v>42725</v>
      </c>
      <c r="D1395" s="4" t="s">
        <v>39</v>
      </c>
      <c r="E1395" s="4" t="s">
        <v>1351</v>
      </c>
      <c r="F1395" s="4" t="s">
        <v>1352</v>
      </c>
      <c r="G1395" s="4" t="s">
        <v>100</v>
      </c>
      <c r="H1395" s="4" t="s">
        <v>25</v>
      </c>
      <c r="I1395" s="4" t="s">
        <v>878</v>
      </c>
      <c r="J1395" s="4" t="s">
        <v>1517</v>
      </c>
      <c r="K1395" s="4" t="s">
        <v>54</v>
      </c>
      <c r="L1395" s="4" t="s">
        <v>306</v>
      </c>
      <c r="M1395" s="4" t="s">
        <v>30</v>
      </c>
      <c r="N1395" s="4" t="s">
        <v>45</v>
      </c>
      <c r="O1395" s="4" t="s">
        <v>307</v>
      </c>
      <c r="P1395" s="6">
        <v>564.19500000000005</v>
      </c>
      <c r="Q1395" s="6">
        <v>3</v>
      </c>
      <c r="R1395" s="6">
        <v>-304.6653</v>
      </c>
      <c r="S1395" s="4" t="s">
        <v>129</v>
      </c>
      <c r="T1395" s="10" t="s">
        <v>96</v>
      </c>
    </row>
    <row r="1396" spans="1:20" ht="32.1" customHeight="1" thickBot="1">
      <c r="A1396" s="7" t="s">
        <v>3536</v>
      </c>
      <c r="B1396" s="2">
        <v>42986</v>
      </c>
      <c r="C1396" s="2">
        <v>42989</v>
      </c>
      <c r="D1396" s="1" t="s">
        <v>87</v>
      </c>
      <c r="E1396" s="1" t="s">
        <v>1856</v>
      </c>
      <c r="F1396" s="1" t="s">
        <v>1857</v>
      </c>
      <c r="G1396" s="1" t="s">
        <v>90</v>
      </c>
      <c r="H1396" s="1" t="s">
        <v>25</v>
      </c>
      <c r="I1396" s="1" t="s">
        <v>689</v>
      </c>
      <c r="J1396" s="1" t="s">
        <v>92</v>
      </c>
      <c r="K1396" s="1" t="s">
        <v>93</v>
      </c>
      <c r="L1396" s="1" t="s">
        <v>943</v>
      </c>
      <c r="M1396" s="1" t="s">
        <v>30</v>
      </c>
      <c r="N1396" s="1" t="s">
        <v>56</v>
      </c>
      <c r="O1396" s="1" t="s">
        <v>944</v>
      </c>
      <c r="P1396" s="3">
        <v>21.184000000000001</v>
      </c>
      <c r="Q1396" s="3">
        <v>2</v>
      </c>
      <c r="R1396" s="3">
        <v>-11.651199999999999</v>
      </c>
      <c r="S1396" s="1" t="s">
        <v>33</v>
      </c>
      <c r="T1396" s="9" t="s">
        <v>77</v>
      </c>
    </row>
    <row r="1397" spans="1:20" ht="32.1" customHeight="1" thickBot="1">
      <c r="A1397" s="8" t="s">
        <v>3536</v>
      </c>
      <c r="B1397" s="5">
        <v>42986</v>
      </c>
      <c r="C1397" s="5">
        <v>42989</v>
      </c>
      <c r="D1397" s="4" t="s">
        <v>87</v>
      </c>
      <c r="E1397" s="4" t="s">
        <v>1856</v>
      </c>
      <c r="F1397" s="4" t="s">
        <v>1857</v>
      </c>
      <c r="G1397" s="4" t="s">
        <v>90</v>
      </c>
      <c r="H1397" s="4" t="s">
        <v>25</v>
      </c>
      <c r="I1397" s="4" t="s">
        <v>689</v>
      </c>
      <c r="J1397" s="4" t="s">
        <v>92</v>
      </c>
      <c r="K1397" s="4" t="s">
        <v>93</v>
      </c>
      <c r="L1397" s="4" t="s">
        <v>2428</v>
      </c>
      <c r="M1397" s="4" t="s">
        <v>30</v>
      </c>
      <c r="N1397" s="4" t="s">
        <v>36</v>
      </c>
      <c r="O1397" s="4" t="s">
        <v>2429</v>
      </c>
      <c r="P1397" s="6">
        <v>213.43</v>
      </c>
      <c r="Q1397" s="6">
        <v>5</v>
      </c>
      <c r="R1397" s="6">
        <v>-39.637</v>
      </c>
      <c r="S1397" s="4" t="s">
        <v>33</v>
      </c>
      <c r="T1397" s="10" t="s">
        <v>77</v>
      </c>
    </row>
    <row r="1398" spans="1:20" ht="32.1" customHeight="1" thickBot="1">
      <c r="A1398" s="7" t="s">
        <v>3537</v>
      </c>
      <c r="B1398" s="2">
        <v>42786</v>
      </c>
      <c r="C1398" s="2">
        <v>42793</v>
      </c>
      <c r="D1398" s="1" t="s">
        <v>39</v>
      </c>
      <c r="E1398" s="1" t="s">
        <v>2295</v>
      </c>
      <c r="F1398" s="1" t="s">
        <v>2296</v>
      </c>
      <c r="G1398" s="1" t="s">
        <v>100</v>
      </c>
      <c r="H1398" s="1" t="s">
        <v>25</v>
      </c>
      <c r="I1398" s="1" t="s">
        <v>2033</v>
      </c>
      <c r="J1398" s="1" t="s">
        <v>520</v>
      </c>
      <c r="K1398" s="1" t="s">
        <v>54</v>
      </c>
      <c r="L1398" s="1" t="s">
        <v>745</v>
      </c>
      <c r="M1398" s="1" t="s">
        <v>30</v>
      </c>
      <c r="N1398" s="1" t="s">
        <v>56</v>
      </c>
      <c r="O1398" s="1" t="s">
        <v>746</v>
      </c>
      <c r="P1398" s="3">
        <v>68.703999999999994</v>
      </c>
      <c r="Q1398" s="3">
        <v>2</v>
      </c>
      <c r="R1398" s="3">
        <v>16.3172</v>
      </c>
      <c r="S1398" s="1" t="s">
        <v>47</v>
      </c>
      <c r="T1398" s="9" t="s">
        <v>297</v>
      </c>
    </row>
    <row r="1399" spans="1:20" ht="32.1" customHeight="1" thickBot="1">
      <c r="A1399" s="8" t="s">
        <v>3537</v>
      </c>
      <c r="B1399" s="5">
        <v>42786</v>
      </c>
      <c r="C1399" s="5">
        <v>42793</v>
      </c>
      <c r="D1399" s="4" t="s">
        <v>39</v>
      </c>
      <c r="E1399" s="4" t="s">
        <v>2295</v>
      </c>
      <c r="F1399" s="4" t="s">
        <v>2296</v>
      </c>
      <c r="G1399" s="4" t="s">
        <v>100</v>
      </c>
      <c r="H1399" s="4" t="s">
        <v>25</v>
      </c>
      <c r="I1399" s="4" t="s">
        <v>2033</v>
      </c>
      <c r="J1399" s="4" t="s">
        <v>520</v>
      </c>
      <c r="K1399" s="4" t="s">
        <v>54</v>
      </c>
      <c r="L1399" s="4" t="s">
        <v>1259</v>
      </c>
      <c r="M1399" s="4" t="s">
        <v>30</v>
      </c>
      <c r="N1399" s="4" t="s">
        <v>45</v>
      </c>
      <c r="O1399" s="4" t="s">
        <v>1063</v>
      </c>
      <c r="P1399" s="6">
        <v>386.91</v>
      </c>
      <c r="Q1399" s="6">
        <v>9</v>
      </c>
      <c r="R1399" s="6">
        <v>-185.71680000000001</v>
      </c>
      <c r="S1399" s="4" t="s">
        <v>47</v>
      </c>
      <c r="T1399" s="10" t="s">
        <v>297</v>
      </c>
    </row>
    <row r="1400" spans="1:20" ht="32.1" customHeight="1" thickBot="1">
      <c r="A1400" s="7" t="s">
        <v>3538</v>
      </c>
      <c r="B1400" s="2">
        <v>43034</v>
      </c>
      <c r="C1400" s="2">
        <v>43040</v>
      </c>
      <c r="D1400" s="1" t="s">
        <v>39</v>
      </c>
      <c r="E1400" s="1" t="s">
        <v>610</v>
      </c>
      <c r="F1400" s="1" t="s">
        <v>611</v>
      </c>
      <c r="G1400" s="1" t="s">
        <v>24</v>
      </c>
      <c r="H1400" s="1" t="s">
        <v>25</v>
      </c>
      <c r="I1400" s="1" t="s">
        <v>3539</v>
      </c>
      <c r="J1400" s="1" t="s">
        <v>716</v>
      </c>
      <c r="K1400" s="1" t="s">
        <v>28</v>
      </c>
      <c r="L1400" s="1" t="s">
        <v>907</v>
      </c>
      <c r="M1400" s="1" t="s">
        <v>30</v>
      </c>
      <c r="N1400" s="1" t="s">
        <v>45</v>
      </c>
      <c r="O1400" s="1" t="s">
        <v>908</v>
      </c>
      <c r="P1400" s="3">
        <v>356.85</v>
      </c>
      <c r="Q1400" s="3">
        <v>5</v>
      </c>
      <c r="R1400" s="3">
        <v>60.664499999999997</v>
      </c>
      <c r="S1400" s="1" t="s">
        <v>129</v>
      </c>
      <c r="T1400" s="9" t="s">
        <v>48</v>
      </c>
    </row>
    <row r="1401" spans="1:20" ht="32.1" customHeight="1" thickBot="1">
      <c r="A1401" s="8" t="s">
        <v>3540</v>
      </c>
      <c r="B1401" s="5">
        <v>42867</v>
      </c>
      <c r="C1401" s="5">
        <v>42869</v>
      </c>
      <c r="D1401" s="4" t="s">
        <v>21</v>
      </c>
      <c r="E1401" s="4" t="s">
        <v>618</v>
      </c>
      <c r="F1401" s="4" t="s">
        <v>619</v>
      </c>
      <c r="G1401" s="4" t="s">
        <v>24</v>
      </c>
      <c r="H1401" s="4" t="s">
        <v>25</v>
      </c>
      <c r="I1401" s="4" t="s">
        <v>1295</v>
      </c>
      <c r="J1401" s="4" t="s">
        <v>362</v>
      </c>
      <c r="K1401" s="4" t="s">
        <v>67</v>
      </c>
      <c r="L1401" s="4" t="s">
        <v>2901</v>
      </c>
      <c r="M1401" s="4" t="s">
        <v>30</v>
      </c>
      <c r="N1401" s="4" t="s">
        <v>56</v>
      </c>
      <c r="O1401" s="4" t="s">
        <v>2902</v>
      </c>
      <c r="P1401" s="6">
        <v>42.85</v>
      </c>
      <c r="Q1401" s="6">
        <v>5</v>
      </c>
      <c r="R1401" s="6">
        <v>15.426</v>
      </c>
      <c r="S1401" s="4" t="s">
        <v>70</v>
      </c>
      <c r="T1401" s="10" t="s">
        <v>161</v>
      </c>
    </row>
    <row r="1402" spans="1:20" ht="32.1" customHeight="1" thickBot="1">
      <c r="A1402" s="7" t="s">
        <v>3541</v>
      </c>
      <c r="B1402" s="2">
        <v>42252</v>
      </c>
      <c r="C1402" s="2">
        <v>42259</v>
      </c>
      <c r="D1402" s="1" t="s">
        <v>39</v>
      </c>
      <c r="E1402" s="1" t="s">
        <v>3542</v>
      </c>
      <c r="F1402" s="1" t="s">
        <v>3543</v>
      </c>
      <c r="G1402" s="1" t="s">
        <v>100</v>
      </c>
      <c r="H1402" s="1" t="s">
        <v>25</v>
      </c>
      <c r="I1402" s="1" t="s">
        <v>3544</v>
      </c>
      <c r="J1402" s="1" t="s">
        <v>716</v>
      </c>
      <c r="K1402" s="1" t="s">
        <v>28</v>
      </c>
      <c r="L1402" s="1" t="s">
        <v>3545</v>
      </c>
      <c r="M1402" s="1" t="s">
        <v>30</v>
      </c>
      <c r="N1402" s="1" t="s">
        <v>56</v>
      </c>
      <c r="O1402" s="1" t="s">
        <v>3546</v>
      </c>
      <c r="P1402" s="3">
        <v>67.959999999999994</v>
      </c>
      <c r="Q1402" s="3">
        <v>4</v>
      </c>
      <c r="R1402" s="3">
        <v>12.232799999999999</v>
      </c>
      <c r="S1402" s="1" t="s">
        <v>47</v>
      </c>
      <c r="T1402" s="9" t="s">
        <v>77</v>
      </c>
    </row>
    <row r="1403" spans="1:20" ht="32.1" customHeight="1" thickBot="1">
      <c r="A1403" s="8" t="s">
        <v>3547</v>
      </c>
      <c r="B1403" s="5">
        <v>41922</v>
      </c>
      <c r="C1403" s="5">
        <v>41926</v>
      </c>
      <c r="D1403" s="4" t="s">
        <v>39</v>
      </c>
      <c r="E1403" s="4" t="s">
        <v>1257</v>
      </c>
      <c r="F1403" s="4" t="s">
        <v>1258</v>
      </c>
      <c r="G1403" s="4" t="s">
        <v>100</v>
      </c>
      <c r="H1403" s="4" t="s">
        <v>25</v>
      </c>
      <c r="I1403" s="4" t="s">
        <v>519</v>
      </c>
      <c r="J1403" s="4" t="s">
        <v>520</v>
      </c>
      <c r="K1403" s="4" t="s">
        <v>54</v>
      </c>
      <c r="L1403" s="4" t="s">
        <v>1147</v>
      </c>
      <c r="M1403" s="4" t="s">
        <v>30</v>
      </c>
      <c r="N1403" s="4" t="s">
        <v>56</v>
      </c>
      <c r="O1403" s="4" t="s">
        <v>1148</v>
      </c>
      <c r="P1403" s="6">
        <v>46.872</v>
      </c>
      <c r="Q1403" s="6">
        <v>7</v>
      </c>
      <c r="R1403" s="6">
        <v>3.5154000000000001</v>
      </c>
      <c r="S1403" s="4" t="s">
        <v>83</v>
      </c>
      <c r="T1403" s="10" t="s">
        <v>48</v>
      </c>
    </row>
    <row r="1404" spans="1:20" ht="32.1" customHeight="1" thickBot="1">
      <c r="A1404" s="7" t="s">
        <v>3548</v>
      </c>
      <c r="B1404" s="2">
        <v>41948</v>
      </c>
      <c r="C1404" s="2">
        <v>41953</v>
      </c>
      <c r="D1404" s="1" t="s">
        <v>39</v>
      </c>
      <c r="E1404" s="1" t="s">
        <v>2443</v>
      </c>
      <c r="F1404" s="1" t="s">
        <v>2444</v>
      </c>
      <c r="G1404" s="1" t="s">
        <v>100</v>
      </c>
      <c r="H1404" s="1" t="s">
        <v>25</v>
      </c>
      <c r="I1404" s="1" t="s">
        <v>52</v>
      </c>
      <c r="J1404" s="1" t="s">
        <v>53</v>
      </c>
      <c r="K1404" s="1" t="s">
        <v>54</v>
      </c>
      <c r="L1404" s="1" t="s">
        <v>2425</v>
      </c>
      <c r="M1404" s="1" t="s">
        <v>30</v>
      </c>
      <c r="N1404" s="1" t="s">
        <v>56</v>
      </c>
      <c r="O1404" s="1" t="s">
        <v>2426</v>
      </c>
      <c r="P1404" s="3">
        <v>20.04</v>
      </c>
      <c r="Q1404" s="3">
        <v>6</v>
      </c>
      <c r="R1404" s="3">
        <v>8.8176000000000005</v>
      </c>
      <c r="S1404" s="1" t="s">
        <v>58</v>
      </c>
      <c r="T1404" s="9" t="s">
        <v>34</v>
      </c>
    </row>
    <row r="1405" spans="1:20" ht="32.1" customHeight="1" thickBot="1">
      <c r="A1405" s="8" t="s">
        <v>3549</v>
      </c>
      <c r="B1405" s="5">
        <v>42355</v>
      </c>
      <c r="C1405" s="5">
        <v>42360</v>
      </c>
      <c r="D1405" s="4" t="s">
        <v>39</v>
      </c>
      <c r="E1405" s="4" t="s">
        <v>1372</v>
      </c>
      <c r="F1405" s="4" t="s">
        <v>1373</v>
      </c>
      <c r="G1405" s="4" t="s">
        <v>24</v>
      </c>
      <c r="H1405" s="4" t="s">
        <v>25</v>
      </c>
      <c r="I1405" s="4" t="s">
        <v>211</v>
      </c>
      <c r="J1405" s="4" t="s">
        <v>134</v>
      </c>
      <c r="K1405" s="4" t="s">
        <v>93</v>
      </c>
      <c r="L1405" s="4" t="s">
        <v>879</v>
      </c>
      <c r="M1405" s="4" t="s">
        <v>30</v>
      </c>
      <c r="N1405" s="4" t="s">
        <v>56</v>
      </c>
      <c r="O1405" s="4" t="s">
        <v>880</v>
      </c>
      <c r="P1405" s="6">
        <v>41.552</v>
      </c>
      <c r="Q1405" s="6">
        <v>2</v>
      </c>
      <c r="R1405" s="6">
        <v>-19.737200000000001</v>
      </c>
      <c r="S1405" s="4" t="s">
        <v>58</v>
      </c>
      <c r="T1405" s="10" t="s">
        <v>96</v>
      </c>
    </row>
    <row r="1406" spans="1:20" ht="32.1" customHeight="1" thickBot="1">
      <c r="A1406" s="7" t="s">
        <v>3550</v>
      </c>
      <c r="B1406" s="2">
        <v>42937</v>
      </c>
      <c r="C1406" s="2">
        <v>42941</v>
      </c>
      <c r="D1406" s="1" t="s">
        <v>39</v>
      </c>
      <c r="E1406" s="1" t="s">
        <v>1903</v>
      </c>
      <c r="F1406" s="1" t="s">
        <v>1904</v>
      </c>
      <c r="G1406" s="1" t="s">
        <v>24</v>
      </c>
      <c r="H1406" s="1" t="s">
        <v>25</v>
      </c>
      <c r="I1406" s="1" t="s">
        <v>639</v>
      </c>
      <c r="J1406" s="1" t="s">
        <v>53</v>
      </c>
      <c r="K1406" s="1" t="s">
        <v>54</v>
      </c>
      <c r="L1406" s="1" t="s">
        <v>1532</v>
      </c>
      <c r="M1406" s="1" t="s">
        <v>30</v>
      </c>
      <c r="N1406" s="1" t="s">
        <v>36</v>
      </c>
      <c r="O1406" s="1" t="s">
        <v>1533</v>
      </c>
      <c r="P1406" s="3">
        <v>225.29599999999999</v>
      </c>
      <c r="Q1406" s="3">
        <v>2</v>
      </c>
      <c r="R1406" s="3">
        <v>22.529599999999999</v>
      </c>
      <c r="S1406" s="1" t="s">
        <v>83</v>
      </c>
      <c r="T1406" s="9" t="s">
        <v>71</v>
      </c>
    </row>
    <row r="1407" spans="1:20" ht="32.1" customHeight="1" thickBot="1">
      <c r="A1407" s="8" t="s">
        <v>3551</v>
      </c>
      <c r="B1407" s="5">
        <v>42144</v>
      </c>
      <c r="C1407" s="5">
        <v>42148</v>
      </c>
      <c r="D1407" s="4" t="s">
        <v>39</v>
      </c>
      <c r="E1407" s="4" t="s">
        <v>1368</v>
      </c>
      <c r="F1407" s="4" t="s">
        <v>1369</v>
      </c>
      <c r="G1407" s="4" t="s">
        <v>24</v>
      </c>
      <c r="H1407" s="4" t="s">
        <v>25</v>
      </c>
      <c r="I1407" s="4" t="s">
        <v>3552</v>
      </c>
      <c r="J1407" s="4" t="s">
        <v>1036</v>
      </c>
      <c r="K1407" s="4" t="s">
        <v>28</v>
      </c>
      <c r="L1407" s="4" t="s">
        <v>1537</v>
      </c>
      <c r="M1407" s="4" t="s">
        <v>30</v>
      </c>
      <c r="N1407" s="4" t="s">
        <v>56</v>
      </c>
      <c r="O1407" s="4" t="s">
        <v>1538</v>
      </c>
      <c r="P1407" s="6">
        <v>163.136</v>
      </c>
      <c r="Q1407" s="6">
        <v>4</v>
      </c>
      <c r="R1407" s="6">
        <v>20.391999999999999</v>
      </c>
      <c r="S1407" s="4" t="s">
        <v>83</v>
      </c>
      <c r="T1407" s="10" t="s">
        <v>161</v>
      </c>
    </row>
    <row r="1408" spans="1:20" ht="32.1" customHeight="1" thickBot="1">
      <c r="A1408" s="7" t="s">
        <v>3553</v>
      </c>
      <c r="B1408" s="2">
        <v>42322</v>
      </c>
      <c r="C1408" s="2">
        <v>42327</v>
      </c>
      <c r="D1408" s="1" t="s">
        <v>39</v>
      </c>
      <c r="E1408" s="1" t="s">
        <v>2790</v>
      </c>
      <c r="F1408" s="1" t="s">
        <v>2791</v>
      </c>
      <c r="G1408" s="1" t="s">
        <v>24</v>
      </c>
      <c r="H1408" s="1" t="s">
        <v>25</v>
      </c>
      <c r="I1408" s="1" t="s">
        <v>3554</v>
      </c>
      <c r="J1408" s="1" t="s">
        <v>1896</v>
      </c>
      <c r="K1408" s="1" t="s">
        <v>54</v>
      </c>
      <c r="L1408" s="1" t="s">
        <v>246</v>
      </c>
      <c r="M1408" s="1" t="s">
        <v>30</v>
      </c>
      <c r="N1408" s="1" t="s">
        <v>36</v>
      </c>
      <c r="O1408" s="1" t="s">
        <v>247</v>
      </c>
      <c r="P1408" s="3">
        <v>883.84</v>
      </c>
      <c r="Q1408" s="3">
        <v>4</v>
      </c>
      <c r="R1408" s="3">
        <v>99.432000000000002</v>
      </c>
      <c r="S1408" s="1" t="s">
        <v>58</v>
      </c>
      <c r="T1408" s="9" t="s">
        <v>34</v>
      </c>
    </row>
    <row r="1409" spans="1:20" ht="32.1" customHeight="1" thickBot="1">
      <c r="A1409" s="8" t="s">
        <v>3553</v>
      </c>
      <c r="B1409" s="5">
        <v>42322</v>
      </c>
      <c r="C1409" s="5">
        <v>42327</v>
      </c>
      <c r="D1409" s="4" t="s">
        <v>39</v>
      </c>
      <c r="E1409" s="4" t="s">
        <v>2790</v>
      </c>
      <c r="F1409" s="4" t="s">
        <v>2791</v>
      </c>
      <c r="G1409" s="4" t="s">
        <v>24</v>
      </c>
      <c r="H1409" s="4" t="s">
        <v>25</v>
      </c>
      <c r="I1409" s="4" t="s">
        <v>3554</v>
      </c>
      <c r="J1409" s="4" t="s">
        <v>1896</v>
      </c>
      <c r="K1409" s="4" t="s">
        <v>54</v>
      </c>
      <c r="L1409" s="4" t="s">
        <v>356</v>
      </c>
      <c r="M1409" s="4" t="s">
        <v>30</v>
      </c>
      <c r="N1409" s="4" t="s">
        <v>36</v>
      </c>
      <c r="O1409" s="4" t="s">
        <v>357</v>
      </c>
      <c r="P1409" s="6">
        <v>230.352</v>
      </c>
      <c r="Q1409" s="6">
        <v>3</v>
      </c>
      <c r="R1409" s="6">
        <v>20.155799999999999</v>
      </c>
      <c r="S1409" s="4" t="s">
        <v>58</v>
      </c>
      <c r="T1409" s="10" t="s">
        <v>34</v>
      </c>
    </row>
    <row r="1410" spans="1:20" ht="32.1" customHeight="1" thickBot="1">
      <c r="A1410" s="7" t="s">
        <v>3555</v>
      </c>
      <c r="B1410" s="2">
        <v>43083</v>
      </c>
      <c r="C1410" s="2">
        <v>43083</v>
      </c>
      <c r="D1410" s="1" t="s">
        <v>425</v>
      </c>
      <c r="E1410" s="1" t="s">
        <v>240</v>
      </c>
      <c r="F1410" s="1" t="s">
        <v>241</v>
      </c>
      <c r="G1410" s="1" t="s">
        <v>24</v>
      </c>
      <c r="H1410" s="1" t="s">
        <v>25</v>
      </c>
      <c r="I1410" s="1" t="s">
        <v>2209</v>
      </c>
      <c r="J1410" s="1" t="s">
        <v>134</v>
      </c>
      <c r="K1410" s="1" t="s">
        <v>93</v>
      </c>
      <c r="L1410" s="1" t="s">
        <v>1853</v>
      </c>
      <c r="M1410" s="1" t="s">
        <v>30</v>
      </c>
      <c r="N1410" s="1" t="s">
        <v>56</v>
      </c>
      <c r="O1410" s="1" t="s">
        <v>1854</v>
      </c>
      <c r="P1410" s="3">
        <v>266.35199999999998</v>
      </c>
      <c r="Q1410" s="3">
        <v>6</v>
      </c>
      <c r="R1410" s="3">
        <v>-292.98719999999997</v>
      </c>
      <c r="S1410" s="1" t="s">
        <v>430</v>
      </c>
      <c r="T1410" s="9" t="s">
        <v>96</v>
      </c>
    </row>
    <row r="1411" spans="1:20" ht="32.1" customHeight="1" thickBot="1">
      <c r="A1411" s="8" t="s">
        <v>3555</v>
      </c>
      <c r="B1411" s="5">
        <v>43083</v>
      </c>
      <c r="C1411" s="5">
        <v>43083</v>
      </c>
      <c r="D1411" s="4" t="s">
        <v>425</v>
      </c>
      <c r="E1411" s="4" t="s">
        <v>240</v>
      </c>
      <c r="F1411" s="4" t="s">
        <v>241</v>
      </c>
      <c r="G1411" s="4" t="s">
        <v>24</v>
      </c>
      <c r="H1411" s="4" t="s">
        <v>25</v>
      </c>
      <c r="I1411" s="4" t="s">
        <v>2209</v>
      </c>
      <c r="J1411" s="4" t="s">
        <v>134</v>
      </c>
      <c r="K1411" s="4" t="s">
        <v>93</v>
      </c>
      <c r="L1411" s="4" t="s">
        <v>354</v>
      </c>
      <c r="M1411" s="4" t="s">
        <v>30</v>
      </c>
      <c r="N1411" s="4" t="s">
        <v>56</v>
      </c>
      <c r="O1411" s="4" t="s">
        <v>355</v>
      </c>
      <c r="P1411" s="6">
        <v>56.328000000000003</v>
      </c>
      <c r="Q1411" s="6">
        <v>3</v>
      </c>
      <c r="R1411" s="6">
        <v>-26.755800000000001</v>
      </c>
      <c r="S1411" s="4" t="s">
        <v>430</v>
      </c>
      <c r="T1411" s="10" t="s">
        <v>96</v>
      </c>
    </row>
    <row r="1412" spans="1:20" ht="32.1" customHeight="1" thickBot="1">
      <c r="A1412" s="7" t="s">
        <v>3556</v>
      </c>
      <c r="B1412" s="2">
        <v>42468</v>
      </c>
      <c r="C1412" s="2">
        <v>42475</v>
      </c>
      <c r="D1412" s="1" t="s">
        <v>39</v>
      </c>
      <c r="E1412" s="1" t="s">
        <v>748</v>
      </c>
      <c r="F1412" s="1" t="s">
        <v>749</v>
      </c>
      <c r="G1412" s="1" t="s">
        <v>100</v>
      </c>
      <c r="H1412" s="1" t="s">
        <v>25</v>
      </c>
      <c r="I1412" s="1" t="s">
        <v>3557</v>
      </c>
      <c r="J1412" s="1" t="s">
        <v>1058</v>
      </c>
      <c r="K1412" s="1" t="s">
        <v>28</v>
      </c>
      <c r="L1412" s="1" t="s">
        <v>1123</v>
      </c>
      <c r="M1412" s="1" t="s">
        <v>30</v>
      </c>
      <c r="N1412" s="1" t="s">
        <v>56</v>
      </c>
      <c r="O1412" s="1" t="s">
        <v>1124</v>
      </c>
      <c r="P1412" s="3">
        <v>159.91999999999999</v>
      </c>
      <c r="Q1412" s="3">
        <v>4</v>
      </c>
      <c r="R1412" s="3">
        <v>31.984000000000002</v>
      </c>
      <c r="S1412" s="1" t="s">
        <v>47</v>
      </c>
      <c r="T1412" s="9" t="s">
        <v>113</v>
      </c>
    </row>
    <row r="1413" spans="1:20" ht="32.1" customHeight="1" thickBot="1">
      <c r="A1413" s="8" t="s">
        <v>3558</v>
      </c>
      <c r="B1413" s="5">
        <v>42678</v>
      </c>
      <c r="C1413" s="5">
        <v>42683</v>
      </c>
      <c r="D1413" s="4" t="s">
        <v>39</v>
      </c>
      <c r="E1413" s="4" t="s">
        <v>2529</v>
      </c>
      <c r="F1413" s="4" t="s">
        <v>2530</v>
      </c>
      <c r="G1413" s="4" t="s">
        <v>90</v>
      </c>
      <c r="H1413" s="4" t="s">
        <v>25</v>
      </c>
      <c r="I1413" s="4" t="s">
        <v>1006</v>
      </c>
      <c r="J1413" s="4" t="s">
        <v>43</v>
      </c>
      <c r="K1413" s="4" t="s">
        <v>28</v>
      </c>
      <c r="L1413" s="4" t="s">
        <v>1577</v>
      </c>
      <c r="M1413" s="4" t="s">
        <v>30</v>
      </c>
      <c r="N1413" s="4" t="s">
        <v>56</v>
      </c>
      <c r="O1413" s="4" t="s">
        <v>1578</v>
      </c>
      <c r="P1413" s="6">
        <v>50.496000000000002</v>
      </c>
      <c r="Q1413" s="6">
        <v>6</v>
      </c>
      <c r="R1413" s="6">
        <v>8.2056000000000004</v>
      </c>
      <c r="S1413" s="4" t="s">
        <v>58</v>
      </c>
      <c r="T1413" s="10" t="s">
        <v>34</v>
      </c>
    </row>
    <row r="1414" spans="1:20" ht="32.1" customHeight="1" thickBot="1">
      <c r="A1414" s="7" t="s">
        <v>3559</v>
      </c>
      <c r="B1414" s="2">
        <v>42173</v>
      </c>
      <c r="C1414" s="2">
        <v>42175</v>
      </c>
      <c r="D1414" s="1" t="s">
        <v>87</v>
      </c>
      <c r="E1414" s="1" t="s">
        <v>798</v>
      </c>
      <c r="F1414" s="1" t="s">
        <v>799</v>
      </c>
      <c r="G1414" s="1" t="s">
        <v>90</v>
      </c>
      <c r="H1414" s="1" t="s">
        <v>25</v>
      </c>
      <c r="I1414" s="1" t="s">
        <v>1242</v>
      </c>
      <c r="J1414" s="1" t="s">
        <v>141</v>
      </c>
      <c r="K1414" s="1" t="s">
        <v>28</v>
      </c>
      <c r="L1414" s="1" t="s">
        <v>329</v>
      </c>
      <c r="M1414" s="1" t="s">
        <v>30</v>
      </c>
      <c r="N1414" s="1" t="s">
        <v>36</v>
      </c>
      <c r="O1414" s="1" t="s">
        <v>330</v>
      </c>
      <c r="P1414" s="3">
        <v>643.13599999999997</v>
      </c>
      <c r="Q1414" s="3">
        <v>4</v>
      </c>
      <c r="R1414" s="3">
        <v>56.2744</v>
      </c>
      <c r="S1414" s="1" t="s">
        <v>70</v>
      </c>
      <c r="T1414" s="9" t="s">
        <v>59</v>
      </c>
    </row>
    <row r="1415" spans="1:20" ht="32.1" customHeight="1" thickBot="1">
      <c r="A1415" s="8" t="s">
        <v>3560</v>
      </c>
      <c r="B1415" s="5">
        <v>41785</v>
      </c>
      <c r="C1415" s="5">
        <v>41790</v>
      </c>
      <c r="D1415" s="4" t="s">
        <v>39</v>
      </c>
      <c r="E1415" s="4" t="s">
        <v>1441</v>
      </c>
      <c r="F1415" s="4" t="s">
        <v>1442</v>
      </c>
      <c r="G1415" s="4" t="s">
        <v>24</v>
      </c>
      <c r="H1415" s="4" t="s">
        <v>25</v>
      </c>
      <c r="I1415" s="4" t="s">
        <v>133</v>
      </c>
      <c r="J1415" s="4" t="s">
        <v>134</v>
      </c>
      <c r="K1415" s="4" t="s">
        <v>93</v>
      </c>
      <c r="L1415" s="4" t="s">
        <v>1600</v>
      </c>
      <c r="M1415" s="4" t="s">
        <v>30</v>
      </c>
      <c r="N1415" s="4" t="s">
        <v>36</v>
      </c>
      <c r="O1415" s="4" t="s">
        <v>1601</v>
      </c>
      <c r="P1415" s="6">
        <v>359.77199999999999</v>
      </c>
      <c r="Q1415" s="6">
        <v>2</v>
      </c>
      <c r="R1415" s="6">
        <v>-5.1395999999999997</v>
      </c>
      <c r="S1415" s="4" t="s">
        <v>58</v>
      </c>
      <c r="T1415" s="10" t="s">
        <v>161</v>
      </c>
    </row>
    <row r="1416" spans="1:20" ht="32.1" customHeight="1" thickBot="1">
      <c r="A1416" s="7" t="s">
        <v>3561</v>
      </c>
      <c r="B1416" s="2">
        <v>42922</v>
      </c>
      <c r="C1416" s="2">
        <v>42927</v>
      </c>
      <c r="D1416" s="1" t="s">
        <v>39</v>
      </c>
      <c r="E1416" s="1" t="s">
        <v>403</v>
      </c>
      <c r="F1416" s="1" t="s">
        <v>404</v>
      </c>
      <c r="G1416" s="1" t="s">
        <v>24</v>
      </c>
      <c r="H1416" s="1" t="s">
        <v>25</v>
      </c>
      <c r="I1416" s="1" t="s">
        <v>52</v>
      </c>
      <c r="J1416" s="1" t="s">
        <v>53</v>
      </c>
      <c r="K1416" s="1" t="s">
        <v>54</v>
      </c>
      <c r="L1416" s="1" t="s">
        <v>135</v>
      </c>
      <c r="M1416" s="1" t="s">
        <v>30</v>
      </c>
      <c r="N1416" s="1" t="s">
        <v>36</v>
      </c>
      <c r="O1416" s="1" t="s">
        <v>217</v>
      </c>
      <c r="P1416" s="3">
        <v>122.136</v>
      </c>
      <c r="Q1416" s="3">
        <v>3</v>
      </c>
      <c r="R1416" s="3">
        <v>-13.7403</v>
      </c>
      <c r="S1416" s="1" t="s">
        <v>58</v>
      </c>
      <c r="T1416" s="9" t="s">
        <v>71</v>
      </c>
    </row>
    <row r="1417" spans="1:20" ht="32.1" customHeight="1" thickBot="1">
      <c r="A1417" s="8" t="s">
        <v>3562</v>
      </c>
      <c r="B1417" s="5">
        <v>42549</v>
      </c>
      <c r="C1417" s="5">
        <v>42551</v>
      </c>
      <c r="D1417" s="4" t="s">
        <v>21</v>
      </c>
      <c r="E1417" s="4" t="s">
        <v>2172</v>
      </c>
      <c r="F1417" s="4" t="s">
        <v>2173</v>
      </c>
      <c r="G1417" s="4" t="s">
        <v>24</v>
      </c>
      <c r="H1417" s="4" t="s">
        <v>25</v>
      </c>
      <c r="I1417" s="4" t="s">
        <v>3563</v>
      </c>
      <c r="J1417" s="4" t="s">
        <v>362</v>
      </c>
      <c r="K1417" s="4" t="s">
        <v>67</v>
      </c>
      <c r="L1417" s="4" t="s">
        <v>2428</v>
      </c>
      <c r="M1417" s="4" t="s">
        <v>30</v>
      </c>
      <c r="N1417" s="4" t="s">
        <v>36</v>
      </c>
      <c r="O1417" s="4" t="s">
        <v>2429</v>
      </c>
      <c r="P1417" s="6">
        <v>121.96</v>
      </c>
      <c r="Q1417" s="6">
        <v>2</v>
      </c>
      <c r="R1417" s="6">
        <v>20.7332</v>
      </c>
      <c r="S1417" s="4" t="s">
        <v>70</v>
      </c>
      <c r="T1417" s="10" t="s">
        <v>59</v>
      </c>
    </row>
    <row r="1418" spans="1:20" ht="32.1" customHeight="1" thickBot="1">
      <c r="A1418" s="7" t="s">
        <v>3564</v>
      </c>
      <c r="B1418" s="2">
        <v>42993</v>
      </c>
      <c r="C1418" s="2">
        <v>42997</v>
      </c>
      <c r="D1418" s="1" t="s">
        <v>39</v>
      </c>
      <c r="E1418" s="1" t="s">
        <v>3565</v>
      </c>
      <c r="F1418" s="1" t="s">
        <v>3566</v>
      </c>
      <c r="G1418" s="1" t="s">
        <v>90</v>
      </c>
      <c r="H1418" s="1" t="s">
        <v>25</v>
      </c>
      <c r="I1418" s="1" t="s">
        <v>2060</v>
      </c>
      <c r="J1418" s="1" t="s">
        <v>362</v>
      </c>
      <c r="K1418" s="1" t="s">
        <v>67</v>
      </c>
      <c r="L1418" s="1" t="s">
        <v>2204</v>
      </c>
      <c r="M1418" s="1" t="s">
        <v>30</v>
      </c>
      <c r="N1418" s="1" t="s">
        <v>56</v>
      </c>
      <c r="O1418" s="1" t="s">
        <v>2205</v>
      </c>
      <c r="P1418" s="3">
        <v>47.4</v>
      </c>
      <c r="Q1418" s="3">
        <v>5</v>
      </c>
      <c r="R1418" s="3">
        <v>18.96</v>
      </c>
      <c r="S1418" s="1" t="s">
        <v>83</v>
      </c>
      <c r="T1418" s="9" t="s">
        <v>77</v>
      </c>
    </row>
    <row r="1419" spans="1:20" ht="32.1" customHeight="1" thickBot="1">
      <c r="A1419" s="8" t="s">
        <v>3564</v>
      </c>
      <c r="B1419" s="5">
        <v>42993</v>
      </c>
      <c r="C1419" s="5">
        <v>42997</v>
      </c>
      <c r="D1419" s="4" t="s">
        <v>39</v>
      </c>
      <c r="E1419" s="4" t="s">
        <v>3565</v>
      </c>
      <c r="F1419" s="4" t="s">
        <v>3566</v>
      </c>
      <c r="G1419" s="4" t="s">
        <v>90</v>
      </c>
      <c r="H1419" s="4" t="s">
        <v>25</v>
      </c>
      <c r="I1419" s="4" t="s">
        <v>2060</v>
      </c>
      <c r="J1419" s="4" t="s">
        <v>362</v>
      </c>
      <c r="K1419" s="4" t="s">
        <v>67</v>
      </c>
      <c r="L1419" s="4" t="s">
        <v>2573</v>
      </c>
      <c r="M1419" s="4" t="s">
        <v>30</v>
      </c>
      <c r="N1419" s="4" t="s">
        <v>36</v>
      </c>
      <c r="O1419" s="4" t="s">
        <v>2574</v>
      </c>
      <c r="P1419" s="6">
        <v>512.96</v>
      </c>
      <c r="Q1419" s="6">
        <v>4</v>
      </c>
      <c r="R1419" s="6">
        <v>143.62880000000001</v>
      </c>
      <c r="S1419" s="4" t="s">
        <v>83</v>
      </c>
      <c r="T1419" s="10" t="s">
        <v>77</v>
      </c>
    </row>
    <row r="1420" spans="1:20" ht="32.1" customHeight="1" thickBot="1">
      <c r="A1420" s="7" t="s">
        <v>3567</v>
      </c>
      <c r="B1420" s="2">
        <v>42575</v>
      </c>
      <c r="C1420" s="2">
        <v>42577</v>
      </c>
      <c r="D1420" s="1" t="s">
        <v>21</v>
      </c>
      <c r="E1420" s="1" t="s">
        <v>3194</v>
      </c>
      <c r="F1420" s="1" t="s">
        <v>3195</v>
      </c>
      <c r="G1420" s="1" t="s">
        <v>90</v>
      </c>
      <c r="H1420" s="1" t="s">
        <v>25</v>
      </c>
      <c r="I1420" s="1" t="s">
        <v>173</v>
      </c>
      <c r="J1420" s="1" t="s">
        <v>120</v>
      </c>
      <c r="K1420" s="1" t="s">
        <v>67</v>
      </c>
      <c r="L1420" s="1" t="s">
        <v>1141</v>
      </c>
      <c r="M1420" s="1" t="s">
        <v>30</v>
      </c>
      <c r="N1420" s="1" t="s">
        <v>36</v>
      </c>
      <c r="O1420" s="1" t="s">
        <v>1142</v>
      </c>
      <c r="P1420" s="3">
        <v>253.76400000000001</v>
      </c>
      <c r="Q1420" s="3">
        <v>2</v>
      </c>
      <c r="R1420" s="3">
        <v>31.015599999999999</v>
      </c>
      <c r="S1420" s="1" t="s">
        <v>70</v>
      </c>
      <c r="T1420" s="9" t="s">
        <v>71</v>
      </c>
    </row>
    <row r="1421" spans="1:20" ht="32.1" customHeight="1" thickBot="1">
      <c r="A1421" s="8" t="s">
        <v>3568</v>
      </c>
      <c r="B1421" s="5">
        <v>42845</v>
      </c>
      <c r="C1421" s="5">
        <v>42849</v>
      </c>
      <c r="D1421" s="4" t="s">
        <v>39</v>
      </c>
      <c r="E1421" s="4" t="s">
        <v>2359</v>
      </c>
      <c r="F1421" s="4" t="s">
        <v>2360</v>
      </c>
      <c r="G1421" s="4" t="s">
        <v>24</v>
      </c>
      <c r="H1421" s="4" t="s">
        <v>25</v>
      </c>
      <c r="I1421" s="4" t="s">
        <v>133</v>
      </c>
      <c r="J1421" s="4" t="s">
        <v>134</v>
      </c>
      <c r="K1421" s="4" t="s">
        <v>93</v>
      </c>
      <c r="L1421" s="4" t="s">
        <v>394</v>
      </c>
      <c r="M1421" s="4" t="s">
        <v>30</v>
      </c>
      <c r="N1421" s="4" t="s">
        <v>36</v>
      </c>
      <c r="O1421" s="4" t="s">
        <v>395</v>
      </c>
      <c r="P1421" s="6">
        <v>317.05799999999999</v>
      </c>
      <c r="Q1421" s="6">
        <v>3</v>
      </c>
      <c r="R1421" s="6">
        <v>-18.117599999999999</v>
      </c>
      <c r="S1421" s="4" t="s">
        <v>83</v>
      </c>
      <c r="T1421" s="10" t="s">
        <v>113</v>
      </c>
    </row>
    <row r="1422" spans="1:20" ht="32.1" customHeight="1" thickBot="1">
      <c r="A1422" s="7" t="s">
        <v>3568</v>
      </c>
      <c r="B1422" s="2">
        <v>42845</v>
      </c>
      <c r="C1422" s="2">
        <v>42849</v>
      </c>
      <c r="D1422" s="1" t="s">
        <v>39</v>
      </c>
      <c r="E1422" s="1" t="s">
        <v>2359</v>
      </c>
      <c r="F1422" s="1" t="s">
        <v>2360</v>
      </c>
      <c r="G1422" s="1" t="s">
        <v>24</v>
      </c>
      <c r="H1422" s="1" t="s">
        <v>25</v>
      </c>
      <c r="I1422" s="1" t="s">
        <v>133</v>
      </c>
      <c r="J1422" s="1" t="s">
        <v>134</v>
      </c>
      <c r="K1422" s="1" t="s">
        <v>93</v>
      </c>
      <c r="L1422" s="1" t="s">
        <v>1348</v>
      </c>
      <c r="M1422" s="1" t="s">
        <v>30</v>
      </c>
      <c r="N1422" s="1" t="s">
        <v>56</v>
      </c>
      <c r="O1422" s="1" t="s">
        <v>1349</v>
      </c>
      <c r="P1422" s="3">
        <v>14.56</v>
      </c>
      <c r="Q1422" s="3">
        <v>5</v>
      </c>
      <c r="R1422" s="3">
        <v>-6.1879999999999997</v>
      </c>
      <c r="S1422" s="1" t="s">
        <v>83</v>
      </c>
      <c r="T1422" s="9" t="s">
        <v>113</v>
      </c>
    </row>
    <row r="1423" spans="1:20" ht="32.1" customHeight="1" thickBot="1">
      <c r="A1423" s="8" t="s">
        <v>3569</v>
      </c>
      <c r="B1423" s="5">
        <v>42616</v>
      </c>
      <c r="C1423" s="5">
        <v>42621</v>
      </c>
      <c r="D1423" s="4" t="s">
        <v>21</v>
      </c>
      <c r="E1423" s="4" t="s">
        <v>2035</v>
      </c>
      <c r="F1423" s="4" t="s">
        <v>2036</v>
      </c>
      <c r="G1423" s="4" t="s">
        <v>24</v>
      </c>
      <c r="H1423" s="4" t="s">
        <v>25</v>
      </c>
      <c r="I1423" s="4" t="s">
        <v>2754</v>
      </c>
      <c r="J1423" s="4" t="s">
        <v>1089</v>
      </c>
      <c r="K1423" s="4" t="s">
        <v>67</v>
      </c>
      <c r="L1423" s="4" t="s">
        <v>1476</v>
      </c>
      <c r="M1423" s="4" t="s">
        <v>30</v>
      </c>
      <c r="N1423" s="4" t="s">
        <v>31</v>
      </c>
      <c r="O1423" s="4" t="s">
        <v>1477</v>
      </c>
      <c r="P1423" s="6">
        <v>344.94</v>
      </c>
      <c r="Q1423" s="6">
        <v>3</v>
      </c>
      <c r="R1423" s="6">
        <v>31.044599999999999</v>
      </c>
      <c r="S1423" s="4" t="s">
        <v>58</v>
      </c>
      <c r="T1423" s="10" t="s">
        <v>77</v>
      </c>
    </row>
    <row r="1424" spans="1:20" ht="32.1" customHeight="1" thickBot="1">
      <c r="A1424" s="7" t="s">
        <v>3569</v>
      </c>
      <c r="B1424" s="2">
        <v>42616</v>
      </c>
      <c r="C1424" s="2">
        <v>42621</v>
      </c>
      <c r="D1424" s="1" t="s">
        <v>21</v>
      </c>
      <c r="E1424" s="1" t="s">
        <v>2035</v>
      </c>
      <c r="F1424" s="1" t="s">
        <v>2036</v>
      </c>
      <c r="G1424" s="1" t="s">
        <v>24</v>
      </c>
      <c r="H1424" s="1" t="s">
        <v>25</v>
      </c>
      <c r="I1424" s="1" t="s">
        <v>2754</v>
      </c>
      <c r="J1424" s="1" t="s">
        <v>1089</v>
      </c>
      <c r="K1424" s="1" t="s">
        <v>67</v>
      </c>
      <c r="L1424" s="1" t="s">
        <v>1718</v>
      </c>
      <c r="M1424" s="1" t="s">
        <v>30</v>
      </c>
      <c r="N1424" s="1" t="s">
        <v>56</v>
      </c>
      <c r="O1424" s="1" t="s">
        <v>1719</v>
      </c>
      <c r="P1424" s="3">
        <v>14.76</v>
      </c>
      <c r="Q1424" s="3">
        <v>2</v>
      </c>
      <c r="R1424" s="3">
        <v>4.2804000000000002</v>
      </c>
      <c r="S1424" s="1" t="s">
        <v>58</v>
      </c>
      <c r="T1424" s="9" t="s">
        <v>77</v>
      </c>
    </row>
    <row r="1425" spans="1:20" ht="32.1" customHeight="1" thickBot="1">
      <c r="A1425" s="8" t="s">
        <v>3570</v>
      </c>
      <c r="B1425" s="5">
        <v>42941</v>
      </c>
      <c r="C1425" s="5">
        <v>42944</v>
      </c>
      <c r="D1425" s="4" t="s">
        <v>21</v>
      </c>
      <c r="E1425" s="4" t="s">
        <v>2506</v>
      </c>
      <c r="F1425" s="4" t="s">
        <v>2507</v>
      </c>
      <c r="G1425" s="4" t="s">
        <v>24</v>
      </c>
      <c r="H1425" s="4" t="s">
        <v>25</v>
      </c>
      <c r="I1425" s="4" t="s">
        <v>65</v>
      </c>
      <c r="J1425" s="4" t="s">
        <v>66</v>
      </c>
      <c r="K1425" s="4" t="s">
        <v>67</v>
      </c>
      <c r="L1425" s="4" t="s">
        <v>677</v>
      </c>
      <c r="M1425" s="4" t="s">
        <v>30</v>
      </c>
      <c r="N1425" s="4" t="s">
        <v>56</v>
      </c>
      <c r="O1425" s="4" t="s">
        <v>678</v>
      </c>
      <c r="P1425" s="6">
        <v>20.096</v>
      </c>
      <c r="Q1425" s="6">
        <v>4</v>
      </c>
      <c r="R1425" s="6">
        <v>3.0144000000000002</v>
      </c>
      <c r="S1425" s="4" t="s">
        <v>33</v>
      </c>
      <c r="T1425" s="10" t="s">
        <v>71</v>
      </c>
    </row>
    <row r="1426" spans="1:20" ht="32.1" customHeight="1" thickBot="1">
      <c r="A1426" s="7" t="s">
        <v>3570</v>
      </c>
      <c r="B1426" s="2">
        <v>42941</v>
      </c>
      <c r="C1426" s="2">
        <v>42944</v>
      </c>
      <c r="D1426" s="1" t="s">
        <v>21</v>
      </c>
      <c r="E1426" s="1" t="s">
        <v>2506</v>
      </c>
      <c r="F1426" s="1" t="s">
        <v>2507</v>
      </c>
      <c r="G1426" s="1" t="s">
        <v>24</v>
      </c>
      <c r="H1426" s="1" t="s">
        <v>25</v>
      </c>
      <c r="I1426" s="1" t="s">
        <v>65</v>
      </c>
      <c r="J1426" s="1" t="s">
        <v>66</v>
      </c>
      <c r="K1426" s="1" t="s">
        <v>67</v>
      </c>
      <c r="L1426" s="1" t="s">
        <v>3165</v>
      </c>
      <c r="M1426" s="1" t="s">
        <v>30</v>
      </c>
      <c r="N1426" s="1" t="s">
        <v>45</v>
      </c>
      <c r="O1426" s="1" t="s">
        <v>3166</v>
      </c>
      <c r="P1426" s="3">
        <v>138.58799999999999</v>
      </c>
      <c r="Q1426" s="3">
        <v>1</v>
      </c>
      <c r="R1426" s="3">
        <v>-34.646999999999998</v>
      </c>
      <c r="S1426" s="1" t="s">
        <v>33</v>
      </c>
      <c r="T1426" s="9" t="s">
        <v>71</v>
      </c>
    </row>
    <row r="1427" spans="1:20" ht="32.1" customHeight="1" thickBot="1">
      <c r="A1427" s="8" t="s">
        <v>3571</v>
      </c>
      <c r="B1427" s="5">
        <v>42260</v>
      </c>
      <c r="C1427" s="5">
        <v>42267</v>
      </c>
      <c r="D1427" s="4" t="s">
        <v>39</v>
      </c>
      <c r="E1427" s="4" t="s">
        <v>366</v>
      </c>
      <c r="F1427" s="4" t="s">
        <v>367</v>
      </c>
      <c r="G1427" s="4" t="s">
        <v>24</v>
      </c>
      <c r="H1427" s="4" t="s">
        <v>25</v>
      </c>
      <c r="I1427" s="4" t="s">
        <v>2138</v>
      </c>
      <c r="J1427" s="4" t="s">
        <v>667</v>
      </c>
      <c r="K1427" s="4" t="s">
        <v>28</v>
      </c>
      <c r="L1427" s="4" t="s">
        <v>990</v>
      </c>
      <c r="M1427" s="4" t="s">
        <v>30</v>
      </c>
      <c r="N1427" s="4" t="s">
        <v>56</v>
      </c>
      <c r="O1427" s="4" t="s">
        <v>991</v>
      </c>
      <c r="P1427" s="6">
        <v>129.93</v>
      </c>
      <c r="Q1427" s="6">
        <v>3</v>
      </c>
      <c r="R1427" s="6">
        <v>12.993</v>
      </c>
      <c r="S1427" s="4" t="s">
        <v>47</v>
      </c>
      <c r="T1427" s="10" t="s">
        <v>77</v>
      </c>
    </row>
    <row r="1428" spans="1:20" ht="32.1" customHeight="1" thickBot="1">
      <c r="A1428" s="7" t="s">
        <v>3572</v>
      </c>
      <c r="B1428" s="2">
        <v>42684</v>
      </c>
      <c r="C1428" s="2">
        <v>42689</v>
      </c>
      <c r="D1428" s="1" t="s">
        <v>39</v>
      </c>
      <c r="E1428" s="1" t="s">
        <v>1737</v>
      </c>
      <c r="F1428" s="1" t="s">
        <v>1738</v>
      </c>
      <c r="G1428" s="1" t="s">
        <v>100</v>
      </c>
      <c r="H1428" s="1" t="s">
        <v>25</v>
      </c>
      <c r="I1428" s="1" t="s">
        <v>1849</v>
      </c>
      <c r="J1428" s="1" t="s">
        <v>53</v>
      </c>
      <c r="K1428" s="1" t="s">
        <v>54</v>
      </c>
      <c r="L1428" s="1" t="s">
        <v>2659</v>
      </c>
      <c r="M1428" s="1" t="s">
        <v>30</v>
      </c>
      <c r="N1428" s="1" t="s">
        <v>56</v>
      </c>
      <c r="O1428" s="1" t="s">
        <v>2660</v>
      </c>
      <c r="P1428" s="3">
        <v>9.98</v>
      </c>
      <c r="Q1428" s="3">
        <v>1</v>
      </c>
      <c r="R1428" s="3">
        <v>2.7944</v>
      </c>
      <c r="S1428" s="1" t="s">
        <v>58</v>
      </c>
      <c r="T1428" s="9" t="s">
        <v>34</v>
      </c>
    </row>
    <row r="1429" spans="1:20" ht="32.1" customHeight="1" thickBot="1">
      <c r="A1429" s="8" t="s">
        <v>3573</v>
      </c>
      <c r="B1429" s="5">
        <v>42324</v>
      </c>
      <c r="C1429" s="5">
        <v>42328</v>
      </c>
      <c r="D1429" s="4" t="s">
        <v>39</v>
      </c>
      <c r="E1429" s="4" t="s">
        <v>569</v>
      </c>
      <c r="F1429" s="4" t="s">
        <v>570</v>
      </c>
      <c r="G1429" s="4" t="s">
        <v>90</v>
      </c>
      <c r="H1429" s="4" t="s">
        <v>25</v>
      </c>
      <c r="I1429" s="4" t="s">
        <v>133</v>
      </c>
      <c r="J1429" s="4" t="s">
        <v>134</v>
      </c>
      <c r="K1429" s="4" t="s">
        <v>93</v>
      </c>
      <c r="L1429" s="4" t="s">
        <v>2690</v>
      </c>
      <c r="M1429" s="4" t="s">
        <v>30</v>
      </c>
      <c r="N1429" s="4" t="s">
        <v>56</v>
      </c>
      <c r="O1429" s="4" t="s">
        <v>2691</v>
      </c>
      <c r="P1429" s="6">
        <v>34.503999999999998</v>
      </c>
      <c r="Q1429" s="6">
        <v>2</v>
      </c>
      <c r="R1429" s="6">
        <v>-15.5268</v>
      </c>
      <c r="S1429" s="4" t="s">
        <v>83</v>
      </c>
      <c r="T1429" s="10" t="s">
        <v>34</v>
      </c>
    </row>
    <row r="1430" spans="1:20" ht="32.1" customHeight="1" thickBot="1">
      <c r="A1430" s="7" t="s">
        <v>3574</v>
      </c>
      <c r="B1430" s="2">
        <v>42241</v>
      </c>
      <c r="C1430" s="2">
        <v>42241</v>
      </c>
      <c r="D1430" s="1" t="s">
        <v>425</v>
      </c>
      <c r="E1430" s="1" t="s">
        <v>1372</v>
      </c>
      <c r="F1430" s="1" t="s">
        <v>1373</v>
      </c>
      <c r="G1430" s="1" t="s">
        <v>24</v>
      </c>
      <c r="H1430" s="1" t="s">
        <v>25</v>
      </c>
      <c r="I1430" s="1" t="s">
        <v>101</v>
      </c>
      <c r="J1430" s="1" t="s">
        <v>92</v>
      </c>
      <c r="K1430" s="1" t="s">
        <v>93</v>
      </c>
      <c r="L1430" s="1" t="s">
        <v>1290</v>
      </c>
      <c r="M1430" s="1" t="s">
        <v>30</v>
      </c>
      <c r="N1430" s="1" t="s">
        <v>56</v>
      </c>
      <c r="O1430" s="1" t="s">
        <v>1758</v>
      </c>
      <c r="P1430" s="3">
        <v>20.103999999999999</v>
      </c>
      <c r="Q1430" s="3">
        <v>2</v>
      </c>
      <c r="R1430" s="3">
        <v>-16.585799999999999</v>
      </c>
      <c r="S1430" s="1" t="s">
        <v>430</v>
      </c>
      <c r="T1430" s="9" t="s">
        <v>253</v>
      </c>
    </row>
    <row r="1431" spans="1:20" ht="32.1" customHeight="1" thickBot="1">
      <c r="A1431" s="8" t="s">
        <v>3574</v>
      </c>
      <c r="B1431" s="5">
        <v>42241</v>
      </c>
      <c r="C1431" s="5">
        <v>42241</v>
      </c>
      <c r="D1431" s="4" t="s">
        <v>425</v>
      </c>
      <c r="E1431" s="4" t="s">
        <v>1372</v>
      </c>
      <c r="F1431" s="4" t="s">
        <v>1373</v>
      </c>
      <c r="G1431" s="4" t="s">
        <v>24</v>
      </c>
      <c r="H1431" s="4" t="s">
        <v>25</v>
      </c>
      <c r="I1431" s="4" t="s">
        <v>101</v>
      </c>
      <c r="J1431" s="4" t="s">
        <v>92</v>
      </c>
      <c r="K1431" s="4" t="s">
        <v>93</v>
      </c>
      <c r="L1431" s="4" t="s">
        <v>3575</v>
      </c>
      <c r="M1431" s="4" t="s">
        <v>30</v>
      </c>
      <c r="N1431" s="4" t="s">
        <v>56</v>
      </c>
      <c r="O1431" s="4" t="s">
        <v>3576</v>
      </c>
      <c r="P1431" s="6">
        <v>7.88</v>
      </c>
      <c r="Q1431" s="6">
        <v>5</v>
      </c>
      <c r="R1431" s="6">
        <v>-3.94</v>
      </c>
      <c r="S1431" s="4" t="s">
        <v>430</v>
      </c>
      <c r="T1431" s="10" t="s">
        <v>253</v>
      </c>
    </row>
    <row r="1432" spans="1:20" ht="32.1" customHeight="1" thickBot="1">
      <c r="A1432" s="7" t="s">
        <v>3577</v>
      </c>
      <c r="B1432" s="2">
        <v>42729</v>
      </c>
      <c r="C1432" s="2">
        <v>42736</v>
      </c>
      <c r="D1432" s="1" t="s">
        <v>39</v>
      </c>
      <c r="E1432" s="1" t="s">
        <v>1621</v>
      </c>
      <c r="F1432" s="1" t="s">
        <v>1622</v>
      </c>
      <c r="G1432" s="1" t="s">
        <v>90</v>
      </c>
      <c r="H1432" s="1" t="s">
        <v>25</v>
      </c>
      <c r="I1432" s="1" t="s">
        <v>519</v>
      </c>
      <c r="J1432" s="1" t="s">
        <v>520</v>
      </c>
      <c r="K1432" s="1" t="s">
        <v>54</v>
      </c>
      <c r="L1432" s="1" t="s">
        <v>317</v>
      </c>
      <c r="M1432" s="1" t="s">
        <v>30</v>
      </c>
      <c r="N1432" s="1" t="s">
        <v>45</v>
      </c>
      <c r="O1432" s="1" t="s">
        <v>318</v>
      </c>
      <c r="P1432" s="3">
        <v>35.445</v>
      </c>
      <c r="Q1432" s="3">
        <v>1</v>
      </c>
      <c r="R1432" s="3">
        <v>-24.102599999999999</v>
      </c>
      <c r="S1432" s="1" t="s">
        <v>47</v>
      </c>
      <c r="T1432" s="9" t="s">
        <v>96</v>
      </c>
    </row>
    <row r="1433" spans="1:20" ht="32.1" customHeight="1" thickBot="1">
      <c r="A1433" s="8" t="s">
        <v>3577</v>
      </c>
      <c r="B1433" s="5">
        <v>42729</v>
      </c>
      <c r="C1433" s="5">
        <v>42736</v>
      </c>
      <c r="D1433" s="4" t="s">
        <v>39</v>
      </c>
      <c r="E1433" s="4" t="s">
        <v>1621</v>
      </c>
      <c r="F1433" s="4" t="s">
        <v>1622</v>
      </c>
      <c r="G1433" s="4" t="s">
        <v>90</v>
      </c>
      <c r="H1433" s="4" t="s">
        <v>25</v>
      </c>
      <c r="I1433" s="4" t="s">
        <v>519</v>
      </c>
      <c r="J1433" s="4" t="s">
        <v>520</v>
      </c>
      <c r="K1433" s="4" t="s">
        <v>54</v>
      </c>
      <c r="L1433" s="4" t="s">
        <v>1513</v>
      </c>
      <c r="M1433" s="4" t="s">
        <v>30</v>
      </c>
      <c r="N1433" s="4" t="s">
        <v>36</v>
      </c>
      <c r="O1433" s="4" t="s">
        <v>1514</v>
      </c>
      <c r="P1433" s="6">
        <v>47.968000000000004</v>
      </c>
      <c r="Q1433" s="6">
        <v>2</v>
      </c>
      <c r="R1433" s="6">
        <v>4.1971999999999996</v>
      </c>
      <c r="S1433" s="4" t="s">
        <v>47</v>
      </c>
      <c r="T1433" s="10" t="s">
        <v>96</v>
      </c>
    </row>
    <row r="1434" spans="1:20" ht="32.1" customHeight="1" thickBot="1">
      <c r="A1434" s="7" t="s">
        <v>3578</v>
      </c>
      <c r="B1434" s="2">
        <v>42094</v>
      </c>
      <c r="C1434" s="2">
        <v>42099</v>
      </c>
      <c r="D1434" s="1" t="s">
        <v>39</v>
      </c>
      <c r="E1434" s="1" t="s">
        <v>503</v>
      </c>
      <c r="F1434" s="1" t="s">
        <v>504</v>
      </c>
      <c r="G1434" s="1" t="s">
        <v>90</v>
      </c>
      <c r="H1434" s="1" t="s">
        <v>25</v>
      </c>
      <c r="I1434" s="1" t="s">
        <v>101</v>
      </c>
      <c r="J1434" s="1" t="s">
        <v>92</v>
      </c>
      <c r="K1434" s="1" t="s">
        <v>93</v>
      </c>
      <c r="L1434" s="1" t="s">
        <v>2648</v>
      </c>
      <c r="M1434" s="1" t="s">
        <v>30</v>
      </c>
      <c r="N1434" s="1" t="s">
        <v>56</v>
      </c>
      <c r="O1434" s="1" t="s">
        <v>2649</v>
      </c>
      <c r="P1434" s="3">
        <v>22.38</v>
      </c>
      <c r="Q1434" s="3">
        <v>3</v>
      </c>
      <c r="R1434" s="3">
        <v>-7.8330000000000002</v>
      </c>
      <c r="S1434" s="1" t="s">
        <v>58</v>
      </c>
      <c r="T1434" s="9" t="s">
        <v>195</v>
      </c>
    </row>
    <row r="1435" spans="1:20" ht="32.1" customHeight="1" thickBot="1">
      <c r="A1435" s="8" t="s">
        <v>3579</v>
      </c>
      <c r="B1435" s="5">
        <v>42992</v>
      </c>
      <c r="C1435" s="5">
        <v>42993</v>
      </c>
      <c r="D1435" s="4" t="s">
        <v>87</v>
      </c>
      <c r="E1435" s="4" t="s">
        <v>3580</v>
      </c>
      <c r="F1435" s="4" t="s">
        <v>3581</v>
      </c>
      <c r="G1435" s="4" t="s">
        <v>24</v>
      </c>
      <c r="H1435" s="4" t="s">
        <v>25</v>
      </c>
      <c r="I1435" s="4" t="s">
        <v>65</v>
      </c>
      <c r="J1435" s="4" t="s">
        <v>66</v>
      </c>
      <c r="K1435" s="4" t="s">
        <v>67</v>
      </c>
      <c r="L1435" s="4" t="s">
        <v>495</v>
      </c>
      <c r="M1435" s="4" t="s">
        <v>30</v>
      </c>
      <c r="N1435" s="4" t="s">
        <v>36</v>
      </c>
      <c r="O1435" s="4" t="s">
        <v>496</v>
      </c>
      <c r="P1435" s="6">
        <v>113.372</v>
      </c>
      <c r="Q1435" s="6">
        <v>2</v>
      </c>
      <c r="R1435" s="6">
        <v>-29.152799999999999</v>
      </c>
      <c r="S1435" s="4" t="s">
        <v>123</v>
      </c>
      <c r="T1435" s="10" t="s">
        <v>77</v>
      </c>
    </row>
    <row r="1436" spans="1:20" ht="32.1" customHeight="1" thickBot="1">
      <c r="A1436" s="7" t="s">
        <v>3579</v>
      </c>
      <c r="B1436" s="2">
        <v>42992</v>
      </c>
      <c r="C1436" s="2">
        <v>42993</v>
      </c>
      <c r="D1436" s="1" t="s">
        <v>87</v>
      </c>
      <c r="E1436" s="1" t="s">
        <v>3580</v>
      </c>
      <c r="F1436" s="1" t="s">
        <v>3581</v>
      </c>
      <c r="G1436" s="1" t="s">
        <v>24</v>
      </c>
      <c r="H1436" s="1" t="s">
        <v>25</v>
      </c>
      <c r="I1436" s="1" t="s">
        <v>65</v>
      </c>
      <c r="J1436" s="1" t="s">
        <v>66</v>
      </c>
      <c r="K1436" s="1" t="s">
        <v>67</v>
      </c>
      <c r="L1436" s="1" t="s">
        <v>3582</v>
      </c>
      <c r="M1436" s="1" t="s">
        <v>30</v>
      </c>
      <c r="N1436" s="1" t="s">
        <v>56</v>
      </c>
      <c r="O1436" s="1" t="s">
        <v>3583</v>
      </c>
      <c r="P1436" s="3">
        <v>127.93600000000001</v>
      </c>
      <c r="Q1436" s="3">
        <v>8</v>
      </c>
      <c r="R1436" s="3">
        <v>4.7976000000000001</v>
      </c>
      <c r="S1436" s="1" t="s">
        <v>123</v>
      </c>
      <c r="T1436" s="9" t="s">
        <v>77</v>
      </c>
    </row>
    <row r="1437" spans="1:20" ht="32.1" customHeight="1" thickBot="1">
      <c r="A1437" s="8" t="s">
        <v>3584</v>
      </c>
      <c r="B1437" s="5">
        <v>41807</v>
      </c>
      <c r="C1437" s="5">
        <v>41811</v>
      </c>
      <c r="D1437" s="4" t="s">
        <v>39</v>
      </c>
      <c r="E1437" s="4" t="s">
        <v>1342</v>
      </c>
      <c r="F1437" s="4" t="s">
        <v>1343</v>
      </c>
      <c r="G1437" s="4" t="s">
        <v>24</v>
      </c>
      <c r="H1437" s="4" t="s">
        <v>25</v>
      </c>
      <c r="I1437" s="4" t="s">
        <v>191</v>
      </c>
      <c r="J1437" s="4" t="s">
        <v>192</v>
      </c>
      <c r="K1437" s="4" t="s">
        <v>54</v>
      </c>
      <c r="L1437" s="4" t="s">
        <v>1361</v>
      </c>
      <c r="M1437" s="4" t="s">
        <v>30</v>
      </c>
      <c r="N1437" s="4" t="s">
        <v>56</v>
      </c>
      <c r="O1437" s="4" t="s">
        <v>423</v>
      </c>
      <c r="P1437" s="6">
        <v>6.24</v>
      </c>
      <c r="Q1437" s="6">
        <v>3</v>
      </c>
      <c r="R1437" s="6">
        <v>2.6208</v>
      </c>
      <c r="S1437" s="4" t="s">
        <v>83</v>
      </c>
      <c r="T1437" s="10" t="s">
        <v>59</v>
      </c>
    </row>
    <row r="1438" spans="1:20" ht="32.1" customHeight="1" thickBot="1">
      <c r="A1438" s="7" t="s">
        <v>3585</v>
      </c>
      <c r="B1438" s="2">
        <v>43097</v>
      </c>
      <c r="C1438" s="2">
        <v>43101</v>
      </c>
      <c r="D1438" s="1" t="s">
        <v>39</v>
      </c>
      <c r="E1438" s="1" t="s">
        <v>3417</v>
      </c>
      <c r="F1438" s="1" t="s">
        <v>3418</v>
      </c>
      <c r="G1438" s="1" t="s">
        <v>90</v>
      </c>
      <c r="H1438" s="1" t="s">
        <v>25</v>
      </c>
      <c r="I1438" s="1" t="s">
        <v>1379</v>
      </c>
      <c r="J1438" s="1" t="s">
        <v>134</v>
      </c>
      <c r="K1438" s="1" t="s">
        <v>93</v>
      </c>
      <c r="L1438" s="1" t="s">
        <v>2326</v>
      </c>
      <c r="M1438" s="1" t="s">
        <v>30</v>
      </c>
      <c r="N1438" s="1" t="s">
        <v>56</v>
      </c>
      <c r="O1438" s="1" t="s">
        <v>2327</v>
      </c>
      <c r="P1438" s="3">
        <v>7.968</v>
      </c>
      <c r="Q1438" s="3">
        <v>3</v>
      </c>
      <c r="R1438" s="3">
        <v>-2.3904000000000001</v>
      </c>
      <c r="S1438" s="1" t="s">
        <v>83</v>
      </c>
      <c r="T1438" s="9" t="s">
        <v>96</v>
      </c>
    </row>
    <row r="1439" spans="1:20" ht="32.1" customHeight="1" thickBot="1">
      <c r="A1439" s="8" t="s">
        <v>3585</v>
      </c>
      <c r="B1439" s="5">
        <v>43097</v>
      </c>
      <c r="C1439" s="5">
        <v>43101</v>
      </c>
      <c r="D1439" s="4" t="s">
        <v>39</v>
      </c>
      <c r="E1439" s="4" t="s">
        <v>3417</v>
      </c>
      <c r="F1439" s="4" t="s">
        <v>3418</v>
      </c>
      <c r="G1439" s="4" t="s">
        <v>90</v>
      </c>
      <c r="H1439" s="4" t="s">
        <v>25</v>
      </c>
      <c r="I1439" s="4" t="s">
        <v>1379</v>
      </c>
      <c r="J1439" s="4" t="s">
        <v>134</v>
      </c>
      <c r="K1439" s="4" t="s">
        <v>93</v>
      </c>
      <c r="L1439" s="4" t="s">
        <v>255</v>
      </c>
      <c r="M1439" s="4" t="s">
        <v>30</v>
      </c>
      <c r="N1439" s="4" t="s">
        <v>36</v>
      </c>
      <c r="O1439" s="4" t="s">
        <v>256</v>
      </c>
      <c r="P1439" s="6">
        <v>113.372</v>
      </c>
      <c r="Q1439" s="6">
        <v>2</v>
      </c>
      <c r="R1439" s="6">
        <v>-3.2391999999999999</v>
      </c>
      <c r="S1439" s="4" t="s">
        <v>83</v>
      </c>
      <c r="T1439" s="10" t="s">
        <v>96</v>
      </c>
    </row>
    <row r="1440" spans="1:20" ht="32.1" customHeight="1" thickBot="1">
      <c r="A1440" s="7" t="s">
        <v>3585</v>
      </c>
      <c r="B1440" s="2">
        <v>43097</v>
      </c>
      <c r="C1440" s="2">
        <v>43101</v>
      </c>
      <c r="D1440" s="1" t="s">
        <v>39</v>
      </c>
      <c r="E1440" s="1" t="s">
        <v>3417</v>
      </c>
      <c r="F1440" s="1" t="s">
        <v>3418</v>
      </c>
      <c r="G1440" s="1" t="s">
        <v>90</v>
      </c>
      <c r="H1440" s="1" t="s">
        <v>25</v>
      </c>
      <c r="I1440" s="1" t="s">
        <v>1379</v>
      </c>
      <c r="J1440" s="1" t="s">
        <v>134</v>
      </c>
      <c r="K1440" s="1" t="s">
        <v>93</v>
      </c>
      <c r="L1440" s="1" t="s">
        <v>446</v>
      </c>
      <c r="M1440" s="1" t="s">
        <v>30</v>
      </c>
      <c r="N1440" s="1" t="s">
        <v>56</v>
      </c>
      <c r="O1440" s="1" t="s">
        <v>447</v>
      </c>
      <c r="P1440" s="3">
        <v>2.96</v>
      </c>
      <c r="Q1440" s="3">
        <v>2</v>
      </c>
      <c r="R1440" s="3">
        <v>-1.4059999999999999</v>
      </c>
      <c r="S1440" s="1" t="s">
        <v>83</v>
      </c>
      <c r="T1440" s="9" t="s">
        <v>96</v>
      </c>
    </row>
    <row r="1441" spans="1:20" ht="32.1" customHeight="1" thickBot="1">
      <c r="A1441" s="8" t="s">
        <v>3586</v>
      </c>
      <c r="B1441" s="5">
        <v>42210</v>
      </c>
      <c r="C1441" s="5">
        <v>42214</v>
      </c>
      <c r="D1441" s="4" t="s">
        <v>39</v>
      </c>
      <c r="E1441" s="4" t="s">
        <v>3406</v>
      </c>
      <c r="F1441" s="4" t="s">
        <v>3407</v>
      </c>
      <c r="G1441" s="4" t="s">
        <v>90</v>
      </c>
      <c r="H1441" s="4" t="s">
        <v>25</v>
      </c>
      <c r="I1441" s="4" t="s">
        <v>1616</v>
      </c>
      <c r="J1441" s="4" t="s">
        <v>1276</v>
      </c>
      <c r="K1441" s="4" t="s">
        <v>28</v>
      </c>
      <c r="L1441" s="4" t="s">
        <v>454</v>
      </c>
      <c r="M1441" s="4" t="s">
        <v>30</v>
      </c>
      <c r="N1441" s="4" t="s">
        <v>45</v>
      </c>
      <c r="O1441" s="4" t="s">
        <v>455</v>
      </c>
      <c r="P1441" s="6">
        <v>358.58</v>
      </c>
      <c r="Q1441" s="6">
        <v>2</v>
      </c>
      <c r="R1441" s="6">
        <v>39.443800000000003</v>
      </c>
      <c r="S1441" s="4" t="s">
        <v>83</v>
      </c>
      <c r="T1441" s="10" t="s">
        <v>71</v>
      </c>
    </row>
    <row r="1442" spans="1:20" ht="32.1" customHeight="1" thickBot="1">
      <c r="A1442" s="7" t="s">
        <v>3587</v>
      </c>
      <c r="B1442" s="2">
        <v>42621</v>
      </c>
      <c r="C1442" s="2">
        <v>42621</v>
      </c>
      <c r="D1442" s="1" t="s">
        <v>425</v>
      </c>
      <c r="E1442" s="1" t="s">
        <v>847</v>
      </c>
      <c r="F1442" s="1" t="s">
        <v>848</v>
      </c>
      <c r="G1442" s="1" t="s">
        <v>24</v>
      </c>
      <c r="H1442" s="1" t="s">
        <v>25</v>
      </c>
      <c r="I1442" s="1" t="s">
        <v>849</v>
      </c>
      <c r="J1442" s="1" t="s">
        <v>53</v>
      </c>
      <c r="K1442" s="1" t="s">
        <v>54</v>
      </c>
      <c r="L1442" s="1" t="s">
        <v>1234</v>
      </c>
      <c r="M1442" s="1" t="s">
        <v>30</v>
      </c>
      <c r="N1442" s="1" t="s">
        <v>45</v>
      </c>
      <c r="O1442" s="1" t="s">
        <v>1235</v>
      </c>
      <c r="P1442" s="3">
        <v>146.04</v>
      </c>
      <c r="Q1442" s="3">
        <v>1</v>
      </c>
      <c r="R1442" s="3">
        <v>-12.778499999999999</v>
      </c>
      <c r="S1442" s="1" t="s">
        <v>430</v>
      </c>
      <c r="T1442" s="9" t="s">
        <v>77</v>
      </c>
    </row>
    <row r="1443" spans="1:20" ht="32.1" customHeight="1" thickBot="1">
      <c r="A1443" s="8" t="s">
        <v>3588</v>
      </c>
      <c r="B1443" s="5">
        <v>43023</v>
      </c>
      <c r="C1443" s="5">
        <v>43028</v>
      </c>
      <c r="D1443" s="4" t="s">
        <v>39</v>
      </c>
      <c r="E1443" s="4" t="s">
        <v>2718</v>
      </c>
      <c r="F1443" s="4" t="s">
        <v>2719</v>
      </c>
      <c r="G1443" s="4" t="s">
        <v>90</v>
      </c>
      <c r="H1443" s="4" t="s">
        <v>25</v>
      </c>
      <c r="I1443" s="4" t="s">
        <v>3589</v>
      </c>
      <c r="J1443" s="4" t="s">
        <v>53</v>
      </c>
      <c r="K1443" s="4" t="s">
        <v>54</v>
      </c>
      <c r="L1443" s="4" t="s">
        <v>283</v>
      </c>
      <c r="M1443" s="4" t="s">
        <v>30</v>
      </c>
      <c r="N1443" s="4" t="s">
        <v>56</v>
      </c>
      <c r="O1443" s="4" t="s">
        <v>284</v>
      </c>
      <c r="P1443" s="6">
        <v>22.72</v>
      </c>
      <c r="Q1443" s="6">
        <v>1</v>
      </c>
      <c r="R1443" s="6">
        <v>9.3152000000000008</v>
      </c>
      <c r="S1443" s="4" t="s">
        <v>58</v>
      </c>
      <c r="T1443" s="10" t="s">
        <v>48</v>
      </c>
    </row>
    <row r="1444" spans="1:20" ht="32.1" customHeight="1" thickBot="1">
      <c r="A1444" s="7" t="s">
        <v>3590</v>
      </c>
      <c r="B1444" s="2">
        <v>42625</v>
      </c>
      <c r="C1444" s="2">
        <v>42630</v>
      </c>
      <c r="D1444" s="1" t="s">
        <v>39</v>
      </c>
      <c r="E1444" s="1" t="s">
        <v>787</v>
      </c>
      <c r="F1444" s="1" t="s">
        <v>788</v>
      </c>
      <c r="G1444" s="1" t="s">
        <v>90</v>
      </c>
      <c r="H1444" s="1" t="s">
        <v>25</v>
      </c>
      <c r="I1444" s="1" t="s">
        <v>878</v>
      </c>
      <c r="J1444" s="1" t="s">
        <v>716</v>
      </c>
      <c r="K1444" s="1" t="s">
        <v>28</v>
      </c>
      <c r="L1444" s="1" t="s">
        <v>3591</v>
      </c>
      <c r="M1444" s="1" t="s">
        <v>30</v>
      </c>
      <c r="N1444" s="1" t="s">
        <v>36</v>
      </c>
      <c r="O1444" s="1" t="s">
        <v>3592</v>
      </c>
      <c r="P1444" s="3">
        <v>1059.1199999999999</v>
      </c>
      <c r="Q1444" s="3">
        <v>4</v>
      </c>
      <c r="R1444" s="3">
        <v>307.14479999999998</v>
      </c>
      <c r="S1444" s="1" t="s">
        <v>58</v>
      </c>
      <c r="T1444" s="9" t="s">
        <v>77</v>
      </c>
    </row>
    <row r="1445" spans="1:20" ht="32.1" customHeight="1" thickBot="1">
      <c r="A1445" s="8" t="s">
        <v>3593</v>
      </c>
      <c r="B1445" s="5">
        <v>41826</v>
      </c>
      <c r="C1445" s="5">
        <v>41832</v>
      </c>
      <c r="D1445" s="4" t="s">
        <v>39</v>
      </c>
      <c r="E1445" s="4" t="s">
        <v>1820</v>
      </c>
      <c r="F1445" s="4" t="s">
        <v>1821</v>
      </c>
      <c r="G1445" s="4" t="s">
        <v>100</v>
      </c>
      <c r="H1445" s="4" t="s">
        <v>25</v>
      </c>
      <c r="I1445" s="4" t="s">
        <v>3594</v>
      </c>
      <c r="J1445" s="4" t="s">
        <v>53</v>
      </c>
      <c r="K1445" s="4" t="s">
        <v>54</v>
      </c>
      <c r="L1445" s="4" t="s">
        <v>1585</v>
      </c>
      <c r="M1445" s="4" t="s">
        <v>30</v>
      </c>
      <c r="N1445" s="4" t="s">
        <v>36</v>
      </c>
      <c r="O1445" s="4" t="s">
        <v>1586</v>
      </c>
      <c r="P1445" s="6">
        <v>478.48</v>
      </c>
      <c r="Q1445" s="6">
        <v>2</v>
      </c>
      <c r="R1445" s="6">
        <v>47.847999999999999</v>
      </c>
      <c r="S1445" s="4" t="s">
        <v>129</v>
      </c>
      <c r="T1445" s="10" t="s">
        <v>71</v>
      </c>
    </row>
    <row r="1446" spans="1:20" ht="32.1" customHeight="1" thickBot="1">
      <c r="A1446" s="7" t="s">
        <v>3595</v>
      </c>
      <c r="B1446" s="2">
        <v>41749</v>
      </c>
      <c r="C1446" s="2">
        <v>41754</v>
      </c>
      <c r="D1446" s="1" t="s">
        <v>39</v>
      </c>
      <c r="E1446" s="1" t="s">
        <v>1564</v>
      </c>
      <c r="F1446" s="1" t="s">
        <v>1565</v>
      </c>
      <c r="G1446" s="1" t="s">
        <v>24</v>
      </c>
      <c r="H1446" s="1" t="s">
        <v>25</v>
      </c>
      <c r="I1446" s="1" t="s">
        <v>52</v>
      </c>
      <c r="J1446" s="1" t="s">
        <v>53</v>
      </c>
      <c r="K1446" s="1" t="s">
        <v>54</v>
      </c>
      <c r="L1446" s="1" t="s">
        <v>2129</v>
      </c>
      <c r="M1446" s="1" t="s">
        <v>30</v>
      </c>
      <c r="N1446" s="1" t="s">
        <v>56</v>
      </c>
      <c r="O1446" s="1" t="s">
        <v>2130</v>
      </c>
      <c r="P1446" s="3">
        <v>59.92</v>
      </c>
      <c r="Q1446" s="3">
        <v>4</v>
      </c>
      <c r="R1446" s="3">
        <v>27.563199999999998</v>
      </c>
      <c r="S1446" s="1" t="s">
        <v>58</v>
      </c>
      <c r="T1446" s="9" t="s">
        <v>113</v>
      </c>
    </row>
    <row r="1447" spans="1:20" ht="32.1" customHeight="1" thickBot="1">
      <c r="A1447" s="8" t="s">
        <v>3596</v>
      </c>
      <c r="B1447" s="5">
        <v>42377</v>
      </c>
      <c r="C1447" s="5">
        <v>42381</v>
      </c>
      <c r="D1447" s="4" t="s">
        <v>39</v>
      </c>
      <c r="E1447" s="4" t="s">
        <v>2696</v>
      </c>
      <c r="F1447" s="4" t="s">
        <v>2697</v>
      </c>
      <c r="G1447" s="4" t="s">
        <v>90</v>
      </c>
      <c r="H1447" s="4" t="s">
        <v>25</v>
      </c>
      <c r="I1447" s="4" t="s">
        <v>237</v>
      </c>
      <c r="J1447" s="4" t="s">
        <v>238</v>
      </c>
      <c r="K1447" s="4" t="s">
        <v>93</v>
      </c>
      <c r="L1447" s="4" t="s">
        <v>102</v>
      </c>
      <c r="M1447" s="4" t="s">
        <v>30</v>
      </c>
      <c r="N1447" s="4" t="s">
        <v>31</v>
      </c>
      <c r="O1447" s="4" t="s">
        <v>103</v>
      </c>
      <c r="P1447" s="6">
        <v>1565.88</v>
      </c>
      <c r="Q1447" s="6">
        <v>6</v>
      </c>
      <c r="R1447" s="6">
        <v>407.12880000000001</v>
      </c>
      <c r="S1447" s="4" t="s">
        <v>83</v>
      </c>
      <c r="T1447" s="10" t="s">
        <v>169</v>
      </c>
    </row>
    <row r="1448" spans="1:20" ht="32.1" customHeight="1" thickBot="1">
      <c r="A1448" s="7" t="s">
        <v>3597</v>
      </c>
      <c r="B1448" s="2">
        <v>42842</v>
      </c>
      <c r="C1448" s="2">
        <v>42847</v>
      </c>
      <c r="D1448" s="1" t="s">
        <v>39</v>
      </c>
      <c r="E1448" s="1" t="s">
        <v>3580</v>
      </c>
      <c r="F1448" s="1" t="s">
        <v>3581</v>
      </c>
      <c r="G1448" s="1" t="s">
        <v>24</v>
      </c>
      <c r="H1448" s="1" t="s">
        <v>25</v>
      </c>
      <c r="I1448" s="1" t="s">
        <v>52</v>
      </c>
      <c r="J1448" s="1" t="s">
        <v>53</v>
      </c>
      <c r="K1448" s="1" t="s">
        <v>54</v>
      </c>
      <c r="L1448" s="1" t="s">
        <v>1617</v>
      </c>
      <c r="M1448" s="1" t="s">
        <v>30</v>
      </c>
      <c r="N1448" s="1" t="s">
        <v>36</v>
      </c>
      <c r="O1448" s="1" t="s">
        <v>1618</v>
      </c>
      <c r="P1448" s="3">
        <v>218.352</v>
      </c>
      <c r="Q1448" s="3">
        <v>3</v>
      </c>
      <c r="R1448" s="3">
        <v>-19.105799999999999</v>
      </c>
      <c r="S1448" s="1" t="s">
        <v>58</v>
      </c>
      <c r="T1448" s="9" t="s">
        <v>113</v>
      </c>
    </row>
    <row r="1449" spans="1:20" ht="32.1" customHeight="1" thickBot="1">
      <c r="A1449" s="8" t="s">
        <v>3598</v>
      </c>
      <c r="B1449" s="5">
        <v>42603</v>
      </c>
      <c r="C1449" s="5">
        <v>42610</v>
      </c>
      <c r="D1449" s="4" t="s">
        <v>39</v>
      </c>
      <c r="E1449" s="4" t="s">
        <v>3599</v>
      </c>
      <c r="F1449" s="4" t="s">
        <v>3600</v>
      </c>
      <c r="G1449" s="4" t="s">
        <v>90</v>
      </c>
      <c r="H1449" s="4" t="s">
        <v>25</v>
      </c>
      <c r="I1449" s="4" t="s">
        <v>52</v>
      </c>
      <c r="J1449" s="4" t="s">
        <v>53</v>
      </c>
      <c r="K1449" s="4" t="s">
        <v>54</v>
      </c>
      <c r="L1449" s="4" t="s">
        <v>1991</v>
      </c>
      <c r="M1449" s="4" t="s">
        <v>30</v>
      </c>
      <c r="N1449" s="4" t="s">
        <v>45</v>
      </c>
      <c r="O1449" s="4" t="s">
        <v>1992</v>
      </c>
      <c r="P1449" s="6">
        <v>2887.056</v>
      </c>
      <c r="Q1449" s="6">
        <v>9</v>
      </c>
      <c r="R1449" s="6">
        <v>180.441</v>
      </c>
      <c r="S1449" s="4" t="s">
        <v>47</v>
      </c>
      <c r="T1449" s="10" t="s">
        <v>253</v>
      </c>
    </row>
    <row r="1450" spans="1:20" ht="32.1" customHeight="1" thickBot="1">
      <c r="A1450" s="7" t="s">
        <v>3601</v>
      </c>
      <c r="B1450" s="2">
        <v>42618</v>
      </c>
      <c r="C1450" s="2">
        <v>42623</v>
      </c>
      <c r="D1450" s="1" t="s">
        <v>39</v>
      </c>
      <c r="E1450" s="1" t="s">
        <v>1415</v>
      </c>
      <c r="F1450" s="1" t="s">
        <v>1416</v>
      </c>
      <c r="G1450" s="1" t="s">
        <v>24</v>
      </c>
      <c r="H1450" s="1" t="s">
        <v>25</v>
      </c>
      <c r="I1450" s="1" t="s">
        <v>2120</v>
      </c>
      <c r="J1450" s="1" t="s">
        <v>716</v>
      </c>
      <c r="K1450" s="1" t="s">
        <v>28</v>
      </c>
      <c r="L1450" s="1" t="s">
        <v>1723</v>
      </c>
      <c r="M1450" s="1" t="s">
        <v>30</v>
      </c>
      <c r="N1450" s="1" t="s">
        <v>45</v>
      </c>
      <c r="O1450" s="1" t="s">
        <v>1724</v>
      </c>
      <c r="P1450" s="3">
        <v>1652.94</v>
      </c>
      <c r="Q1450" s="3">
        <v>3</v>
      </c>
      <c r="R1450" s="3">
        <v>314.05860000000001</v>
      </c>
      <c r="S1450" s="1" t="s">
        <v>58</v>
      </c>
      <c r="T1450" s="9" t="s">
        <v>77</v>
      </c>
    </row>
    <row r="1451" spans="1:20" ht="32.1" customHeight="1" thickBot="1">
      <c r="A1451" s="8" t="s">
        <v>3602</v>
      </c>
      <c r="B1451" s="5">
        <v>42292</v>
      </c>
      <c r="C1451" s="5">
        <v>42292</v>
      </c>
      <c r="D1451" s="4" t="s">
        <v>425</v>
      </c>
      <c r="E1451" s="4" t="s">
        <v>22</v>
      </c>
      <c r="F1451" s="4" t="s">
        <v>23</v>
      </c>
      <c r="G1451" s="4" t="s">
        <v>24</v>
      </c>
      <c r="H1451" s="4" t="s">
        <v>25</v>
      </c>
      <c r="I1451" s="4" t="s">
        <v>1739</v>
      </c>
      <c r="J1451" s="4" t="s">
        <v>92</v>
      </c>
      <c r="K1451" s="4" t="s">
        <v>93</v>
      </c>
      <c r="L1451" s="4" t="s">
        <v>1085</v>
      </c>
      <c r="M1451" s="4" t="s">
        <v>30</v>
      </c>
      <c r="N1451" s="4" t="s">
        <v>56</v>
      </c>
      <c r="O1451" s="4" t="s">
        <v>1086</v>
      </c>
      <c r="P1451" s="6">
        <v>131.376</v>
      </c>
      <c r="Q1451" s="6">
        <v>6</v>
      </c>
      <c r="R1451" s="6">
        <v>-95.247600000000006</v>
      </c>
      <c r="S1451" s="4" t="s">
        <v>430</v>
      </c>
      <c r="T1451" s="10" t="s">
        <v>48</v>
      </c>
    </row>
    <row r="1452" spans="1:20" ht="32.1" customHeight="1" thickBot="1">
      <c r="A1452" s="7" t="s">
        <v>3603</v>
      </c>
      <c r="B1452" s="2">
        <v>42339</v>
      </c>
      <c r="C1452" s="2">
        <v>42343</v>
      </c>
      <c r="D1452" s="1" t="s">
        <v>21</v>
      </c>
      <c r="E1452" s="1" t="s">
        <v>3542</v>
      </c>
      <c r="F1452" s="1" t="s">
        <v>3543</v>
      </c>
      <c r="G1452" s="1" t="s">
        <v>100</v>
      </c>
      <c r="H1452" s="1" t="s">
        <v>25</v>
      </c>
      <c r="I1452" s="1" t="s">
        <v>191</v>
      </c>
      <c r="J1452" s="1" t="s">
        <v>192</v>
      </c>
      <c r="K1452" s="1" t="s">
        <v>54</v>
      </c>
      <c r="L1452" s="1" t="s">
        <v>559</v>
      </c>
      <c r="M1452" s="1" t="s">
        <v>30</v>
      </c>
      <c r="N1452" s="1" t="s">
        <v>36</v>
      </c>
      <c r="O1452" s="1" t="s">
        <v>560</v>
      </c>
      <c r="P1452" s="3">
        <v>2003.92</v>
      </c>
      <c r="Q1452" s="3">
        <v>5</v>
      </c>
      <c r="R1452" s="3">
        <v>125.245</v>
      </c>
      <c r="S1452" s="1" t="s">
        <v>83</v>
      </c>
      <c r="T1452" s="9" t="s">
        <v>96</v>
      </c>
    </row>
    <row r="1453" spans="1:20" ht="32.1" customHeight="1" thickBot="1">
      <c r="A1453" s="8" t="s">
        <v>3603</v>
      </c>
      <c r="B1453" s="5">
        <v>42339</v>
      </c>
      <c r="C1453" s="5">
        <v>42343</v>
      </c>
      <c r="D1453" s="4" t="s">
        <v>21</v>
      </c>
      <c r="E1453" s="4" t="s">
        <v>3542</v>
      </c>
      <c r="F1453" s="4" t="s">
        <v>3543</v>
      </c>
      <c r="G1453" s="4" t="s">
        <v>100</v>
      </c>
      <c r="H1453" s="4" t="s">
        <v>25</v>
      </c>
      <c r="I1453" s="4" t="s">
        <v>191</v>
      </c>
      <c r="J1453" s="4" t="s">
        <v>192</v>
      </c>
      <c r="K1453" s="4" t="s">
        <v>54</v>
      </c>
      <c r="L1453" s="4" t="s">
        <v>304</v>
      </c>
      <c r="M1453" s="4" t="s">
        <v>30</v>
      </c>
      <c r="N1453" s="4" t="s">
        <v>45</v>
      </c>
      <c r="O1453" s="4" t="s">
        <v>305</v>
      </c>
      <c r="P1453" s="6">
        <v>1913.4</v>
      </c>
      <c r="Q1453" s="6">
        <v>9</v>
      </c>
      <c r="R1453" s="6">
        <v>401.81400000000002</v>
      </c>
      <c r="S1453" s="4" t="s">
        <v>83</v>
      </c>
      <c r="T1453" s="10" t="s">
        <v>96</v>
      </c>
    </row>
    <row r="1454" spans="1:20" ht="32.1" customHeight="1" thickBot="1">
      <c r="A1454" s="7" t="s">
        <v>3604</v>
      </c>
      <c r="B1454" s="2">
        <v>42155</v>
      </c>
      <c r="C1454" s="2">
        <v>42159</v>
      </c>
      <c r="D1454" s="1" t="s">
        <v>39</v>
      </c>
      <c r="E1454" s="1" t="s">
        <v>599</v>
      </c>
      <c r="F1454" s="1" t="s">
        <v>600</v>
      </c>
      <c r="G1454" s="1" t="s">
        <v>24</v>
      </c>
      <c r="H1454" s="1" t="s">
        <v>25</v>
      </c>
      <c r="I1454" s="1" t="s">
        <v>165</v>
      </c>
      <c r="J1454" s="1" t="s">
        <v>166</v>
      </c>
      <c r="K1454" s="1" t="s">
        <v>93</v>
      </c>
      <c r="L1454" s="1" t="s">
        <v>2273</v>
      </c>
      <c r="M1454" s="1" t="s">
        <v>30</v>
      </c>
      <c r="N1454" s="1" t="s">
        <v>36</v>
      </c>
      <c r="O1454" s="1" t="s">
        <v>2274</v>
      </c>
      <c r="P1454" s="3">
        <v>2567.84</v>
      </c>
      <c r="Q1454" s="3">
        <v>8</v>
      </c>
      <c r="R1454" s="3">
        <v>770.35199999999998</v>
      </c>
      <c r="S1454" s="1" t="s">
        <v>83</v>
      </c>
      <c r="T1454" s="9" t="s">
        <v>161</v>
      </c>
    </row>
    <row r="1455" spans="1:20" ht="32.1" customHeight="1" thickBot="1">
      <c r="A1455" s="8" t="s">
        <v>3605</v>
      </c>
      <c r="B1455" s="5">
        <v>42996</v>
      </c>
      <c r="C1455" s="5">
        <v>43000</v>
      </c>
      <c r="D1455" s="4" t="s">
        <v>39</v>
      </c>
      <c r="E1455" s="4" t="s">
        <v>2087</v>
      </c>
      <c r="F1455" s="4" t="s">
        <v>2088</v>
      </c>
      <c r="G1455" s="4" t="s">
        <v>90</v>
      </c>
      <c r="H1455" s="4" t="s">
        <v>25</v>
      </c>
      <c r="I1455" s="4" t="s">
        <v>347</v>
      </c>
      <c r="J1455" s="4" t="s">
        <v>667</v>
      </c>
      <c r="K1455" s="4" t="s">
        <v>28</v>
      </c>
      <c r="L1455" s="4" t="s">
        <v>2390</v>
      </c>
      <c r="M1455" s="4" t="s">
        <v>30</v>
      </c>
      <c r="N1455" s="4" t="s">
        <v>56</v>
      </c>
      <c r="O1455" s="4" t="s">
        <v>2391</v>
      </c>
      <c r="P1455" s="6">
        <v>20.32</v>
      </c>
      <c r="Q1455" s="6">
        <v>4</v>
      </c>
      <c r="R1455" s="6">
        <v>6.9088000000000003</v>
      </c>
      <c r="S1455" s="4" t="s">
        <v>83</v>
      </c>
      <c r="T1455" s="10" t="s">
        <v>77</v>
      </c>
    </row>
    <row r="1456" spans="1:20" ht="32.1" customHeight="1" thickBot="1">
      <c r="A1456" s="7" t="s">
        <v>3606</v>
      </c>
      <c r="B1456" s="2">
        <v>42148</v>
      </c>
      <c r="C1456" s="2">
        <v>42150</v>
      </c>
      <c r="D1456" s="1" t="s">
        <v>21</v>
      </c>
      <c r="E1456" s="1" t="s">
        <v>2844</v>
      </c>
      <c r="F1456" s="1" t="s">
        <v>2845</v>
      </c>
      <c r="G1456" s="1" t="s">
        <v>24</v>
      </c>
      <c r="H1456" s="1" t="s">
        <v>25</v>
      </c>
      <c r="I1456" s="1" t="s">
        <v>3607</v>
      </c>
      <c r="J1456" s="1" t="s">
        <v>134</v>
      </c>
      <c r="K1456" s="1" t="s">
        <v>93</v>
      </c>
      <c r="L1456" s="1" t="s">
        <v>1028</v>
      </c>
      <c r="M1456" s="1" t="s">
        <v>30</v>
      </c>
      <c r="N1456" s="1" t="s">
        <v>36</v>
      </c>
      <c r="O1456" s="1" t="s">
        <v>1029</v>
      </c>
      <c r="P1456" s="3">
        <v>602.65099999999995</v>
      </c>
      <c r="Q1456" s="3">
        <v>7</v>
      </c>
      <c r="R1456" s="3">
        <v>-163.57669999999999</v>
      </c>
      <c r="S1456" s="1" t="s">
        <v>70</v>
      </c>
      <c r="T1456" s="9" t="s">
        <v>161</v>
      </c>
    </row>
    <row r="1457" spans="1:20" ht="32.1" customHeight="1" thickBot="1">
      <c r="A1457" s="8" t="s">
        <v>3608</v>
      </c>
      <c r="B1457" s="5">
        <v>43079</v>
      </c>
      <c r="C1457" s="5">
        <v>43084</v>
      </c>
      <c r="D1457" s="4" t="s">
        <v>39</v>
      </c>
      <c r="E1457" s="4" t="s">
        <v>235</v>
      </c>
      <c r="F1457" s="4" t="s">
        <v>236</v>
      </c>
      <c r="G1457" s="4" t="s">
        <v>90</v>
      </c>
      <c r="H1457" s="4" t="s">
        <v>25</v>
      </c>
      <c r="I1457" s="4" t="s">
        <v>3609</v>
      </c>
      <c r="J1457" s="4" t="s">
        <v>158</v>
      </c>
      <c r="K1457" s="4" t="s">
        <v>28</v>
      </c>
      <c r="L1457" s="4" t="s">
        <v>1718</v>
      </c>
      <c r="M1457" s="4" t="s">
        <v>30</v>
      </c>
      <c r="N1457" s="4" t="s">
        <v>56</v>
      </c>
      <c r="O1457" s="4" t="s">
        <v>1719</v>
      </c>
      <c r="P1457" s="6">
        <v>14.76</v>
      </c>
      <c r="Q1457" s="6">
        <v>2</v>
      </c>
      <c r="R1457" s="6">
        <v>4.2804000000000002</v>
      </c>
      <c r="S1457" s="4" t="s">
        <v>58</v>
      </c>
      <c r="T1457" s="10" t="s">
        <v>96</v>
      </c>
    </row>
    <row r="1458" spans="1:20" ht="32.1" customHeight="1" thickBot="1">
      <c r="A1458" s="7" t="s">
        <v>3610</v>
      </c>
      <c r="B1458" s="2">
        <v>42945</v>
      </c>
      <c r="C1458" s="2">
        <v>42949</v>
      </c>
      <c r="D1458" s="1" t="s">
        <v>39</v>
      </c>
      <c r="E1458" s="1" t="s">
        <v>965</v>
      </c>
      <c r="F1458" s="1" t="s">
        <v>966</v>
      </c>
      <c r="G1458" s="1" t="s">
        <v>24</v>
      </c>
      <c r="H1458" s="1" t="s">
        <v>25</v>
      </c>
      <c r="I1458" s="1" t="s">
        <v>191</v>
      </c>
      <c r="J1458" s="1" t="s">
        <v>192</v>
      </c>
      <c r="K1458" s="1" t="s">
        <v>54</v>
      </c>
      <c r="L1458" s="1" t="s">
        <v>348</v>
      </c>
      <c r="M1458" s="1" t="s">
        <v>30</v>
      </c>
      <c r="N1458" s="1" t="s">
        <v>31</v>
      </c>
      <c r="O1458" s="1" t="s">
        <v>349</v>
      </c>
      <c r="P1458" s="3">
        <v>115.96</v>
      </c>
      <c r="Q1458" s="3">
        <v>2</v>
      </c>
      <c r="R1458" s="3">
        <v>25.511199999999999</v>
      </c>
      <c r="S1458" s="1" t="s">
        <v>83</v>
      </c>
      <c r="T1458" s="9" t="s">
        <v>71</v>
      </c>
    </row>
    <row r="1459" spans="1:20" ht="32.1" customHeight="1" thickBot="1">
      <c r="A1459" s="8" t="s">
        <v>3611</v>
      </c>
      <c r="B1459" s="5">
        <v>41989</v>
      </c>
      <c r="C1459" s="5">
        <v>41994</v>
      </c>
      <c r="D1459" s="4" t="s">
        <v>39</v>
      </c>
      <c r="E1459" s="4" t="s">
        <v>2766</v>
      </c>
      <c r="F1459" s="4" t="s">
        <v>2767</v>
      </c>
      <c r="G1459" s="4" t="s">
        <v>90</v>
      </c>
      <c r="H1459" s="4" t="s">
        <v>25</v>
      </c>
      <c r="I1459" s="4" t="s">
        <v>1849</v>
      </c>
      <c r="J1459" s="4" t="s">
        <v>53</v>
      </c>
      <c r="K1459" s="4" t="s">
        <v>54</v>
      </c>
      <c r="L1459" s="4" t="s">
        <v>1486</v>
      </c>
      <c r="M1459" s="4" t="s">
        <v>30</v>
      </c>
      <c r="N1459" s="4" t="s">
        <v>36</v>
      </c>
      <c r="O1459" s="4" t="s">
        <v>1487</v>
      </c>
      <c r="P1459" s="6">
        <v>1403.92</v>
      </c>
      <c r="Q1459" s="6">
        <v>5</v>
      </c>
      <c r="R1459" s="6">
        <v>70.195999999999998</v>
      </c>
      <c r="S1459" s="4" t="s">
        <v>58</v>
      </c>
      <c r="T1459" s="10" t="s">
        <v>96</v>
      </c>
    </row>
    <row r="1460" spans="1:20" ht="32.1" customHeight="1" thickBot="1">
      <c r="A1460" s="7" t="s">
        <v>3612</v>
      </c>
      <c r="B1460" s="2">
        <v>42338</v>
      </c>
      <c r="C1460" s="2">
        <v>42342</v>
      </c>
      <c r="D1460" s="1" t="s">
        <v>39</v>
      </c>
      <c r="E1460" s="1" t="s">
        <v>1506</v>
      </c>
      <c r="F1460" s="1" t="s">
        <v>1507</v>
      </c>
      <c r="G1460" s="1" t="s">
        <v>24</v>
      </c>
      <c r="H1460" s="1" t="s">
        <v>25</v>
      </c>
      <c r="I1460" s="1" t="s">
        <v>173</v>
      </c>
      <c r="J1460" s="1" t="s">
        <v>120</v>
      </c>
      <c r="K1460" s="1" t="s">
        <v>67</v>
      </c>
      <c r="L1460" s="1" t="s">
        <v>2479</v>
      </c>
      <c r="M1460" s="1" t="s">
        <v>30</v>
      </c>
      <c r="N1460" s="1" t="s">
        <v>31</v>
      </c>
      <c r="O1460" s="1" t="s">
        <v>2480</v>
      </c>
      <c r="P1460" s="3">
        <v>681.40800000000002</v>
      </c>
      <c r="Q1460" s="3">
        <v>12</v>
      </c>
      <c r="R1460" s="3">
        <v>42.588000000000001</v>
      </c>
      <c r="S1460" s="1" t="s">
        <v>83</v>
      </c>
      <c r="T1460" s="9" t="s">
        <v>34</v>
      </c>
    </row>
    <row r="1461" spans="1:20" ht="32.1" customHeight="1" thickBot="1">
      <c r="A1461" s="8" t="s">
        <v>3613</v>
      </c>
      <c r="B1461" s="5">
        <v>41834</v>
      </c>
      <c r="C1461" s="5">
        <v>41838</v>
      </c>
      <c r="D1461" s="4" t="s">
        <v>39</v>
      </c>
      <c r="E1461" s="4" t="s">
        <v>3614</v>
      </c>
      <c r="F1461" s="4" t="s">
        <v>3615</v>
      </c>
      <c r="G1461" s="4" t="s">
        <v>24</v>
      </c>
      <c r="H1461" s="4" t="s">
        <v>25</v>
      </c>
      <c r="I1461" s="4" t="s">
        <v>65</v>
      </c>
      <c r="J1461" s="4" t="s">
        <v>66</v>
      </c>
      <c r="K1461" s="4" t="s">
        <v>67</v>
      </c>
      <c r="L1461" s="4" t="s">
        <v>3582</v>
      </c>
      <c r="M1461" s="4" t="s">
        <v>30</v>
      </c>
      <c r="N1461" s="4" t="s">
        <v>56</v>
      </c>
      <c r="O1461" s="4" t="s">
        <v>3583</v>
      </c>
      <c r="P1461" s="6">
        <v>31.984000000000002</v>
      </c>
      <c r="Q1461" s="6">
        <v>2</v>
      </c>
      <c r="R1461" s="6">
        <v>1.1994</v>
      </c>
      <c r="S1461" s="4" t="s">
        <v>83</v>
      </c>
      <c r="T1461" s="10" t="s">
        <v>71</v>
      </c>
    </row>
    <row r="1462" spans="1:20" ht="32.1" customHeight="1" thickBot="1">
      <c r="A1462" s="7" t="s">
        <v>3616</v>
      </c>
      <c r="B1462" s="2">
        <v>42615</v>
      </c>
      <c r="C1462" s="2">
        <v>42617</v>
      </c>
      <c r="D1462" s="1" t="s">
        <v>87</v>
      </c>
      <c r="E1462" s="1" t="s">
        <v>3160</v>
      </c>
      <c r="F1462" s="1" t="s">
        <v>3161</v>
      </c>
      <c r="G1462" s="1" t="s">
        <v>100</v>
      </c>
      <c r="H1462" s="1" t="s">
        <v>25</v>
      </c>
      <c r="I1462" s="1" t="s">
        <v>133</v>
      </c>
      <c r="J1462" s="1" t="s">
        <v>134</v>
      </c>
      <c r="K1462" s="1" t="s">
        <v>93</v>
      </c>
      <c r="L1462" s="1" t="s">
        <v>3617</v>
      </c>
      <c r="M1462" s="1" t="s">
        <v>30</v>
      </c>
      <c r="N1462" s="1" t="s">
        <v>56</v>
      </c>
      <c r="O1462" s="1" t="s">
        <v>3618</v>
      </c>
      <c r="P1462" s="3">
        <v>84.272000000000006</v>
      </c>
      <c r="Q1462" s="3">
        <v>2</v>
      </c>
      <c r="R1462" s="3">
        <v>-75.844800000000006</v>
      </c>
      <c r="S1462" s="1" t="s">
        <v>70</v>
      </c>
      <c r="T1462" s="9" t="s">
        <v>77</v>
      </c>
    </row>
    <row r="1463" spans="1:20" ht="32.1" customHeight="1" thickBot="1">
      <c r="A1463" s="8" t="s">
        <v>3619</v>
      </c>
      <c r="B1463" s="5">
        <v>42643</v>
      </c>
      <c r="C1463" s="5">
        <v>42647</v>
      </c>
      <c r="D1463" s="4" t="s">
        <v>39</v>
      </c>
      <c r="E1463" s="4" t="s">
        <v>1126</v>
      </c>
      <c r="F1463" s="4" t="s">
        <v>1127</v>
      </c>
      <c r="G1463" s="4" t="s">
        <v>24</v>
      </c>
      <c r="H1463" s="4" t="s">
        <v>25</v>
      </c>
      <c r="I1463" s="4" t="s">
        <v>173</v>
      </c>
      <c r="J1463" s="4" t="s">
        <v>120</v>
      </c>
      <c r="K1463" s="4" t="s">
        <v>67</v>
      </c>
      <c r="L1463" s="4" t="s">
        <v>1636</v>
      </c>
      <c r="M1463" s="4" t="s">
        <v>30</v>
      </c>
      <c r="N1463" s="4" t="s">
        <v>31</v>
      </c>
      <c r="O1463" s="4" t="s">
        <v>1637</v>
      </c>
      <c r="P1463" s="6">
        <v>523.91999999999996</v>
      </c>
      <c r="Q1463" s="6">
        <v>5</v>
      </c>
      <c r="R1463" s="6">
        <v>-26.196000000000002</v>
      </c>
      <c r="S1463" s="4" t="s">
        <v>83</v>
      </c>
      <c r="T1463" s="10" t="s">
        <v>77</v>
      </c>
    </row>
    <row r="1464" spans="1:20" ht="32.1" customHeight="1" thickBot="1">
      <c r="A1464" s="7" t="s">
        <v>3620</v>
      </c>
      <c r="B1464" s="2">
        <v>42119</v>
      </c>
      <c r="C1464" s="2">
        <v>42123</v>
      </c>
      <c r="D1464" s="1" t="s">
        <v>39</v>
      </c>
      <c r="E1464" s="1" t="s">
        <v>843</v>
      </c>
      <c r="F1464" s="1" t="s">
        <v>844</v>
      </c>
      <c r="G1464" s="1" t="s">
        <v>24</v>
      </c>
      <c r="H1464" s="1" t="s">
        <v>25</v>
      </c>
      <c r="I1464" s="1" t="s">
        <v>179</v>
      </c>
      <c r="J1464" s="1" t="s">
        <v>134</v>
      </c>
      <c r="K1464" s="1" t="s">
        <v>93</v>
      </c>
      <c r="L1464" s="1" t="s">
        <v>2428</v>
      </c>
      <c r="M1464" s="1" t="s">
        <v>30</v>
      </c>
      <c r="N1464" s="1" t="s">
        <v>36</v>
      </c>
      <c r="O1464" s="1" t="s">
        <v>2429</v>
      </c>
      <c r="P1464" s="3">
        <v>128.05799999999999</v>
      </c>
      <c r="Q1464" s="3">
        <v>3</v>
      </c>
      <c r="R1464" s="3">
        <v>-23.7822</v>
      </c>
      <c r="S1464" s="1" t="s">
        <v>83</v>
      </c>
      <c r="T1464" s="9" t="s">
        <v>113</v>
      </c>
    </row>
    <row r="1465" spans="1:20" ht="32.1" customHeight="1" thickBot="1">
      <c r="A1465" s="8" t="s">
        <v>3621</v>
      </c>
      <c r="B1465" s="5">
        <v>43058</v>
      </c>
      <c r="C1465" s="5">
        <v>43058</v>
      </c>
      <c r="D1465" s="4" t="s">
        <v>425</v>
      </c>
      <c r="E1465" s="4" t="s">
        <v>1950</v>
      </c>
      <c r="F1465" s="4" t="s">
        <v>1951</v>
      </c>
      <c r="G1465" s="4" t="s">
        <v>100</v>
      </c>
      <c r="H1465" s="4" t="s">
        <v>25</v>
      </c>
      <c r="I1465" s="4" t="s">
        <v>173</v>
      </c>
      <c r="J1465" s="4" t="s">
        <v>120</v>
      </c>
      <c r="K1465" s="4" t="s">
        <v>67</v>
      </c>
      <c r="L1465" s="4" t="s">
        <v>1249</v>
      </c>
      <c r="M1465" s="4" t="s">
        <v>30</v>
      </c>
      <c r="N1465" s="4" t="s">
        <v>45</v>
      </c>
      <c r="O1465" s="4" t="s">
        <v>1250</v>
      </c>
      <c r="P1465" s="6">
        <v>79.974000000000004</v>
      </c>
      <c r="Q1465" s="6">
        <v>3</v>
      </c>
      <c r="R1465" s="6">
        <v>-29.323799999999999</v>
      </c>
      <c r="S1465" s="4" t="s">
        <v>430</v>
      </c>
      <c r="T1465" s="10" t="s">
        <v>34</v>
      </c>
    </row>
    <row r="1466" spans="1:20" ht="32.1" customHeight="1" thickBot="1">
      <c r="A1466" s="7" t="s">
        <v>3622</v>
      </c>
      <c r="B1466" s="2">
        <v>42565</v>
      </c>
      <c r="C1466" s="2">
        <v>42570</v>
      </c>
      <c r="D1466" s="1" t="s">
        <v>39</v>
      </c>
      <c r="E1466" s="1" t="s">
        <v>3623</v>
      </c>
      <c r="F1466" s="1" t="s">
        <v>3624</v>
      </c>
      <c r="G1466" s="1" t="s">
        <v>24</v>
      </c>
      <c r="H1466" s="1" t="s">
        <v>25</v>
      </c>
      <c r="I1466" s="1" t="s">
        <v>347</v>
      </c>
      <c r="J1466" s="1" t="s">
        <v>667</v>
      </c>
      <c r="K1466" s="1" t="s">
        <v>28</v>
      </c>
      <c r="L1466" s="1" t="s">
        <v>84</v>
      </c>
      <c r="M1466" s="1" t="s">
        <v>30</v>
      </c>
      <c r="N1466" s="1" t="s">
        <v>56</v>
      </c>
      <c r="O1466" s="1" t="s">
        <v>85</v>
      </c>
      <c r="P1466" s="3">
        <v>51.75</v>
      </c>
      <c r="Q1466" s="3">
        <v>1</v>
      </c>
      <c r="R1466" s="3">
        <v>15.525</v>
      </c>
      <c r="S1466" s="1" t="s">
        <v>58</v>
      </c>
      <c r="T1466" s="9" t="s">
        <v>71</v>
      </c>
    </row>
    <row r="1467" spans="1:20" ht="32.1" customHeight="1" thickBot="1">
      <c r="A1467" s="8" t="s">
        <v>3625</v>
      </c>
      <c r="B1467" s="5">
        <v>42379</v>
      </c>
      <c r="C1467" s="5">
        <v>42382</v>
      </c>
      <c r="D1467" s="4" t="s">
        <v>21</v>
      </c>
      <c r="E1467" s="4" t="s">
        <v>2247</v>
      </c>
      <c r="F1467" s="4" t="s">
        <v>2248</v>
      </c>
      <c r="G1467" s="4" t="s">
        <v>24</v>
      </c>
      <c r="H1467" s="4" t="s">
        <v>25</v>
      </c>
      <c r="I1467" s="4" t="s">
        <v>3626</v>
      </c>
      <c r="J1467" s="4" t="s">
        <v>192</v>
      </c>
      <c r="K1467" s="4" t="s">
        <v>54</v>
      </c>
      <c r="L1467" s="4" t="s">
        <v>650</v>
      </c>
      <c r="M1467" s="4" t="s">
        <v>30</v>
      </c>
      <c r="N1467" s="4" t="s">
        <v>56</v>
      </c>
      <c r="O1467" s="4" t="s">
        <v>651</v>
      </c>
      <c r="P1467" s="6">
        <v>24.85</v>
      </c>
      <c r="Q1467" s="6">
        <v>5</v>
      </c>
      <c r="R1467" s="6">
        <v>7.7035</v>
      </c>
      <c r="S1467" s="4" t="s">
        <v>33</v>
      </c>
      <c r="T1467" s="10" t="s">
        <v>169</v>
      </c>
    </row>
    <row r="1468" spans="1:20" ht="32.1" customHeight="1" thickBot="1">
      <c r="A1468" s="7" t="s">
        <v>3627</v>
      </c>
      <c r="B1468" s="2">
        <v>42183</v>
      </c>
      <c r="C1468" s="2">
        <v>42187</v>
      </c>
      <c r="D1468" s="1" t="s">
        <v>39</v>
      </c>
      <c r="E1468" s="1" t="s">
        <v>3628</v>
      </c>
      <c r="F1468" s="1" t="s">
        <v>3629</v>
      </c>
      <c r="G1468" s="1" t="s">
        <v>90</v>
      </c>
      <c r="H1468" s="1" t="s">
        <v>25</v>
      </c>
      <c r="I1468" s="1" t="s">
        <v>2033</v>
      </c>
      <c r="J1468" s="1" t="s">
        <v>520</v>
      </c>
      <c r="K1468" s="1" t="s">
        <v>54</v>
      </c>
      <c r="L1468" s="1" t="s">
        <v>790</v>
      </c>
      <c r="M1468" s="1" t="s">
        <v>30</v>
      </c>
      <c r="N1468" s="1" t="s">
        <v>56</v>
      </c>
      <c r="O1468" s="1" t="s">
        <v>791</v>
      </c>
      <c r="P1468" s="3">
        <v>621.76</v>
      </c>
      <c r="Q1468" s="3">
        <v>4</v>
      </c>
      <c r="R1468" s="3">
        <v>46.631999999999998</v>
      </c>
      <c r="S1468" s="1" t="s">
        <v>83</v>
      </c>
      <c r="T1468" s="9" t="s">
        <v>59</v>
      </c>
    </row>
    <row r="1469" spans="1:20" ht="32.1" customHeight="1" thickBot="1">
      <c r="A1469" s="8" t="s">
        <v>3630</v>
      </c>
      <c r="B1469" s="5">
        <v>42316</v>
      </c>
      <c r="C1469" s="5">
        <v>42321</v>
      </c>
      <c r="D1469" s="4" t="s">
        <v>21</v>
      </c>
      <c r="E1469" s="4" t="s">
        <v>2467</v>
      </c>
      <c r="F1469" s="4" t="s">
        <v>2468</v>
      </c>
      <c r="G1469" s="4" t="s">
        <v>24</v>
      </c>
      <c r="H1469" s="4" t="s">
        <v>25</v>
      </c>
      <c r="I1469" s="4" t="s">
        <v>2850</v>
      </c>
      <c r="J1469" s="4" t="s">
        <v>716</v>
      </c>
      <c r="K1469" s="4" t="s">
        <v>28</v>
      </c>
      <c r="L1469" s="4" t="s">
        <v>1796</v>
      </c>
      <c r="M1469" s="4" t="s">
        <v>30</v>
      </c>
      <c r="N1469" s="4" t="s">
        <v>56</v>
      </c>
      <c r="O1469" s="4" t="s">
        <v>1797</v>
      </c>
      <c r="P1469" s="6">
        <v>186.54</v>
      </c>
      <c r="Q1469" s="6">
        <v>3</v>
      </c>
      <c r="R1469" s="6">
        <v>41.038800000000002</v>
      </c>
      <c r="S1469" s="4" t="s">
        <v>58</v>
      </c>
      <c r="T1469" s="10" t="s">
        <v>34</v>
      </c>
    </row>
    <row r="1470" spans="1:20" ht="32.1" customHeight="1" thickBot="1">
      <c r="A1470" s="7" t="s">
        <v>3631</v>
      </c>
      <c r="B1470" s="2">
        <v>42093</v>
      </c>
      <c r="C1470" s="2">
        <v>42097</v>
      </c>
      <c r="D1470" s="1" t="s">
        <v>39</v>
      </c>
      <c r="E1470" s="1" t="s">
        <v>2113</v>
      </c>
      <c r="F1470" s="1" t="s">
        <v>2114</v>
      </c>
      <c r="G1470" s="1" t="s">
        <v>100</v>
      </c>
      <c r="H1470" s="1" t="s">
        <v>25</v>
      </c>
      <c r="I1470" s="1" t="s">
        <v>3632</v>
      </c>
      <c r="J1470" s="1" t="s">
        <v>134</v>
      </c>
      <c r="K1470" s="1" t="s">
        <v>93</v>
      </c>
      <c r="L1470" s="1" t="s">
        <v>2578</v>
      </c>
      <c r="M1470" s="1" t="s">
        <v>30</v>
      </c>
      <c r="N1470" s="1" t="s">
        <v>36</v>
      </c>
      <c r="O1470" s="1" t="s">
        <v>2579</v>
      </c>
      <c r="P1470" s="3">
        <v>366.74400000000003</v>
      </c>
      <c r="Q1470" s="3">
        <v>4</v>
      </c>
      <c r="R1470" s="3">
        <v>-110.0232</v>
      </c>
      <c r="S1470" s="1" t="s">
        <v>83</v>
      </c>
      <c r="T1470" s="9" t="s">
        <v>195</v>
      </c>
    </row>
    <row r="1471" spans="1:20" ht="32.1" customHeight="1" thickBot="1">
      <c r="A1471" s="8" t="s">
        <v>3633</v>
      </c>
      <c r="B1471" s="5">
        <v>41870</v>
      </c>
      <c r="C1471" s="5">
        <v>41872</v>
      </c>
      <c r="D1471" s="4" t="s">
        <v>21</v>
      </c>
      <c r="E1471" s="4" t="s">
        <v>2356</v>
      </c>
      <c r="F1471" s="4" t="s">
        <v>2357</v>
      </c>
      <c r="G1471" s="4" t="s">
        <v>90</v>
      </c>
      <c r="H1471" s="4" t="s">
        <v>25</v>
      </c>
      <c r="I1471" s="4" t="s">
        <v>52</v>
      </c>
      <c r="J1471" s="4" t="s">
        <v>53</v>
      </c>
      <c r="K1471" s="4" t="s">
        <v>54</v>
      </c>
      <c r="L1471" s="4" t="s">
        <v>596</v>
      </c>
      <c r="M1471" s="4" t="s">
        <v>30</v>
      </c>
      <c r="N1471" s="4" t="s">
        <v>56</v>
      </c>
      <c r="O1471" s="4" t="s">
        <v>597</v>
      </c>
      <c r="P1471" s="6">
        <v>289.24</v>
      </c>
      <c r="Q1471" s="6">
        <v>7</v>
      </c>
      <c r="R1471" s="6">
        <v>26.031600000000001</v>
      </c>
      <c r="S1471" s="4" t="s">
        <v>70</v>
      </c>
      <c r="T1471" s="10" t="s">
        <v>253</v>
      </c>
    </row>
    <row r="1472" spans="1:20" ht="32.1" customHeight="1" thickBot="1">
      <c r="A1472" s="7" t="s">
        <v>3634</v>
      </c>
      <c r="B1472" s="2">
        <v>42309</v>
      </c>
      <c r="C1472" s="2">
        <v>42313</v>
      </c>
      <c r="D1472" s="1" t="s">
        <v>39</v>
      </c>
      <c r="E1472" s="1" t="s">
        <v>2873</v>
      </c>
      <c r="F1472" s="1" t="s">
        <v>2874</v>
      </c>
      <c r="G1472" s="1" t="s">
        <v>24</v>
      </c>
      <c r="H1472" s="1" t="s">
        <v>25</v>
      </c>
      <c r="I1472" s="1" t="s">
        <v>173</v>
      </c>
      <c r="J1472" s="1" t="s">
        <v>120</v>
      </c>
      <c r="K1472" s="1" t="s">
        <v>67</v>
      </c>
      <c r="L1472" s="1" t="s">
        <v>3216</v>
      </c>
      <c r="M1472" s="1" t="s">
        <v>30</v>
      </c>
      <c r="N1472" s="1" t="s">
        <v>36</v>
      </c>
      <c r="O1472" s="1" t="s">
        <v>3217</v>
      </c>
      <c r="P1472" s="3">
        <v>205.16399999999999</v>
      </c>
      <c r="Q1472" s="3">
        <v>2</v>
      </c>
      <c r="R1472" s="3">
        <v>13.6776</v>
      </c>
      <c r="S1472" s="1" t="s">
        <v>83</v>
      </c>
      <c r="T1472" s="9" t="s">
        <v>34</v>
      </c>
    </row>
    <row r="1473" spans="1:20" ht="32.1" customHeight="1" thickBot="1">
      <c r="A1473" s="8" t="s">
        <v>3635</v>
      </c>
      <c r="B1473" s="5">
        <v>41988</v>
      </c>
      <c r="C1473" s="5">
        <v>41994</v>
      </c>
      <c r="D1473" s="4" t="s">
        <v>39</v>
      </c>
      <c r="E1473" s="4" t="s">
        <v>2617</v>
      </c>
      <c r="F1473" s="4" t="s">
        <v>2618</v>
      </c>
      <c r="G1473" s="4" t="s">
        <v>90</v>
      </c>
      <c r="H1473" s="4" t="s">
        <v>25</v>
      </c>
      <c r="I1473" s="4" t="s">
        <v>133</v>
      </c>
      <c r="J1473" s="4" t="s">
        <v>134</v>
      </c>
      <c r="K1473" s="4" t="s">
        <v>93</v>
      </c>
      <c r="L1473" s="4" t="s">
        <v>2140</v>
      </c>
      <c r="M1473" s="4" t="s">
        <v>30</v>
      </c>
      <c r="N1473" s="4" t="s">
        <v>56</v>
      </c>
      <c r="O1473" s="4" t="s">
        <v>2141</v>
      </c>
      <c r="P1473" s="6">
        <v>8.5440000000000005</v>
      </c>
      <c r="Q1473" s="6">
        <v>2</v>
      </c>
      <c r="R1473" s="6">
        <v>-7.476</v>
      </c>
      <c r="S1473" s="4" t="s">
        <v>129</v>
      </c>
      <c r="T1473" s="10" t="s">
        <v>96</v>
      </c>
    </row>
    <row r="1474" spans="1:20" ht="32.1" customHeight="1" thickBot="1">
      <c r="A1474" s="7" t="s">
        <v>3636</v>
      </c>
      <c r="B1474" s="2">
        <v>42237</v>
      </c>
      <c r="C1474" s="2">
        <v>42241</v>
      </c>
      <c r="D1474" s="1" t="s">
        <v>39</v>
      </c>
      <c r="E1474" s="1" t="s">
        <v>3488</v>
      </c>
      <c r="F1474" s="1" t="s">
        <v>3489</v>
      </c>
      <c r="G1474" s="1" t="s">
        <v>90</v>
      </c>
      <c r="H1474" s="1" t="s">
        <v>25</v>
      </c>
      <c r="I1474" s="1" t="s">
        <v>878</v>
      </c>
      <c r="J1474" s="1" t="s">
        <v>231</v>
      </c>
      <c r="K1474" s="1" t="s">
        <v>67</v>
      </c>
      <c r="L1474" s="1" t="s">
        <v>575</v>
      </c>
      <c r="M1474" s="1" t="s">
        <v>30</v>
      </c>
      <c r="N1474" s="1" t="s">
        <v>36</v>
      </c>
      <c r="O1474" s="1" t="s">
        <v>576</v>
      </c>
      <c r="P1474" s="3">
        <v>598.45799999999997</v>
      </c>
      <c r="Q1474" s="3">
        <v>3</v>
      </c>
      <c r="R1474" s="3">
        <v>-42.747</v>
      </c>
      <c r="S1474" s="1" t="s">
        <v>83</v>
      </c>
      <c r="T1474" s="9" t="s">
        <v>253</v>
      </c>
    </row>
    <row r="1475" spans="1:20" ht="32.1" customHeight="1" thickBot="1">
      <c r="A1475" s="8" t="s">
        <v>3636</v>
      </c>
      <c r="B1475" s="5">
        <v>42237</v>
      </c>
      <c r="C1475" s="5">
        <v>42241</v>
      </c>
      <c r="D1475" s="4" t="s">
        <v>39</v>
      </c>
      <c r="E1475" s="4" t="s">
        <v>3488</v>
      </c>
      <c r="F1475" s="4" t="s">
        <v>3489</v>
      </c>
      <c r="G1475" s="4" t="s">
        <v>90</v>
      </c>
      <c r="H1475" s="4" t="s">
        <v>25</v>
      </c>
      <c r="I1475" s="4" t="s">
        <v>878</v>
      </c>
      <c r="J1475" s="4" t="s">
        <v>231</v>
      </c>
      <c r="K1475" s="4" t="s">
        <v>67</v>
      </c>
      <c r="L1475" s="4" t="s">
        <v>2395</v>
      </c>
      <c r="M1475" s="4" t="s">
        <v>30</v>
      </c>
      <c r="N1475" s="4" t="s">
        <v>56</v>
      </c>
      <c r="O1475" s="4" t="s">
        <v>2396</v>
      </c>
      <c r="P1475" s="6">
        <v>25.984000000000002</v>
      </c>
      <c r="Q1475" s="6">
        <v>1</v>
      </c>
      <c r="R1475" s="6">
        <v>-3.8976000000000002</v>
      </c>
      <c r="S1475" s="4" t="s">
        <v>83</v>
      </c>
      <c r="T1475" s="10" t="s">
        <v>253</v>
      </c>
    </row>
    <row r="1476" spans="1:20" ht="32.1" customHeight="1" thickBot="1">
      <c r="A1476" s="7" t="s">
        <v>3637</v>
      </c>
      <c r="B1476" s="2">
        <v>43078</v>
      </c>
      <c r="C1476" s="2">
        <v>43080</v>
      </c>
      <c r="D1476" s="1" t="s">
        <v>21</v>
      </c>
      <c r="E1476" s="1" t="s">
        <v>2301</v>
      </c>
      <c r="F1476" s="1" t="s">
        <v>2302</v>
      </c>
      <c r="G1476" s="1" t="s">
        <v>100</v>
      </c>
      <c r="H1476" s="1" t="s">
        <v>25</v>
      </c>
      <c r="I1476" s="1" t="s">
        <v>3638</v>
      </c>
      <c r="J1476" s="1" t="s">
        <v>53</v>
      </c>
      <c r="K1476" s="1" t="s">
        <v>54</v>
      </c>
      <c r="L1476" s="1" t="s">
        <v>860</v>
      </c>
      <c r="M1476" s="1" t="s">
        <v>30</v>
      </c>
      <c r="N1476" s="1" t="s">
        <v>31</v>
      </c>
      <c r="O1476" s="1" t="s">
        <v>861</v>
      </c>
      <c r="P1476" s="3">
        <v>148.25700000000001</v>
      </c>
      <c r="Q1476" s="3">
        <v>3</v>
      </c>
      <c r="R1476" s="3">
        <v>15.697800000000001</v>
      </c>
      <c r="S1476" s="1" t="s">
        <v>70</v>
      </c>
      <c r="T1476" s="9" t="s">
        <v>96</v>
      </c>
    </row>
    <row r="1477" spans="1:20" ht="32.1" customHeight="1" thickBot="1">
      <c r="A1477" s="8" t="s">
        <v>3639</v>
      </c>
      <c r="B1477" s="5">
        <v>41874</v>
      </c>
      <c r="C1477" s="5">
        <v>41878</v>
      </c>
      <c r="D1477" s="4" t="s">
        <v>39</v>
      </c>
      <c r="E1477" s="4" t="s">
        <v>1065</v>
      </c>
      <c r="F1477" s="4" t="s">
        <v>1066</v>
      </c>
      <c r="G1477" s="4" t="s">
        <v>24</v>
      </c>
      <c r="H1477" s="4" t="s">
        <v>25</v>
      </c>
      <c r="I1477" s="4" t="s">
        <v>265</v>
      </c>
      <c r="J1477" s="4" t="s">
        <v>180</v>
      </c>
      <c r="K1477" s="4" t="s">
        <v>54</v>
      </c>
      <c r="L1477" s="4" t="s">
        <v>337</v>
      </c>
      <c r="M1477" s="4" t="s">
        <v>30</v>
      </c>
      <c r="N1477" s="4" t="s">
        <v>56</v>
      </c>
      <c r="O1477" s="4" t="s">
        <v>338</v>
      </c>
      <c r="P1477" s="6">
        <v>4.2240000000000002</v>
      </c>
      <c r="Q1477" s="6">
        <v>3</v>
      </c>
      <c r="R1477" s="6">
        <v>1.2672000000000001</v>
      </c>
      <c r="S1477" s="4" t="s">
        <v>83</v>
      </c>
      <c r="T1477" s="10" t="s">
        <v>253</v>
      </c>
    </row>
    <row r="1478" spans="1:20" ht="32.1" customHeight="1" thickBot="1">
      <c r="A1478" s="7" t="s">
        <v>3640</v>
      </c>
      <c r="B1478" s="2">
        <v>42685</v>
      </c>
      <c r="C1478" s="2">
        <v>42690</v>
      </c>
      <c r="D1478" s="1" t="s">
        <v>39</v>
      </c>
      <c r="E1478" s="1" t="s">
        <v>2381</v>
      </c>
      <c r="F1478" s="1" t="s">
        <v>2382</v>
      </c>
      <c r="G1478" s="1" t="s">
        <v>90</v>
      </c>
      <c r="H1478" s="1" t="s">
        <v>25</v>
      </c>
      <c r="I1478" s="1" t="s">
        <v>173</v>
      </c>
      <c r="J1478" s="1" t="s">
        <v>120</v>
      </c>
      <c r="K1478" s="1" t="s">
        <v>67</v>
      </c>
      <c r="L1478" s="1" t="s">
        <v>1617</v>
      </c>
      <c r="M1478" s="1" t="s">
        <v>30</v>
      </c>
      <c r="N1478" s="1" t="s">
        <v>36</v>
      </c>
      <c r="O1478" s="1" t="s">
        <v>1618</v>
      </c>
      <c r="P1478" s="3">
        <v>245.64599999999999</v>
      </c>
      <c r="Q1478" s="3">
        <v>3</v>
      </c>
      <c r="R1478" s="3">
        <v>8.1882000000000001</v>
      </c>
      <c r="S1478" s="1" t="s">
        <v>58</v>
      </c>
      <c r="T1478" s="9" t="s">
        <v>34</v>
      </c>
    </row>
    <row r="1479" spans="1:20" ht="32.1" customHeight="1" thickBot="1">
      <c r="A1479" s="8" t="s">
        <v>3641</v>
      </c>
      <c r="B1479" s="5">
        <v>43048</v>
      </c>
      <c r="C1479" s="5">
        <v>43052</v>
      </c>
      <c r="D1479" s="4" t="s">
        <v>39</v>
      </c>
      <c r="E1479" s="4" t="s">
        <v>2316</v>
      </c>
      <c r="F1479" s="4" t="s">
        <v>2317</v>
      </c>
      <c r="G1479" s="4" t="s">
        <v>90</v>
      </c>
      <c r="H1479" s="4" t="s">
        <v>25</v>
      </c>
      <c r="I1479" s="4" t="s">
        <v>639</v>
      </c>
      <c r="J1479" s="4" t="s">
        <v>53</v>
      </c>
      <c r="K1479" s="4" t="s">
        <v>54</v>
      </c>
      <c r="L1479" s="4" t="s">
        <v>816</v>
      </c>
      <c r="M1479" s="4" t="s">
        <v>30</v>
      </c>
      <c r="N1479" s="4" t="s">
        <v>36</v>
      </c>
      <c r="O1479" s="4" t="s">
        <v>817</v>
      </c>
      <c r="P1479" s="6">
        <v>523.39200000000005</v>
      </c>
      <c r="Q1479" s="6">
        <v>3</v>
      </c>
      <c r="R1479" s="6">
        <v>52.339199999999998</v>
      </c>
      <c r="S1479" s="4" t="s">
        <v>83</v>
      </c>
      <c r="T1479" s="10" t="s">
        <v>34</v>
      </c>
    </row>
    <row r="1480" spans="1:20" ht="32.1" customHeight="1" thickBot="1">
      <c r="A1480" s="7" t="s">
        <v>3642</v>
      </c>
      <c r="B1480" s="2">
        <v>43086</v>
      </c>
      <c r="C1480" s="2">
        <v>43092</v>
      </c>
      <c r="D1480" s="1" t="s">
        <v>39</v>
      </c>
      <c r="E1480" s="1" t="s">
        <v>3643</v>
      </c>
      <c r="F1480" s="1" t="s">
        <v>3644</v>
      </c>
      <c r="G1480" s="1" t="s">
        <v>24</v>
      </c>
      <c r="H1480" s="1" t="s">
        <v>25</v>
      </c>
      <c r="I1480" s="1" t="s">
        <v>173</v>
      </c>
      <c r="J1480" s="1" t="s">
        <v>120</v>
      </c>
      <c r="K1480" s="1" t="s">
        <v>67</v>
      </c>
      <c r="L1480" s="1" t="s">
        <v>1796</v>
      </c>
      <c r="M1480" s="1" t="s">
        <v>30</v>
      </c>
      <c r="N1480" s="1" t="s">
        <v>56</v>
      </c>
      <c r="O1480" s="1" t="s">
        <v>1797</v>
      </c>
      <c r="P1480" s="3">
        <v>124.36</v>
      </c>
      <c r="Q1480" s="3">
        <v>2</v>
      </c>
      <c r="R1480" s="3">
        <v>27.359200000000001</v>
      </c>
      <c r="S1480" s="1" t="s">
        <v>129</v>
      </c>
      <c r="T1480" s="9" t="s">
        <v>96</v>
      </c>
    </row>
    <row r="1481" spans="1:20" ht="32.1" customHeight="1" thickBot="1">
      <c r="A1481" s="8" t="s">
        <v>3645</v>
      </c>
      <c r="B1481" s="5">
        <v>42934</v>
      </c>
      <c r="C1481" s="5">
        <v>42939</v>
      </c>
      <c r="D1481" s="4" t="s">
        <v>39</v>
      </c>
      <c r="E1481" s="4" t="s">
        <v>739</v>
      </c>
      <c r="F1481" s="4" t="s">
        <v>740</v>
      </c>
      <c r="G1481" s="4" t="s">
        <v>24</v>
      </c>
      <c r="H1481" s="4" t="s">
        <v>25</v>
      </c>
      <c r="I1481" s="4" t="s">
        <v>65</v>
      </c>
      <c r="J1481" s="4" t="s">
        <v>66</v>
      </c>
      <c r="K1481" s="4" t="s">
        <v>67</v>
      </c>
      <c r="L1481" s="4" t="s">
        <v>590</v>
      </c>
      <c r="M1481" s="4" t="s">
        <v>30</v>
      </c>
      <c r="N1481" s="4" t="s">
        <v>36</v>
      </c>
      <c r="O1481" s="4" t="s">
        <v>591</v>
      </c>
      <c r="P1481" s="6">
        <v>198.744</v>
      </c>
      <c r="Q1481" s="6">
        <v>4</v>
      </c>
      <c r="R1481" s="6">
        <v>-14.196</v>
      </c>
      <c r="S1481" s="4" t="s">
        <v>58</v>
      </c>
      <c r="T1481" s="10" t="s">
        <v>71</v>
      </c>
    </row>
    <row r="1482" spans="1:20" ht="32.1" customHeight="1" thickBot="1">
      <c r="A1482" s="7" t="s">
        <v>3646</v>
      </c>
      <c r="B1482" s="2">
        <v>41737</v>
      </c>
      <c r="C1482" s="2">
        <v>41741</v>
      </c>
      <c r="D1482" s="1" t="s">
        <v>39</v>
      </c>
      <c r="E1482" s="1" t="s">
        <v>392</v>
      </c>
      <c r="F1482" s="1" t="s">
        <v>393</v>
      </c>
      <c r="G1482" s="1" t="s">
        <v>100</v>
      </c>
      <c r="H1482" s="1" t="s">
        <v>25</v>
      </c>
      <c r="I1482" s="1" t="s">
        <v>509</v>
      </c>
      <c r="J1482" s="1" t="s">
        <v>53</v>
      </c>
      <c r="K1482" s="1" t="s">
        <v>54</v>
      </c>
      <c r="L1482" s="1" t="s">
        <v>290</v>
      </c>
      <c r="M1482" s="1" t="s">
        <v>30</v>
      </c>
      <c r="N1482" s="1" t="s">
        <v>45</v>
      </c>
      <c r="O1482" s="1" t="s">
        <v>291</v>
      </c>
      <c r="P1482" s="3">
        <v>99.591999999999999</v>
      </c>
      <c r="Q1482" s="3">
        <v>1</v>
      </c>
      <c r="R1482" s="3">
        <v>2.4897999999999998</v>
      </c>
      <c r="S1482" s="1" t="s">
        <v>83</v>
      </c>
      <c r="T1482" s="9" t="s">
        <v>113</v>
      </c>
    </row>
    <row r="1483" spans="1:20" ht="32.1" customHeight="1" thickBot="1">
      <c r="A1483" s="8" t="s">
        <v>3647</v>
      </c>
      <c r="B1483" s="5">
        <v>42715</v>
      </c>
      <c r="C1483" s="5">
        <v>42715</v>
      </c>
      <c r="D1483" s="4" t="s">
        <v>425</v>
      </c>
      <c r="E1483" s="4" t="s">
        <v>1730</v>
      </c>
      <c r="F1483" s="4" t="s">
        <v>1731</v>
      </c>
      <c r="G1483" s="4" t="s">
        <v>24</v>
      </c>
      <c r="H1483" s="4" t="s">
        <v>25</v>
      </c>
      <c r="I1483" s="4" t="s">
        <v>3047</v>
      </c>
      <c r="J1483" s="4" t="s">
        <v>53</v>
      </c>
      <c r="K1483" s="4" t="s">
        <v>54</v>
      </c>
      <c r="L1483" s="4" t="s">
        <v>1617</v>
      </c>
      <c r="M1483" s="4" t="s">
        <v>30</v>
      </c>
      <c r="N1483" s="4" t="s">
        <v>36</v>
      </c>
      <c r="O1483" s="4" t="s">
        <v>1618</v>
      </c>
      <c r="P1483" s="6">
        <v>363.92</v>
      </c>
      <c r="Q1483" s="6">
        <v>5</v>
      </c>
      <c r="R1483" s="6">
        <v>-31.843</v>
      </c>
      <c r="S1483" s="4" t="s">
        <v>430</v>
      </c>
      <c r="T1483" s="10" t="s">
        <v>96</v>
      </c>
    </row>
    <row r="1484" spans="1:20" ht="32.1" customHeight="1" thickBot="1">
      <c r="A1484" s="7" t="s">
        <v>3647</v>
      </c>
      <c r="B1484" s="2">
        <v>42715</v>
      </c>
      <c r="C1484" s="2">
        <v>42715</v>
      </c>
      <c r="D1484" s="1" t="s">
        <v>425</v>
      </c>
      <c r="E1484" s="1" t="s">
        <v>1730</v>
      </c>
      <c r="F1484" s="1" t="s">
        <v>1731</v>
      </c>
      <c r="G1484" s="1" t="s">
        <v>24</v>
      </c>
      <c r="H1484" s="1" t="s">
        <v>25</v>
      </c>
      <c r="I1484" s="1" t="s">
        <v>3047</v>
      </c>
      <c r="J1484" s="1" t="s">
        <v>53</v>
      </c>
      <c r="K1484" s="1" t="s">
        <v>54</v>
      </c>
      <c r="L1484" s="1" t="s">
        <v>1134</v>
      </c>
      <c r="M1484" s="1" t="s">
        <v>30</v>
      </c>
      <c r="N1484" s="1" t="s">
        <v>45</v>
      </c>
      <c r="O1484" s="1" t="s">
        <v>1135</v>
      </c>
      <c r="P1484" s="3">
        <v>892.13599999999997</v>
      </c>
      <c r="Q1484" s="3">
        <v>7</v>
      </c>
      <c r="R1484" s="3">
        <v>111.517</v>
      </c>
      <c r="S1484" s="1" t="s">
        <v>430</v>
      </c>
      <c r="T1484" s="9" t="s">
        <v>96</v>
      </c>
    </row>
    <row r="1485" spans="1:20" ht="32.1" customHeight="1" thickBot="1">
      <c r="A1485" s="8" t="s">
        <v>3648</v>
      </c>
      <c r="B1485" s="5">
        <v>42615</v>
      </c>
      <c r="C1485" s="5">
        <v>42619</v>
      </c>
      <c r="D1485" s="4" t="s">
        <v>39</v>
      </c>
      <c r="E1485" s="4" t="s">
        <v>1609</v>
      </c>
      <c r="F1485" s="4" t="s">
        <v>1610</v>
      </c>
      <c r="G1485" s="4" t="s">
        <v>24</v>
      </c>
      <c r="H1485" s="4" t="s">
        <v>25</v>
      </c>
      <c r="I1485" s="4" t="s">
        <v>1527</v>
      </c>
      <c r="J1485" s="4" t="s">
        <v>1036</v>
      </c>
      <c r="K1485" s="4" t="s">
        <v>28</v>
      </c>
      <c r="L1485" s="4" t="s">
        <v>193</v>
      </c>
      <c r="M1485" s="4" t="s">
        <v>30</v>
      </c>
      <c r="N1485" s="4" t="s">
        <v>45</v>
      </c>
      <c r="O1485" s="4" t="s">
        <v>194</v>
      </c>
      <c r="P1485" s="6">
        <v>472.51799999999997</v>
      </c>
      <c r="Q1485" s="6">
        <v>3</v>
      </c>
      <c r="R1485" s="6">
        <v>-149.63069999999999</v>
      </c>
      <c r="S1485" s="4" t="s">
        <v>83</v>
      </c>
      <c r="T1485" s="10" t="s">
        <v>77</v>
      </c>
    </row>
    <row r="1486" spans="1:20" ht="32.1" customHeight="1" thickBot="1">
      <c r="A1486" s="7" t="s">
        <v>3649</v>
      </c>
      <c r="B1486" s="2">
        <v>42905</v>
      </c>
      <c r="C1486" s="2">
        <v>42907</v>
      </c>
      <c r="D1486" s="1" t="s">
        <v>21</v>
      </c>
      <c r="E1486" s="1" t="s">
        <v>1529</v>
      </c>
      <c r="F1486" s="1" t="s">
        <v>1530</v>
      </c>
      <c r="G1486" s="1" t="s">
        <v>90</v>
      </c>
      <c r="H1486" s="1" t="s">
        <v>25</v>
      </c>
      <c r="I1486" s="1" t="s">
        <v>230</v>
      </c>
      <c r="J1486" s="1" t="s">
        <v>231</v>
      </c>
      <c r="K1486" s="1" t="s">
        <v>67</v>
      </c>
      <c r="L1486" s="1" t="s">
        <v>420</v>
      </c>
      <c r="M1486" s="1" t="s">
        <v>30</v>
      </c>
      <c r="N1486" s="1" t="s">
        <v>36</v>
      </c>
      <c r="O1486" s="1" t="s">
        <v>421</v>
      </c>
      <c r="P1486" s="3">
        <v>760.11599999999999</v>
      </c>
      <c r="Q1486" s="3">
        <v>6</v>
      </c>
      <c r="R1486" s="3">
        <v>-43.435200000000002</v>
      </c>
      <c r="S1486" s="1" t="s">
        <v>70</v>
      </c>
      <c r="T1486" s="9" t="s">
        <v>59</v>
      </c>
    </row>
    <row r="1487" spans="1:20" ht="32.1" customHeight="1" thickBot="1">
      <c r="A1487" s="8" t="s">
        <v>3649</v>
      </c>
      <c r="B1487" s="5">
        <v>42905</v>
      </c>
      <c r="C1487" s="5">
        <v>42907</v>
      </c>
      <c r="D1487" s="4" t="s">
        <v>21</v>
      </c>
      <c r="E1487" s="4" t="s">
        <v>1529</v>
      </c>
      <c r="F1487" s="4" t="s">
        <v>1530</v>
      </c>
      <c r="G1487" s="4" t="s">
        <v>90</v>
      </c>
      <c r="H1487" s="4" t="s">
        <v>25</v>
      </c>
      <c r="I1487" s="4" t="s">
        <v>230</v>
      </c>
      <c r="J1487" s="4" t="s">
        <v>231</v>
      </c>
      <c r="K1487" s="4" t="s">
        <v>67</v>
      </c>
      <c r="L1487" s="4" t="s">
        <v>1962</v>
      </c>
      <c r="M1487" s="4" t="s">
        <v>30</v>
      </c>
      <c r="N1487" s="4" t="s">
        <v>56</v>
      </c>
      <c r="O1487" s="4" t="s">
        <v>1963</v>
      </c>
      <c r="P1487" s="6">
        <v>38.783999999999999</v>
      </c>
      <c r="Q1487" s="6">
        <v>3</v>
      </c>
      <c r="R1487" s="6">
        <v>7.2720000000000002</v>
      </c>
      <c r="S1487" s="4" t="s">
        <v>70</v>
      </c>
      <c r="T1487" s="10" t="s">
        <v>59</v>
      </c>
    </row>
    <row r="1488" spans="1:20" ht="32.1" customHeight="1" thickBot="1">
      <c r="A1488" s="7" t="s">
        <v>3650</v>
      </c>
      <c r="B1488" s="2">
        <v>42495</v>
      </c>
      <c r="C1488" s="2">
        <v>42496</v>
      </c>
      <c r="D1488" s="1" t="s">
        <v>87</v>
      </c>
      <c r="E1488" s="1" t="s">
        <v>938</v>
      </c>
      <c r="F1488" s="1" t="s">
        <v>939</v>
      </c>
      <c r="G1488" s="1" t="s">
        <v>90</v>
      </c>
      <c r="H1488" s="1" t="s">
        <v>25</v>
      </c>
      <c r="I1488" s="1" t="s">
        <v>26</v>
      </c>
      <c r="J1488" s="1" t="s">
        <v>1340</v>
      </c>
      <c r="K1488" s="1" t="s">
        <v>54</v>
      </c>
      <c r="L1488" s="1" t="s">
        <v>2819</v>
      </c>
      <c r="M1488" s="1" t="s">
        <v>30</v>
      </c>
      <c r="N1488" s="1" t="s">
        <v>45</v>
      </c>
      <c r="O1488" s="1" t="s">
        <v>2820</v>
      </c>
      <c r="P1488" s="3">
        <v>1685.88</v>
      </c>
      <c r="Q1488" s="3">
        <v>6</v>
      </c>
      <c r="R1488" s="3">
        <v>320.31720000000001</v>
      </c>
      <c r="S1488" s="1" t="s">
        <v>123</v>
      </c>
      <c r="T1488" s="9" t="s">
        <v>161</v>
      </c>
    </row>
    <row r="1489" spans="1:20" ht="32.1" customHeight="1" thickBot="1">
      <c r="A1489" s="8" t="s">
        <v>3651</v>
      </c>
      <c r="B1489" s="5">
        <v>43070</v>
      </c>
      <c r="C1489" s="5">
        <v>43077</v>
      </c>
      <c r="D1489" s="4" t="s">
        <v>39</v>
      </c>
      <c r="E1489" s="4" t="s">
        <v>40</v>
      </c>
      <c r="F1489" s="4" t="s">
        <v>41</v>
      </c>
      <c r="G1489" s="4" t="s">
        <v>24</v>
      </c>
      <c r="H1489" s="4" t="s">
        <v>25</v>
      </c>
      <c r="I1489" s="4" t="s">
        <v>191</v>
      </c>
      <c r="J1489" s="4" t="s">
        <v>192</v>
      </c>
      <c r="K1489" s="4" t="s">
        <v>54</v>
      </c>
      <c r="L1489" s="4" t="s">
        <v>2420</v>
      </c>
      <c r="M1489" s="4" t="s">
        <v>30</v>
      </c>
      <c r="N1489" s="4" t="s">
        <v>31</v>
      </c>
      <c r="O1489" s="4" t="s">
        <v>2421</v>
      </c>
      <c r="P1489" s="6">
        <v>141.96</v>
      </c>
      <c r="Q1489" s="6">
        <v>2</v>
      </c>
      <c r="R1489" s="6">
        <v>41.168399999999998</v>
      </c>
      <c r="S1489" s="4" t="s">
        <v>47</v>
      </c>
      <c r="T1489" s="10" t="s">
        <v>96</v>
      </c>
    </row>
    <row r="1490" spans="1:20" ht="32.1" customHeight="1" thickBot="1">
      <c r="A1490" s="7" t="s">
        <v>3652</v>
      </c>
      <c r="B1490" s="2">
        <v>42225</v>
      </c>
      <c r="C1490" s="2">
        <v>42232</v>
      </c>
      <c r="D1490" s="1" t="s">
        <v>39</v>
      </c>
      <c r="E1490" s="1" t="s">
        <v>2958</v>
      </c>
      <c r="F1490" s="1" t="s">
        <v>2959</v>
      </c>
      <c r="G1490" s="1" t="s">
        <v>90</v>
      </c>
      <c r="H1490" s="1" t="s">
        <v>25</v>
      </c>
      <c r="I1490" s="1" t="s">
        <v>173</v>
      </c>
      <c r="J1490" s="1" t="s">
        <v>120</v>
      </c>
      <c r="K1490" s="1" t="s">
        <v>67</v>
      </c>
      <c r="L1490" s="1" t="s">
        <v>2425</v>
      </c>
      <c r="M1490" s="1" t="s">
        <v>30</v>
      </c>
      <c r="N1490" s="1" t="s">
        <v>56</v>
      </c>
      <c r="O1490" s="1" t="s">
        <v>2426</v>
      </c>
      <c r="P1490" s="3">
        <v>10.02</v>
      </c>
      <c r="Q1490" s="3">
        <v>3</v>
      </c>
      <c r="R1490" s="3">
        <v>4.4088000000000003</v>
      </c>
      <c r="S1490" s="1" t="s">
        <v>47</v>
      </c>
      <c r="T1490" s="9" t="s">
        <v>253</v>
      </c>
    </row>
    <row r="1491" spans="1:20" ht="32.1" customHeight="1" thickBot="1">
      <c r="A1491" s="8" t="s">
        <v>3653</v>
      </c>
      <c r="B1491" s="5">
        <v>42688</v>
      </c>
      <c r="C1491" s="5">
        <v>42694</v>
      </c>
      <c r="D1491" s="4" t="s">
        <v>39</v>
      </c>
      <c r="E1491" s="4" t="s">
        <v>2167</v>
      </c>
      <c r="F1491" s="4" t="s">
        <v>2168</v>
      </c>
      <c r="G1491" s="4" t="s">
        <v>24</v>
      </c>
      <c r="H1491" s="4" t="s">
        <v>25</v>
      </c>
      <c r="I1491" s="4" t="s">
        <v>230</v>
      </c>
      <c r="J1491" s="4" t="s">
        <v>200</v>
      </c>
      <c r="K1491" s="4" t="s">
        <v>67</v>
      </c>
      <c r="L1491" s="4" t="s">
        <v>2237</v>
      </c>
      <c r="M1491" s="4" t="s">
        <v>30</v>
      </c>
      <c r="N1491" s="4" t="s">
        <v>56</v>
      </c>
      <c r="O1491" s="4" t="s">
        <v>2238</v>
      </c>
      <c r="P1491" s="6">
        <v>19.920000000000002</v>
      </c>
      <c r="Q1491" s="6">
        <v>4</v>
      </c>
      <c r="R1491" s="6">
        <v>6.5735999999999999</v>
      </c>
      <c r="S1491" s="4" t="s">
        <v>129</v>
      </c>
      <c r="T1491" s="10" t="s">
        <v>34</v>
      </c>
    </row>
    <row r="1492" spans="1:20" ht="32.1" customHeight="1" thickBot="1">
      <c r="A1492" s="7" t="s">
        <v>3654</v>
      </c>
      <c r="B1492" s="2">
        <v>43065</v>
      </c>
      <c r="C1492" s="2">
        <v>43070</v>
      </c>
      <c r="D1492" s="1" t="s">
        <v>39</v>
      </c>
      <c r="E1492" s="1" t="s">
        <v>3475</v>
      </c>
      <c r="F1492" s="1" t="s">
        <v>3476</v>
      </c>
      <c r="G1492" s="1" t="s">
        <v>100</v>
      </c>
      <c r="H1492" s="1" t="s">
        <v>25</v>
      </c>
      <c r="I1492" s="1" t="s">
        <v>635</v>
      </c>
      <c r="J1492" s="1" t="s">
        <v>110</v>
      </c>
      <c r="K1492" s="1" t="s">
        <v>93</v>
      </c>
      <c r="L1492" s="1" t="s">
        <v>1259</v>
      </c>
      <c r="M1492" s="1" t="s">
        <v>30</v>
      </c>
      <c r="N1492" s="1" t="s">
        <v>45</v>
      </c>
      <c r="O1492" s="1" t="s">
        <v>1063</v>
      </c>
      <c r="P1492" s="3">
        <v>257.94</v>
      </c>
      <c r="Q1492" s="3">
        <v>3</v>
      </c>
      <c r="R1492" s="3">
        <v>67.064400000000006</v>
      </c>
      <c r="S1492" s="1" t="s">
        <v>58</v>
      </c>
      <c r="T1492" s="9" t="s">
        <v>34</v>
      </c>
    </row>
    <row r="1493" spans="1:20" ht="32.1" customHeight="1" thickBot="1">
      <c r="A1493" s="8" t="s">
        <v>3654</v>
      </c>
      <c r="B1493" s="5">
        <v>43065</v>
      </c>
      <c r="C1493" s="5">
        <v>43070</v>
      </c>
      <c r="D1493" s="4" t="s">
        <v>39</v>
      </c>
      <c r="E1493" s="4" t="s">
        <v>3475</v>
      </c>
      <c r="F1493" s="4" t="s">
        <v>3476</v>
      </c>
      <c r="G1493" s="4" t="s">
        <v>100</v>
      </c>
      <c r="H1493" s="4" t="s">
        <v>25</v>
      </c>
      <c r="I1493" s="4" t="s">
        <v>635</v>
      </c>
      <c r="J1493" s="4" t="s">
        <v>110</v>
      </c>
      <c r="K1493" s="4" t="s">
        <v>93</v>
      </c>
      <c r="L1493" s="4" t="s">
        <v>1290</v>
      </c>
      <c r="M1493" s="4" t="s">
        <v>30</v>
      </c>
      <c r="N1493" s="4" t="s">
        <v>56</v>
      </c>
      <c r="O1493" s="4" t="s">
        <v>1291</v>
      </c>
      <c r="P1493" s="6">
        <v>27.46</v>
      </c>
      <c r="Q1493" s="6">
        <v>2</v>
      </c>
      <c r="R1493" s="6">
        <v>9.8856000000000002</v>
      </c>
      <c r="S1493" s="4" t="s">
        <v>58</v>
      </c>
      <c r="T1493" s="10" t="s">
        <v>34</v>
      </c>
    </row>
    <row r="1494" spans="1:20" ht="32.1" customHeight="1" thickBot="1">
      <c r="A1494" s="7" t="s">
        <v>3654</v>
      </c>
      <c r="B1494" s="2">
        <v>43065</v>
      </c>
      <c r="C1494" s="2">
        <v>43070</v>
      </c>
      <c r="D1494" s="1" t="s">
        <v>39</v>
      </c>
      <c r="E1494" s="1" t="s">
        <v>3475</v>
      </c>
      <c r="F1494" s="1" t="s">
        <v>3476</v>
      </c>
      <c r="G1494" s="1" t="s">
        <v>100</v>
      </c>
      <c r="H1494" s="1" t="s">
        <v>25</v>
      </c>
      <c r="I1494" s="1" t="s">
        <v>635</v>
      </c>
      <c r="J1494" s="1" t="s">
        <v>110</v>
      </c>
      <c r="K1494" s="1" t="s">
        <v>93</v>
      </c>
      <c r="L1494" s="1" t="s">
        <v>246</v>
      </c>
      <c r="M1494" s="1" t="s">
        <v>30</v>
      </c>
      <c r="N1494" s="1" t="s">
        <v>36</v>
      </c>
      <c r="O1494" s="1" t="s">
        <v>247</v>
      </c>
      <c r="P1494" s="3">
        <v>828.6</v>
      </c>
      <c r="Q1494" s="3">
        <v>3</v>
      </c>
      <c r="R1494" s="3">
        <v>240.29400000000001</v>
      </c>
      <c r="S1494" s="1" t="s">
        <v>58</v>
      </c>
      <c r="T1494" s="9" t="s">
        <v>34</v>
      </c>
    </row>
    <row r="1495" spans="1:20" ht="32.1" customHeight="1" thickBot="1">
      <c r="A1495" s="8" t="s">
        <v>3655</v>
      </c>
      <c r="B1495" s="5">
        <v>42328</v>
      </c>
      <c r="C1495" s="5">
        <v>42335</v>
      </c>
      <c r="D1495" s="4" t="s">
        <v>39</v>
      </c>
      <c r="E1495" s="4" t="s">
        <v>3248</v>
      </c>
      <c r="F1495" s="4" t="s">
        <v>3249</v>
      </c>
      <c r="G1495" s="4" t="s">
        <v>24</v>
      </c>
      <c r="H1495" s="4" t="s">
        <v>25</v>
      </c>
      <c r="I1495" s="4" t="s">
        <v>1006</v>
      </c>
      <c r="J1495" s="4" t="s">
        <v>43</v>
      </c>
      <c r="K1495" s="4" t="s">
        <v>28</v>
      </c>
      <c r="L1495" s="4" t="s">
        <v>542</v>
      </c>
      <c r="M1495" s="4" t="s">
        <v>30</v>
      </c>
      <c r="N1495" s="4" t="s">
        <v>31</v>
      </c>
      <c r="O1495" s="4" t="s">
        <v>543</v>
      </c>
      <c r="P1495" s="6">
        <v>290.35199999999998</v>
      </c>
      <c r="Q1495" s="6">
        <v>3</v>
      </c>
      <c r="R1495" s="6">
        <v>-36.293999999999997</v>
      </c>
      <c r="S1495" s="4" t="s">
        <v>47</v>
      </c>
      <c r="T1495" s="10" t="s">
        <v>34</v>
      </c>
    </row>
    <row r="1496" spans="1:20" ht="32.1" customHeight="1" thickBot="1">
      <c r="A1496" s="7" t="s">
        <v>3656</v>
      </c>
      <c r="B1496" s="2">
        <v>42985</v>
      </c>
      <c r="C1496" s="2">
        <v>42985</v>
      </c>
      <c r="D1496" s="1" t="s">
        <v>425</v>
      </c>
      <c r="E1496" s="1" t="s">
        <v>3236</v>
      </c>
      <c r="F1496" s="1" t="s">
        <v>3237</v>
      </c>
      <c r="G1496" s="1" t="s">
        <v>24</v>
      </c>
      <c r="H1496" s="1" t="s">
        <v>25</v>
      </c>
      <c r="I1496" s="1" t="s">
        <v>3657</v>
      </c>
      <c r="J1496" s="1" t="s">
        <v>565</v>
      </c>
      <c r="K1496" s="1" t="s">
        <v>93</v>
      </c>
      <c r="L1496" s="1" t="s">
        <v>1709</v>
      </c>
      <c r="M1496" s="1" t="s">
        <v>30</v>
      </c>
      <c r="N1496" s="1" t="s">
        <v>56</v>
      </c>
      <c r="O1496" s="1" t="s">
        <v>1710</v>
      </c>
      <c r="P1496" s="3">
        <v>135.30000000000001</v>
      </c>
      <c r="Q1496" s="3">
        <v>5</v>
      </c>
      <c r="R1496" s="3">
        <v>37.884</v>
      </c>
      <c r="S1496" s="1" t="s">
        <v>430</v>
      </c>
      <c r="T1496" s="9" t="s">
        <v>77</v>
      </c>
    </row>
    <row r="1497" spans="1:20" ht="32.1" customHeight="1" thickBot="1">
      <c r="A1497" s="8" t="s">
        <v>3658</v>
      </c>
      <c r="B1497" s="5">
        <v>41967</v>
      </c>
      <c r="C1497" s="5">
        <v>41972</v>
      </c>
      <c r="D1497" s="4" t="s">
        <v>39</v>
      </c>
      <c r="E1497" s="4" t="s">
        <v>886</v>
      </c>
      <c r="F1497" s="4" t="s">
        <v>887</v>
      </c>
      <c r="G1497" s="4" t="s">
        <v>100</v>
      </c>
      <c r="H1497" s="4" t="s">
        <v>25</v>
      </c>
      <c r="I1497" s="4" t="s">
        <v>3539</v>
      </c>
      <c r="J1497" s="4" t="s">
        <v>716</v>
      </c>
      <c r="K1497" s="4" t="s">
        <v>28</v>
      </c>
      <c r="L1497" s="4" t="s">
        <v>1983</v>
      </c>
      <c r="M1497" s="4" t="s">
        <v>30</v>
      </c>
      <c r="N1497" s="4" t="s">
        <v>56</v>
      </c>
      <c r="O1497" s="4" t="s">
        <v>1984</v>
      </c>
      <c r="P1497" s="6">
        <v>111.15</v>
      </c>
      <c r="Q1497" s="6">
        <v>5</v>
      </c>
      <c r="R1497" s="6">
        <v>48.905999999999999</v>
      </c>
      <c r="S1497" s="4" t="s">
        <v>58</v>
      </c>
      <c r="T1497" s="10" t="s">
        <v>34</v>
      </c>
    </row>
    <row r="1498" spans="1:20" ht="32.1" customHeight="1" thickBot="1">
      <c r="A1498" s="7" t="s">
        <v>3659</v>
      </c>
      <c r="B1498" s="2">
        <v>42805</v>
      </c>
      <c r="C1498" s="2">
        <v>42810</v>
      </c>
      <c r="D1498" s="1" t="s">
        <v>39</v>
      </c>
      <c r="E1498" s="1" t="s">
        <v>3150</v>
      </c>
      <c r="F1498" s="1" t="s">
        <v>3151</v>
      </c>
      <c r="G1498" s="1" t="s">
        <v>100</v>
      </c>
      <c r="H1498" s="1" t="s">
        <v>25</v>
      </c>
      <c r="I1498" s="1" t="s">
        <v>65</v>
      </c>
      <c r="J1498" s="1" t="s">
        <v>66</v>
      </c>
      <c r="K1498" s="1" t="s">
        <v>67</v>
      </c>
      <c r="L1498" s="1" t="s">
        <v>1062</v>
      </c>
      <c r="M1498" s="1" t="s">
        <v>30</v>
      </c>
      <c r="N1498" s="1" t="s">
        <v>45</v>
      </c>
      <c r="O1498" s="1" t="s">
        <v>1063</v>
      </c>
      <c r="P1498" s="3">
        <v>154.76400000000001</v>
      </c>
      <c r="Q1498" s="3">
        <v>3</v>
      </c>
      <c r="R1498" s="3">
        <v>-46.429200000000002</v>
      </c>
      <c r="S1498" s="1" t="s">
        <v>58</v>
      </c>
      <c r="T1498" s="9" t="s">
        <v>195</v>
      </c>
    </row>
    <row r="1499" spans="1:20" ht="32.1" customHeight="1" thickBot="1">
      <c r="A1499" s="8" t="s">
        <v>3660</v>
      </c>
      <c r="B1499" s="5">
        <v>43091</v>
      </c>
      <c r="C1499" s="5">
        <v>43095</v>
      </c>
      <c r="D1499" s="4" t="s">
        <v>39</v>
      </c>
      <c r="E1499" s="4" t="s">
        <v>3085</v>
      </c>
      <c r="F1499" s="4" t="s">
        <v>3086</v>
      </c>
      <c r="G1499" s="4" t="s">
        <v>100</v>
      </c>
      <c r="H1499" s="4" t="s">
        <v>25</v>
      </c>
      <c r="I1499" s="4" t="s">
        <v>3661</v>
      </c>
      <c r="J1499" s="4" t="s">
        <v>1276</v>
      </c>
      <c r="K1499" s="4" t="s">
        <v>28</v>
      </c>
      <c r="L1499" s="4" t="s">
        <v>590</v>
      </c>
      <c r="M1499" s="4" t="s">
        <v>30</v>
      </c>
      <c r="N1499" s="4" t="s">
        <v>36</v>
      </c>
      <c r="O1499" s="4" t="s">
        <v>591</v>
      </c>
      <c r="P1499" s="6">
        <v>141.96</v>
      </c>
      <c r="Q1499" s="6">
        <v>2</v>
      </c>
      <c r="R1499" s="6">
        <v>35.49</v>
      </c>
      <c r="S1499" s="4" t="s">
        <v>83</v>
      </c>
      <c r="T1499" s="10" t="s">
        <v>96</v>
      </c>
    </row>
    <row r="1500" spans="1:20" ht="32.1" customHeight="1" thickBot="1">
      <c r="A1500" s="7" t="s">
        <v>3662</v>
      </c>
      <c r="B1500" s="2">
        <v>43091</v>
      </c>
      <c r="C1500" s="2">
        <v>43094</v>
      </c>
      <c r="D1500" s="1" t="s">
        <v>21</v>
      </c>
      <c r="E1500" s="1" t="s">
        <v>3663</v>
      </c>
      <c r="F1500" s="1" t="s">
        <v>3664</v>
      </c>
      <c r="G1500" s="1" t="s">
        <v>24</v>
      </c>
      <c r="H1500" s="1" t="s">
        <v>25</v>
      </c>
      <c r="I1500" s="1" t="s">
        <v>914</v>
      </c>
      <c r="J1500" s="1" t="s">
        <v>520</v>
      </c>
      <c r="K1500" s="1" t="s">
        <v>54</v>
      </c>
      <c r="L1500" s="1" t="s">
        <v>1234</v>
      </c>
      <c r="M1500" s="1" t="s">
        <v>30</v>
      </c>
      <c r="N1500" s="1" t="s">
        <v>45</v>
      </c>
      <c r="O1500" s="1" t="s">
        <v>1235</v>
      </c>
      <c r="P1500" s="3">
        <v>182.55</v>
      </c>
      <c r="Q1500" s="3">
        <v>2</v>
      </c>
      <c r="R1500" s="3">
        <v>-135.08699999999999</v>
      </c>
      <c r="S1500" s="1" t="s">
        <v>33</v>
      </c>
      <c r="T1500" s="9" t="s">
        <v>96</v>
      </c>
    </row>
    <row r="1501" spans="1:20" ht="32.1" customHeight="1" thickBot="1">
      <c r="A1501" s="8" t="s">
        <v>3665</v>
      </c>
      <c r="B1501" s="5">
        <v>42363</v>
      </c>
      <c r="C1501" s="5">
        <v>42365</v>
      </c>
      <c r="D1501" s="4" t="s">
        <v>21</v>
      </c>
      <c r="E1501" s="4" t="s">
        <v>2710</v>
      </c>
      <c r="F1501" s="4" t="s">
        <v>2711</v>
      </c>
      <c r="G1501" s="4" t="s">
        <v>24</v>
      </c>
      <c r="H1501" s="4" t="s">
        <v>25</v>
      </c>
      <c r="I1501" s="4" t="s">
        <v>347</v>
      </c>
      <c r="J1501" s="4" t="s">
        <v>667</v>
      </c>
      <c r="K1501" s="4" t="s">
        <v>28</v>
      </c>
      <c r="L1501" s="4" t="s">
        <v>3288</v>
      </c>
      <c r="M1501" s="4" t="s">
        <v>30</v>
      </c>
      <c r="N1501" s="4" t="s">
        <v>56</v>
      </c>
      <c r="O1501" s="4" t="s">
        <v>3289</v>
      </c>
      <c r="P1501" s="6">
        <v>275.88</v>
      </c>
      <c r="Q1501" s="6">
        <v>6</v>
      </c>
      <c r="R1501" s="6">
        <v>46.8996</v>
      </c>
      <c r="S1501" s="4" t="s">
        <v>70</v>
      </c>
      <c r="T1501" s="10" t="s">
        <v>96</v>
      </c>
    </row>
    <row r="1502" spans="1:20" ht="32.1" customHeight="1" thickBot="1">
      <c r="A1502" s="7" t="s">
        <v>3666</v>
      </c>
      <c r="B1502" s="2">
        <v>41842</v>
      </c>
      <c r="C1502" s="2">
        <v>41844</v>
      </c>
      <c r="D1502" s="1" t="s">
        <v>21</v>
      </c>
      <c r="E1502" s="1" t="s">
        <v>713</v>
      </c>
      <c r="F1502" s="1" t="s">
        <v>714</v>
      </c>
      <c r="G1502" s="1" t="s">
        <v>24</v>
      </c>
      <c r="H1502" s="1" t="s">
        <v>25</v>
      </c>
      <c r="I1502" s="1" t="s">
        <v>328</v>
      </c>
      <c r="J1502" s="1" t="s">
        <v>53</v>
      </c>
      <c r="K1502" s="1" t="s">
        <v>54</v>
      </c>
      <c r="L1502" s="1" t="s">
        <v>1585</v>
      </c>
      <c r="M1502" s="1" t="s">
        <v>30</v>
      </c>
      <c r="N1502" s="1" t="s">
        <v>36</v>
      </c>
      <c r="O1502" s="1" t="s">
        <v>1586</v>
      </c>
      <c r="P1502" s="3">
        <v>717.72</v>
      </c>
      <c r="Q1502" s="3">
        <v>3</v>
      </c>
      <c r="R1502" s="3">
        <v>71.772000000000006</v>
      </c>
      <c r="S1502" s="1" t="s">
        <v>70</v>
      </c>
      <c r="T1502" s="9" t="s">
        <v>71</v>
      </c>
    </row>
    <row r="1503" spans="1:20" ht="32.1" customHeight="1" thickBot="1">
      <c r="A1503" s="8" t="s">
        <v>3666</v>
      </c>
      <c r="B1503" s="5">
        <v>41842</v>
      </c>
      <c r="C1503" s="5">
        <v>41844</v>
      </c>
      <c r="D1503" s="4" t="s">
        <v>21</v>
      </c>
      <c r="E1503" s="4" t="s">
        <v>713</v>
      </c>
      <c r="F1503" s="4" t="s">
        <v>714</v>
      </c>
      <c r="G1503" s="4" t="s">
        <v>24</v>
      </c>
      <c r="H1503" s="4" t="s">
        <v>25</v>
      </c>
      <c r="I1503" s="4" t="s">
        <v>328</v>
      </c>
      <c r="J1503" s="4" t="s">
        <v>53</v>
      </c>
      <c r="K1503" s="4" t="s">
        <v>54</v>
      </c>
      <c r="L1503" s="4" t="s">
        <v>1567</v>
      </c>
      <c r="M1503" s="4" t="s">
        <v>30</v>
      </c>
      <c r="N1503" s="4" t="s">
        <v>45</v>
      </c>
      <c r="O1503" s="4" t="s">
        <v>1568</v>
      </c>
      <c r="P1503" s="6">
        <v>170.352</v>
      </c>
      <c r="Q1503" s="6">
        <v>3</v>
      </c>
      <c r="R1503" s="6">
        <v>19.1646</v>
      </c>
      <c r="S1503" s="4" t="s">
        <v>70</v>
      </c>
      <c r="T1503" s="10" t="s">
        <v>71</v>
      </c>
    </row>
    <row r="1504" spans="1:20" ht="32.1" customHeight="1" thickBot="1">
      <c r="A1504" s="7" t="s">
        <v>3667</v>
      </c>
      <c r="B1504" s="2">
        <v>43016</v>
      </c>
      <c r="C1504" s="2">
        <v>43022</v>
      </c>
      <c r="D1504" s="1" t="s">
        <v>39</v>
      </c>
      <c r="E1504" s="1" t="s">
        <v>833</v>
      </c>
      <c r="F1504" s="1" t="s">
        <v>834</v>
      </c>
      <c r="G1504" s="1" t="s">
        <v>24</v>
      </c>
      <c r="H1504" s="1" t="s">
        <v>25</v>
      </c>
      <c r="I1504" s="1" t="s">
        <v>173</v>
      </c>
      <c r="J1504" s="1" t="s">
        <v>120</v>
      </c>
      <c r="K1504" s="1" t="s">
        <v>67</v>
      </c>
      <c r="L1504" s="1" t="s">
        <v>495</v>
      </c>
      <c r="M1504" s="1" t="s">
        <v>30</v>
      </c>
      <c r="N1504" s="1" t="s">
        <v>36</v>
      </c>
      <c r="O1504" s="1" t="s">
        <v>496</v>
      </c>
      <c r="P1504" s="3">
        <v>145.76400000000001</v>
      </c>
      <c r="Q1504" s="3">
        <v>2</v>
      </c>
      <c r="R1504" s="3">
        <v>3.2391999999999999</v>
      </c>
      <c r="S1504" s="1" t="s">
        <v>129</v>
      </c>
      <c r="T1504" s="9" t="s">
        <v>48</v>
      </c>
    </row>
    <row r="1505" spans="1:20" ht="32.1" customHeight="1" thickBot="1">
      <c r="A1505" s="8" t="s">
        <v>3668</v>
      </c>
      <c r="B1505" s="5">
        <v>42846</v>
      </c>
      <c r="C1505" s="5">
        <v>42848</v>
      </c>
      <c r="D1505" s="4" t="s">
        <v>87</v>
      </c>
      <c r="E1505" s="4" t="s">
        <v>2654</v>
      </c>
      <c r="F1505" s="4" t="s">
        <v>2655</v>
      </c>
      <c r="G1505" s="4" t="s">
        <v>24</v>
      </c>
      <c r="H1505" s="4" t="s">
        <v>25</v>
      </c>
      <c r="I1505" s="4" t="s">
        <v>2754</v>
      </c>
      <c r="J1505" s="4" t="s">
        <v>1089</v>
      </c>
      <c r="K1505" s="4" t="s">
        <v>67</v>
      </c>
      <c r="L1505" s="4" t="s">
        <v>104</v>
      </c>
      <c r="M1505" s="4" t="s">
        <v>30</v>
      </c>
      <c r="N1505" s="4" t="s">
        <v>36</v>
      </c>
      <c r="O1505" s="4" t="s">
        <v>105</v>
      </c>
      <c r="P1505" s="6">
        <v>908.82</v>
      </c>
      <c r="Q1505" s="6">
        <v>9</v>
      </c>
      <c r="R1505" s="6">
        <v>227.20500000000001</v>
      </c>
      <c r="S1505" s="4" t="s">
        <v>70</v>
      </c>
      <c r="T1505" s="10" t="s">
        <v>113</v>
      </c>
    </row>
    <row r="1506" spans="1:20" ht="32.1" customHeight="1" thickBot="1">
      <c r="A1506" s="7" t="s">
        <v>3669</v>
      </c>
      <c r="B1506" s="2">
        <v>42964</v>
      </c>
      <c r="C1506" s="2">
        <v>42971</v>
      </c>
      <c r="D1506" s="1" t="s">
        <v>39</v>
      </c>
      <c r="E1506" s="1" t="s">
        <v>2651</v>
      </c>
      <c r="F1506" s="1" t="s">
        <v>2652</v>
      </c>
      <c r="G1506" s="1" t="s">
        <v>100</v>
      </c>
      <c r="H1506" s="1" t="s">
        <v>25</v>
      </c>
      <c r="I1506" s="1" t="s">
        <v>101</v>
      </c>
      <c r="J1506" s="1" t="s">
        <v>92</v>
      </c>
      <c r="K1506" s="1" t="s">
        <v>93</v>
      </c>
      <c r="L1506" s="1" t="s">
        <v>2008</v>
      </c>
      <c r="M1506" s="1" t="s">
        <v>30</v>
      </c>
      <c r="N1506" s="1" t="s">
        <v>36</v>
      </c>
      <c r="O1506" s="1" t="s">
        <v>2009</v>
      </c>
      <c r="P1506" s="3">
        <v>74.591999999999999</v>
      </c>
      <c r="Q1506" s="3">
        <v>4</v>
      </c>
      <c r="R1506" s="3">
        <v>-2.1312000000000002</v>
      </c>
      <c r="S1506" s="1" t="s">
        <v>47</v>
      </c>
      <c r="T1506" s="9" t="s">
        <v>253</v>
      </c>
    </row>
    <row r="1507" spans="1:20" ht="32.1" customHeight="1" thickBot="1">
      <c r="A1507" s="8" t="s">
        <v>3669</v>
      </c>
      <c r="B1507" s="5">
        <v>42964</v>
      </c>
      <c r="C1507" s="5">
        <v>42971</v>
      </c>
      <c r="D1507" s="4" t="s">
        <v>39</v>
      </c>
      <c r="E1507" s="4" t="s">
        <v>2651</v>
      </c>
      <c r="F1507" s="4" t="s">
        <v>2652</v>
      </c>
      <c r="G1507" s="4" t="s">
        <v>100</v>
      </c>
      <c r="H1507" s="4" t="s">
        <v>25</v>
      </c>
      <c r="I1507" s="4" t="s">
        <v>101</v>
      </c>
      <c r="J1507" s="4" t="s">
        <v>92</v>
      </c>
      <c r="K1507" s="4" t="s">
        <v>93</v>
      </c>
      <c r="L1507" s="4" t="s">
        <v>2281</v>
      </c>
      <c r="M1507" s="4" t="s">
        <v>30</v>
      </c>
      <c r="N1507" s="4" t="s">
        <v>56</v>
      </c>
      <c r="O1507" s="4" t="s">
        <v>2282</v>
      </c>
      <c r="P1507" s="6">
        <v>16.783999999999999</v>
      </c>
      <c r="Q1507" s="6">
        <v>2</v>
      </c>
      <c r="R1507" s="6">
        <v>-22.238800000000001</v>
      </c>
      <c r="S1507" s="4" t="s">
        <v>47</v>
      </c>
      <c r="T1507" s="10" t="s">
        <v>253</v>
      </c>
    </row>
    <row r="1508" spans="1:20" ht="32.1" customHeight="1" thickBot="1">
      <c r="A1508" s="7" t="s">
        <v>3670</v>
      </c>
      <c r="B1508" s="2">
        <v>42686</v>
      </c>
      <c r="C1508" s="2">
        <v>42689</v>
      </c>
      <c r="D1508" s="1" t="s">
        <v>87</v>
      </c>
      <c r="E1508" s="1" t="s">
        <v>322</v>
      </c>
      <c r="F1508" s="1" t="s">
        <v>323</v>
      </c>
      <c r="G1508" s="1" t="s">
        <v>100</v>
      </c>
      <c r="H1508" s="1" t="s">
        <v>25</v>
      </c>
      <c r="I1508" s="1" t="s">
        <v>639</v>
      </c>
      <c r="J1508" s="1" t="s">
        <v>53</v>
      </c>
      <c r="K1508" s="1" t="s">
        <v>54</v>
      </c>
      <c r="L1508" s="1" t="s">
        <v>2819</v>
      </c>
      <c r="M1508" s="1" t="s">
        <v>30</v>
      </c>
      <c r="N1508" s="1" t="s">
        <v>45</v>
      </c>
      <c r="O1508" s="1" t="s">
        <v>2820</v>
      </c>
      <c r="P1508" s="3">
        <v>674.35199999999998</v>
      </c>
      <c r="Q1508" s="3">
        <v>3</v>
      </c>
      <c r="R1508" s="3">
        <v>-8.4293999999999993</v>
      </c>
      <c r="S1508" s="1" t="s">
        <v>33</v>
      </c>
      <c r="T1508" s="9" t="s">
        <v>34</v>
      </c>
    </row>
    <row r="1509" spans="1:20" ht="32.1" customHeight="1" thickBot="1">
      <c r="A1509" s="8" t="s">
        <v>3671</v>
      </c>
      <c r="B1509" s="5">
        <v>42687</v>
      </c>
      <c r="C1509" s="5">
        <v>42691</v>
      </c>
      <c r="D1509" s="4" t="s">
        <v>39</v>
      </c>
      <c r="E1509" s="4" t="s">
        <v>3301</v>
      </c>
      <c r="F1509" s="4" t="s">
        <v>3302</v>
      </c>
      <c r="G1509" s="4" t="s">
        <v>100</v>
      </c>
      <c r="H1509" s="4" t="s">
        <v>25</v>
      </c>
      <c r="I1509" s="4" t="s">
        <v>191</v>
      </c>
      <c r="J1509" s="4" t="s">
        <v>192</v>
      </c>
      <c r="K1509" s="4" t="s">
        <v>54</v>
      </c>
      <c r="L1509" s="4" t="s">
        <v>84</v>
      </c>
      <c r="M1509" s="4" t="s">
        <v>30</v>
      </c>
      <c r="N1509" s="4" t="s">
        <v>56</v>
      </c>
      <c r="O1509" s="4" t="s">
        <v>1861</v>
      </c>
      <c r="P1509" s="6">
        <v>19.54</v>
      </c>
      <c r="Q1509" s="6">
        <v>2</v>
      </c>
      <c r="R1509" s="6">
        <v>7.2298</v>
      </c>
      <c r="S1509" s="4" t="s">
        <v>83</v>
      </c>
      <c r="T1509" s="10" t="s">
        <v>34</v>
      </c>
    </row>
    <row r="1510" spans="1:20" ht="32.1" customHeight="1" thickBot="1">
      <c r="A1510" s="7" t="s">
        <v>3672</v>
      </c>
      <c r="B1510" s="2">
        <v>42701</v>
      </c>
      <c r="C1510" s="2">
        <v>42707</v>
      </c>
      <c r="D1510" s="1" t="s">
        <v>39</v>
      </c>
      <c r="E1510" s="1" t="s">
        <v>2035</v>
      </c>
      <c r="F1510" s="1" t="s">
        <v>2036</v>
      </c>
      <c r="G1510" s="1" t="s">
        <v>24</v>
      </c>
      <c r="H1510" s="1" t="s">
        <v>25</v>
      </c>
      <c r="I1510" s="1" t="s">
        <v>42</v>
      </c>
      <c r="J1510" s="1" t="s">
        <v>43</v>
      </c>
      <c r="K1510" s="1" t="s">
        <v>28</v>
      </c>
      <c r="L1510" s="1" t="s">
        <v>1259</v>
      </c>
      <c r="M1510" s="1" t="s">
        <v>30</v>
      </c>
      <c r="N1510" s="1" t="s">
        <v>45</v>
      </c>
      <c r="O1510" s="1" t="s">
        <v>1063</v>
      </c>
      <c r="P1510" s="3">
        <v>331.02300000000002</v>
      </c>
      <c r="Q1510" s="3">
        <v>7</v>
      </c>
      <c r="R1510" s="3">
        <v>-114.35339999999999</v>
      </c>
      <c r="S1510" s="1" t="s">
        <v>129</v>
      </c>
      <c r="T1510" s="9" t="s">
        <v>34</v>
      </c>
    </row>
    <row r="1511" spans="1:20" ht="32.1" customHeight="1" thickBot="1">
      <c r="A1511" s="8" t="s">
        <v>3673</v>
      </c>
      <c r="B1511" s="5">
        <v>42671</v>
      </c>
      <c r="C1511" s="5">
        <v>42671</v>
      </c>
      <c r="D1511" s="4" t="s">
        <v>425</v>
      </c>
      <c r="E1511" s="4" t="s">
        <v>3674</v>
      </c>
      <c r="F1511" s="4" t="s">
        <v>3675</v>
      </c>
      <c r="G1511" s="4" t="s">
        <v>90</v>
      </c>
      <c r="H1511" s="4" t="s">
        <v>25</v>
      </c>
      <c r="I1511" s="4" t="s">
        <v>894</v>
      </c>
      <c r="J1511" s="4" t="s">
        <v>120</v>
      </c>
      <c r="K1511" s="4" t="s">
        <v>67</v>
      </c>
      <c r="L1511" s="4" t="s">
        <v>3676</v>
      </c>
      <c r="M1511" s="4" t="s">
        <v>30</v>
      </c>
      <c r="N1511" s="4" t="s">
        <v>56</v>
      </c>
      <c r="O1511" s="4" t="s">
        <v>3677</v>
      </c>
      <c r="P1511" s="6">
        <v>756.8</v>
      </c>
      <c r="Q1511" s="6">
        <v>5</v>
      </c>
      <c r="R1511" s="6">
        <v>75.680000000000007</v>
      </c>
      <c r="S1511" s="4" t="s">
        <v>430</v>
      </c>
      <c r="T1511" s="10" t="s">
        <v>48</v>
      </c>
    </row>
    <row r="1512" spans="1:20" ht="32.1" customHeight="1" thickBot="1">
      <c r="A1512" s="7" t="s">
        <v>3678</v>
      </c>
      <c r="B1512" s="2">
        <v>42002</v>
      </c>
      <c r="C1512" s="2">
        <v>42006</v>
      </c>
      <c r="D1512" s="1" t="s">
        <v>39</v>
      </c>
      <c r="E1512" s="1" t="s">
        <v>2895</v>
      </c>
      <c r="F1512" s="1" t="s">
        <v>2896</v>
      </c>
      <c r="G1512" s="1" t="s">
        <v>100</v>
      </c>
      <c r="H1512" s="1" t="s">
        <v>25</v>
      </c>
      <c r="I1512" s="1" t="s">
        <v>3657</v>
      </c>
      <c r="J1512" s="1" t="s">
        <v>134</v>
      </c>
      <c r="K1512" s="1" t="s">
        <v>93</v>
      </c>
      <c r="L1512" s="1" t="s">
        <v>2877</v>
      </c>
      <c r="M1512" s="1" t="s">
        <v>30</v>
      </c>
      <c r="N1512" s="1" t="s">
        <v>56</v>
      </c>
      <c r="O1512" s="1" t="s">
        <v>2878</v>
      </c>
      <c r="P1512" s="3">
        <v>8.7360000000000007</v>
      </c>
      <c r="Q1512" s="3">
        <v>3</v>
      </c>
      <c r="R1512" s="3">
        <v>-4.8048000000000002</v>
      </c>
      <c r="S1512" s="1" t="s">
        <v>83</v>
      </c>
      <c r="T1512" s="9" t="s">
        <v>96</v>
      </c>
    </row>
    <row r="1513" spans="1:20" ht="32.1" customHeight="1" thickBot="1">
      <c r="A1513" s="8" t="s">
        <v>3679</v>
      </c>
      <c r="B1513" s="5">
        <v>43010</v>
      </c>
      <c r="C1513" s="5">
        <v>43014</v>
      </c>
      <c r="D1513" s="4" t="s">
        <v>39</v>
      </c>
      <c r="E1513" s="4" t="s">
        <v>1202</v>
      </c>
      <c r="F1513" s="4" t="s">
        <v>1203</v>
      </c>
      <c r="G1513" s="4" t="s">
        <v>24</v>
      </c>
      <c r="H1513" s="4" t="s">
        <v>25</v>
      </c>
      <c r="I1513" s="4" t="s">
        <v>328</v>
      </c>
      <c r="J1513" s="4" t="s">
        <v>53</v>
      </c>
      <c r="K1513" s="4" t="s">
        <v>54</v>
      </c>
      <c r="L1513" s="4" t="s">
        <v>895</v>
      </c>
      <c r="M1513" s="4" t="s">
        <v>30</v>
      </c>
      <c r="N1513" s="4" t="s">
        <v>56</v>
      </c>
      <c r="O1513" s="4" t="s">
        <v>896</v>
      </c>
      <c r="P1513" s="6">
        <v>17.46</v>
      </c>
      <c r="Q1513" s="6">
        <v>2</v>
      </c>
      <c r="R1513" s="6">
        <v>5.9363999999999999</v>
      </c>
      <c r="S1513" s="4" t="s">
        <v>83</v>
      </c>
      <c r="T1513" s="10" t="s">
        <v>48</v>
      </c>
    </row>
    <row r="1514" spans="1:20" ht="32.1" customHeight="1" thickBot="1">
      <c r="A1514" s="7" t="s">
        <v>3680</v>
      </c>
      <c r="B1514" s="2">
        <v>42565</v>
      </c>
      <c r="C1514" s="2">
        <v>42569</v>
      </c>
      <c r="D1514" s="1" t="s">
        <v>39</v>
      </c>
      <c r="E1514" s="1" t="s">
        <v>2645</v>
      </c>
      <c r="F1514" s="1" t="s">
        <v>2646</v>
      </c>
      <c r="G1514" s="1" t="s">
        <v>24</v>
      </c>
      <c r="H1514" s="1" t="s">
        <v>25</v>
      </c>
      <c r="I1514" s="1" t="s">
        <v>328</v>
      </c>
      <c r="J1514" s="1" t="s">
        <v>53</v>
      </c>
      <c r="K1514" s="1" t="s">
        <v>54</v>
      </c>
      <c r="L1514" s="1" t="s">
        <v>553</v>
      </c>
      <c r="M1514" s="1" t="s">
        <v>30</v>
      </c>
      <c r="N1514" s="1" t="s">
        <v>56</v>
      </c>
      <c r="O1514" s="1" t="s">
        <v>554</v>
      </c>
      <c r="P1514" s="3">
        <v>30.8</v>
      </c>
      <c r="Q1514" s="3">
        <v>4</v>
      </c>
      <c r="R1514" s="3">
        <v>10.164</v>
      </c>
      <c r="S1514" s="1" t="s">
        <v>83</v>
      </c>
      <c r="T1514" s="9" t="s">
        <v>71</v>
      </c>
    </row>
    <row r="1515" spans="1:20" ht="32.1" customHeight="1" thickBot="1">
      <c r="A1515" s="8" t="s">
        <v>3681</v>
      </c>
      <c r="B1515" s="5">
        <v>42437</v>
      </c>
      <c r="C1515" s="5">
        <v>42441</v>
      </c>
      <c r="D1515" s="4" t="s">
        <v>39</v>
      </c>
      <c r="E1515" s="4" t="s">
        <v>2223</v>
      </c>
      <c r="F1515" s="4" t="s">
        <v>2224</v>
      </c>
      <c r="G1515" s="4" t="s">
        <v>24</v>
      </c>
      <c r="H1515" s="4" t="s">
        <v>25</v>
      </c>
      <c r="I1515" s="4" t="s">
        <v>173</v>
      </c>
      <c r="J1515" s="4" t="s">
        <v>120</v>
      </c>
      <c r="K1515" s="4" t="s">
        <v>67</v>
      </c>
      <c r="L1515" s="4" t="s">
        <v>485</v>
      </c>
      <c r="M1515" s="4" t="s">
        <v>30</v>
      </c>
      <c r="N1515" s="4" t="s">
        <v>56</v>
      </c>
      <c r="O1515" s="4" t="s">
        <v>486</v>
      </c>
      <c r="P1515" s="6">
        <v>113.6</v>
      </c>
      <c r="Q1515" s="6">
        <v>8</v>
      </c>
      <c r="R1515" s="6">
        <v>44.304000000000002</v>
      </c>
      <c r="S1515" s="4" t="s">
        <v>83</v>
      </c>
      <c r="T1515" s="10" t="s">
        <v>195</v>
      </c>
    </row>
    <row r="1516" spans="1:20" ht="32.1" customHeight="1" thickBot="1">
      <c r="A1516" s="7" t="s">
        <v>3682</v>
      </c>
      <c r="B1516" s="2">
        <v>42728</v>
      </c>
      <c r="C1516" s="2">
        <v>42734</v>
      </c>
      <c r="D1516" s="1" t="s">
        <v>39</v>
      </c>
      <c r="E1516" s="1" t="s">
        <v>3683</v>
      </c>
      <c r="F1516" s="1" t="s">
        <v>3684</v>
      </c>
      <c r="G1516" s="1" t="s">
        <v>24</v>
      </c>
      <c r="H1516" s="1" t="s">
        <v>25</v>
      </c>
      <c r="I1516" s="1" t="s">
        <v>1491</v>
      </c>
      <c r="J1516" s="1" t="s">
        <v>53</v>
      </c>
      <c r="K1516" s="1" t="s">
        <v>54</v>
      </c>
      <c r="L1516" s="1" t="s">
        <v>2158</v>
      </c>
      <c r="M1516" s="1" t="s">
        <v>30</v>
      </c>
      <c r="N1516" s="1" t="s">
        <v>56</v>
      </c>
      <c r="O1516" s="1" t="s">
        <v>2159</v>
      </c>
      <c r="P1516" s="3">
        <v>43.96</v>
      </c>
      <c r="Q1516" s="3">
        <v>7</v>
      </c>
      <c r="R1516" s="3">
        <v>18.463200000000001</v>
      </c>
      <c r="S1516" s="1" t="s">
        <v>129</v>
      </c>
      <c r="T1516" s="9" t="s">
        <v>96</v>
      </c>
    </row>
    <row r="1517" spans="1:20" ht="32.1" customHeight="1" thickBot="1">
      <c r="A1517" s="8" t="s">
        <v>3685</v>
      </c>
      <c r="B1517" s="5">
        <v>42848</v>
      </c>
      <c r="C1517" s="5">
        <v>42850</v>
      </c>
      <c r="D1517" s="4" t="s">
        <v>21</v>
      </c>
      <c r="E1517" s="4" t="s">
        <v>2609</v>
      </c>
      <c r="F1517" s="4" t="s">
        <v>2610</v>
      </c>
      <c r="G1517" s="4" t="s">
        <v>24</v>
      </c>
      <c r="H1517" s="4" t="s">
        <v>25</v>
      </c>
      <c r="I1517" s="4" t="s">
        <v>1185</v>
      </c>
      <c r="J1517" s="4" t="s">
        <v>53</v>
      </c>
      <c r="K1517" s="4" t="s">
        <v>54</v>
      </c>
      <c r="L1517" s="4" t="s">
        <v>2204</v>
      </c>
      <c r="M1517" s="4" t="s">
        <v>30</v>
      </c>
      <c r="N1517" s="4" t="s">
        <v>56</v>
      </c>
      <c r="O1517" s="4" t="s">
        <v>2205</v>
      </c>
      <c r="P1517" s="6">
        <v>66.36</v>
      </c>
      <c r="Q1517" s="6">
        <v>7</v>
      </c>
      <c r="R1517" s="6">
        <v>26.544</v>
      </c>
      <c r="S1517" s="4" t="s">
        <v>70</v>
      </c>
      <c r="T1517" s="10" t="s">
        <v>113</v>
      </c>
    </row>
    <row r="1518" spans="1:20" ht="32.1" customHeight="1" thickBot="1">
      <c r="A1518" s="7" t="s">
        <v>3685</v>
      </c>
      <c r="B1518" s="2">
        <v>42848</v>
      </c>
      <c r="C1518" s="2">
        <v>42850</v>
      </c>
      <c r="D1518" s="1" t="s">
        <v>21</v>
      </c>
      <c r="E1518" s="1" t="s">
        <v>2609</v>
      </c>
      <c r="F1518" s="1" t="s">
        <v>2610</v>
      </c>
      <c r="G1518" s="1" t="s">
        <v>24</v>
      </c>
      <c r="H1518" s="1" t="s">
        <v>25</v>
      </c>
      <c r="I1518" s="1" t="s">
        <v>1185</v>
      </c>
      <c r="J1518" s="1" t="s">
        <v>53</v>
      </c>
      <c r="K1518" s="1" t="s">
        <v>54</v>
      </c>
      <c r="L1518" s="1" t="s">
        <v>551</v>
      </c>
      <c r="M1518" s="1" t="s">
        <v>30</v>
      </c>
      <c r="N1518" s="1" t="s">
        <v>56</v>
      </c>
      <c r="O1518" s="1" t="s">
        <v>3125</v>
      </c>
      <c r="P1518" s="3">
        <v>24.14</v>
      </c>
      <c r="Q1518" s="3">
        <v>2</v>
      </c>
      <c r="R1518" s="3">
        <v>7.9661999999999997</v>
      </c>
      <c r="S1518" s="1" t="s">
        <v>70</v>
      </c>
      <c r="T1518" s="9" t="s">
        <v>113</v>
      </c>
    </row>
    <row r="1519" spans="1:20" ht="32.1" customHeight="1" thickBot="1">
      <c r="A1519" s="8" t="s">
        <v>3686</v>
      </c>
      <c r="B1519" s="5">
        <v>42964</v>
      </c>
      <c r="C1519" s="5">
        <v>42969</v>
      </c>
      <c r="D1519" s="4" t="s">
        <v>21</v>
      </c>
      <c r="E1519" s="4" t="s">
        <v>2298</v>
      </c>
      <c r="F1519" s="4" t="s">
        <v>2299</v>
      </c>
      <c r="G1519" s="4" t="s">
        <v>24</v>
      </c>
      <c r="H1519" s="4" t="s">
        <v>25</v>
      </c>
      <c r="I1519" s="4" t="s">
        <v>65</v>
      </c>
      <c r="J1519" s="4" t="s">
        <v>66</v>
      </c>
      <c r="K1519" s="4" t="s">
        <v>67</v>
      </c>
      <c r="L1519" s="4" t="s">
        <v>601</v>
      </c>
      <c r="M1519" s="4" t="s">
        <v>30</v>
      </c>
      <c r="N1519" s="4" t="s">
        <v>36</v>
      </c>
      <c r="O1519" s="4" t="s">
        <v>602</v>
      </c>
      <c r="P1519" s="6">
        <v>4416.174</v>
      </c>
      <c r="Q1519" s="6">
        <v>9</v>
      </c>
      <c r="R1519" s="6">
        <v>-630.88199999999995</v>
      </c>
      <c r="S1519" s="4" t="s">
        <v>58</v>
      </c>
      <c r="T1519" s="10" t="s">
        <v>253</v>
      </c>
    </row>
    <row r="1520" spans="1:20" ht="32.1" customHeight="1" thickBot="1">
      <c r="A1520" s="7" t="s">
        <v>3687</v>
      </c>
      <c r="B1520" s="2">
        <v>41701</v>
      </c>
      <c r="C1520" s="2">
        <v>41706</v>
      </c>
      <c r="D1520" s="1" t="s">
        <v>39</v>
      </c>
      <c r="E1520" s="1" t="s">
        <v>3688</v>
      </c>
      <c r="F1520" s="1" t="s">
        <v>3689</v>
      </c>
      <c r="G1520" s="1" t="s">
        <v>90</v>
      </c>
      <c r="H1520" s="1" t="s">
        <v>25</v>
      </c>
      <c r="I1520" s="1" t="s">
        <v>347</v>
      </c>
      <c r="J1520" s="1" t="s">
        <v>231</v>
      </c>
      <c r="K1520" s="1" t="s">
        <v>67</v>
      </c>
      <c r="L1520" s="1" t="s">
        <v>456</v>
      </c>
      <c r="M1520" s="1" t="s">
        <v>30</v>
      </c>
      <c r="N1520" s="1" t="s">
        <v>31</v>
      </c>
      <c r="O1520" s="1" t="s">
        <v>457</v>
      </c>
      <c r="P1520" s="3">
        <v>302.45</v>
      </c>
      <c r="Q1520" s="3">
        <v>5</v>
      </c>
      <c r="R1520" s="3">
        <v>-199.61699999999999</v>
      </c>
      <c r="S1520" s="1" t="s">
        <v>58</v>
      </c>
      <c r="T1520" s="9" t="s">
        <v>195</v>
      </c>
    </row>
    <row r="1521" spans="1:20" ht="32.1" customHeight="1" thickBot="1">
      <c r="A1521" s="8" t="s">
        <v>3690</v>
      </c>
      <c r="B1521" s="5">
        <v>42520</v>
      </c>
      <c r="C1521" s="5">
        <v>42525</v>
      </c>
      <c r="D1521" s="4" t="s">
        <v>39</v>
      </c>
      <c r="E1521" s="4" t="s">
        <v>2192</v>
      </c>
      <c r="F1521" s="4" t="s">
        <v>2193</v>
      </c>
      <c r="G1521" s="4" t="s">
        <v>100</v>
      </c>
      <c r="H1521" s="4" t="s">
        <v>25</v>
      </c>
      <c r="I1521" s="4" t="s">
        <v>3691</v>
      </c>
      <c r="J1521" s="4" t="s">
        <v>238</v>
      </c>
      <c r="K1521" s="4" t="s">
        <v>93</v>
      </c>
      <c r="L1521" s="4" t="s">
        <v>1595</v>
      </c>
      <c r="M1521" s="4" t="s">
        <v>30</v>
      </c>
      <c r="N1521" s="4" t="s">
        <v>56</v>
      </c>
      <c r="O1521" s="4" t="s">
        <v>1596</v>
      </c>
      <c r="P1521" s="6">
        <v>47.4</v>
      </c>
      <c r="Q1521" s="6">
        <v>5</v>
      </c>
      <c r="R1521" s="6">
        <v>21.33</v>
      </c>
      <c r="S1521" s="4" t="s">
        <v>58</v>
      </c>
      <c r="T1521" s="10" t="s">
        <v>161</v>
      </c>
    </row>
    <row r="1522" spans="1:20" ht="32.1" customHeight="1" thickBot="1">
      <c r="A1522" s="7" t="s">
        <v>3692</v>
      </c>
      <c r="B1522" s="2">
        <v>41966</v>
      </c>
      <c r="C1522" s="2">
        <v>41969</v>
      </c>
      <c r="D1522" s="1" t="s">
        <v>21</v>
      </c>
      <c r="E1522" s="1" t="s">
        <v>1304</v>
      </c>
      <c r="F1522" s="1" t="s">
        <v>1305</v>
      </c>
      <c r="G1522" s="1" t="s">
        <v>90</v>
      </c>
      <c r="H1522" s="1" t="s">
        <v>25</v>
      </c>
      <c r="I1522" s="1" t="s">
        <v>101</v>
      </c>
      <c r="J1522" s="1" t="s">
        <v>92</v>
      </c>
      <c r="K1522" s="1" t="s">
        <v>93</v>
      </c>
      <c r="L1522" s="1" t="s">
        <v>1164</v>
      </c>
      <c r="M1522" s="1" t="s">
        <v>30</v>
      </c>
      <c r="N1522" s="1" t="s">
        <v>36</v>
      </c>
      <c r="O1522" s="1" t="s">
        <v>1165</v>
      </c>
      <c r="P1522" s="3">
        <v>155.37200000000001</v>
      </c>
      <c r="Q1522" s="3">
        <v>2</v>
      </c>
      <c r="R1522" s="3">
        <v>-35.513599999999997</v>
      </c>
      <c r="S1522" s="1" t="s">
        <v>33</v>
      </c>
      <c r="T1522" s="9" t="s">
        <v>34</v>
      </c>
    </row>
    <row r="1523" spans="1:20" ht="32.1" customHeight="1" thickBot="1">
      <c r="A1523" s="8" t="s">
        <v>3693</v>
      </c>
      <c r="B1523" s="5">
        <v>42383</v>
      </c>
      <c r="C1523" s="5">
        <v>42389</v>
      </c>
      <c r="D1523" s="4" t="s">
        <v>39</v>
      </c>
      <c r="E1523" s="4" t="s">
        <v>449</v>
      </c>
      <c r="F1523" s="4" t="s">
        <v>450</v>
      </c>
      <c r="G1523" s="4" t="s">
        <v>24</v>
      </c>
      <c r="H1523" s="4" t="s">
        <v>25</v>
      </c>
      <c r="I1523" s="4" t="s">
        <v>509</v>
      </c>
      <c r="J1523" s="4" t="s">
        <v>1036</v>
      </c>
      <c r="K1523" s="4" t="s">
        <v>28</v>
      </c>
      <c r="L1523" s="4" t="s">
        <v>3694</v>
      </c>
      <c r="M1523" s="4" t="s">
        <v>30</v>
      </c>
      <c r="N1523" s="4" t="s">
        <v>56</v>
      </c>
      <c r="O1523" s="4" t="s">
        <v>3695</v>
      </c>
      <c r="P1523" s="6">
        <v>315.77600000000001</v>
      </c>
      <c r="Q1523" s="6">
        <v>8</v>
      </c>
      <c r="R1523" s="6">
        <v>31.5776</v>
      </c>
      <c r="S1523" s="4" t="s">
        <v>129</v>
      </c>
      <c r="T1523" s="10" t="s">
        <v>169</v>
      </c>
    </row>
    <row r="1524" spans="1:20" ht="32.1" customHeight="1" thickBot="1">
      <c r="A1524" s="7" t="s">
        <v>3696</v>
      </c>
      <c r="B1524" s="2">
        <v>42629</v>
      </c>
      <c r="C1524" s="2">
        <v>42635</v>
      </c>
      <c r="D1524" s="1" t="s">
        <v>39</v>
      </c>
      <c r="E1524" s="1" t="s">
        <v>2497</v>
      </c>
      <c r="F1524" s="1" t="s">
        <v>2498</v>
      </c>
      <c r="G1524" s="1" t="s">
        <v>90</v>
      </c>
      <c r="H1524" s="1" t="s">
        <v>25</v>
      </c>
      <c r="I1524" s="1" t="s">
        <v>1491</v>
      </c>
      <c r="J1524" s="1" t="s">
        <v>53</v>
      </c>
      <c r="K1524" s="1" t="s">
        <v>54</v>
      </c>
      <c r="L1524" s="1" t="s">
        <v>1548</v>
      </c>
      <c r="M1524" s="1" t="s">
        <v>30</v>
      </c>
      <c r="N1524" s="1" t="s">
        <v>31</v>
      </c>
      <c r="O1524" s="1" t="s">
        <v>1549</v>
      </c>
      <c r="P1524" s="3">
        <v>273.666</v>
      </c>
      <c r="Q1524" s="3">
        <v>2</v>
      </c>
      <c r="R1524" s="3">
        <v>-12.878399999999999</v>
      </c>
      <c r="S1524" s="1" t="s">
        <v>129</v>
      </c>
      <c r="T1524" s="9" t="s">
        <v>77</v>
      </c>
    </row>
    <row r="1525" spans="1:20" ht="32.1" customHeight="1" thickBot="1">
      <c r="A1525" s="8" t="s">
        <v>3697</v>
      </c>
      <c r="B1525" s="5">
        <v>42321</v>
      </c>
      <c r="C1525" s="5">
        <v>42325</v>
      </c>
      <c r="D1525" s="4" t="s">
        <v>39</v>
      </c>
      <c r="E1525" s="4" t="s">
        <v>3698</v>
      </c>
      <c r="F1525" s="4" t="s">
        <v>3699</v>
      </c>
      <c r="G1525" s="4" t="s">
        <v>100</v>
      </c>
      <c r="H1525" s="4" t="s">
        <v>25</v>
      </c>
      <c r="I1525" s="4" t="s">
        <v>3700</v>
      </c>
      <c r="J1525" s="4" t="s">
        <v>3701</v>
      </c>
      <c r="K1525" s="4" t="s">
        <v>54</v>
      </c>
      <c r="L1525" s="4" t="s">
        <v>835</v>
      </c>
      <c r="M1525" s="4" t="s">
        <v>30</v>
      </c>
      <c r="N1525" s="4" t="s">
        <v>56</v>
      </c>
      <c r="O1525" s="4" t="s">
        <v>836</v>
      </c>
      <c r="P1525" s="6">
        <v>63.98</v>
      </c>
      <c r="Q1525" s="6">
        <v>7</v>
      </c>
      <c r="R1525" s="6">
        <v>21.7532</v>
      </c>
      <c r="S1525" s="4" t="s">
        <v>83</v>
      </c>
      <c r="T1525" s="10" t="s">
        <v>34</v>
      </c>
    </row>
    <row r="1526" spans="1:20" ht="32.1" customHeight="1" thickBot="1">
      <c r="A1526" s="7" t="s">
        <v>3702</v>
      </c>
      <c r="B1526" s="2">
        <v>42987</v>
      </c>
      <c r="C1526" s="2">
        <v>42991</v>
      </c>
      <c r="D1526" s="1" t="s">
        <v>39</v>
      </c>
      <c r="E1526" s="1" t="s">
        <v>1170</v>
      </c>
      <c r="F1526" s="1" t="s">
        <v>1171</v>
      </c>
      <c r="G1526" s="1" t="s">
        <v>24</v>
      </c>
      <c r="H1526" s="1" t="s">
        <v>25</v>
      </c>
      <c r="I1526" s="1" t="s">
        <v>693</v>
      </c>
      <c r="J1526" s="1" t="s">
        <v>231</v>
      </c>
      <c r="K1526" s="1" t="s">
        <v>67</v>
      </c>
      <c r="L1526" s="1" t="s">
        <v>596</v>
      </c>
      <c r="M1526" s="1" t="s">
        <v>30</v>
      </c>
      <c r="N1526" s="1" t="s">
        <v>56</v>
      </c>
      <c r="O1526" s="1" t="s">
        <v>597</v>
      </c>
      <c r="P1526" s="3">
        <v>66.111999999999995</v>
      </c>
      <c r="Q1526" s="3">
        <v>2</v>
      </c>
      <c r="R1526" s="3">
        <v>-9.0904000000000007</v>
      </c>
      <c r="S1526" s="1" t="s">
        <v>83</v>
      </c>
      <c r="T1526" s="9" t="s">
        <v>77</v>
      </c>
    </row>
    <row r="1527" spans="1:20" ht="32.1" customHeight="1" thickBot="1">
      <c r="A1527" s="8" t="s">
        <v>3703</v>
      </c>
      <c r="B1527" s="5">
        <v>42541</v>
      </c>
      <c r="C1527" s="5">
        <v>42546</v>
      </c>
      <c r="D1527" s="4" t="s">
        <v>39</v>
      </c>
      <c r="E1527" s="4" t="s">
        <v>2759</v>
      </c>
      <c r="F1527" s="4" t="s">
        <v>2760</v>
      </c>
      <c r="G1527" s="4" t="s">
        <v>90</v>
      </c>
      <c r="H1527" s="4" t="s">
        <v>25</v>
      </c>
      <c r="I1527" s="4" t="s">
        <v>3016</v>
      </c>
      <c r="J1527" s="4" t="s">
        <v>1522</v>
      </c>
      <c r="K1527" s="4" t="s">
        <v>93</v>
      </c>
      <c r="L1527" s="4" t="s">
        <v>1311</v>
      </c>
      <c r="M1527" s="4" t="s">
        <v>30</v>
      </c>
      <c r="N1527" s="4" t="s">
        <v>56</v>
      </c>
      <c r="O1527" s="4" t="s">
        <v>2022</v>
      </c>
      <c r="P1527" s="6">
        <v>57.69</v>
      </c>
      <c r="Q1527" s="6">
        <v>3</v>
      </c>
      <c r="R1527" s="6">
        <v>23.652899999999999</v>
      </c>
      <c r="S1527" s="4" t="s">
        <v>58</v>
      </c>
      <c r="T1527" s="10" t="s">
        <v>59</v>
      </c>
    </row>
    <row r="1528" spans="1:20" ht="32.1" customHeight="1" thickBot="1">
      <c r="A1528" s="7" t="s">
        <v>3704</v>
      </c>
      <c r="B1528" s="2">
        <v>42392</v>
      </c>
      <c r="C1528" s="2">
        <v>42398</v>
      </c>
      <c r="D1528" s="1" t="s">
        <v>39</v>
      </c>
      <c r="E1528" s="1" t="s">
        <v>3705</v>
      </c>
      <c r="F1528" s="1" t="s">
        <v>3706</v>
      </c>
      <c r="G1528" s="1" t="s">
        <v>24</v>
      </c>
      <c r="H1528" s="1" t="s">
        <v>25</v>
      </c>
      <c r="I1528" s="1" t="s">
        <v>52</v>
      </c>
      <c r="J1528" s="1" t="s">
        <v>53</v>
      </c>
      <c r="K1528" s="1" t="s">
        <v>54</v>
      </c>
      <c r="L1528" s="1" t="s">
        <v>2901</v>
      </c>
      <c r="M1528" s="1" t="s">
        <v>30</v>
      </c>
      <c r="N1528" s="1" t="s">
        <v>56</v>
      </c>
      <c r="O1528" s="1" t="s">
        <v>2902</v>
      </c>
      <c r="P1528" s="3">
        <v>59.99</v>
      </c>
      <c r="Q1528" s="3">
        <v>7</v>
      </c>
      <c r="R1528" s="3">
        <v>21.596399999999999</v>
      </c>
      <c r="S1528" s="1" t="s">
        <v>129</v>
      </c>
      <c r="T1528" s="9" t="s">
        <v>169</v>
      </c>
    </row>
    <row r="1529" spans="1:20" ht="32.1" customHeight="1" thickBot="1">
      <c r="A1529" s="8" t="s">
        <v>3707</v>
      </c>
      <c r="B1529" s="5">
        <v>42150</v>
      </c>
      <c r="C1529" s="5">
        <v>42155</v>
      </c>
      <c r="D1529" s="4" t="s">
        <v>39</v>
      </c>
      <c r="E1529" s="4" t="s">
        <v>2351</v>
      </c>
      <c r="F1529" s="4" t="s">
        <v>2352</v>
      </c>
      <c r="G1529" s="4" t="s">
        <v>24</v>
      </c>
      <c r="H1529" s="4" t="s">
        <v>25</v>
      </c>
      <c r="I1529" s="4" t="s">
        <v>3708</v>
      </c>
      <c r="J1529" s="4" t="s">
        <v>192</v>
      </c>
      <c r="K1529" s="4" t="s">
        <v>54</v>
      </c>
      <c r="L1529" s="4" t="s">
        <v>648</v>
      </c>
      <c r="M1529" s="4" t="s">
        <v>30</v>
      </c>
      <c r="N1529" s="4" t="s">
        <v>56</v>
      </c>
      <c r="O1529" s="4" t="s">
        <v>649</v>
      </c>
      <c r="P1529" s="6">
        <v>20.239999999999998</v>
      </c>
      <c r="Q1529" s="6">
        <v>1</v>
      </c>
      <c r="R1529" s="6">
        <v>7.8936000000000002</v>
      </c>
      <c r="S1529" s="4" t="s">
        <v>58</v>
      </c>
      <c r="T1529" s="10" t="s">
        <v>161</v>
      </c>
    </row>
    <row r="1530" spans="1:20" ht="32.1" customHeight="1" thickBot="1">
      <c r="A1530" s="7" t="s">
        <v>3709</v>
      </c>
      <c r="B1530" s="2">
        <v>41961</v>
      </c>
      <c r="C1530" s="2">
        <v>41964</v>
      </c>
      <c r="D1530" s="1" t="s">
        <v>87</v>
      </c>
      <c r="E1530" s="1" t="s">
        <v>2837</v>
      </c>
      <c r="F1530" s="1" t="s">
        <v>2838</v>
      </c>
      <c r="G1530" s="1" t="s">
        <v>24</v>
      </c>
      <c r="H1530" s="1" t="s">
        <v>25</v>
      </c>
      <c r="I1530" s="1" t="s">
        <v>3710</v>
      </c>
      <c r="J1530" s="1" t="s">
        <v>134</v>
      </c>
      <c r="K1530" s="1" t="s">
        <v>93</v>
      </c>
      <c r="L1530" s="1" t="s">
        <v>368</v>
      </c>
      <c r="M1530" s="1" t="s">
        <v>30</v>
      </c>
      <c r="N1530" s="1" t="s">
        <v>45</v>
      </c>
      <c r="O1530" s="1" t="s">
        <v>369</v>
      </c>
      <c r="P1530" s="3">
        <v>292.10000000000002</v>
      </c>
      <c r="Q1530" s="3">
        <v>4</v>
      </c>
      <c r="R1530" s="3">
        <v>-175.26</v>
      </c>
      <c r="S1530" s="1" t="s">
        <v>33</v>
      </c>
      <c r="T1530" s="9" t="s">
        <v>34</v>
      </c>
    </row>
    <row r="1531" spans="1:20" ht="32.1" customHeight="1" thickBot="1">
      <c r="A1531" s="8" t="s">
        <v>3709</v>
      </c>
      <c r="B1531" s="5">
        <v>41961</v>
      </c>
      <c r="C1531" s="5">
        <v>41964</v>
      </c>
      <c r="D1531" s="4" t="s">
        <v>87</v>
      </c>
      <c r="E1531" s="4" t="s">
        <v>2837</v>
      </c>
      <c r="F1531" s="4" t="s">
        <v>2838</v>
      </c>
      <c r="G1531" s="4" t="s">
        <v>24</v>
      </c>
      <c r="H1531" s="4" t="s">
        <v>25</v>
      </c>
      <c r="I1531" s="4" t="s">
        <v>3710</v>
      </c>
      <c r="J1531" s="4" t="s">
        <v>134</v>
      </c>
      <c r="K1531" s="4" t="s">
        <v>93</v>
      </c>
      <c r="L1531" s="4" t="s">
        <v>2140</v>
      </c>
      <c r="M1531" s="4" t="s">
        <v>30</v>
      </c>
      <c r="N1531" s="4" t="s">
        <v>56</v>
      </c>
      <c r="O1531" s="4" t="s">
        <v>2141</v>
      </c>
      <c r="P1531" s="6">
        <v>8.5440000000000005</v>
      </c>
      <c r="Q1531" s="6">
        <v>2</v>
      </c>
      <c r="R1531" s="6">
        <v>-7.476</v>
      </c>
      <c r="S1531" s="4" t="s">
        <v>33</v>
      </c>
      <c r="T1531" s="10" t="s">
        <v>34</v>
      </c>
    </row>
    <row r="1532" spans="1:20" ht="32.1" customHeight="1" thickBot="1">
      <c r="A1532" s="7" t="s">
        <v>3709</v>
      </c>
      <c r="B1532" s="2">
        <v>41961</v>
      </c>
      <c r="C1532" s="2">
        <v>41964</v>
      </c>
      <c r="D1532" s="1" t="s">
        <v>87</v>
      </c>
      <c r="E1532" s="1" t="s">
        <v>2837</v>
      </c>
      <c r="F1532" s="1" t="s">
        <v>2838</v>
      </c>
      <c r="G1532" s="1" t="s">
        <v>24</v>
      </c>
      <c r="H1532" s="1" t="s">
        <v>25</v>
      </c>
      <c r="I1532" s="1" t="s">
        <v>3710</v>
      </c>
      <c r="J1532" s="1" t="s">
        <v>134</v>
      </c>
      <c r="K1532" s="1" t="s">
        <v>93</v>
      </c>
      <c r="L1532" s="1" t="s">
        <v>2815</v>
      </c>
      <c r="M1532" s="1" t="s">
        <v>30</v>
      </c>
      <c r="N1532" s="1" t="s">
        <v>31</v>
      </c>
      <c r="O1532" s="1" t="s">
        <v>2816</v>
      </c>
      <c r="P1532" s="3">
        <v>424.11599999999999</v>
      </c>
      <c r="Q1532" s="3">
        <v>6</v>
      </c>
      <c r="R1532" s="3">
        <v>-30.294</v>
      </c>
      <c r="S1532" s="1" t="s">
        <v>33</v>
      </c>
      <c r="T1532" s="9" t="s">
        <v>34</v>
      </c>
    </row>
    <row r="1533" spans="1:20" ht="32.1" customHeight="1" thickBot="1">
      <c r="A1533" s="8" t="s">
        <v>3711</v>
      </c>
      <c r="B1533" s="5">
        <v>42982</v>
      </c>
      <c r="C1533" s="5">
        <v>42986</v>
      </c>
      <c r="D1533" s="4" t="s">
        <v>39</v>
      </c>
      <c r="E1533" s="4" t="s">
        <v>3712</v>
      </c>
      <c r="F1533" s="4" t="s">
        <v>3713</v>
      </c>
      <c r="G1533" s="4" t="s">
        <v>24</v>
      </c>
      <c r="H1533" s="4" t="s">
        <v>25</v>
      </c>
      <c r="I1533" s="4" t="s">
        <v>1120</v>
      </c>
      <c r="J1533" s="4" t="s">
        <v>43</v>
      </c>
      <c r="K1533" s="4" t="s">
        <v>28</v>
      </c>
      <c r="L1533" s="4" t="s">
        <v>251</v>
      </c>
      <c r="M1533" s="4" t="s">
        <v>30</v>
      </c>
      <c r="N1533" s="4" t="s">
        <v>36</v>
      </c>
      <c r="O1533" s="4" t="s">
        <v>252</v>
      </c>
      <c r="P1533" s="6">
        <v>97.183999999999997</v>
      </c>
      <c r="Q1533" s="6">
        <v>2</v>
      </c>
      <c r="R1533" s="6">
        <v>6.0739999999999998</v>
      </c>
      <c r="S1533" s="4" t="s">
        <v>83</v>
      </c>
      <c r="T1533" s="10" t="s">
        <v>77</v>
      </c>
    </row>
    <row r="1534" spans="1:20" ht="32.1" customHeight="1" thickBot="1">
      <c r="A1534" s="7" t="s">
        <v>3714</v>
      </c>
      <c r="B1534" s="2">
        <v>41727</v>
      </c>
      <c r="C1534" s="2">
        <v>41731</v>
      </c>
      <c r="D1534" s="1" t="s">
        <v>39</v>
      </c>
      <c r="E1534" s="1" t="s">
        <v>2723</v>
      </c>
      <c r="F1534" s="1" t="s">
        <v>2724</v>
      </c>
      <c r="G1534" s="1" t="s">
        <v>24</v>
      </c>
      <c r="H1534" s="1" t="s">
        <v>25</v>
      </c>
      <c r="I1534" s="1" t="s">
        <v>2478</v>
      </c>
      <c r="J1534" s="1" t="s">
        <v>92</v>
      </c>
      <c r="K1534" s="1" t="s">
        <v>93</v>
      </c>
      <c r="L1534" s="1" t="s">
        <v>521</v>
      </c>
      <c r="M1534" s="1" t="s">
        <v>30</v>
      </c>
      <c r="N1534" s="1" t="s">
        <v>45</v>
      </c>
      <c r="O1534" s="1" t="s">
        <v>522</v>
      </c>
      <c r="P1534" s="3">
        <v>890.84100000000001</v>
      </c>
      <c r="Q1534" s="3">
        <v>3</v>
      </c>
      <c r="R1534" s="3">
        <v>-152.71559999999999</v>
      </c>
      <c r="S1534" s="1" t="s">
        <v>83</v>
      </c>
      <c r="T1534" s="9" t="s">
        <v>195</v>
      </c>
    </row>
    <row r="1535" spans="1:20" ht="32.1" customHeight="1" thickBot="1">
      <c r="A1535" s="8" t="s">
        <v>3715</v>
      </c>
      <c r="B1535" s="5">
        <v>42679</v>
      </c>
      <c r="C1535" s="5">
        <v>42681</v>
      </c>
      <c r="D1535" s="4" t="s">
        <v>21</v>
      </c>
      <c r="E1535" s="4" t="s">
        <v>326</v>
      </c>
      <c r="F1535" s="4" t="s">
        <v>327</v>
      </c>
      <c r="G1535" s="4" t="s">
        <v>24</v>
      </c>
      <c r="H1535" s="4" t="s">
        <v>25</v>
      </c>
      <c r="I1535" s="4" t="s">
        <v>1491</v>
      </c>
      <c r="J1535" s="4" t="s">
        <v>53</v>
      </c>
      <c r="K1535" s="4" t="s">
        <v>54</v>
      </c>
      <c r="L1535" s="4" t="s">
        <v>2194</v>
      </c>
      <c r="M1535" s="4" t="s">
        <v>30</v>
      </c>
      <c r="N1535" s="4" t="s">
        <v>36</v>
      </c>
      <c r="O1535" s="4" t="s">
        <v>2195</v>
      </c>
      <c r="P1535" s="6">
        <v>113.88800000000001</v>
      </c>
      <c r="Q1535" s="6">
        <v>2</v>
      </c>
      <c r="R1535" s="6">
        <v>9.9651999999999994</v>
      </c>
      <c r="S1535" s="4" t="s">
        <v>70</v>
      </c>
      <c r="T1535" s="10" t="s">
        <v>34</v>
      </c>
    </row>
    <row r="1536" spans="1:20" ht="32.1" customHeight="1" thickBot="1">
      <c r="A1536" s="7" t="s">
        <v>3716</v>
      </c>
      <c r="B1536" s="2">
        <v>42659</v>
      </c>
      <c r="C1536" s="2">
        <v>42663</v>
      </c>
      <c r="D1536" s="1" t="s">
        <v>39</v>
      </c>
      <c r="E1536" s="1" t="s">
        <v>782</v>
      </c>
      <c r="F1536" s="1" t="s">
        <v>783</v>
      </c>
      <c r="G1536" s="1" t="s">
        <v>90</v>
      </c>
      <c r="H1536" s="1" t="s">
        <v>25</v>
      </c>
      <c r="I1536" s="1" t="s">
        <v>173</v>
      </c>
      <c r="J1536" s="1" t="s">
        <v>120</v>
      </c>
      <c r="K1536" s="1" t="s">
        <v>67</v>
      </c>
      <c r="L1536" s="1" t="s">
        <v>60</v>
      </c>
      <c r="M1536" s="1" t="s">
        <v>30</v>
      </c>
      <c r="N1536" s="1" t="s">
        <v>45</v>
      </c>
      <c r="O1536" s="1" t="s">
        <v>61</v>
      </c>
      <c r="P1536" s="3">
        <v>142.18199999999999</v>
      </c>
      <c r="Q1536" s="3">
        <v>1</v>
      </c>
      <c r="R1536" s="3">
        <v>-37.915199999999999</v>
      </c>
      <c r="S1536" s="1" t="s">
        <v>83</v>
      </c>
      <c r="T1536" s="9" t="s">
        <v>48</v>
      </c>
    </row>
    <row r="1537" spans="1:20" ht="32.1" customHeight="1" thickBot="1">
      <c r="A1537" s="8" t="s">
        <v>3717</v>
      </c>
      <c r="B1537" s="5">
        <v>43065</v>
      </c>
      <c r="C1537" s="5">
        <v>43068</v>
      </c>
      <c r="D1537" s="4" t="s">
        <v>21</v>
      </c>
      <c r="E1537" s="4" t="s">
        <v>3718</v>
      </c>
      <c r="F1537" s="4" t="s">
        <v>3719</v>
      </c>
      <c r="G1537" s="4" t="s">
        <v>24</v>
      </c>
      <c r="H1537" s="4" t="s">
        <v>25</v>
      </c>
      <c r="I1537" s="4" t="s">
        <v>173</v>
      </c>
      <c r="J1537" s="4" t="s">
        <v>120</v>
      </c>
      <c r="K1537" s="4" t="s">
        <v>67</v>
      </c>
      <c r="L1537" s="4" t="s">
        <v>1709</v>
      </c>
      <c r="M1537" s="4" t="s">
        <v>30</v>
      </c>
      <c r="N1537" s="4" t="s">
        <v>56</v>
      </c>
      <c r="O1537" s="4" t="s">
        <v>1710</v>
      </c>
      <c r="P1537" s="6">
        <v>135.30000000000001</v>
      </c>
      <c r="Q1537" s="6">
        <v>5</v>
      </c>
      <c r="R1537" s="6">
        <v>37.884</v>
      </c>
      <c r="S1537" s="4" t="s">
        <v>33</v>
      </c>
      <c r="T1537" s="10" t="s">
        <v>34</v>
      </c>
    </row>
    <row r="1538" spans="1:20" ht="32.1" customHeight="1" thickBot="1">
      <c r="A1538" s="7" t="s">
        <v>3720</v>
      </c>
      <c r="B1538" s="2">
        <v>43074</v>
      </c>
      <c r="C1538" s="2">
        <v>43077</v>
      </c>
      <c r="D1538" s="1" t="s">
        <v>87</v>
      </c>
      <c r="E1538" s="1" t="s">
        <v>628</v>
      </c>
      <c r="F1538" s="1" t="s">
        <v>629</v>
      </c>
      <c r="G1538" s="1" t="s">
        <v>24</v>
      </c>
      <c r="H1538" s="1" t="s">
        <v>25</v>
      </c>
      <c r="I1538" s="1" t="s">
        <v>173</v>
      </c>
      <c r="J1538" s="1" t="s">
        <v>120</v>
      </c>
      <c r="K1538" s="1" t="s">
        <v>67</v>
      </c>
      <c r="L1538" s="1" t="s">
        <v>186</v>
      </c>
      <c r="M1538" s="1" t="s">
        <v>30</v>
      </c>
      <c r="N1538" s="1" t="s">
        <v>56</v>
      </c>
      <c r="O1538" s="1" t="s">
        <v>187</v>
      </c>
      <c r="P1538" s="3">
        <v>41.96</v>
      </c>
      <c r="Q1538" s="3">
        <v>2</v>
      </c>
      <c r="R1538" s="3">
        <v>10.909599999999999</v>
      </c>
      <c r="S1538" s="1" t="s">
        <v>33</v>
      </c>
      <c r="T1538" s="9" t="s">
        <v>96</v>
      </c>
    </row>
    <row r="1539" spans="1:20" ht="32.1" customHeight="1" thickBot="1">
      <c r="A1539" s="8" t="s">
        <v>3721</v>
      </c>
      <c r="B1539" s="5">
        <v>41716</v>
      </c>
      <c r="C1539" s="5">
        <v>41722</v>
      </c>
      <c r="D1539" s="4" t="s">
        <v>39</v>
      </c>
      <c r="E1539" s="4" t="s">
        <v>901</v>
      </c>
      <c r="F1539" s="4" t="s">
        <v>902</v>
      </c>
      <c r="G1539" s="4" t="s">
        <v>100</v>
      </c>
      <c r="H1539" s="4" t="s">
        <v>25</v>
      </c>
      <c r="I1539" s="4" t="s">
        <v>3722</v>
      </c>
      <c r="J1539" s="4" t="s">
        <v>53</v>
      </c>
      <c r="K1539" s="4" t="s">
        <v>54</v>
      </c>
      <c r="L1539" s="4" t="s">
        <v>1784</v>
      </c>
      <c r="M1539" s="4" t="s">
        <v>30</v>
      </c>
      <c r="N1539" s="4" t="s">
        <v>56</v>
      </c>
      <c r="O1539" s="4" t="s">
        <v>1785</v>
      </c>
      <c r="P1539" s="6">
        <v>111</v>
      </c>
      <c r="Q1539" s="6">
        <v>2</v>
      </c>
      <c r="R1539" s="6">
        <v>14.43</v>
      </c>
      <c r="S1539" s="4" t="s">
        <v>129</v>
      </c>
      <c r="T1539" s="10" t="s">
        <v>195</v>
      </c>
    </row>
    <row r="1540" spans="1:20" ht="32.1" customHeight="1" thickBot="1">
      <c r="A1540" s="7" t="s">
        <v>3723</v>
      </c>
      <c r="B1540" s="2">
        <v>42686</v>
      </c>
      <c r="C1540" s="2">
        <v>42687</v>
      </c>
      <c r="D1540" s="1" t="s">
        <v>87</v>
      </c>
      <c r="E1540" s="1" t="s">
        <v>3724</v>
      </c>
      <c r="F1540" s="1" t="s">
        <v>3725</v>
      </c>
      <c r="G1540" s="1" t="s">
        <v>90</v>
      </c>
      <c r="H1540" s="1" t="s">
        <v>25</v>
      </c>
      <c r="I1540" s="1" t="s">
        <v>133</v>
      </c>
      <c r="J1540" s="1" t="s">
        <v>134</v>
      </c>
      <c r="K1540" s="1" t="s">
        <v>93</v>
      </c>
      <c r="L1540" s="1" t="s">
        <v>1595</v>
      </c>
      <c r="M1540" s="1" t="s">
        <v>30</v>
      </c>
      <c r="N1540" s="1" t="s">
        <v>56</v>
      </c>
      <c r="O1540" s="1" t="s">
        <v>1596</v>
      </c>
      <c r="P1540" s="3">
        <v>22.751999999999999</v>
      </c>
      <c r="Q1540" s="3">
        <v>6</v>
      </c>
      <c r="R1540" s="3">
        <v>-8.532</v>
      </c>
      <c r="S1540" s="1" t="s">
        <v>123</v>
      </c>
      <c r="T1540" s="9" t="s">
        <v>34</v>
      </c>
    </row>
    <row r="1541" spans="1:20" ht="32.1" customHeight="1" thickBot="1">
      <c r="A1541" s="8" t="s">
        <v>3726</v>
      </c>
      <c r="B1541" s="5">
        <v>42105</v>
      </c>
      <c r="C1541" s="5">
        <v>42111</v>
      </c>
      <c r="D1541" s="4" t="s">
        <v>39</v>
      </c>
      <c r="E1541" s="4" t="s">
        <v>2393</v>
      </c>
      <c r="F1541" s="4" t="s">
        <v>2394</v>
      </c>
      <c r="G1541" s="4" t="s">
        <v>24</v>
      </c>
      <c r="H1541" s="4" t="s">
        <v>25</v>
      </c>
      <c r="I1541" s="4" t="s">
        <v>303</v>
      </c>
      <c r="J1541" s="4" t="s">
        <v>43</v>
      </c>
      <c r="K1541" s="4" t="s">
        <v>28</v>
      </c>
      <c r="L1541" s="4" t="s">
        <v>566</v>
      </c>
      <c r="M1541" s="4" t="s">
        <v>30</v>
      </c>
      <c r="N1541" s="4" t="s">
        <v>56</v>
      </c>
      <c r="O1541" s="4" t="s">
        <v>567</v>
      </c>
      <c r="P1541" s="6">
        <v>67.36</v>
      </c>
      <c r="Q1541" s="6">
        <v>2</v>
      </c>
      <c r="R1541" s="6">
        <v>10.103999999999999</v>
      </c>
      <c r="S1541" s="4" t="s">
        <v>129</v>
      </c>
      <c r="T1541" s="10" t="s">
        <v>113</v>
      </c>
    </row>
    <row r="1542" spans="1:20" ht="32.1" customHeight="1" thickBot="1">
      <c r="A1542" s="7" t="s">
        <v>3726</v>
      </c>
      <c r="B1542" s="2">
        <v>42105</v>
      </c>
      <c r="C1542" s="2">
        <v>42111</v>
      </c>
      <c r="D1542" s="1" t="s">
        <v>39</v>
      </c>
      <c r="E1542" s="1" t="s">
        <v>2393</v>
      </c>
      <c r="F1542" s="1" t="s">
        <v>2394</v>
      </c>
      <c r="G1542" s="1" t="s">
        <v>24</v>
      </c>
      <c r="H1542" s="1" t="s">
        <v>25</v>
      </c>
      <c r="I1542" s="1" t="s">
        <v>303</v>
      </c>
      <c r="J1542" s="1" t="s">
        <v>43</v>
      </c>
      <c r="K1542" s="1" t="s">
        <v>28</v>
      </c>
      <c r="L1542" s="1" t="s">
        <v>283</v>
      </c>
      <c r="M1542" s="1" t="s">
        <v>30</v>
      </c>
      <c r="N1542" s="1" t="s">
        <v>56</v>
      </c>
      <c r="O1542" s="1" t="s">
        <v>284</v>
      </c>
      <c r="P1542" s="3">
        <v>54.527999999999999</v>
      </c>
      <c r="Q1542" s="3">
        <v>3</v>
      </c>
      <c r="R1542" s="3">
        <v>14.313599999999999</v>
      </c>
      <c r="S1542" s="1" t="s">
        <v>129</v>
      </c>
      <c r="T1542" s="9" t="s">
        <v>113</v>
      </c>
    </row>
    <row r="1543" spans="1:20" ht="32.1" customHeight="1" thickBot="1">
      <c r="A1543" s="8" t="s">
        <v>3727</v>
      </c>
      <c r="B1543" s="5">
        <v>42363</v>
      </c>
      <c r="C1543" s="5">
        <v>42368</v>
      </c>
      <c r="D1543" s="4" t="s">
        <v>39</v>
      </c>
      <c r="E1543" s="4" t="s">
        <v>1806</v>
      </c>
      <c r="F1543" s="4" t="s">
        <v>1807</v>
      </c>
      <c r="G1543" s="4" t="s">
        <v>24</v>
      </c>
      <c r="H1543" s="4" t="s">
        <v>25</v>
      </c>
      <c r="I1543" s="4" t="s">
        <v>173</v>
      </c>
      <c r="J1543" s="4" t="s">
        <v>120</v>
      </c>
      <c r="K1543" s="4" t="s">
        <v>67</v>
      </c>
      <c r="L1543" s="4" t="s">
        <v>260</v>
      </c>
      <c r="M1543" s="4" t="s">
        <v>30</v>
      </c>
      <c r="N1543" s="4" t="s">
        <v>31</v>
      </c>
      <c r="O1543" s="4" t="s">
        <v>261</v>
      </c>
      <c r="P1543" s="6">
        <v>449.56799999999998</v>
      </c>
      <c r="Q1543" s="6">
        <v>2</v>
      </c>
      <c r="R1543" s="6">
        <v>56.195999999999998</v>
      </c>
      <c r="S1543" s="4" t="s">
        <v>58</v>
      </c>
      <c r="T1543" s="10" t="s">
        <v>96</v>
      </c>
    </row>
    <row r="1544" spans="1:20" ht="32.1" customHeight="1" thickBot="1">
      <c r="A1544" s="7" t="s">
        <v>3728</v>
      </c>
      <c r="B1544" s="2">
        <v>41993</v>
      </c>
      <c r="C1544" s="2">
        <v>41996</v>
      </c>
      <c r="D1544" s="1" t="s">
        <v>21</v>
      </c>
      <c r="E1544" s="1" t="s">
        <v>2345</v>
      </c>
      <c r="F1544" s="1" t="s">
        <v>2346</v>
      </c>
      <c r="G1544" s="1" t="s">
        <v>90</v>
      </c>
      <c r="H1544" s="1" t="s">
        <v>25</v>
      </c>
      <c r="I1544" s="1" t="s">
        <v>173</v>
      </c>
      <c r="J1544" s="1" t="s">
        <v>120</v>
      </c>
      <c r="K1544" s="1" t="s">
        <v>67</v>
      </c>
      <c r="L1544" s="1" t="s">
        <v>2194</v>
      </c>
      <c r="M1544" s="1" t="s">
        <v>30</v>
      </c>
      <c r="N1544" s="1" t="s">
        <v>36</v>
      </c>
      <c r="O1544" s="1" t="s">
        <v>2195</v>
      </c>
      <c r="P1544" s="3">
        <v>192.18600000000001</v>
      </c>
      <c r="Q1544" s="3">
        <v>3</v>
      </c>
      <c r="R1544" s="3">
        <v>36.3018</v>
      </c>
      <c r="S1544" s="1" t="s">
        <v>33</v>
      </c>
      <c r="T1544" s="9" t="s">
        <v>96</v>
      </c>
    </row>
    <row r="1545" spans="1:20" ht="32.1" customHeight="1" thickBot="1">
      <c r="A1545" s="8" t="s">
        <v>3729</v>
      </c>
      <c r="B1545" s="5">
        <v>41846</v>
      </c>
      <c r="C1545" s="5">
        <v>41852</v>
      </c>
      <c r="D1545" s="4" t="s">
        <v>39</v>
      </c>
      <c r="E1545" s="4" t="s">
        <v>1368</v>
      </c>
      <c r="F1545" s="4" t="s">
        <v>1369</v>
      </c>
      <c r="G1545" s="4" t="s">
        <v>24</v>
      </c>
      <c r="H1545" s="4" t="s">
        <v>25</v>
      </c>
      <c r="I1545" s="4" t="s">
        <v>2138</v>
      </c>
      <c r="J1545" s="4" t="s">
        <v>667</v>
      </c>
      <c r="K1545" s="4" t="s">
        <v>28</v>
      </c>
      <c r="L1545" s="4" t="s">
        <v>1765</v>
      </c>
      <c r="M1545" s="4" t="s">
        <v>30</v>
      </c>
      <c r="N1545" s="4" t="s">
        <v>36</v>
      </c>
      <c r="O1545" s="4" t="s">
        <v>1766</v>
      </c>
      <c r="P1545" s="6">
        <v>67.88</v>
      </c>
      <c r="Q1545" s="6">
        <v>2</v>
      </c>
      <c r="R1545" s="6">
        <v>18.3276</v>
      </c>
      <c r="S1545" s="4" t="s">
        <v>129</v>
      </c>
      <c r="T1545" s="10" t="s">
        <v>71</v>
      </c>
    </row>
    <row r="1546" spans="1:20" ht="32.1" customHeight="1" thickBot="1">
      <c r="A1546" s="7" t="s">
        <v>3729</v>
      </c>
      <c r="B1546" s="2">
        <v>41846</v>
      </c>
      <c r="C1546" s="2">
        <v>41852</v>
      </c>
      <c r="D1546" s="1" t="s">
        <v>39</v>
      </c>
      <c r="E1546" s="1" t="s">
        <v>1368</v>
      </c>
      <c r="F1546" s="1" t="s">
        <v>1369</v>
      </c>
      <c r="G1546" s="1" t="s">
        <v>24</v>
      </c>
      <c r="H1546" s="1" t="s">
        <v>25</v>
      </c>
      <c r="I1546" s="1" t="s">
        <v>2138</v>
      </c>
      <c r="J1546" s="1" t="s">
        <v>667</v>
      </c>
      <c r="K1546" s="1" t="s">
        <v>28</v>
      </c>
      <c r="L1546" s="1" t="s">
        <v>2901</v>
      </c>
      <c r="M1546" s="1" t="s">
        <v>30</v>
      </c>
      <c r="N1546" s="1" t="s">
        <v>56</v>
      </c>
      <c r="O1546" s="1" t="s">
        <v>2902</v>
      </c>
      <c r="P1546" s="3">
        <v>25.71</v>
      </c>
      <c r="Q1546" s="3">
        <v>3</v>
      </c>
      <c r="R1546" s="3">
        <v>9.2555999999999994</v>
      </c>
      <c r="S1546" s="1" t="s">
        <v>129</v>
      </c>
      <c r="T1546" s="9" t="s">
        <v>71</v>
      </c>
    </row>
    <row r="1547" spans="1:20" ht="32.1" customHeight="1" thickBot="1">
      <c r="A1547" s="8" t="s">
        <v>3730</v>
      </c>
      <c r="B1547" s="5">
        <v>43080</v>
      </c>
      <c r="C1547" s="5">
        <v>43086</v>
      </c>
      <c r="D1547" s="4" t="s">
        <v>39</v>
      </c>
      <c r="E1547" s="4" t="s">
        <v>2216</v>
      </c>
      <c r="F1547" s="4" t="s">
        <v>2217</v>
      </c>
      <c r="G1547" s="4" t="s">
        <v>90</v>
      </c>
      <c r="H1547" s="4" t="s">
        <v>25</v>
      </c>
      <c r="I1547" s="4" t="s">
        <v>606</v>
      </c>
      <c r="J1547" s="4" t="s">
        <v>43</v>
      </c>
      <c r="K1547" s="4" t="s">
        <v>28</v>
      </c>
      <c r="L1547" s="4" t="s">
        <v>266</v>
      </c>
      <c r="M1547" s="4" t="s">
        <v>30</v>
      </c>
      <c r="N1547" s="4" t="s">
        <v>45</v>
      </c>
      <c r="O1547" s="4" t="s">
        <v>267</v>
      </c>
      <c r="P1547" s="6">
        <v>721.875</v>
      </c>
      <c r="Q1547" s="6">
        <v>6</v>
      </c>
      <c r="R1547" s="6">
        <v>-420</v>
      </c>
      <c r="S1547" s="4" t="s">
        <v>129</v>
      </c>
      <c r="T1547" s="10" t="s">
        <v>96</v>
      </c>
    </row>
    <row r="1548" spans="1:20" ht="32.1" customHeight="1" thickBot="1">
      <c r="A1548" s="7" t="s">
        <v>3730</v>
      </c>
      <c r="B1548" s="2">
        <v>43080</v>
      </c>
      <c r="C1548" s="2">
        <v>43086</v>
      </c>
      <c r="D1548" s="1" t="s">
        <v>39</v>
      </c>
      <c r="E1548" s="1" t="s">
        <v>2216</v>
      </c>
      <c r="F1548" s="1" t="s">
        <v>2217</v>
      </c>
      <c r="G1548" s="1" t="s">
        <v>90</v>
      </c>
      <c r="H1548" s="1" t="s">
        <v>25</v>
      </c>
      <c r="I1548" s="1" t="s">
        <v>606</v>
      </c>
      <c r="J1548" s="1" t="s">
        <v>43</v>
      </c>
      <c r="K1548" s="1" t="s">
        <v>28</v>
      </c>
      <c r="L1548" s="1" t="s">
        <v>510</v>
      </c>
      <c r="M1548" s="1" t="s">
        <v>30</v>
      </c>
      <c r="N1548" s="1" t="s">
        <v>36</v>
      </c>
      <c r="O1548" s="1" t="s">
        <v>511</v>
      </c>
      <c r="P1548" s="3">
        <v>64.784000000000006</v>
      </c>
      <c r="Q1548" s="3">
        <v>1</v>
      </c>
      <c r="R1548" s="3">
        <v>-12.147</v>
      </c>
      <c r="S1548" s="1" t="s">
        <v>129</v>
      </c>
      <c r="T1548" s="9" t="s">
        <v>96</v>
      </c>
    </row>
    <row r="1549" spans="1:20" ht="32.1" customHeight="1" thickBot="1">
      <c r="A1549" s="8" t="s">
        <v>3731</v>
      </c>
      <c r="B1549" s="5">
        <v>42652</v>
      </c>
      <c r="C1549" s="5">
        <v>42657</v>
      </c>
      <c r="D1549" s="4" t="s">
        <v>39</v>
      </c>
      <c r="E1549" s="4" t="s">
        <v>3436</v>
      </c>
      <c r="F1549" s="4" t="s">
        <v>3437</v>
      </c>
      <c r="G1549" s="4" t="s">
        <v>100</v>
      </c>
      <c r="H1549" s="4" t="s">
        <v>25</v>
      </c>
      <c r="I1549" s="4" t="s">
        <v>519</v>
      </c>
      <c r="J1549" s="4" t="s">
        <v>520</v>
      </c>
      <c r="K1549" s="4" t="s">
        <v>54</v>
      </c>
      <c r="L1549" s="4" t="s">
        <v>1391</v>
      </c>
      <c r="M1549" s="4" t="s">
        <v>30</v>
      </c>
      <c r="N1549" s="4" t="s">
        <v>56</v>
      </c>
      <c r="O1549" s="4" t="s">
        <v>1392</v>
      </c>
      <c r="P1549" s="6">
        <v>169.56800000000001</v>
      </c>
      <c r="Q1549" s="6">
        <v>2</v>
      </c>
      <c r="R1549" s="6">
        <v>0</v>
      </c>
      <c r="S1549" s="4" t="s">
        <v>58</v>
      </c>
      <c r="T1549" s="10" t="s">
        <v>48</v>
      </c>
    </row>
    <row r="1550" spans="1:20" ht="32.1" customHeight="1" thickBot="1">
      <c r="A1550" s="7" t="s">
        <v>3732</v>
      </c>
      <c r="B1550" s="2">
        <v>42003</v>
      </c>
      <c r="C1550" s="2">
        <v>42007</v>
      </c>
      <c r="D1550" s="1" t="s">
        <v>21</v>
      </c>
      <c r="E1550" s="1" t="s">
        <v>3733</v>
      </c>
      <c r="F1550" s="1" t="s">
        <v>3734</v>
      </c>
      <c r="G1550" s="1" t="s">
        <v>90</v>
      </c>
      <c r="H1550" s="1" t="s">
        <v>25</v>
      </c>
      <c r="I1550" s="1" t="s">
        <v>65</v>
      </c>
      <c r="J1550" s="1" t="s">
        <v>66</v>
      </c>
      <c r="K1550" s="1" t="s">
        <v>67</v>
      </c>
      <c r="L1550" s="1" t="s">
        <v>410</v>
      </c>
      <c r="M1550" s="1" t="s">
        <v>30</v>
      </c>
      <c r="N1550" s="1" t="s">
        <v>45</v>
      </c>
      <c r="O1550" s="1" t="s">
        <v>411</v>
      </c>
      <c r="P1550" s="3">
        <v>523.76400000000001</v>
      </c>
      <c r="Q1550" s="3">
        <v>3</v>
      </c>
      <c r="R1550" s="3">
        <v>-192.04679999999999</v>
      </c>
      <c r="S1550" s="1" t="s">
        <v>83</v>
      </c>
      <c r="T1550" s="9" t="s">
        <v>96</v>
      </c>
    </row>
    <row r="1551" spans="1:20" ht="32.1" customHeight="1" thickBot="1">
      <c r="A1551" s="8" t="s">
        <v>3735</v>
      </c>
      <c r="B1551" s="5">
        <v>42472</v>
      </c>
      <c r="C1551" s="5">
        <v>42474</v>
      </c>
      <c r="D1551" s="4" t="s">
        <v>87</v>
      </c>
      <c r="E1551" s="4" t="s">
        <v>2006</v>
      </c>
      <c r="F1551" s="4" t="s">
        <v>2007</v>
      </c>
      <c r="G1551" s="4" t="s">
        <v>24</v>
      </c>
      <c r="H1551" s="4" t="s">
        <v>25</v>
      </c>
      <c r="I1551" s="4" t="s">
        <v>52</v>
      </c>
      <c r="J1551" s="4" t="s">
        <v>53</v>
      </c>
      <c r="K1551" s="4" t="s">
        <v>54</v>
      </c>
      <c r="L1551" s="4" t="s">
        <v>510</v>
      </c>
      <c r="M1551" s="4" t="s">
        <v>30</v>
      </c>
      <c r="N1551" s="4" t="s">
        <v>36</v>
      </c>
      <c r="O1551" s="4" t="s">
        <v>511</v>
      </c>
      <c r="P1551" s="6">
        <v>194.352</v>
      </c>
      <c r="Q1551" s="6">
        <v>3</v>
      </c>
      <c r="R1551" s="6">
        <v>-36.441000000000003</v>
      </c>
      <c r="S1551" s="4" t="s">
        <v>70</v>
      </c>
      <c r="T1551" s="10" t="s">
        <v>113</v>
      </c>
    </row>
    <row r="1552" spans="1:20" ht="32.1" customHeight="1" thickBot="1">
      <c r="A1552" s="7" t="s">
        <v>3736</v>
      </c>
      <c r="B1552" s="2">
        <v>42702</v>
      </c>
      <c r="C1552" s="2">
        <v>42708</v>
      </c>
      <c r="D1552" s="1" t="s">
        <v>39</v>
      </c>
      <c r="E1552" s="1" t="s">
        <v>286</v>
      </c>
      <c r="F1552" s="1" t="s">
        <v>287</v>
      </c>
      <c r="G1552" s="1" t="s">
        <v>90</v>
      </c>
      <c r="H1552" s="1" t="s">
        <v>25</v>
      </c>
      <c r="I1552" s="1" t="s">
        <v>65</v>
      </c>
      <c r="J1552" s="1" t="s">
        <v>66</v>
      </c>
      <c r="K1552" s="1" t="s">
        <v>67</v>
      </c>
      <c r="L1552" s="1" t="s">
        <v>590</v>
      </c>
      <c r="M1552" s="1" t="s">
        <v>30</v>
      </c>
      <c r="N1552" s="1" t="s">
        <v>36</v>
      </c>
      <c r="O1552" s="1" t="s">
        <v>591</v>
      </c>
      <c r="P1552" s="3">
        <v>347.80200000000002</v>
      </c>
      <c r="Q1552" s="3">
        <v>7</v>
      </c>
      <c r="R1552" s="3">
        <v>-24.843</v>
      </c>
      <c r="S1552" s="1" t="s">
        <v>129</v>
      </c>
      <c r="T1552" s="9" t="s">
        <v>34</v>
      </c>
    </row>
    <row r="1553" spans="1:20" ht="32.1" customHeight="1" thickBot="1">
      <c r="A1553" s="8" t="s">
        <v>3737</v>
      </c>
      <c r="B1553" s="5">
        <v>42626</v>
      </c>
      <c r="C1553" s="5">
        <v>42631</v>
      </c>
      <c r="D1553" s="4" t="s">
        <v>39</v>
      </c>
      <c r="E1553" s="4" t="s">
        <v>2925</v>
      </c>
      <c r="F1553" s="4" t="s">
        <v>2926</v>
      </c>
      <c r="G1553" s="4" t="s">
        <v>24</v>
      </c>
      <c r="H1553" s="4" t="s">
        <v>25</v>
      </c>
      <c r="I1553" s="4" t="s">
        <v>840</v>
      </c>
      <c r="J1553" s="4" t="s">
        <v>841</v>
      </c>
      <c r="K1553" s="4" t="s">
        <v>93</v>
      </c>
      <c r="L1553" s="4" t="s">
        <v>94</v>
      </c>
      <c r="M1553" s="4" t="s">
        <v>30</v>
      </c>
      <c r="N1553" s="4" t="s">
        <v>56</v>
      </c>
      <c r="O1553" s="4" t="s">
        <v>95</v>
      </c>
      <c r="P1553" s="6">
        <v>1336.44</v>
      </c>
      <c r="Q1553" s="6">
        <v>14</v>
      </c>
      <c r="R1553" s="6">
        <v>387.56760000000003</v>
      </c>
      <c r="S1553" s="4" t="s">
        <v>58</v>
      </c>
      <c r="T1553" s="10" t="s">
        <v>77</v>
      </c>
    </row>
    <row r="1554" spans="1:20" ht="32.1" customHeight="1" thickBot="1">
      <c r="A1554" s="7" t="s">
        <v>3738</v>
      </c>
      <c r="B1554" s="2">
        <v>43068</v>
      </c>
      <c r="C1554" s="2">
        <v>43072</v>
      </c>
      <c r="D1554" s="1" t="s">
        <v>39</v>
      </c>
      <c r="E1554" s="1" t="s">
        <v>2348</v>
      </c>
      <c r="F1554" s="1" t="s">
        <v>2349</v>
      </c>
      <c r="G1554" s="1" t="s">
        <v>24</v>
      </c>
      <c r="H1554" s="1" t="s">
        <v>25</v>
      </c>
      <c r="I1554" s="1" t="s">
        <v>2269</v>
      </c>
      <c r="J1554" s="1" t="s">
        <v>141</v>
      </c>
      <c r="K1554" s="1" t="s">
        <v>28</v>
      </c>
      <c r="L1554" s="1" t="s">
        <v>35</v>
      </c>
      <c r="M1554" s="1" t="s">
        <v>30</v>
      </c>
      <c r="N1554" s="1" t="s">
        <v>36</v>
      </c>
      <c r="O1554" s="1" t="s">
        <v>37</v>
      </c>
      <c r="P1554" s="3">
        <v>390.36799999999999</v>
      </c>
      <c r="Q1554" s="3">
        <v>2</v>
      </c>
      <c r="R1554" s="3">
        <v>48.795999999999999</v>
      </c>
      <c r="S1554" s="1" t="s">
        <v>83</v>
      </c>
      <c r="T1554" s="9" t="s">
        <v>34</v>
      </c>
    </row>
    <row r="1555" spans="1:20" ht="32.1" customHeight="1" thickBot="1">
      <c r="A1555" s="8" t="s">
        <v>3738</v>
      </c>
      <c r="B1555" s="5">
        <v>43068</v>
      </c>
      <c r="C1555" s="5">
        <v>43072</v>
      </c>
      <c r="D1555" s="4" t="s">
        <v>39</v>
      </c>
      <c r="E1555" s="4" t="s">
        <v>2348</v>
      </c>
      <c r="F1555" s="4" t="s">
        <v>2349</v>
      </c>
      <c r="G1555" s="4" t="s">
        <v>24</v>
      </c>
      <c r="H1555" s="4" t="s">
        <v>25</v>
      </c>
      <c r="I1555" s="4" t="s">
        <v>2269</v>
      </c>
      <c r="J1555" s="4" t="s">
        <v>141</v>
      </c>
      <c r="K1555" s="4" t="s">
        <v>28</v>
      </c>
      <c r="L1555" s="4" t="s">
        <v>308</v>
      </c>
      <c r="M1555" s="4" t="s">
        <v>30</v>
      </c>
      <c r="N1555" s="4" t="s">
        <v>56</v>
      </c>
      <c r="O1555" s="4" t="s">
        <v>2586</v>
      </c>
      <c r="P1555" s="6">
        <v>101.52</v>
      </c>
      <c r="Q1555" s="6">
        <v>5</v>
      </c>
      <c r="R1555" s="6">
        <v>19.035</v>
      </c>
      <c r="S1555" s="4" t="s">
        <v>83</v>
      </c>
      <c r="T1555" s="10" t="s">
        <v>34</v>
      </c>
    </row>
    <row r="1556" spans="1:20" ht="32.1" customHeight="1" thickBot="1">
      <c r="A1556" s="7" t="s">
        <v>3739</v>
      </c>
      <c r="B1556" s="2">
        <v>42729</v>
      </c>
      <c r="C1556" s="2">
        <v>42734</v>
      </c>
      <c r="D1556" s="1" t="s">
        <v>39</v>
      </c>
      <c r="E1556" s="1" t="s">
        <v>3194</v>
      </c>
      <c r="F1556" s="1" t="s">
        <v>3195</v>
      </c>
      <c r="G1556" s="1" t="s">
        <v>90</v>
      </c>
      <c r="H1556" s="1" t="s">
        <v>25</v>
      </c>
      <c r="I1556" s="1" t="s">
        <v>173</v>
      </c>
      <c r="J1556" s="1" t="s">
        <v>120</v>
      </c>
      <c r="K1556" s="1" t="s">
        <v>67</v>
      </c>
      <c r="L1556" s="1" t="s">
        <v>1247</v>
      </c>
      <c r="M1556" s="1" t="s">
        <v>30</v>
      </c>
      <c r="N1556" s="1" t="s">
        <v>45</v>
      </c>
      <c r="O1556" s="1" t="s">
        <v>1248</v>
      </c>
      <c r="P1556" s="3">
        <v>313.17599999999999</v>
      </c>
      <c r="Q1556" s="3">
        <v>2</v>
      </c>
      <c r="R1556" s="3">
        <v>-120.0508</v>
      </c>
      <c r="S1556" s="1" t="s">
        <v>58</v>
      </c>
      <c r="T1556" s="9" t="s">
        <v>96</v>
      </c>
    </row>
    <row r="1557" spans="1:20" ht="32.1" customHeight="1" thickBot="1">
      <c r="A1557" s="8" t="s">
        <v>3739</v>
      </c>
      <c r="B1557" s="5">
        <v>42729</v>
      </c>
      <c r="C1557" s="5">
        <v>42734</v>
      </c>
      <c r="D1557" s="4" t="s">
        <v>39</v>
      </c>
      <c r="E1557" s="4" t="s">
        <v>3194</v>
      </c>
      <c r="F1557" s="4" t="s">
        <v>3195</v>
      </c>
      <c r="G1557" s="4" t="s">
        <v>90</v>
      </c>
      <c r="H1557" s="4" t="s">
        <v>25</v>
      </c>
      <c r="I1557" s="4" t="s">
        <v>173</v>
      </c>
      <c r="J1557" s="4" t="s">
        <v>120</v>
      </c>
      <c r="K1557" s="4" t="s">
        <v>67</v>
      </c>
      <c r="L1557" s="4" t="s">
        <v>795</v>
      </c>
      <c r="M1557" s="4" t="s">
        <v>30</v>
      </c>
      <c r="N1557" s="4" t="s">
        <v>36</v>
      </c>
      <c r="O1557" s="4" t="s">
        <v>796</v>
      </c>
      <c r="P1557" s="6">
        <v>866.64599999999996</v>
      </c>
      <c r="Q1557" s="6">
        <v>3</v>
      </c>
      <c r="R1557" s="6">
        <v>173.32919999999999</v>
      </c>
      <c r="S1557" s="4" t="s">
        <v>58</v>
      </c>
      <c r="T1557" s="10" t="s">
        <v>96</v>
      </c>
    </row>
    <row r="1558" spans="1:20" ht="32.1" customHeight="1" thickBot="1">
      <c r="A1558" s="7" t="s">
        <v>3740</v>
      </c>
      <c r="B1558" s="2">
        <v>42621</v>
      </c>
      <c r="C1558" s="2">
        <v>42626</v>
      </c>
      <c r="D1558" s="1" t="s">
        <v>39</v>
      </c>
      <c r="E1558" s="1" t="s">
        <v>1678</v>
      </c>
      <c r="F1558" s="1" t="s">
        <v>1679</v>
      </c>
      <c r="G1558" s="1" t="s">
        <v>24</v>
      </c>
      <c r="H1558" s="1" t="s">
        <v>25</v>
      </c>
      <c r="I1558" s="1" t="s">
        <v>191</v>
      </c>
      <c r="J1558" s="1" t="s">
        <v>192</v>
      </c>
      <c r="K1558" s="1" t="s">
        <v>54</v>
      </c>
      <c r="L1558" s="1" t="s">
        <v>607</v>
      </c>
      <c r="M1558" s="1" t="s">
        <v>30</v>
      </c>
      <c r="N1558" s="1" t="s">
        <v>56</v>
      </c>
      <c r="O1558" s="1" t="s">
        <v>608</v>
      </c>
      <c r="P1558" s="3">
        <v>43.13</v>
      </c>
      <c r="Q1558" s="3">
        <v>1</v>
      </c>
      <c r="R1558" s="3">
        <v>14.664199999999999</v>
      </c>
      <c r="S1558" s="1" t="s">
        <v>58</v>
      </c>
      <c r="T1558" s="9" t="s">
        <v>77</v>
      </c>
    </row>
    <row r="1559" spans="1:20" ht="32.1" customHeight="1" thickBot="1">
      <c r="A1559" s="8" t="s">
        <v>3741</v>
      </c>
      <c r="B1559" s="5">
        <v>42138</v>
      </c>
      <c r="C1559" s="5">
        <v>42143</v>
      </c>
      <c r="D1559" s="4" t="s">
        <v>39</v>
      </c>
      <c r="E1559" s="4" t="s">
        <v>1068</v>
      </c>
      <c r="F1559" s="4" t="s">
        <v>1069</v>
      </c>
      <c r="G1559" s="4" t="s">
        <v>90</v>
      </c>
      <c r="H1559" s="4" t="s">
        <v>25</v>
      </c>
      <c r="I1559" s="4" t="s">
        <v>3742</v>
      </c>
      <c r="J1559" s="4" t="s">
        <v>53</v>
      </c>
      <c r="K1559" s="4" t="s">
        <v>54</v>
      </c>
      <c r="L1559" s="4" t="s">
        <v>710</v>
      </c>
      <c r="M1559" s="4" t="s">
        <v>30</v>
      </c>
      <c r="N1559" s="4" t="s">
        <v>31</v>
      </c>
      <c r="O1559" s="4" t="s">
        <v>711</v>
      </c>
      <c r="P1559" s="6">
        <v>509.95749999999998</v>
      </c>
      <c r="Q1559" s="6">
        <v>5</v>
      </c>
      <c r="R1559" s="6">
        <v>41.996499999999997</v>
      </c>
      <c r="S1559" s="4" t="s">
        <v>58</v>
      </c>
      <c r="T1559" s="10" t="s">
        <v>161</v>
      </c>
    </row>
    <row r="1560" spans="1:20" ht="32.1" customHeight="1" thickBot="1">
      <c r="A1560" s="7" t="s">
        <v>3741</v>
      </c>
      <c r="B1560" s="2">
        <v>42138</v>
      </c>
      <c r="C1560" s="2">
        <v>42143</v>
      </c>
      <c r="D1560" s="1" t="s">
        <v>39</v>
      </c>
      <c r="E1560" s="1" t="s">
        <v>1068</v>
      </c>
      <c r="F1560" s="1" t="s">
        <v>1069</v>
      </c>
      <c r="G1560" s="1" t="s">
        <v>90</v>
      </c>
      <c r="H1560" s="1" t="s">
        <v>25</v>
      </c>
      <c r="I1560" s="1" t="s">
        <v>3742</v>
      </c>
      <c r="J1560" s="1" t="s">
        <v>53</v>
      </c>
      <c r="K1560" s="1" t="s">
        <v>54</v>
      </c>
      <c r="L1560" s="1" t="s">
        <v>640</v>
      </c>
      <c r="M1560" s="1" t="s">
        <v>30</v>
      </c>
      <c r="N1560" s="1" t="s">
        <v>56</v>
      </c>
      <c r="O1560" s="1" t="s">
        <v>641</v>
      </c>
      <c r="P1560" s="3">
        <v>122.91</v>
      </c>
      <c r="Q1560" s="3">
        <v>3</v>
      </c>
      <c r="R1560" s="3">
        <v>34.4148</v>
      </c>
      <c r="S1560" s="1" t="s">
        <v>58</v>
      </c>
      <c r="T1560" s="9" t="s">
        <v>161</v>
      </c>
    </row>
    <row r="1561" spans="1:20" ht="32.1" customHeight="1" thickBot="1">
      <c r="A1561" s="8" t="s">
        <v>3741</v>
      </c>
      <c r="B1561" s="5">
        <v>42138</v>
      </c>
      <c r="C1561" s="5">
        <v>42143</v>
      </c>
      <c r="D1561" s="4" t="s">
        <v>39</v>
      </c>
      <c r="E1561" s="4" t="s">
        <v>1068</v>
      </c>
      <c r="F1561" s="4" t="s">
        <v>1069</v>
      </c>
      <c r="G1561" s="4" t="s">
        <v>90</v>
      </c>
      <c r="H1561" s="4" t="s">
        <v>25</v>
      </c>
      <c r="I1561" s="4" t="s">
        <v>3742</v>
      </c>
      <c r="J1561" s="4" t="s">
        <v>53</v>
      </c>
      <c r="K1561" s="4" t="s">
        <v>54</v>
      </c>
      <c r="L1561" s="4" t="s">
        <v>1656</v>
      </c>
      <c r="M1561" s="4" t="s">
        <v>30</v>
      </c>
      <c r="N1561" s="4" t="s">
        <v>36</v>
      </c>
      <c r="O1561" s="4" t="s">
        <v>1657</v>
      </c>
      <c r="P1561" s="6">
        <v>97.567999999999998</v>
      </c>
      <c r="Q1561" s="6">
        <v>2</v>
      </c>
      <c r="R1561" s="6">
        <v>-6.0979999999999999</v>
      </c>
      <c r="S1561" s="4" t="s">
        <v>58</v>
      </c>
      <c r="T1561" s="10" t="s">
        <v>161</v>
      </c>
    </row>
    <row r="1562" spans="1:20" ht="32.1" customHeight="1" thickBot="1">
      <c r="A1562" s="7" t="s">
        <v>3741</v>
      </c>
      <c r="B1562" s="2">
        <v>42138</v>
      </c>
      <c r="C1562" s="2">
        <v>42143</v>
      </c>
      <c r="D1562" s="1" t="s">
        <v>39</v>
      </c>
      <c r="E1562" s="1" t="s">
        <v>1068</v>
      </c>
      <c r="F1562" s="1" t="s">
        <v>1069</v>
      </c>
      <c r="G1562" s="1" t="s">
        <v>90</v>
      </c>
      <c r="H1562" s="1" t="s">
        <v>25</v>
      </c>
      <c r="I1562" s="1" t="s">
        <v>3742</v>
      </c>
      <c r="J1562" s="1" t="s">
        <v>53</v>
      </c>
      <c r="K1562" s="1" t="s">
        <v>54</v>
      </c>
      <c r="L1562" s="1" t="s">
        <v>2334</v>
      </c>
      <c r="M1562" s="1" t="s">
        <v>30</v>
      </c>
      <c r="N1562" s="1" t="s">
        <v>36</v>
      </c>
      <c r="O1562" s="1" t="s">
        <v>2335</v>
      </c>
      <c r="P1562" s="3">
        <v>722.35199999999998</v>
      </c>
      <c r="Q1562" s="3">
        <v>3</v>
      </c>
      <c r="R1562" s="3">
        <v>81.264600000000002</v>
      </c>
      <c r="S1562" s="1" t="s">
        <v>58</v>
      </c>
      <c r="T1562" s="9" t="s">
        <v>161</v>
      </c>
    </row>
    <row r="1563" spans="1:20" ht="32.1" customHeight="1" thickBot="1">
      <c r="A1563" s="8" t="s">
        <v>3743</v>
      </c>
      <c r="B1563" s="5">
        <v>42520</v>
      </c>
      <c r="C1563" s="5">
        <v>42527</v>
      </c>
      <c r="D1563" s="4" t="s">
        <v>39</v>
      </c>
      <c r="E1563" s="4" t="s">
        <v>2308</v>
      </c>
      <c r="F1563" s="4" t="s">
        <v>2309</v>
      </c>
      <c r="G1563" s="4" t="s">
        <v>90</v>
      </c>
      <c r="H1563" s="4" t="s">
        <v>25</v>
      </c>
      <c r="I1563" s="4" t="s">
        <v>52</v>
      </c>
      <c r="J1563" s="4" t="s">
        <v>53</v>
      </c>
      <c r="K1563" s="4" t="s">
        <v>54</v>
      </c>
      <c r="L1563" s="4" t="s">
        <v>2281</v>
      </c>
      <c r="M1563" s="4" t="s">
        <v>30</v>
      </c>
      <c r="N1563" s="4" t="s">
        <v>56</v>
      </c>
      <c r="O1563" s="4" t="s">
        <v>2282</v>
      </c>
      <c r="P1563" s="6">
        <v>167.84</v>
      </c>
      <c r="Q1563" s="6">
        <v>8</v>
      </c>
      <c r="R1563" s="6">
        <v>11.748799999999999</v>
      </c>
      <c r="S1563" s="4" t="s">
        <v>47</v>
      </c>
      <c r="T1563" s="10" t="s">
        <v>161</v>
      </c>
    </row>
    <row r="1564" spans="1:20" ht="32.1" customHeight="1" thickBot="1">
      <c r="A1564" s="7" t="s">
        <v>3744</v>
      </c>
      <c r="B1564" s="2">
        <v>41737</v>
      </c>
      <c r="C1564" s="2">
        <v>41741</v>
      </c>
      <c r="D1564" s="1" t="s">
        <v>39</v>
      </c>
      <c r="E1564" s="1" t="s">
        <v>972</v>
      </c>
      <c r="F1564" s="1" t="s">
        <v>973</v>
      </c>
      <c r="G1564" s="1" t="s">
        <v>24</v>
      </c>
      <c r="H1564" s="1" t="s">
        <v>25</v>
      </c>
      <c r="I1564" s="1" t="s">
        <v>2531</v>
      </c>
      <c r="J1564" s="1" t="s">
        <v>231</v>
      </c>
      <c r="K1564" s="1" t="s">
        <v>67</v>
      </c>
      <c r="L1564" s="1" t="s">
        <v>2831</v>
      </c>
      <c r="M1564" s="1" t="s">
        <v>30</v>
      </c>
      <c r="N1564" s="1" t="s">
        <v>45</v>
      </c>
      <c r="O1564" s="1" t="s">
        <v>2832</v>
      </c>
      <c r="P1564" s="3">
        <v>172.11</v>
      </c>
      <c r="Q1564" s="3">
        <v>1</v>
      </c>
      <c r="R1564" s="3">
        <v>-94.660499999999999</v>
      </c>
      <c r="S1564" s="1" t="s">
        <v>83</v>
      </c>
      <c r="T1564" s="9" t="s">
        <v>113</v>
      </c>
    </row>
    <row r="1565" spans="1:20" ht="32.1" customHeight="1" thickBot="1">
      <c r="A1565" s="8" t="s">
        <v>3745</v>
      </c>
      <c r="B1565" s="5">
        <v>42885</v>
      </c>
      <c r="C1565" s="5">
        <v>42889</v>
      </c>
      <c r="D1565" s="4" t="s">
        <v>39</v>
      </c>
      <c r="E1565" s="4" t="s">
        <v>2895</v>
      </c>
      <c r="F1565" s="4" t="s">
        <v>2896</v>
      </c>
      <c r="G1565" s="4" t="s">
        <v>100</v>
      </c>
      <c r="H1565" s="4" t="s">
        <v>25</v>
      </c>
      <c r="I1565" s="4" t="s">
        <v>3746</v>
      </c>
      <c r="J1565" s="4" t="s">
        <v>1517</v>
      </c>
      <c r="K1565" s="4" t="s">
        <v>54</v>
      </c>
      <c r="L1565" s="4" t="s">
        <v>3545</v>
      </c>
      <c r="M1565" s="4" t="s">
        <v>30</v>
      </c>
      <c r="N1565" s="4" t="s">
        <v>56</v>
      </c>
      <c r="O1565" s="4" t="s">
        <v>3546</v>
      </c>
      <c r="P1565" s="6">
        <v>13.592000000000001</v>
      </c>
      <c r="Q1565" s="6">
        <v>1</v>
      </c>
      <c r="R1565" s="6">
        <v>-0.33979999999999999</v>
      </c>
      <c r="S1565" s="4" t="s">
        <v>83</v>
      </c>
      <c r="T1565" s="10" t="s">
        <v>161</v>
      </c>
    </row>
    <row r="1566" spans="1:20" ht="32.1" customHeight="1" thickBot="1">
      <c r="A1566" s="7" t="s">
        <v>3747</v>
      </c>
      <c r="B1566" s="2">
        <v>42442</v>
      </c>
      <c r="C1566" s="2">
        <v>42444</v>
      </c>
      <c r="D1566" s="1" t="s">
        <v>21</v>
      </c>
      <c r="E1566" s="1" t="s">
        <v>2073</v>
      </c>
      <c r="F1566" s="1" t="s">
        <v>2074</v>
      </c>
      <c r="G1566" s="1" t="s">
        <v>90</v>
      </c>
      <c r="H1566" s="1" t="s">
        <v>25</v>
      </c>
      <c r="I1566" s="1" t="s">
        <v>65</v>
      </c>
      <c r="J1566" s="1" t="s">
        <v>66</v>
      </c>
      <c r="K1566" s="1" t="s">
        <v>67</v>
      </c>
      <c r="L1566" s="1" t="s">
        <v>246</v>
      </c>
      <c r="M1566" s="1" t="s">
        <v>30</v>
      </c>
      <c r="N1566" s="1" t="s">
        <v>36</v>
      </c>
      <c r="O1566" s="1" t="s">
        <v>247</v>
      </c>
      <c r="P1566" s="3">
        <v>386.68</v>
      </c>
      <c r="Q1566" s="3">
        <v>2</v>
      </c>
      <c r="R1566" s="3">
        <v>-5.524</v>
      </c>
      <c r="S1566" s="1" t="s">
        <v>70</v>
      </c>
      <c r="T1566" s="9" t="s">
        <v>195</v>
      </c>
    </row>
    <row r="1567" spans="1:20" ht="32.1" customHeight="1" thickBot="1">
      <c r="A1567" s="8" t="s">
        <v>3748</v>
      </c>
      <c r="B1567" s="5">
        <v>42835</v>
      </c>
      <c r="C1567" s="5">
        <v>42839</v>
      </c>
      <c r="D1567" s="4" t="s">
        <v>39</v>
      </c>
      <c r="E1567" s="4" t="s">
        <v>263</v>
      </c>
      <c r="F1567" s="4" t="s">
        <v>264</v>
      </c>
      <c r="G1567" s="4" t="s">
        <v>24</v>
      </c>
      <c r="H1567" s="4" t="s">
        <v>25</v>
      </c>
      <c r="I1567" s="4" t="s">
        <v>65</v>
      </c>
      <c r="J1567" s="4" t="s">
        <v>66</v>
      </c>
      <c r="K1567" s="4" t="s">
        <v>67</v>
      </c>
      <c r="L1567" s="4" t="s">
        <v>870</v>
      </c>
      <c r="M1567" s="4" t="s">
        <v>30</v>
      </c>
      <c r="N1567" s="4" t="s">
        <v>56</v>
      </c>
      <c r="O1567" s="4" t="s">
        <v>871</v>
      </c>
      <c r="P1567" s="6">
        <v>36.671999999999997</v>
      </c>
      <c r="Q1567" s="6">
        <v>3</v>
      </c>
      <c r="R1567" s="6">
        <v>6.4176000000000002</v>
      </c>
      <c r="S1567" s="4" t="s">
        <v>83</v>
      </c>
      <c r="T1567" s="10" t="s">
        <v>113</v>
      </c>
    </row>
    <row r="1568" spans="1:20" ht="32.1" customHeight="1" thickBot="1">
      <c r="A1568" s="7" t="s">
        <v>3749</v>
      </c>
      <c r="B1568" s="2">
        <v>42546</v>
      </c>
      <c r="C1568" s="2">
        <v>42548</v>
      </c>
      <c r="D1568" s="1" t="s">
        <v>21</v>
      </c>
      <c r="E1568" s="1" t="s">
        <v>1170</v>
      </c>
      <c r="F1568" s="1" t="s">
        <v>1171</v>
      </c>
      <c r="G1568" s="1" t="s">
        <v>24</v>
      </c>
      <c r="H1568" s="1" t="s">
        <v>25</v>
      </c>
      <c r="I1568" s="1" t="s">
        <v>101</v>
      </c>
      <c r="J1568" s="1" t="s">
        <v>92</v>
      </c>
      <c r="K1568" s="1" t="s">
        <v>93</v>
      </c>
      <c r="L1568" s="1" t="s">
        <v>135</v>
      </c>
      <c r="M1568" s="1" t="s">
        <v>30</v>
      </c>
      <c r="N1568" s="1" t="s">
        <v>36</v>
      </c>
      <c r="O1568" s="1" t="s">
        <v>136</v>
      </c>
      <c r="P1568" s="3">
        <v>85.245999999999995</v>
      </c>
      <c r="Q1568" s="3">
        <v>2</v>
      </c>
      <c r="R1568" s="3">
        <v>-6.0890000000000004</v>
      </c>
      <c r="S1568" s="1" t="s">
        <v>70</v>
      </c>
      <c r="T1568" s="9" t="s">
        <v>59</v>
      </c>
    </row>
    <row r="1569" spans="1:20" ht="32.1" customHeight="1" thickBot="1">
      <c r="A1569" s="8" t="s">
        <v>3749</v>
      </c>
      <c r="B1569" s="5">
        <v>42546</v>
      </c>
      <c r="C1569" s="5">
        <v>42548</v>
      </c>
      <c r="D1569" s="4" t="s">
        <v>21</v>
      </c>
      <c r="E1569" s="4" t="s">
        <v>1170</v>
      </c>
      <c r="F1569" s="4" t="s">
        <v>1171</v>
      </c>
      <c r="G1569" s="4" t="s">
        <v>24</v>
      </c>
      <c r="H1569" s="4" t="s">
        <v>25</v>
      </c>
      <c r="I1569" s="4" t="s">
        <v>101</v>
      </c>
      <c r="J1569" s="4" t="s">
        <v>92</v>
      </c>
      <c r="K1569" s="4" t="s">
        <v>93</v>
      </c>
      <c r="L1569" s="4" t="s">
        <v>2436</v>
      </c>
      <c r="M1569" s="4" t="s">
        <v>30</v>
      </c>
      <c r="N1569" s="4" t="s">
        <v>56</v>
      </c>
      <c r="O1569" s="4" t="s">
        <v>2437</v>
      </c>
      <c r="P1569" s="6">
        <v>32.712000000000003</v>
      </c>
      <c r="Q1569" s="6">
        <v>2</v>
      </c>
      <c r="R1569" s="6">
        <v>-26.169599999999999</v>
      </c>
      <c r="S1569" s="4" t="s">
        <v>70</v>
      </c>
      <c r="T1569" s="10" t="s">
        <v>59</v>
      </c>
    </row>
    <row r="1570" spans="1:20" ht="32.1" customHeight="1" thickBot="1">
      <c r="A1570" s="7" t="s">
        <v>3750</v>
      </c>
      <c r="B1570" s="2">
        <v>42087</v>
      </c>
      <c r="C1570" s="2">
        <v>42090</v>
      </c>
      <c r="D1570" s="1" t="s">
        <v>21</v>
      </c>
      <c r="E1570" s="1" t="s">
        <v>2058</v>
      </c>
      <c r="F1570" s="1" t="s">
        <v>2059</v>
      </c>
      <c r="G1570" s="1" t="s">
        <v>90</v>
      </c>
      <c r="H1570" s="1" t="s">
        <v>25</v>
      </c>
      <c r="I1570" s="1" t="s">
        <v>3751</v>
      </c>
      <c r="J1570" s="1" t="s">
        <v>192</v>
      </c>
      <c r="K1570" s="1" t="s">
        <v>54</v>
      </c>
      <c r="L1570" s="1" t="s">
        <v>2126</v>
      </c>
      <c r="M1570" s="1" t="s">
        <v>30</v>
      </c>
      <c r="N1570" s="1" t="s">
        <v>56</v>
      </c>
      <c r="O1570" s="1" t="s">
        <v>2127</v>
      </c>
      <c r="P1570" s="3">
        <v>46.9</v>
      </c>
      <c r="Q1570" s="3">
        <v>5</v>
      </c>
      <c r="R1570" s="3">
        <v>13.132</v>
      </c>
      <c r="S1570" s="1" t="s">
        <v>33</v>
      </c>
      <c r="T1570" s="9" t="s">
        <v>195</v>
      </c>
    </row>
    <row r="1571" spans="1:20" ht="32.1" customHeight="1" thickBot="1">
      <c r="A1571" s="8" t="s">
        <v>3752</v>
      </c>
      <c r="B1571" s="5">
        <v>42980</v>
      </c>
      <c r="C1571" s="5">
        <v>42984</v>
      </c>
      <c r="D1571" s="4" t="s">
        <v>39</v>
      </c>
      <c r="E1571" s="4" t="s">
        <v>1506</v>
      </c>
      <c r="F1571" s="4" t="s">
        <v>1507</v>
      </c>
      <c r="G1571" s="4" t="s">
        <v>24</v>
      </c>
      <c r="H1571" s="4" t="s">
        <v>25</v>
      </c>
      <c r="I1571" s="4" t="s">
        <v>52</v>
      </c>
      <c r="J1571" s="4" t="s">
        <v>53</v>
      </c>
      <c r="K1571" s="4" t="s">
        <v>54</v>
      </c>
      <c r="L1571" s="4" t="s">
        <v>1465</v>
      </c>
      <c r="M1571" s="4" t="s">
        <v>30</v>
      </c>
      <c r="N1571" s="4" t="s">
        <v>45</v>
      </c>
      <c r="O1571" s="4" t="s">
        <v>1466</v>
      </c>
      <c r="P1571" s="6">
        <v>236.52799999999999</v>
      </c>
      <c r="Q1571" s="6">
        <v>2</v>
      </c>
      <c r="R1571" s="6">
        <v>-2.9565999999999999</v>
      </c>
      <c r="S1571" s="4" t="s">
        <v>83</v>
      </c>
      <c r="T1571" s="10" t="s">
        <v>77</v>
      </c>
    </row>
    <row r="1572" spans="1:20" ht="32.1" customHeight="1" thickBot="1">
      <c r="A1572" s="7" t="s">
        <v>3753</v>
      </c>
      <c r="B1572" s="2">
        <v>42769</v>
      </c>
      <c r="C1572" s="2">
        <v>42773</v>
      </c>
      <c r="D1572" s="1" t="s">
        <v>21</v>
      </c>
      <c r="E1572" s="1" t="s">
        <v>2489</v>
      </c>
      <c r="F1572" s="1" t="s">
        <v>2490</v>
      </c>
      <c r="G1572" s="1" t="s">
        <v>100</v>
      </c>
      <c r="H1572" s="1" t="s">
        <v>25</v>
      </c>
      <c r="I1572" s="1" t="s">
        <v>133</v>
      </c>
      <c r="J1572" s="1" t="s">
        <v>134</v>
      </c>
      <c r="K1572" s="1" t="s">
        <v>93</v>
      </c>
      <c r="L1572" s="1" t="s">
        <v>1784</v>
      </c>
      <c r="M1572" s="1" t="s">
        <v>30</v>
      </c>
      <c r="N1572" s="1" t="s">
        <v>56</v>
      </c>
      <c r="O1572" s="1" t="s">
        <v>1785</v>
      </c>
      <c r="P1572" s="3">
        <v>22.2</v>
      </c>
      <c r="Q1572" s="3">
        <v>1</v>
      </c>
      <c r="R1572" s="3">
        <v>-26.085000000000001</v>
      </c>
      <c r="S1572" s="1" t="s">
        <v>83</v>
      </c>
      <c r="T1572" s="9" t="s">
        <v>297</v>
      </c>
    </row>
    <row r="1573" spans="1:20" ht="32.1" customHeight="1" thickBot="1">
      <c r="A1573" s="8" t="s">
        <v>3754</v>
      </c>
      <c r="B1573" s="5">
        <v>43050</v>
      </c>
      <c r="C1573" s="5">
        <v>43053</v>
      </c>
      <c r="D1573" s="4" t="s">
        <v>87</v>
      </c>
      <c r="E1573" s="4" t="s">
        <v>2107</v>
      </c>
      <c r="F1573" s="4" t="s">
        <v>2108</v>
      </c>
      <c r="G1573" s="4" t="s">
        <v>24</v>
      </c>
      <c r="H1573" s="4" t="s">
        <v>25</v>
      </c>
      <c r="I1573" s="4" t="s">
        <v>3124</v>
      </c>
      <c r="J1573" s="4" t="s">
        <v>141</v>
      </c>
      <c r="K1573" s="4" t="s">
        <v>28</v>
      </c>
      <c r="L1573" s="4" t="s">
        <v>830</v>
      </c>
      <c r="M1573" s="4" t="s">
        <v>30</v>
      </c>
      <c r="N1573" s="4" t="s">
        <v>56</v>
      </c>
      <c r="O1573" s="4" t="s">
        <v>831</v>
      </c>
      <c r="P1573" s="6">
        <v>88.92</v>
      </c>
      <c r="Q1573" s="6">
        <v>5</v>
      </c>
      <c r="R1573" s="6">
        <v>14.4495</v>
      </c>
      <c r="S1573" s="4" t="s">
        <v>33</v>
      </c>
      <c r="T1573" s="10" t="s">
        <v>34</v>
      </c>
    </row>
    <row r="1574" spans="1:20" ht="32.1" customHeight="1" thickBot="1">
      <c r="A1574" s="7" t="s">
        <v>3755</v>
      </c>
      <c r="B1574" s="2">
        <v>42995</v>
      </c>
      <c r="C1574" s="2">
        <v>43000</v>
      </c>
      <c r="D1574" s="1" t="s">
        <v>21</v>
      </c>
      <c r="E1574" s="1" t="s">
        <v>1782</v>
      </c>
      <c r="F1574" s="1" t="s">
        <v>1783</v>
      </c>
      <c r="G1574" s="1" t="s">
        <v>100</v>
      </c>
      <c r="H1574" s="1" t="s">
        <v>25</v>
      </c>
      <c r="I1574" s="1" t="s">
        <v>101</v>
      </c>
      <c r="J1574" s="1" t="s">
        <v>92</v>
      </c>
      <c r="K1574" s="1" t="s">
        <v>93</v>
      </c>
      <c r="L1574" s="1" t="s">
        <v>1617</v>
      </c>
      <c r="M1574" s="1" t="s">
        <v>30</v>
      </c>
      <c r="N1574" s="1" t="s">
        <v>36</v>
      </c>
      <c r="O1574" s="1" t="s">
        <v>1618</v>
      </c>
      <c r="P1574" s="3">
        <v>318.43</v>
      </c>
      <c r="Q1574" s="3">
        <v>5</v>
      </c>
      <c r="R1574" s="3">
        <v>-77.332999999999998</v>
      </c>
      <c r="S1574" s="1" t="s">
        <v>58</v>
      </c>
      <c r="T1574" s="9" t="s">
        <v>77</v>
      </c>
    </row>
    <row r="1575" spans="1:20" ht="32.1" customHeight="1" thickBot="1">
      <c r="A1575" s="8" t="s">
        <v>3756</v>
      </c>
      <c r="B1575" s="5">
        <v>42110</v>
      </c>
      <c r="C1575" s="5">
        <v>42112</v>
      </c>
      <c r="D1575" s="4" t="s">
        <v>87</v>
      </c>
      <c r="E1575" s="4" t="s">
        <v>892</v>
      </c>
      <c r="F1575" s="4" t="s">
        <v>893</v>
      </c>
      <c r="G1575" s="4" t="s">
        <v>24</v>
      </c>
      <c r="H1575" s="4" t="s">
        <v>25</v>
      </c>
      <c r="I1575" s="4" t="s">
        <v>715</v>
      </c>
      <c r="J1575" s="4" t="s">
        <v>716</v>
      </c>
      <c r="K1575" s="4" t="s">
        <v>28</v>
      </c>
      <c r="L1575" s="4" t="s">
        <v>1831</v>
      </c>
      <c r="M1575" s="4" t="s">
        <v>30</v>
      </c>
      <c r="N1575" s="4" t="s">
        <v>56</v>
      </c>
      <c r="O1575" s="4" t="s">
        <v>1832</v>
      </c>
      <c r="P1575" s="6">
        <v>1196.8599999999999</v>
      </c>
      <c r="Q1575" s="6">
        <v>7</v>
      </c>
      <c r="R1575" s="6">
        <v>119.68600000000001</v>
      </c>
      <c r="S1575" s="4" t="s">
        <v>70</v>
      </c>
      <c r="T1575" s="10" t="s">
        <v>113</v>
      </c>
    </row>
    <row r="1576" spans="1:20" ht="32.1" customHeight="1" thickBot="1">
      <c r="A1576" s="7" t="s">
        <v>3756</v>
      </c>
      <c r="B1576" s="2">
        <v>42110</v>
      </c>
      <c r="C1576" s="2">
        <v>42112</v>
      </c>
      <c r="D1576" s="1" t="s">
        <v>87</v>
      </c>
      <c r="E1576" s="1" t="s">
        <v>892</v>
      </c>
      <c r="F1576" s="1" t="s">
        <v>893</v>
      </c>
      <c r="G1576" s="1" t="s">
        <v>24</v>
      </c>
      <c r="H1576" s="1" t="s">
        <v>25</v>
      </c>
      <c r="I1576" s="1" t="s">
        <v>715</v>
      </c>
      <c r="J1576" s="1" t="s">
        <v>716</v>
      </c>
      <c r="K1576" s="1" t="s">
        <v>28</v>
      </c>
      <c r="L1576" s="1" t="s">
        <v>860</v>
      </c>
      <c r="M1576" s="1" t="s">
        <v>30</v>
      </c>
      <c r="N1576" s="1" t="s">
        <v>31</v>
      </c>
      <c r="O1576" s="1" t="s">
        <v>861</v>
      </c>
      <c r="P1576" s="3">
        <v>523.26</v>
      </c>
      <c r="Q1576" s="3">
        <v>9</v>
      </c>
      <c r="R1576" s="3">
        <v>125.58240000000001</v>
      </c>
      <c r="S1576" s="1" t="s">
        <v>70</v>
      </c>
      <c r="T1576" s="9" t="s">
        <v>113</v>
      </c>
    </row>
    <row r="1577" spans="1:20" ht="32.1" customHeight="1" thickBot="1">
      <c r="A1577" s="8" t="s">
        <v>3757</v>
      </c>
      <c r="B1577" s="5">
        <v>43050</v>
      </c>
      <c r="C1577" s="5">
        <v>43054</v>
      </c>
      <c r="D1577" s="4" t="s">
        <v>21</v>
      </c>
      <c r="E1577" s="4" t="s">
        <v>3381</v>
      </c>
      <c r="F1577" s="4" t="s">
        <v>3382</v>
      </c>
      <c r="G1577" s="4" t="s">
        <v>100</v>
      </c>
      <c r="H1577" s="4" t="s">
        <v>25</v>
      </c>
      <c r="I1577" s="4" t="s">
        <v>52</v>
      </c>
      <c r="J1577" s="4" t="s">
        <v>53</v>
      </c>
      <c r="K1577" s="4" t="s">
        <v>54</v>
      </c>
      <c r="L1577" s="4" t="s">
        <v>895</v>
      </c>
      <c r="M1577" s="4" t="s">
        <v>30</v>
      </c>
      <c r="N1577" s="4" t="s">
        <v>56</v>
      </c>
      <c r="O1577" s="4" t="s">
        <v>896</v>
      </c>
      <c r="P1577" s="6">
        <v>34.92</v>
      </c>
      <c r="Q1577" s="6">
        <v>4</v>
      </c>
      <c r="R1577" s="6">
        <v>11.8728</v>
      </c>
      <c r="S1577" s="4" t="s">
        <v>83</v>
      </c>
      <c r="T1577" s="10" t="s">
        <v>34</v>
      </c>
    </row>
    <row r="1578" spans="1:20" ht="32.1" customHeight="1" thickBot="1">
      <c r="A1578" s="7" t="s">
        <v>3758</v>
      </c>
      <c r="B1578" s="2">
        <v>41897</v>
      </c>
      <c r="C1578" s="2">
        <v>41902</v>
      </c>
      <c r="D1578" s="1" t="s">
        <v>39</v>
      </c>
      <c r="E1578" s="1" t="s">
        <v>3759</v>
      </c>
      <c r="F1578" s="1" t="s">
        <v>3760</v>
      </c>
      <c r="G1578" s="1" t="s">
        <v>24</v>
      </c>
      <c r="H1578" s="1" t="s">
        <v>25</v>
      </c>
      <c r="I1578" s="1" t="s">
        <v>173</v>
      </c>
      <c r="J1578" s="1" t="s">
        <v>120</v>
      </c>
      <c r="K1578" s="1" t="s">
        <v>67</v>
      </c>
      <c r="L1578" s="1" t="s">
        <v>1348</v>
      </c>
      <c r="M1578" s="1" t="s">
        <v>30</v>
      </c>
      <c r="N1578" s="1" t="s">
        <v>56</v>
      </c>
      <c r="O1578" s="1" t="s">
        <v>1349</v>
      </c>
      <c r="P1578" s="3">
        <v>14.56</v>
      </c>
      <c r="Q1578" s="3">
        <v>2</v>
      </c>
      <c r="R1578" s="3">
        <v>6.2607999999999997</v>
      </c>
      <c r="S1578" s="1" t="s">
        <v>58</v>
      </c>
      <c r="T1578" s="9" t="s">
        <v>77</v>
      </c>
    </row>
    <row r="1579" spans="1:20" ht="32.1" customHeight="1" thickBot="1">
      <c r="A1579" s="8" t="s">
        <v>3761</v>
      </c>
      <c r="B1579" s="5">
        <v>41645</v>
      </c>
      <c r="C1579" s="5">
        <v>41649</v>
      </c>
      <c r="D1579" s="4" t="s">
        <v>39</v>
      </c>
      <c r="E1579" s="4" t="s">
        <v>1282</v>
      </c>
      <c r="F1579" s="4" t="s">
        <v>1283</v>
      </c>
      <c r="G1579" s="4" t="s">
        <v>100</v>
      </c>
      <c r="H1579" s="4" t="s">
        <v>25</v>
      </c>
      <c r="I1579" s="4" t="s">
        <v>26</v>
      </c>
      <c r="J1579" s="4" t="s">
        <v>27</v>
      </c>
      <c r="K1579" s="4" t="s">
        <v>28</v>
      </c>
      <c r="L1579" s="4" t="s">
        <v>206</v>
      </c>
      <c r="M1579" s="4" t="s">
        <v>30</v>
      </c>
      <c r="N1579" s="4" t="s">
        <v>36</v>
      </c>
      <c r="O1579" s="4" t="s">
        <v>207</v>
      </c>
      <c r="P1579" s="6">
        <v>2573.8200000000002</v>
      </c>
      <c r="Q1579" s="6">
        <v>9</v>
      </c>
      <c r="R1579" s="6">
        <v>746.40779999999995</v>
      </c>
      <c r="S1579" s="4" t="s">
        <v>83</v>
      </c>
      <c r="T1579" s="10" t="s">
        <v>169</v>
      </c>
    </row>
    <row r="1580" spans="1:20" ht="32.1" customHeight="1" thickBot="1">
      <c r="A1580" s="7" t="s">
        <v>3762</v>
      </c>
      <c r="B1580" s="2">
        <v>41988</v>
      </c>
      <c r="C1580" s="2">
        <v>41990</v>
      </c>
      <c r="D1580" s="1" t="s">
        <v>21</v>
      </c>
      <c r="E1580" s="1" t="s">
        <v>503</v>
      </c>
      <c r="F1580" s="1" t="s">
        <v>504</v>
      </c>
      <c r="G1580" s="1" t="s">
        <v>90</v>
      </c>
      <c r="H1580" s="1" t="s">
        <v>25</v>
      </c>
      <c r="I1580" s="1" t="s">
        <v>65</v>
      </c>
      <c r="J1580" s="1" t="s">
        <v>66</v>
      </c>
      <c r="K1580" s="1" t="s">
        <v>67</v>
      </c>
      <c r="L1580" s="1" t="s">
        <v>1617</v>
      </c>
      <c r="M1580" s="1" t="s">
        <v>30</v>
      </c>
      <c r="N1580" s="1" t="s">
        <v>36</v>
      </c>
      <c r="O1580" s="1" t="s">
        <v>1618</v>
      </c>
      <c r="P1580" s="3">
        <v>445.80200000000002</v>
      </c>
      <c r="Q1580" s="3">
        <v>7</v>
      </c>
      <c r="R1580" s="3">
        <v>-108.2662</v>
      </c>
      <c r="S1580" s="1" t="s">
        <v>70</v>
      </c>
      <c r="T1580" s="9" t="s">
        <v>96</v>
      </c>
    </row>
    <row r="1581" spans="1:20" ht="32.1" customHeight="1" thickBot="1">
      <c r="A1581" s="8" t="s">
        <v>3763</v>
      </c>
      <c r="B1581" s="5">
        <v>42357</v>
      </c>
      <c r="C1581" s="5">
        <v>42362</v>
      </c>
      <c r="D1581" s="4" t="s">
        <v>21</v>
      </c>
      <c r="E1581" s="4" t="s">
        <v>889</v>
      </c>
      <c r="F1581" s="4" t="s">
        <v>890</v>
      </c>
      <c r="G1581" s="4" t="s">
        <v>100</v>
      </c>
      <c r="H1581" s="4" t="s">
        <v>25</v>
      </c>
      <c r="I1581" s="4" t="s">
        <v>741</v>
      </c>
      <c r="J1581" s="4" t="s">
        <v>884</v>
      </c>
      <c r="K1581" s="4" t="s">
        <v>67</v>
      </c>
      <c r="L1581" s="4" t="s">
        <v>306</v>
      </c>
      <c r="M1581" s="4" t="s">
        <v>30</v>
      </c>
      <c r="N1581" s="4" t="s">
        <v>45</v>
      </c>
      <c r="O1581" s="4" t="s">
        <v>307</v>
      </c>
      <c r="P1581" s="6">
        <v>1053.164</v>
      </c>
      <c r="Q1581" s="6">
        <v>4</v>
      </c>
      <c r="R1581" s="6">
        <v>-105.3164</v>
      </c>
      <c r="S1581" s="4" t="s">
        <v>58</v>
      </c>
      <c r="T1581" s="10" t="s">
        <v>96</v>
      </c>
    </row>
    <row r="1582" spans="1:20" ht="32.1" customHeight="1" thickBot="1">
      <c r="A1582" s="7" t="s">
        <v>3764</v>
      </c>
      <c r="B1582" s="2">
        <v>42257</v>
      </c>
      <c r="C1582" s="2">
        <v>42263</v>
      </c>
      <c r="D1582" s="1" t="s">
        <v>39</v>
      </c>
      <c r="E1582" s="1" t="s">
        <v>1535</v>
      </c>
      <c r="F1582" s="1" t="s">
        <v>1536</v>
      </c>
      <c r="G1582" s="1" t="s">
        <v>90</v>
      </c>
      <c r="H1582" s="1" t="s">
        <v>25</v>
      </c>
      <c r="I1582" s="1" t="s">
        <v>52</v>
      </c>
      <c r="J1582" s="1" t="s">
        <v>53</v>
      </c>
      <c r="K1582" s="1" t="s">
        <v>54</v>
      </c>
      <c r="L1582" s="1" t="s">
        <v>167</v>
      </c>
      <c r="M1582" s="1" t="s">
        <v>30</v>
      </c>
      <c r="N1582" s="1" t="s">
        <v>56</v>
      </c>
      <c r="O1582" s="1" t="s">
        <v>168</v>
      </c>
      <c r="P1582" s="3">
        <v>106.68</v>
      </c>
      <c r="Q1582" s="3">
        <v>6</v>
      </c>
      <c r="R1582" s="3">
        <v>33.070799999999998</v>
      </c>
      <c r="S1582" s="1" t="s">
        <v>129</v>
      </c>
      <c r="T1582" s="9" t="s">
        <v>77</v>
      </c>
    </row>
    <row r="1583" spans="1:20" ht="32.1" customHeight="1" thickBot="1">
      <c r="A1583" s="8" t="s">
        <v>3765</v>
      </c>
      <c r="B1583" s="5">
        <v>42989</v>
      </c>
      <c r="C1583" s="5">
        <v>42994</v>
      </c>
      <c r="D1583" s="4" t="s">
        <v>39</v>
      </c>
      <c r="E1583" s="4" t="s">
        <v>3766</v>
      </c>
      <c r="F1583" s="4" t="s">
        <v>3767</v>
      </c>
      <c r="G1583" s="4" t="s">
        <v>24</v>
      </c>
      <c r="H1583" s="4" t="s">
        <v>25</v>
      </c>
      <c r="I1583" s="4" t="s">
        <v>101</v>
      </c>
      <c r="J1583" s="4" t="s">
        <v>92</v>
      </c>
      <c r="K1583" s="4" t="s">
        <v>93</v>
      </c>
      <c r="L1583" s="4" t="s">
        <v>1627</v>
      </c>
      <c r="M1583" s="4" t="s">
        <v>30</v>
      </c>
      <c r="N1583" s="4" t="s">
        <v>45</v>
      </c>
      <c r="O1583" s="4" t="s">
        <v>1628</v>
      </c>
      <c r="P1583" s="6">
        <v>512.19000000000005</v>
      </c>
      <c r="Q1583" s="6">
        <v>5</v>
      </c>
      <c r="R1583" s="6">
        <v>-65.852999999999994</v>
      </c>
      <c r="S1583" s="4" t="s">
        <v>58</v>
      </c>
      <c r="T1583" s="10" t="s">
        <v>77</v>
      </c>
    </row>
    <row r="1584" spans="1:20" ht="32.1" customHeight="1" thickBot="1">
      <c r="A1584" s="7" t="s">
        <v>3768</v>
      </c>
      <c r="B1584" s="2">
        <v>42930</v>
      </c>
      <c r="C1584" s="2">
        <v>42934</v>
      </c>
      <c r="D1584" s="1" t="s">
        <v>39</v>
      </c>
      <c r="E1584" s="1" t="s">
        <v>3769</v>
      </c>
      <c r="F1584" s="1" t="s">
        <v>3770</v>
      </c>
      <c r="G1584" s="1" t="s">
        <v>24</v>
      </c>
      <c r="H1584" s="1" t="s">
        <v>25</v>
      </c>
      <c r="I1584" s="1" t="s">
        <v>3771</v>
      </c>
      <c r="J1584" s="1" t="s">
        <v>53</v>
      </c>
      <c r="K1584" s="1" t="s">
        <v>54</v>
      </c>
      <c r="L1584" s="1" t="s">
        <v>920</v>
      </c>
      <c r="M1584" s="1" t="s">
        <v>30</v>
      </c>
      <c r="N1584" s="1" t="s">
        <v>56</v>
      </c>
      <c r="O1584" s="1" t="s">
        <v>921</v>
      </c>
      <c r="P1584" s="3">
        <v>276.69</v>
      </c>
      <c r="Q1584" s="3">
        <v>3</v>
      </c>
      <c r="R1584" s="3">
        <v>49.804200000000002</v>
      </c>
      <c r="S1584" s="1" t="s">
        <v>83</v>
      </c>
      <c r="T1584" s="9" t="s">
        <v>71</v>
      </c>
    </row>
    <row r="1585" spans="1:20" ht="32.1" customHeight="1" thickBot="1">
      <c r="A1585" s="8" t="s">
        <v>3768</v>
      </c>
      <c r="B1585" s="5">
        <v>42930</v>
      </c>
      <c r="C1585" s="5">
        <v>42934</v>
      </c>
      <c r="D1585" s="4" t="s">
        <v>39</v>
      </c>
      <c r="E1585" s="4" t="s">
        <v>3769</v>
      </c>
      <c r="F1585" s="4" t="s">
        <v>3770</v>
      </c>
      <c r="G1585" s="4" t="s">
        <v>24</v>
      </c>
      <c r="H1585" s="4" t="s">
        <v>25</v>
      </c>
      <c r="I1585" s="4" t="s">
        <v>3771</v>
      </c>
      <c r="J1585" s="4" t="s">
        <v>53</v>
      </c>
      <c r="K1585" s="4" t="s">
        <v>54</v>
      </c>
      <c r="L1585" s="4" t="s">
        <v>271</v>
      </c>
      <c r="M1585" s="4" t="s">
        <v>30</v>
      </c>
      <c r="N1585" s="4" t="s">
        <v>56</v>
      </c>
      <c r="O1585" s="4" t="s">
        <v>272</v>
      </c>
      <c r="P1585" s="6">
        <v>18.84</v>
      </c>
      <c r="Q1585" s="6">
        <v>3</v>
      </c>
      <c r="R1585" s="6">
        <v>7.9127999999999998</v>
      </c>
      <c r="S1585" s="4" t="s">
        <v>83</v>
      </c>
      <c r="T1585" s="10" t="s">
        <v>71</v>
      </c>
    </row>
    <row r="1586" spans="1:20" ht="32.1" customHeight="1" thickBot="1">
      <c r="A1586" s="7" t="s">
        <v>3772</v>
      </c>
      <c r="B1586" s="2">
        <v>42930</v>
      </c>
      <c r="C1586" s="2">
        <v>42934</v>
      </c>
      <c r="D1586" s="1" t="s">
        <v>39</v>
      </c>
      <c r="E1586" s="1" t="s">
        <v>2808</v>
      </c>
      <c r="F1586" s="1" t="s">
        <v>2809</v>
      </c>
      <c r="G1586" s="1" t="s">
        <v>24</v>
      </c>
      <c r="H1586" s="1" t="s">
        <v>25</v>
      </c>
      <c r="I1586" s="1" t="s">
        <v>347</v>
      </c>
      <c r="J1586" s="1" t="s">
        <v>231</v>
      </c>
      <c r="K1586" s="1" t="s">
        <v>67</v>
      </c>
      <c r="L1586" s="1" t="s">
        <v>1400</v>
      </c>
      <c r="M1586" s="1" t="s">
        <v>30</v>
      </c>
      <c r="N1586" s="1" t="s">
        <v>56</v>
      </c>
      <c r="O1586" s="1" t="s">
        <v>1401</v>
      </c>
      <c r="P1586" s="3">
        <v>396.92</v>
      </c>
      <c r="Q1586" s="3">
        <v>5</v>
      </c>
      <c r="R1586" s="3">
        <v>148.845</v>
      </c>
      <c r="S1586" s="1" t="s">
        <v>83</v>
      </c>
      <c r="T1586" s="9" t="s">
        <v>71</v>
      </c>
    </row>
    <row r="1587" spans="1:20" ht="32.1" customHeight="1" thickBot="1">
      <c r="A1587" s="8" t="s">
        <v>3773</v>
      </c>
      <c r="B1587" s="5">
        <v>42618</v>
      </c>
      <c r="C1587" s="5">
        <v>42624</v>
      </c>
      <c r="D1587" s="4" t="s">
        <v>39</v>
      </c>
      <c r="E1587" s="4" t="s">
        <v>1383</v>
      </c>
      <c r="F1587" s="4" t="s">
        <v>1384</v>
      </c>
      <c r="G1587" s="4" t="s">
        <v>24</v>
      </c>
      <c r="H1587" s="4" t="s">
        <v>25</v>
      </c>
      <c r="I1587" s="4" t="s">
        <v>815</v>
      </c>
      <c r="J1587" s="4" t="s">
        <v>231</v>
      </c>
      <c r="K1587" s="4" t="s">
        <v>67</v>
      </c>
      <c r="L1587" s="4" t="s">
        <v>298</v>
      </c>
      <c r="M1587" s="4" t="s">
        <v>30</v>
      </c>
      <c r="N1587" s="4" t="s">
        <v>36</v>
      </c>
      <c r="O1587" s="4" t="s">
        <v>299</v>
      </c>
      <c r="P1587" s="6">
        <v>85.245999999999995</v>
      </c>
      <c r="Q1587" s="6">
        <v>2</v>
      </c>
      <c r="R1587" s="6">
        <v>-1.2178</v>
      </c>
      <c r="S1587" s="4" t="s">
        <v>129</v>
      </c>
      <c r="T1587" s="10" t="s">
        <v>77</v>
      </c>
    </row>
    <row r="1588" spans="1:20" ht="32.1" customHeight="1" thickBot="1">
      <c r="A1588" s="7" t="s">
        <v>3774</v>
      </c>
      <c r="B1588" s="2">
        <v>41892</v>
      </c>
      <c r="C1588" s="2">
        <v>41898</v>
      </c>
      <c r="D1588" s="1" t="s">
        <v>39</v>
      </c>
      <c r="E1588" s="1" t="s">
        <v>2226</v>
      </c>
      <c r="F1588" s="1" t="s">
        <v>2227</v>
      </c>
      <c r="G1588" s="1" t="s">
        <v>24</v>
      </c>
      <c r="H1588" s="1" t="s">
        <v>25</v>
      </c>
      <c r="I1588" s="1" t="s">
        <v>2259</v>
      </c>
      <c r="J1588" s="1" t="s">
        <v>1517</v>
      </c>
      <c r="K1588" s="1" t="s">
        <v>54</v>
      </c>
      <c r="L1588" s="1" t="s">
        <v>1095</v>
      </c>
      <c r="M1588" s="1" t="s">
        <v>30</v>
      </c>
      <c r="N1588" s="1" t="s">
        <v>36</v>
      </c>
      <c r="O1588" s="1" t="s">
        <v>1096</v>
      </c>
      <c r="P1588" s="3">
        <v>1487.04</v>
      </c>
      <c r="Q1588" s="3">
        <v>5</v>
      </c>
      <c r="R1588" s="3">
        <v>148.70400000000001</v>
      </c>
      <c r="S1588" s="1" t="s">
        <v>129</v>
      </c>
      <c r="T1588" s="9" t="s">
        <v>77</v>
      </c>
    </row>
    <row r="1589" spans="1:20" ht="32.1" customHeight="1" thickBot="1">
      <c r="A1589" s="8" t="s">
        <v>3775</v>
      </c>
      <c r="B1589" s="5">
        <v>43004</v>
      </c>
      <c r="C1589" s="5">
        <v>43004</v>
      </c>
      <c r="D1589" s="4" t="s">
        <v>425</v>
      </c>
      <c r="E1589" s="4" t="s">
        <v>3322</v>
      </c>
      <c r="F1589" s="4" t="s">
        <v>3323</v>
      </c>
      <c r="G1589" s="4" t="s">
        <v>90</v>
      </c>
      <c r="H1589" s="4" t="s">
        <v>25</v>
      </c>
      <c r="I1589" s="4" t="s">
        <v>328</v>
      </c>
      <c r="J1589" s="4" t="s">
        <v>53</v>
      </c>
      <c r="K1589" s="4" t="s">
        <v>54</v>
      </c>
      <c r="L1589" s="4" t="s">
        <v>2011</v>
      </c>
      <c r="M1589" s="4" t="s">
        <v>30</v>
      </c>
      <c r="N1589" s="4" t="s">
        <v>56</v>
      </c>
      <c r="O1589" s="4" t="s">
        <v>2012</v>
      </c>
      <c r="P1589" s="6">
        <v>9.24</v>
      </c>
      <c r="Q1589" s="6">
        <v>3</v>
      </c>
      <c r="R1589" s="6">
        <v>2.9567999999999999</v>
      </c>
      <c r="S1589" s="4" t="s">
        <v>430</v>
      </c>
      <c r="T1589" s="10" t="s">
        <v>77</v>
      </c>
    </row>
    <row r="1590" spans="1:20" ht="32.1" customHeight="1" thickBot="1">
      <c r="A1590" s="7" t="s">
        <v>3776</v>
      </c>
      <c r="B1590" s="2">
        <v>42538</v>
      </c>
      <c r="C1590" s="2">
        <v>42540</v>
      </c>
      <c r="D1590" s="1" t="s">
        <v>87</v>
      </c>
      <c r="E1590" s="1" t="s">
        <v>221</v>
      </c>
      <c r="F1590" s="1" t="s">
        <v>222</v>
      </c>
      <c r="G1590" s="1" t="s">
        <v>24</v>
      </c>
      <c r="H1590" s="1" t="s">
        <v>25</v>
      </c>
      <c r="I1590" s="1" t="s">
        <v>3777</v>
      </c>
      <c r="J1590" s="1" t="s">
        <v>180</v>
      </c>
      <c r="K1590" s="1" t="s">
        <v>54</v>
      </c>
      <c r="L1590" s="1" t="s">
        <v>1853</v>
      </c>
      <c r="M1590" s="1" t="s">
        <v>30</v>
      </c>
      <c r="N1590" s="1" t="s">
        <v>56</v>
      </c>
      <c r="O1590" s="1" t="s">
        <v>1854</v>
      </c>
      <c r="P1590" s="3">
        <v>266.35199999999998</v>
      </c>
      <c r="Q1590" s="3">
        <v>3</v>
      </c>
      <c r="R1590" s="3">
        <v>-13.317600000000001</v>
      </c>
      <c r="S1590" s="1" t="s">
        <v>70</v>
      </c>
      <c r="T1590" s="9" t="s">
        <v>59</v>
      </c>
    </row>
    <row r="1591" spans="1:20" ht="32.1" customHeight="1" thickBot="1">
      <c r="A1591" s="8" t="s">
        <v>3776</v>
      </c>
      <c r="B1591" s="5">
        <v>42538</v>
      </c>
      <c r="C1591" s="5">
        <v>42540</v>
      </c>
      <c r="D1591" s="4" t="s">
        <v>87</v>
      </c>
      <c r="E1591" s="4" t="s">
        <v>221</v>
      </c>
      <c r="F1591" s="4" t="s">
        <v>222</v>
      </c>
      <c r="G1591" s="4" t="s">
        <v>24</v>
      </c>
      <c r="H1591" s="4" t="s">
        <v>25</v>
      </c>
      <c r="I1591" s="4" t="s">
        <v>3777</v>
      </c>
      <c r="J1591" s="4" t="s">
        <v>180</v>
      </c>
      <c r="K1591" s="4" t="s">
        <v>54</v>
      </c>
      <c r="L1591" s="4" t="s">
        <v>656</v>
      </c>
      <c r="M1591" s="4" t="s">
        <v>30</v>
      </c>
      <c r="N1591" s="4" t="s">
        <v>36</v>
      </c>
      <c r="O1591" s="4" t="s">
        <v>657</v>
      </c>
      <c r="P1591" s="6">
        <v>483.13600000000002</v>
      </c>
      <c r="Q1591" s="6">
        <v>4</v>
      </c>
      <c r="R1591" s="6">
        <v>54.352800000000002</v>
      </c>
      <c r="S1591" s="4" t="s">
        <v>70</v>
      </c>
      <c r="T1591" s="10" t="s">
        <v>59</v>
      </c>
    </row>
    <row r="1592" spans="1:20" ht="32.1" customHeight="1" thickBot="1">
      <c r="A1592" s="7" t="s">
        <v>3778</v>
      </c>
      <c r="B1592" s="2">
        <v>42791</v>
      </c>
      <c r="C1592" s="2">
        <v>42795</v>
      </c>
      <c r="D1592" s="1" t="s">
        <v>39</v>
      </c>
      <c r="E1592" s="1" t="s">
        <v>3348</v>
      </c>
      <c r="F1592" s="1" t="s">
        <v>3349</v>
      </c>
      <c r="G1592" s="1" t="s">
        <v>24</v>
      </c>
      <c r="H1592" s="1" t="s">
        <v>25</v>
      </c>
      <c r="I1592" s="1" t="s">
        <v>3779</v>
      </c>
      <c r="J1592" s="1" t="s">
        <v>1036</v>
      </c>
      <c r="K1592" s="1" t="s">
        <v>28</v>
      </c>
      <c r="L1592" s="1" t="s">
        <v>1028</v>
      </c>
      <c r="M1592" s="1" t="s">
        <v>30</v>
      </c>
      <c r="N1592" s="1" t="s">
        <v>36</v>
      </c>
      <c r="O1592" s="1" t="s">
        <v>1029</v>
      </c>
      <c r="P1592" s="3">
        <v>196.78399999999999</v>
      </c>
      <c r="Q1592" s="3">
        <v>2</v>
      </c>
      <c r="R1592" s="3">
        <v>-22.138200000000001</v>
      </c>
      <c r="S1592" s="1" t="s">
        <v>83</v>
      </c>
      <c r="T1592" s="9" t="s">
        <v>297</v>
      </c>
    </row>
    <row r="1593" spans="1:20" ht="32.1" customHeight="1" thickBot="1">
      <c r="A1593" s="8" t="s">
        <v>3778</v>
      </c>
      <c r="B1593" s="5">
        <v>42791</v>
      </c>
      <c r="C1593" s="5">
        <v>42795</v>
      </c>
      <c r="D1593" s="4" t="s">
        <v>39</v>
      </c>
      <c r="E1593" s="4" t="s">
        <v>3348</v>
      </c>
      <c r="F1593" s="4" t="s">
        <v>3349</v>
      </c>
      <c r="G1593" s="4" t="s">
        <v>24</v>
      </c>
      <c r="H1593" s="4" t="s">
        <v>25</v>
      </c>
      <c r="I1593" s="4" t="s">
        <v>3779</v>
      </c>
      <c r="J1593" s="4" t="s">
        <v>1036</v>
      </c>
      <c r="K1593" s="4" t="s">
        <v>28</v>
      </c>
      <c r="L1593" s="4" t="s">
        <v>348</v>
      </c>
      <c r="M1593" s="4" t="s">
        <v>30</v>
      </c>
      <c r="N1593" s="4" t="s">
        <v>31</v>
      </c>
      <c r="O1593" s="4" t="s">
        <v>349</v>
      </c>
      <c r="P1593" s="6">
        <v>231.92</v>
      </c>
      <c r="Q1593" s="6">
        <v>5</v>
      </c>
      <c r="R1593" s="6">
        <v>5.798</v>
      </c>
      <c r="S1593" s="4" t="s">
        <v>83</v>
      </c>
      <c r="T1593" s="10" t="s">
        <v>297</v>
      </c>
    </row>
    <row r="1594" spans="1:20" ht="32.1" customHeight="1" thickBot="1">
      <c r="A1594" s="7" t="s">
        <v>3780</v>
      </c>
      <c r="B1594" s="2">
        <v>43072</v>
      </c>
      <c r="C1594" s="2">
        <v>43077</v>
      </c>
      <c r="D1594" s="1" t="s">
        <v>39</v>
      </c>
      <c r="E1594" s="1" t="s">
        <v>1791</v>
      </c>
      <c r="F1594" s="1" t="s">
        <v>1792</v>
      </c>
      <c r="G1594" s="1" t="s">
        <v>24</v>
      </c>
      <c r="H1594" s="1" t="s">
        <v>25</v>
      </c>
      <c r="I1594" s="1" t="s">
        <v>101</v>
      </c>
      <c r="J1594" s="1" t="s">
        <v>92</v>
      </c>
      <c r="K1594" s="1" t="s">
        <v>93</v>
      </c>
      <c r="L1594" s="1" t="s">
        <v>3545</v>
      </c>
      <c r="M1594" s="1" t="s">
        <v>30</v>
      </c>
      <c r="N1594" s="1" t="s">
        <v>56</v>
      </c>
      <c r="O1594" s="1" t="s">
        <v>3546</v>
      </c>
      <c r="P1594" s="3">
        <v>13.592000000000001</v>
      </c>
      <c r="Q1594" s="3">
        <v>2</v>
      </c>
      <c r="R1594" s="3">
        <v>-14.271599999999999</v>
      </c>
      <c r="S1594" s="1" t="s">
        <v>58</v>
      </c>
      <c r="T1594" s="9" t="s">
        <v>96</v>
      </c>
    </row>
    <row r="1595" spans="1:20" ht="32.1" customHeight="1" thickBot="1">
      <c r="A1595" s="8" t="s">
        <v>3781</v>
      </c>
      <c r="B1595" s="5">
        <v>43071</v>
      </c>
      <c r="C1595" s="5">
        <v>43075</v>
      </c>
      <c r="D1595" s="4" t="s">
        <v>39</v>
      </c>
      <c r="E1595" s="4" t="s">
        <v>3782</v>
      </c>
      <c r="F1595" s="4" t="s">
        <v>3783</v>
      </c>
      <c r="G1595" s="4" t="s">
        <v>90</v>
      </c>
      <c r="H1595" s="4" t="s">
        <v>25</v>
      </c>
      <c r="I1595" s="4" t="s">
        <v>265</v>
      </c>
      <c r="J1595" s="4" t="s">
        <v>180</v>
      </c>
      <c r="K1595" s="4" t="s">
        <v>54</v>
      </c>
      <c r="L1595" s="4" t="s">
        <v>2815</v>
      </c>
      <c r="M1595" s="4" t="s">
        <v>30</v>
      </c>
      <c r="N1595" s="4" t="s">
        <v>31</v>
      </c>
      <c r="O1595" s="4" t="s">
        <v>2816</v>
      </c>
      <c r="P1595" s="6">
        <v>242.352</v>
      </c>
      <c r="Q1595" s="6">
        <v>8</v>
      </c>
      <c r="R1595" s="6">
        <v>-363.52800000000002</v>
      </c>
      <c r="S1595" s="4" t="s">
        <v>83</v>
      </c>
      <c r="T1595" s="10" t="s">
        <v>96</v>
      </c>
    </row>
    <row r="1596" spans="1:20" ht="32.1" customHeight="1" thickBot="1">
      <c r="A1596" s="7" t="s">
        <v>3781</v>
      </c>
      <c r="B1596" s="2">
        <v>43071</v>
      </c>
      <c r="C1596" s="2">
        <v>43075</v>
      </c>
      <c r="D1596" s="1" t="s">
        <v>39</v>
      </c>
      <c r="E1596" s="1" t="s">
        <v>3782</v>
      </c>
      <c r="F1596" s="1" t="s">
        <v>3783</v>
      </c>
      <c r="G1596" s="1" t="s">
        <v>90</v>
      </c>
      <c r="H1596" s="1" t="s">
        <v>25</v>
      </c>
      <c r="I1596" s="1" t="s">
        <v>265</v>
      </c>
      <c r="J1596" s="1" t="s">
        <v>180</v>
      </c>
      <c r="K1596" s="1" t="s">
        <v>54</v>
      </c>
      <c r="L1596" s="1" t="s">
        <v>1391</v>
      </c>
      <c r="M1596" s="1" t="s">
        <v>30</v>
      </c>
      <c r="N1596" s="1" t="s">
        <v>56</v>
      </c>
      <c r="O1596" s="1" t="s">
        <v>1392</v>
      </c>
      <c r="P1596" s="3">
        <v>508.70400000000001</v>
      </c>
      <c r="Q1596" s="3">
        <v>6</v>
      </c>
      <c r="R1596" s="3">
        <v>0</v>
      </c>
      <c r="S1596" s="1" t="s">
        <v>83</v>
      </c>
      <c r="T1596" s="9" t="s">
        <v>96</v>
      </c>
    </row>
    <row r="1597" spans="1:20" ht="32.1" customHeight="1" thickBot="1">
      <c r="A1597" s="8" t="s">
        <v>3781</v>
      </c>
      <c r="B1597" s="5">
        <v>43071</v>
      </c>
      <c r="C1597" s="5">
        <v>43075</v>
      </c>
      <c r="D1597" s="4" t="s">
        <v>39</v>
      </c>
      <c r="E1597" s="4" t="s">
        <v>3782</v>
      </c>
      <c r="F1597" s="4" t="s">
        <v>3783</v>
      </c>
      <c r="G1597" s="4" t="s">
        <v>90</v>
      </c>
      <c r="H1597" s="4" t="s">
        <v>25</v>
      </c>
      <c r="I1597" s="4" t="s">
        <v>265</v>
      </c>
      <c r="J1597" s="4" t="s">
        <v>180</v>
      </c>
      <c r="K1597" s="4" t="s">
        <v>54</v>
      </c>
      <c r="L1597" s="4" t="s">
        <v>805</v>
      </c>
      <c r="M1597" s="4" t="s">
        <v>30</v>
      </c>
      <c r="N1597" s="4" t="s">
        <v>36</v>
      </c>
      <c r="O1597" s="4" t="s">
        <v>806</v>
      </c>
      <c r="P1597" s="6">
        <v>906.68</v>
      </c>
      <c r="Q1597" s="6">
        <v>5</v>
      </c>
      <c r="R1597" s="6">
        <v>68.001000000000005</v>
      </c>
      <c r="S1597" s="4" t="s">
        <v>83</v>
      </c>
      <c r="T1597" s="10" t="s">
        <v>96</v>
      </c>
    </row>
    <row r="1598" spans="1:20" ht="32.1" customHeight="1" thickBot="1">
      <c r="A1598" s="7" t="s">
        <v>3784</v>
      </c>
      <c r="B1598" s="2">
        <v>42618</v>
      </c>
      <c r="C1598" s="2">
        <v>42620</v>
      </c>
      <c r="D1598" s="1" t="s">
        <v>87</v>
      </c>
      <c r="E1598" s="1" t="s">
        <v>1823</v>
      </c>
      <c r="F1598" s="1" t="s">
        <v>1824</v>
      </c>
      <c r="G1598" s="1" t="s">
        <v>90</v>
      </c>
      <c r="H1598" s="1" t="s">
        <v>25</v>
      </c>
      <c r="I1598" s="1" t="s">
        <v>101</v>
      </c>
      <c r="J1598" s="1" t="s">
        <v>92</v>
      </c>
      <c r="K1598" s="1" t="s">
        <v>93</v>
      </c>
      <c r="L1598" s="1" t="s">
        <v>1989</v>
      </c>
      <c r="M1598" s="1" t="s">
        <v>30</v>
      </c>
      <c r="N1598" s="1" t="s">
        <v>56</v>
      </c>
      <c r="O1598" s="1" t="s">
        <v>1990</v>
      </c>
      <c r="P1598" s="3">
        <v>21.204000000000001</v>
      </c>
      <c r="Q1598" s="3">
        <v>3</v>
      </c>
      <c r="R1598" s="3">
        <v>-11.6622</v>
      </c>
      <c r="S1598" s="1" t="s">
        <v>70</v>
      </c>
      <c r="T1598" s="9" t="s">
        <v>77</v>
      </c>
    </row>
    <row r="1599" spans="1:20" ht="32.1" customHeight="1" thickBot="1">
      <c r="A1599" s="8" t="s">
        <v>3785</v>
      </c>
      <c r="B1599" s="5">
        <v>41769</v>
      </c>
      <c r="C1599" s="5">
        <v>41773</v>
      </c>
      <c r="D1599" s="4" t="s">
        <v>21</v>
      </c>
      <c r="E1599" s="4" t="s">
        <v>863</v>
      </c>
      <c r="F1599" s="4" t="s">
        <v>864</v>
      </c>
      <c r="G1599" s="4" t="s">
        <v>24</v>
      </c>
      <c r="H1599" s="4" t="s">
        <v>25</v>
      </c>
      <c r="I1599" s="4" t="s">
        <v>65</v>
      </c>
      <c r="J1599" s="4" t="s">
        <v>66</v>
      </c>
      <c r="K1599" s="4" t="s">
        <v>67</v>
      </c>
      <c r="L1599" s="4" t="s">
        <v>1136</v>
      </c>
      <c r="M1599" s="4" t="s">
        <v>30</v>
      </c>
      <c r="N1599" s="4" t="s">
        <v>31</v>
      </c>
      <c r="O1599" s="4" t="s">
        <v>1137</v>
      </c>
      <c r="P1599" s="6">
        <v>349.96499999999997</v>
      </c>
      <c r="Q1599" s="6">
        <v>7</v>
      </c>
      <c r="R1599" s="6">
        <v>-216.97829999999999</v>
      </c>
      <c r="S1599" s="4" t="s">
        <v>83</v>
      </c>
      <c r="T1599" s="10" t="s">
        <v>161</v>
      </c>
    </row>
    <row r="1600" spans="1:20" ht="32.1" customHeight="1" thickBot="1">
      <c r="A1600" s="7" t="s">
        <v>3786</v>
      </c>
      <c r="B1600" s="2">
        <v>41944</v>
      </c>
      <c r="C1600" s="2">
        <v>41948</v>
      </c>
      <c r="D1600" s="1" t="s">
        <v>39</v>
      </c>
      <c r="E1600" s="1" t="s">
        <v>933</v>
      </c>
      <c r="F1600" s="1" t="s">
        <v>934</v>
      </c>
      <c r="G1600" s="1" t="s">
        <v>24</v>
      </c>
      <c r="H1600" s="1" t="s">
        <v>25</v>
      </c>
      <c r="I1600" s="1" t="s">
        <v>730</v>
      </c>
      <c r="J1600" s="1" t="s">
        <v>120</v>
      </c>
      <c r="K1600" s="1" t="s">
        <v>67</v>
      </c>
      <c r="L1600" s="1" t="s">
        <v>1658</v>
      </c>
      <c r="M1600" s="1" t="s">
        <v>30</v>
      </c>
      <c r="N1600" s="1" t="s">
        <v>56</v>
      </c>
      <c r="O1600" s="1" t="s">
        <v>1659</v>
      </c>
      <c r="P1600" s="3">
        <v>31.68</v>
      </c>
      <c r="Q1600" s="3">
        <v>6</v>
      </c>
      <c r="R1600" s="3">
        <v>9.8208000000000002</v>
      </c>
      <c r="S1600" s="1" t="s">
        <v>83</v>
      </c>
      <c r="T1600" s="9" t="s">
        <v>34</v>
      </c>
    </row>
    <row r="1601" spans="1:20" ht="32.1" customHeight="1" thickBot="1">
      <c r="A1601" s="8" t="s">
        <v>3787</v>
      </c>
      <c r="B1601" s="5">
        <v>42734</v>
      </c>
      <c r="C1601" s="5">
        <v>42736</v>
      </c>
      <c r="D1601" s="4" t="s">
        <v>87</v>
      </c>
      <c r="E1601" s="4" t="s">
        <v>1060</v>
      </c>
      <c r="F1601" s="4" t="s">
        <v>1061</v>
      </c>
      <c r="G1601" s="4" t="s">
        <v>24</v>
      </c>
      <c r="H1601" s="4" t="s">
        <v>25</v>
      </c>
      <c r="I1601" s="4" t="s">
        <v>815</v>
      </c>
      <c r="J1601" s="4" t="s">
        <v>66</v>
      </c>
      <c r="K1601" s="4" t="s">
        <v>67</v>
      </c>
      <c r="L1601" s="4" t="s">
        <v>35</v>
      </c>
      <c r="M1601" s="4" t="s">
        <v>30</v>
      </c>
      <c r="N1601" s="4" t="s">
        <v>36</v>
      </c>
      <c r="O1601" s="4" t="s">
        <v>37</v>
      </c>
      <c r="P1601" s="6">
        <v>170.786</v>
      </c>
      <c r="Q1601" s="6">
        <v>1</v>
      </c>
      <c r="R1601" s="6">
        <v>0</v>
      </c>
      <c r="S1601" s="4" t="s">
        <v>70</v>
      </c>
      <c r="T1601" s="10" t="s">
        <v>96</v>
      </c>
    </row>
    <row r="1602" spans="1:20" ht="32.1" customHeight="1" thickBot="1">
      <c r="A1602" s="7" t="s">
        <v>3788</v>
      </c>
      <c r="B1602" s="2">
        <v>42616</v>
      </c>
      <c r="C1602" s="2">
        <v>42620</v>
      </c>
      <c r="D1602" s="1" t="s">
        <v>39</v>
      </c>
      <c r="E1602" s="1" t="s">
        <v>3789</v>
      </c>
      <c r="F1602" s="1" t="s">
        <v>3790</v>
      </c>
      <c r="G1602" s="1" t="s">
        <v>24</v>
      </c>
      <c r="H1602" s="1" t="s">
        <v>25</v>
      </c>
      <c r="I1602" s="1" t="s">
        <v>133</v>
      </c>
      <c r="J1602" s="1" t="s">
        <v>134</v>
      </c>
      <c r="K1602" s="1" t="s">
        <v>93</v>
      </c>
      <c r="L1602" s="1" t="s">
        <v>2743</v>
      </c>
      <c r="M1602" s="1" t="s">
        <v>30</v>
      </c>
      <c r="N1602" s="1" t="s">
        <v>31</v>
      </c>
      <c r="O1602" s="1" t="s">
        <v>2744</v>
      </c>
      <c r="P1602" s="3">
        <v>198.744</v>
      </c>
      <c r="Q1602" s="3">
        <v>4</v>
      </c>
      <c r="R1602" s="3">
        <v>0</v>
      </c>
      <c r="S1602" s="1" t="s">
        <v>83</v>
      </c>
      <c r="T1602" s="9" t="s">
        <v>77</v>
      </c>
    </row>
    <row r="1603" spans="1:20" ht="32.1" customHeight="1" thickBot="1">
      <c r="A1603" s="8" t="s">
        <v>3791</v>
      </c>
      <c r="B1603" s="5">
        <v>42399</v>
      </c>
      <c r="C1603" s="5">
        <v>42401</v>
      </c>
      <c r="D1603" s="4" t="s">
        <v>21</v>
      </c>
      <c r="E1603" s="4" t="s">
        <v>3792</v>
      </c>
      <c r="F1603" s="4" t="s">
        <v>3793</v>
      </c>
      <c r="G1603" s="4" t="s">
        <v>24</v>
      </c>
      <c r="H1603" s="4" t="s">
        <v>25</v>
      </c>
      <c r="I1603" s="4" t="s">
        <v>191</v>
      </c>
      <c r="J1603" s="4" t="s">
        <v>192</v>
      </c>
      <c r="K1603" s="4" t="s">
        <v>54</v>
      </c>
      <c r="L1603" s="4" t="s">
        <v>1918</v>
      </c>
      <c r="M1603" s="4" t="s">
        <v>30</v>
      </c>
      <c r="N1603" s="4" t="s">
        <v>36</v>
      </c>
      <c r="O1603" s="4" t="s">
        <v>1919</v>
      </c>
      <c r="P1603" s="6">
        <v>435.16800000000001</v>
      </c>
      <c r="Q1603" s="6">
        <v>4</v>
      </c>
      <c r="R1603" s="6">
        <v>-59.835599999999999</v>
      </c>
      <c r="S1603" s="4" t="s">
        <v>70</v>
      </c>
      <c r="T1603" s="10" t="s">
        <v>169</v>
      </c>
    </row>
    <row r="1604" spans="1:20" ht="32.1" customHeight="1" thickBot="1">
      <c r="A1604" s="7" t="s">
        <v>3791</v>
      </c>
      <c r="B1604" s="2">
        <v>42399</v>
      </c>
      <c r="C1604" s="2">
        <v>42401</v>
      </c>
      <c r="D1604" s="1" t="s">
        <v>21</v>
      </c>
      <c r="E1604" s="1" t="s">
        <v>3792</v>
      </c>
      <c r="F1604" s="1" t="s">
        <v>3793</v>
      </c>
      <c r="G1604" s="1" t="s">
        <v>24</v>
      </c>
      <c r="H1604" s="1" t="s">
        <v>25</v>
      </c>
      <c r="I1604" s="1" t="s">
        <v>191</v>
      </c>
      <c r="J1604" s="1" t="s">
        <v>192</v>
      </c>
      <c r="K1604" s="1" t="s">
        <v>54</v>
      </c>
      <c r="L1604" s="1" t="s">
        <v>1603</v>
      </c>
      <c r="M1604" s="1" t="s">
        <v>30</v>
      </c>
      <c r="N1604" s="1" t="s">
        <v>31</v>
      </c>
      <c r="O1604" s="1" t="s">
        <v>1604</v>
      </c>
      <c r="P1604" s="3">
        <v>48.58</v>
      </c>
      <c r="Q1604" s="3">
        <v>1</v>
      </c>
      <c r="R1604" s="3">
        <v>7.7728000000000002</v>
      </c>
      <c r="S1604" s="1" t="s">
        <v>70</v>
      </c>
      <c r="T1604" s="9" t="s">
        <v>169</v>
      </c>
    </row>
    <row r="1605" spans="1:20" ht="32.1" customHeight="1" thickBot="1">
      <c r="A1605" s="8" t="s">
        <v>3794</v>
      </c>
      <c r="B1605" s="5">
        <v>41933</v>
      </c>
      <c r="C1605" s="5">
        <v>41938</v>
      </c>
      <c r="D1605" s="4" t="s">
        <v>39</v>
      </c>
      <c r="E1605" s="4" t="s">
        <v>1545</v>
      </c>
      <c r="F1605" s="4" t="s">
        <v>1546</v>
      </c>
      <c r="G1605" s="4" t="s">
        <v>90</v>
      </c>
      <c r="H1605" s="4" t="s">
        <v>25</v>
      </c>
      <c r="I1605" s="4" t="s">
        <v>3795</v>
      </c>
      <c r="J1605" s="4" t="s">
        <v>716</v>
      </c>
      <c r="K1605" s="4" t="s">
        <v>28</v>
      </c>
      <c r="L1605" s="4" t="s">
        <v>1465</v>
      </c>
      <c r="M1605" s="4" t="s">
        <v>30</v>
      </c>
      <c r="N1605" s="4" t="s">
        <v>45</v>
      </c>
      <c r="O1605" s="4" t="s">
        <v>1466</v>
      </c>
      <c r="P1605" s="6">
        <v>591.32000000000005</v>
      </c>
      <c r="Q1605" s="6">
        <v>4</v>
      </c>
      <c r="R1605" s="6">
        <v>112.35080000000001</v>
      </c>
      <c r="S1605" s="4" t="s">
        <v>58</v>
      </c>
      <c r="T1605" s="10" t="s">
        <v>48</v>
      </c>
    </row>
    <row r="1606" spans="1:20" ht="32.1" customHeight="1" thickBot="1">
      <c r="A1606" s="7" t="s">
        <v>3796</v>
      </c>
      <c r="B1606" s="2">
        <v>42722</v>
      </c>
      <c r="C1606" s="2">
        <v>42725</v>
      </c>
      <c r="D1606" s="1" t="s">
        <v>87</v>
      </c>
      <c r="E1606" s="1" t="s">
        <v>171</v>
      </c>
      <c r="F1606" s="1" t="s">
        <v>172</v>
      </c>
      <c r="G1606" s="1" t="s">
        <v>100</v>
      </c>
      <c r="H1606" s="1" t="s">
        <v>25</v>
      </c>
      <c r="I1606" s="1" t="s">
        <v>840</v>
      </c>
      <c r="J1606" s="1" t="s">
        <v>841</v>
      </c>
      <c r="K1606" s="1" t="s">
        <v>93</v>
      </c>
      <c r="L1606" s="1" t="s">
        <v>625</v>
      </c>
      <c r="M1606" s="1" t="s">
        <v>30</v>
      </c>
      <c r="N1606" s="1" t="s">
        <v>36</v>
      </c>
      <c r="O1606" s="1" t="s">
        <v>626</v>
      </c>
      <c r="P1606" s="3">
        <v>563.94000000000005</v>
      </c>
      <c r="Q1606" s="3">
        <v>3</v>
      </c>
      <c r="R1606" s="3">
        <v>112.788</v>
      </c>
      <c r="S1606" s="1" t="s">
        <v>33</v>
      </c>
      <c r="T1606" s="9" t="s">
        <v>96</v>
      </c>
    </row>
    <row r="1607" spans="1:20" ht="32.1" customHeight="1" thickBot="1">
      <c r="A1607" s="8" t="s">
        <v>3797</v>
      </c>
      <c r="B1607" s="5">
        <v>42110</v>
      </c>
      <c r="C1607" s="5">
        <v>42115</v>
      </c>
      <c r="D1607" s="4" t="s">
        <v>39</v>
      </c>
      <c r="E1607" s="4" t="s">
        <v>2124</v>
      </c>
      <c r="F1607" s="4" t="s">
        <v>2125</v>
      </c>
      <c r="G1607" s="4" t="s">
        <v>90</v>
      </c>
      <c r="H1607" s="4" t="s">
        <v>25</v>
      </c>
      <c r="I1607" s="4" t="s">
        <v>173</v>
      </c>
      <c r="J1607" s="4" t="s">
        <v>120</v>
      </c>
      <c r="K1607" s="4" t="s">
        <v>67</v>
      </c>
      <c r="L1607" s="4" t="s">
        <v>121</v>
      </c>
      <c r="M1607" s="4" t="s">
        <v>30</v>
      </c>
      <c r="N1607" s="4" t="s">
        <v>36</v>
      </c>
      <c r="O1607" s="4" t="s">
        <v>122</v>
      </c>
      <c r="P1607" s="6">
        <v>127.764</v>
      </c>
      <c r="Q1607" s="6">
        <v>2</v>
      </c>
      <c r="R1607" s="6">
        <v>2.8391999999999999</v>
      </c>
      <c r="S1607" s="4" t="s">
        <v>58</v>
      </c>
      <c r="T1607" s="10" t="s">
        <v>113</v>
      </c>
    </row>
    <row r="1608" spans="1:20" ht="32.1" customHeight="1" thickBot="1">
      <c r="A1608" s="7" t="s">
        <v>3798</v>
      </c>
      <c r="B1608" s="2">
        <v>43055</v>
      </c>
      <c r="C1608" s="2">
        <v>43061</v>
      </c>
      <c r="D1608" s="1" t="s">
        <v>39</v>
      </c>
      <c r="E1608" s="1" t="s">
        <v>1293</v>
      </c>
      <c r="F1608" s="1" t="s">
        <v>1294</v>
      </c>
      <c r="G1608" s="1" t="s">
        <v>24</v>
      </c>
      <c r="H1608" s="1" t="s">
        <v>25</v>
      </c>
      <c r="I1608" s="1" t="s">
        <v>223</v>
      </c>
      <c r="J1608" s="1" t="s">
        <v>53</v>
      </c>
      <c r="K1608" s="1" t="s">
        <v>54</v>
      </c>
      <c r="L1608" s="1" t="s">
        <v>1496</v>
      </c>
      <c r="M1608" s="1" t="s">
        <v>30</v>
      </c>
      <c r="N1608" s="1" t="s">
        <v>56</v>
      </c>
      <c r="O1608" s="1" t="s">
        <v>1497</v>
      </c>
      <c r="P1608" s="3">
        <v>17.309999999999999</v>
      </c>
      <c r="Q1608" s="3">
        <v>3</v>
      </c>
      <c r="R1608" s="3">
        <v>5.1929999999999996</v>
      </c>
      <c r="S1608" s="1" t="s">
        <v>129</v>
      </c>
      <c r="T1608" s="9" t="s">
        <v>34</v>
      </c>
    </row>
    <row r="1609" spans="1:20" ht="32.1" customHeight="1" thickBot="1">
      <c r="A1609" s="8" t="s">
        <v>3799</v>
      </c>
      <c r="B1609" s="5">
        <v>42618</v>
      </c>
      <c r="C1609" s="5">
        <v>42622</v>
      </c>
      <c r="D1609" s="4" t="s">
        <v>39</v>
      </c>
      <c r="E1609" s="4" t="s">
        <v>3170</v>
      </c>
      <c r="F1609" s="4" t="s">
        <v>3171</v>
      </c>
      <c r="G1609" s="4" t="s">
        <v>24</v>
      </c>
      <c r="H1609" s="4" t="s">
        <v>25</v>
      </c>
      <c r="I1609" s="4" t="s">
        <v>65</v>
      </c>
      <c r="J1609" s="4" t="s">
        <v>66</v>
      </c>
      <c r="K1609" s="4" t="s">
        <v>67</v>
      </c>
      <c r="L1609" s="4" t="s">
        <v>149</v>
      </c>
      <c r="M1609" s="4" t="s">
        <v>30</v>
      </c>
      <c r="N1609" s="4" t="s">
        <v>56</v>
      </c>
      <c r="O1609" s="4" t="s">
        <v>150</v>
      </c>
      <c r="P1609" s="6">
        <v>58.247999999999998</v>
      </c>
      <c r="Q1609" s="6">
        <v>9</v>
      </c>
      <c r="R1609" s="6">
        <v>11.6496</v>
      </c>
      <c r="S1609" s="4" t="s">
        <v>83</v>
      </c>
      <c r="T1609" s="10" t="s">
        <v>77</v>
      </c>
    </row>
    <row r="1610" spans="1:20" ht="32.1" customHeight="1" thickBot="1">
      <c r="A1610" s="7" t="s">
        <v>3799</v>
      </c>
      <c r="B1610" s="2">
        <v>42618</v>
      </c>
      <c r="C1610" s="2">
        <v>42622</v>
      </c>
      <c r="D1610" s="1" t="s">
        <v>39</v>
      </c>
      <c r="E1610" s="1" t="s">
        <v>3170</v>
      </c>
      <c r="F1610" s="1" t="s">
        <v>3171</v>
      </c>
      <c r="G1610" s="1" t="s">
        <v>24</v>
      </c>
      <c r="H1610" s="1" t="s">
        <v>25</v>
      </c>
      <c r="I1610" s="1" t="s">
        <v>65</v>
      </c>
      <c r="J1610" s="1" t="s">
        <v>66</v>
      </c>
      <c r="K1610" s="1" t="s">
        <v>67</v>
      </c>
      <c r="L1610" s="1" t="s">
        <v>135</v>
      </c>
      <c r="M1610" s="1" t="s">
        <v>30</v>
      </c>
      <c r="N1610" s="1" t="s">
        <v>36</v>
      </c>
      <c r="O1610" s="1" t="s">
        <v>217</v>
      </c>
      <c r="P1610" s="3">
        <v>71.245999999999995</v>
      </c>
      <c r="Q1610" s="3">
        <v>2</v>
      </c>
      <c r="R1610" s="3">
        <v>-19.338200000000001</v>
      </c>
      <c r="S1610" s="1" t="s">
        <v>83</v>
      </c>
      <c r="T1610" s="9" t="s">
        <v>77</v>
      </c>
    </row>
    <row r="1611" spans="1:20" ht="32.1" customHeight="1" thickBot="1">
      <c r="A1611" s="8" t="s">
        <v>3799</v>
      </c>
      <c r="B1611" s="5">
        <v>42618</v>
      </c>
      <c r="C1611" s="5">
        <v>42622</v>
      </c>
      <c r="D1611" s="4" t="s">
        <v>39</v>
      </c>
      <c r="E1611" s="4" t="s">
        <v>3170</v>
      </c>
      <c r="F1611" s="4" t="s">
        <v>3171</v>
      </c>
      <c r="G1611" s="4" t="s">
        <v>24</v>
      </c>
      <c r="H1611" s="4" t="s">
        <v>25</v>
      </c>
      <c r="I1611" s="4" t="s">
        <v>65</v>
      </c>
      <c r="J1611" s="4" t="s">
        <v>66</v>
      </c>
      <c r="K1611" s="4" t="s">
        <v>67</v>
      </c>
      <c r="L1611" s="4" t="s">
        <v>981</v>
      </c>
      <c r="M1611" s="4" t="s">
        <v>30</v>
      </c>
      <c r="N1611" s="4" t="s">
        <v>36</v>
      </c>
      <c r="O1611" s="4" t="s">
        <v>982</v>
      </c>
      <c r="P1611" s="6">
        <v>887.27099999999996</v>
      </c>
      <c r="Q1611" s="6">
        <v>3</v>
      </c>
      <c r="R1611" s="6">
        <v>-63.3765</v>
      </c>
      <c r="S1611" s="4" t="s">
        <v>83</v>
      </c>
      <c r="T1611" s="10" t="s">
        <v>77</v>
      </c>
    </row>
    <row r="1612" spans="1:20" ht="32.1" customHeight="1" thickBot="1">
      <c r="A1612" s="7" t="s">
        <v>3800</v>
      </c>
      <c r="B1612" s="2">
        <v>42517</v>
      </c>
      <c r="C1612" s="2">
        <v>42521</v>
      </c>
      <c r="D1612" s="1" t="s">
        <v>39</v>
      </c>
      <c r="E1612" s="1" t="s">
        <v>3298</v>
      </c>
      <c r="F1612" s="1" t="s">
        <v>3299</v>
      </c>
      <c r="G1612" s="1" t="s">
        <v>24</v>
      </c>
      <c r="H1612" s="1" t="s">
        <v>25</v>
      </c>
      <c r="I1612" s="1" t="s">
        <v>133</v>
      </c>
      <c r="J1612" s="1" t="s">
        <v>134</v>
      </c>
      <c r="K1612" s="1" t="s">
        <v>93</v>
      </c>
      <c r="L1612" s="1" t="s">
        <v>2281</v>
      </c>
      <c r="M1612" s="1" t="s">
        <v>30</v>
      </c>
      <c r="N1612" s="1" t="s">
        <v>56</v>
      </c>
      <c r="O1612" s="1" t="s">
        <v>2282</v>
      </c>
      <c r="P1612" s="3">
        <v>25.175999999999998</v>
      </c>
      <c r="Q1612" s="3">
        <v>3</v>
      </c>
      <c r="R1612" s="3">
        <v>-33.358199999999997</v>
      </c>
      <c r="S1612" s="1" t="s">
        <v>83</v>
      </c>
      <c r="T1612" s="9" t="s">
        <v>161</v>
      </c>
    </row>
    <row r="1613" spans="1:20" ht="32.1" customHeight="1" thickBot="1">
      <c r="A1613" s="8" t="s">
        <v>3800</v>
      </c>
      <c r="B1613" s="5">
        <v>42517</v>
      </c>
      <c r="C1613" s="5">
        <v>42521</v>
      </c>
      <c r="D1613" s="4" t="s">
        <v>39</v>
      </c>
      <c r="E1613" s="4" t="s">
        <v>3298</v>
      </c>
      <c r="F1613" s="4" t="s">
        <v>3299</v>
      </c>
      <c r="G1613" s="4" t="s">
        <v>24</v>
      </c>
      <c r="H1613" s="4" t="s">
        <v>25</v>
      </c>
      <c r="I1613" s="4" t="s">
        <v>133</v>
      </c>
      <c r="J1613" s="4" t="s">
        <v>134</v>
      </c>
      <c r="K1613" s="4" t="s">
        <v>93</v>
      </c>
      <c r="L1613" s="4" t="s">
        <v>977</v>
      </c>
      <c r="M1613" s="4" t="s">
        <v>30</v>
      </c>
      <c r="N1613" s="4" t="s">
        <v>56</v>
      </c>
      <c r="O1613" s="4" t="s">
        <v>978</v>
      </c>
      <c r="P1613" s="6">
        <v>5.5839999999999996</v>
      </c>
      <c r="Q1613" s="6">
        <v>2</v>
      </c>
      <c r="R1613" s="6">
        <v>-1.6752</v>
      </c>
      <c r="S1613" s="4" t="s">
        <v>83</v>
      </c>
      <c r="T1613" s="10" t="s">
        <v>161</v>
      </c>
    </row>
    <row r="1614" spans="1:20" ht="32.1" customHeight="1" thickBot="1">
      <c r="A1614" s="7" t="s">
        <v>3801</v>
      </c>
      <c r="B1614" s="2">
        <v>42240</v>
      </c>
      <c r="C1614" s="2">
        <v>42244</v>
      </c>
      <c r="D1614" s="1" t="s">
        <v>21</v>
      </c>
      <c r="E1614" s="1" t="s">
        <v>2136</v>
      </c>
      <c r="F1614" s="1" t="s">
        <v>2137</v>
      </c>
      <c r="G1614" s="1" t="s">
        <v>24</v>
      </c>
      <c r="H1614" s="1" t="s">
        <v>25</v>
      </c>
      <c r="I1614" s="1" t="s">
        <v>173</v>
      </c>
      <c r="J1614" s="1" t="s">
        <v>120</v>
      </c>
      <c r="K1614" s="1" t="s">
        <v>67</v>
      </c>
      <c r="L1614" s="1" t="s">
        <v>650</v>
      </c>
      <c r="M1614" s="1" t="s">
        <v>30</v>
      </c>
      <c r="N1614" s="1" t="s">
        <v>56</v>
      </c>
      <c r="O1614" s="1" t="s">
        <v>651</v>
      </c>
      <c r="P1614" s="3">
        <v>14.91</v>
      </c>
      <c r="Q1614" s="3">
        <v>3</v>
      </c>
      <c r="R1614" s="3">
        <v>4.6220999999999997</v>
      </c>
      <c r="S1614" s="1" t="s">
        <v>83</v>
      </c>
      <c r="T1614" s="9" t="s">
        <v>253</v>
      </c>
    </row>
    <row r="1615" spans="1:20" ht="32.1" customHeight="1" thickBot="1">
      <c r="A1615" s="8" t="s">
        <v>3802</v>
      </c>
      <c r="B1615" s="5">
        <v>43035</v>
      </c>
      <c r="C1615" s="5">
        <v>43037</v>
      </c>
      <c r="D1615" s="4" t="s">
        <v>87</v>
      </c>
      <c r="E1615" s="4" t="s">
        <v>3803</v>
      </c>
      <c r="F1615" s="4" t="s">
        <v>3804</v>
      </c>
      <c r="G1615" s="4" t="s">
        <v>90</v>
      </c>
      <c r="H1615" s="4" t="s">
        <v>25</v>
      </c>
      <c r="I1615" s="4" t="s">
        <v>52</v>
      </c>
      <c r="J1615" s="4" t="s">
        <v>53</v>
      </c>
      <c r="K1615" s="4" t="s">
        <v>54</v>
      </c>
      <c r="L1615" s="4" t="s">
        <v>60</v>
      </c>
      <c r="M1615" s="4" t="s">
        <v>30</v>
      </c>
      <c r="N1615" s="4" t="s">
        <v>45</v>
      </c>
      <c r="O1615" s="4" t="s">
        <v>61</v>
      </c>
      <c r="P1615" s="6">
        <v>189.57599999999999</v>
      </c>
      <c r="Q1615" s="6">
        <v>1</v>
      </c>
      <c r="R1615" s="6">
        <v>9.4787999999999997</v>
      </c>
      <c r="S1615" s="4" t="s">
        <v>70</v>
      </c>
      <c r="T1615" s="10" t="s">
        <v>48</v>
      </c>
    </row>
    <row r="1616" spans="1:20" ht="32.1" customHeight="1" thickBot="1">
      <c r="A1616" s="7" t="s">
        <v>3805</v>
      </c>
      <c r="B1616" s="2">
        <v>41968</v>
      </c>
      <c r="C1616" s="2">
        <v>41972</v>
      </c>
      <c r="D1616" s="1" t="s">
        <v>39</v>
      </c>
      <c r="E1616" s="1" t="s">
        <v>2940</v>
      </c>
      <c r="F1616" s="1" t="s">
        <v>2941</v>
      </c>
      <c r="G1616" s="1" t="s">
        <v>24</v>
      </c>
      <c r="H1616" s="1" t="s">
        <v>25</v>
      </c>
      <c r="I1616" s="1" t="s">
        <v>52</v>
      </c>
      <c r="J1616" s="1" t="s">
        <v>53</v>
      </c>
      <c r="K1616" s="1" t="s">
        <v>54</v>
      </c>
      <c r="L1616" s="1" t="s">
        <v>805</v>
      </c>
      <c r="M1616" s="1" t="s">
        <v>30</v>
      </c>
      <c r="N1616" s="1" t="s">
        <v>36</v>
      </c>
      <c r="O1616" s="1" t="s">
        <v>806</v>
      </c>
      <c r="P1616" s="3">
        <v>725.34400000000005</v>
      </c>
      <c r="Q1616" s="3">
        <v>4</v>
      </c>
      <c r="R1616" s="3">
        <v>54.400799999999997</v>
      </c>
      <c r="S1616" s="1" t="s">
        <v>83</v>
      </c>
      <c r="T1616" s="9" t="s">
        <v>34</v>
      </c>
    </row>
    <row r="1617" spans="1:20" ht="32.1" customHeight="1" thickBot="1">
      <c r="A1617" s="8" t="s">
        <v>3806</v>
      </c>
      <c r="B1617" s="5">
        <v>42147</v>
      </c>
      <c r="C1617" s="5">
        <v>42151</v>
      </c>
      <c r="D1617" s="4" t="s">
        <v>21</v>
      </c>
      <c r="E1617" s="4" t="s">
        <v>392</v>
      </c>
      <c r="F1617" s="4" t="s">
        <v>393</v>
      </c>
      <c r="G1617" s="4" t="s">
        <v>100</v>
      </c>
      <c r="H1617" s="4" t="s">
        <v>25</v>
      </c>
      <c r="I1617" s="4" t="s">
        <v>288</v>
      </c>
      <c r="J1617" s="4" t="s">
        <v>289</v>
      </c>
      <c r="K1617" s="4" t="s">
        <v>93</v>
      </c>
      <c r="L1617" s="4" t="s">
        <v>1147</v>
      </c>
      <c r="M1617" s="4" t="s">
        <v>30</v>
      </c>
      <c r="N1617" s="4" t="s">
        <v>56</v>
      </c>
      <c r="O1617" s="4" t="s">
        <v>1148</v>
      </c>
      <c r="P1617" s="6">
        <v>75.33</v>
      </c>
      <c r="Q1617" s="6">
        <v>9</v>
      </c>
      <c r="R1617" s="6">
        <v>19.585799999999999</v>
      </c>
      <c r="S1617" s="4" t="s">
        <v>83</v>
      </c>
      <c r="T1617" s="10" t="s">
        <v>161</v>
      </c>
    </row>
    <row r="1618" spans="1:20" ht="32.1" customHeight="1" thickBot="1">
      <c r="A1618" s="7" t="s">
        <v>3807</v>
      </c>
      <c r="B1618" s="2">
        <v>41728</v>
      </c>
      <c r="C1618" s="2">
        <v>41730</v>
      </c>
      <c r="D1618" s="1" t="s">
        <v>87</v>
      </c>
      <c r="E1618" s="1" t="s">
        <v>258</v>
      </c>
      <c r="F1618" s="1" t="s">
        <v>259</v>
      </c>
      <c r="G1618" s="1" t="s">
        <v>100</v>
      </c>
      <c r="H1618" s="1" t="s">
        <v>25</v>
      </c>
      <c r="I1618" s="1" t="s">
        <v>2249</v>
      </c>
      <c r="J1618" s="1" t="s">
        <v>92</v>
      </c>
      <c r="K1618" s="1" t="s">
        <v>93</v>
      </c>
      <c r="L1618" s="1" t="s">
        <v>1003</v>
      </c>
      <c r="M1618" s="1" t="s">
        <v>30</v>
      </c>
      <c r="N1618" s="1" t="s">
        <v>36</v>
      </c>
      <c r="O1618" s="1" t="s">
        <v>1004</v>
      </c>
      <c r="P1618" s="3">
        <v>127.30200000000001</v>
      </c>
      <c r="Q1618" s="3">
        <v>7</v>
      </c>
      <c r="R1618" s="3">
        <v>-9.093</v>
      </c>
      <c r="S1618" s="1" t="s">
        <v>70</v>
      </c>
      <c r="T1618" s="9" t="s">
        <v>195</v>
      </c>
    </row>
    <row r="1619" spans="1:20" ht="32.1" customHeight="1" thickBot="1">
      <c r="A1619" s="8" t="s">
        <v>3808</v>
      </c>
      <c r="B1619" s="5">
        <v>43098</v>
      </c>
      <c r="C1619" s="5">
        <v>43101</v>
      </c>
      <c r="D1619" s="4" t="s">
        <v>21</v>
      </c>
      <c r="E1619" s="4" t="s">
        <v>925</v>
      </c>
      <c r="F1619" s="4" t="s">
        <v>926</v>
      </c>
      <c r="G1619" s="4" t="s">
        <v>24</v>
      </c>
      <c r="H1619" s="4" t="s">
        <v>25</v>
      </c>
      <c r="I1619" s="4" t="s">
        <v>865</v>
      </c>
      <c r="J1619" s="4" t="s">
        <v>27</v>
      </c>
      <c r="K1619" s="4" t="s">
        <v>28</v>
      </c>
      <c r="L1619" s="4" t="s">
        <v>394</v>
      </c>
      <c r="M1619" s="4" t="s">
        <v>30</v>
      </c>
      <c r="N1619" s="4" t="s">
        <v>36</v>
      </c>
      <c r="O1619" s="4" t="s">
        <v>395</v>
      </c>
      <c r="P1619" s="6">
        <v>1207.8399999999999</v>
      </c>
      <c r="Q1619" s="6">
        <v>8</v>
      </c>
      <c r="R1619" s="6">
        <v>314.03840000000002</v>
      </c>
      <c r="S1619" s="4" t="s">
        <v>33</v>
      </c>
      <c r="T1619" s="10" t="s">
        <v>96</v>
      </c>
    </row>
    <row r="1620" spans="1:20" ht="32.1" customHeight="1" thickBot="1">
      <c r="A1620" s="7" t="s">
        <v>3808</v>
      </c>
      <c r="B1620" s="2">
        <v>43098</v>
      </c>
      <c r="C1620" s="2">
        <v>43101</v>
      </c>
      <c r="D1620" s="1" t="s">
        <v>21</v>
      </c>
      <c r="E1620" s="1" t="s">
        <v>925</v>
      </c>
      <c r="F1620" s="1" t="s">
        <v>926</v>
      </c>
      <c r="G1620" s="1" t="s">
        <v>24</v>
      </c>
      <c r="H1620" s="1" t="s">
        <v>25</v>
      </c>
      <c r="I1620" s="1" t="s">
        <v>865</v>
      </c>
      <c r="J1620" s="1" t="s">
        <v>27</v>
      </c>
      <c r="K1620" s="1" t="s">
        <v>28</v>
      </c>
      <c r="L1620" s="1" t="s">
        <v>2334</v>
      </c>
      <c r="M1620" s="1" t="s">
        <v>30</v>
      </c>
      <c r="N1620" s="1" t="s">
        <v>36</v>
      </c>
      <c r="O1620" s="1" t="s">
        <v>2335</v>
      </c>
      <c r="P1620" s="3">
        <v>300.98</v>
      </c>
      <c r="Q1620" s="3">
        <v>1</v>
      </c>
      <c r="R1620" s="3">
        <v>87.284199999999998</v>
      </c>
      <c r="S1620" s="1" t="s">
        <v>33</v>
      </c>
      <c r="T1620" s="9" t="s">
        <v>96</v>
      </c>
    </row>
    <row r="1621" spans="1:20" ht="32.1" customHeight="1" thickBot="1">
      <c r="A1621" s="8" t="s">
        <v>3808</v>
      </c>
      <c r="B1621" s="5">
        <v>43098</v>
      </c>
      <c r="C1621" s="5">
        <v>43101</v>
      </c>
      <c r="D1621" s="4" t="s">
        <v>21</v>
      </c>
      <c r="E1621" s="4" t="s">
        <v>925</v>
      </c>
      <c r="F1621" s="4" t="s">
        <v>926</v>
      </c>
      <c r="G1621" s="4" t="s">
        <v>24</v>
      </c>
      <c r="H1621" s="4" t="s">
        <v>25</v>
      </c>
      <c r="I1621" s="4" t="s">
        <v>865</v>
      </c>
      <c r="J1621" s="4" t="s">
        <v>27</v>
      </c>
      <c r="K1621" s="4" t="s">
        <v>28</v>
      </c>
      <c r="L1621" s="4" t="s">
        <v>1090</v>
      </c>
      <c r="M1621" s="4" t="s">
        <v>30</v>
      </c>
      <c r="N1621" s="4" t="s">
        <v>36</v>
      </c>
      <c r="O1621" s="4" t="s">
        <v>1091</v>
      </c>
      <c r="P1621" s="6">
        <v>258.75</v>
      </c>
      <c r="Q1621" s="6">
        <v>3</v>
      </c>
      <c r="R1621" s="6">
        <v>77.625</v>
      </c>
      <c r="S1621" s="4" t="s">
        <v>33</v>
      </c>
      <c r="T1621" s="10" t="s">
        <v>96</v>
      </c>
    </row>
    <row r="1622" spans="1:20" ht="32.1" customHeight="1" thickBot="1">
      <c r="A1622" s="7" t="s">
        <v>3809</v>
      </c>
      <c r="B1622" s="2">
        <v>42796</v>
      </c>
      <c r="C1622" s="2">
        <v>42802</v>
      </c>
      <c r="D1622" s="1" t="s">
        <v>39</v>
      </c>
      <c r="E1622" s="1" t="s">
        <v>2921</v>
      </c>
      <c r="F1622" s="1" t="s">
        <v>2922</v>
      </c>
      <c r="G1622" s="1" t="s">
        <v>90</v>
      </c>
      <c r="H1622" s="1" t="s">
        <v>25</v>
      </c>
      <c r="I1622" s="1" t="s">
        <v>230</v>
      </c>
      <c r="J1622" s="1" t="s">
        <v>200</v>
      </c>
      <c r="K1622" s="1" t="s">
        <v>67</v>
      </c>
      <c r="L1622" s="1" t="s">
        <v>2310</v>
      </c>
      <c r="M1622" s="1" t="s">
        <v>30</v>
      </c>
      <c r="N1622" s="1" t="s">
        <v>31</v>
      </c>
      <c r="O1622" s="1" t="s">
        <v>2311</v>
      </c>
      <c r="P1622" s="3">
        <v>441.96</v>
      </c>
      <c r="Q1622" s="3">
        <v>2</v>
      </c>
      <c r="R1622" s="3">
        <v>101.6508</v>
      </c>
      <c r="S1622" s="1" t="s">
        <v>129</v>
      </c>
      <c r="T1622" s="9" t="s">
        <v>195</v>
      </c>
    </row>
    <row r="1623" spans="1:20" ht="32.1" customHeight="1" thickBot="1">
      <c r="A1623" s="8" t="s">
        <v>3810</v>
      </c>
      <c r="B1623" s="5">
        <v>42099</v>
      </c>
      <c r="C1623" s="5">
        <v>42105</v>
      </c>
      <c r="D1623" s="4" t="s">
        <v>39</v>
      </c>
      <c r="E1623" s="4" t="s">
        <v>2774</v>
      </c>
      <c r="F1623" s="4" t="s">
        <v>2775</v>
      </c>
      <c r="G1623" s="4" t="s">
        <v>90</v>
      </c>
      <c r="H1623" s="4" t="s">
        <v>25</v>
      </c>
      <c r="I1623" s="4" t="s">
        <v>52</v>
      </c>
      <c r="J1623" s="4" t="s">
        <v>53</v>
      </c>
      <c r="K1623" s="4" t="s">
        <v>54</v>
      </c>
      <c r="L1623" s="4" t="s">
        <v>1095</v>
      </c>
      <c r="M1623" s="4" t="s">
        <v>30</v>
      </c>
      <c r="N1623" s="4" t="s">
        <v>36</v>
      </c>
      <c r="O1623" s="4" t="s">
        <v>1096</v>
      </c>
      <c r="P1623" s="6">
        <v>892.22400000000005</v>
      </c>
      <c r="Q1623" s="6">
        <v>3</v>
      </c>
      <c r="R1623" s="6">
        <v>89.222399999999993</v>
      </c>
      <c r="S1623" s="4" t="s">
        <v>129</v>
      </c>
      <c r="T1623" s="10" t="s">
        <v>113</v>
      </c>
    </row>
    <row r="1624" spans="1:20" ht="32.1" customHeight="1" thickBot="1">
      <c r="A1624" s="7" t="s">
        <v>3811</v>
      </c>
      <c r="B1624" s="2">
        <v>42444</v>
      </c>
      <c r="C1624" s="2">
        <v>42445</v>
      </c>
      <c r="D1624" s="1" t="s">
        <v>87</v>
      </c>
      <c r="E1624" s="1" t="s">
        <v>3812</v>
      </c>
      <c r="F1624" s="1" t="s">
        <v>3813</v>
      </c>
      <c r="G1624" s="1" t="s">
        <v>90</v>
      </c>
      <c r="H1624" s="1" t="s">
        <v>25</v>
      </c>
      <c r="I1624" s="1" t="s">
        <v>328</v>
      </c>
      <c r="J1624" s="1" t="s">
        <v>53</v>
      </c>
      <c r="K1624" s="1" t="s">
        <v>54</v>
      </c>
      <c r="L1624" s="1" t="s">
        <v>981</v>
      </c>
      <c r="M1624" s="1" t="s">
        <v>30</v>
      </c>
      <c r="N1624" s="1" t="s">
        <v>36</v>
      </c>
      <c r="O1624" s="1" t="s">
        <v>982</v>
      </c>
      <c r="P1624" s="3">
        <v>1352.0319999999999</v>
      </c>
      <c r="Q1624" s="3">
        <v>4</v>
      </c>
      <c r="R1624" s="3">
        <v>84.501999999999995</v>
      </c>
      <c r="S1624" s="1" t="s">
        <v>123</v>
      </c>
      <c r="T1624" s="9" t="s">
        <v>195</v>
      </c>
    </row>
    <row r="1625" spans="1:20" ht="32.1" customHeight="1" thickBot="1">
      <c r="A1625" s="8" t="s">
        <v>3814</v>
      </c>
      <c r="B1625" s="5">
        <v>42365</v>
      </c>
      <c r="C1625" s="5">
        <v>42369</v>
      </c>
      <c r="D1625" s="4" t="s">
        <v>39</v>
      </c>
      <c r="E1625" s="4" t="s">
        <v>2679</v>
      </c>
      <c r="F1625" s="4" t="s">
        <v>2680</v>
      </c>
      <c r="G1625" s="4" t="s">
        <v>90</v>
      </c>
      <c r="H1625" s="4" t="s">
        <v>25</v>
      </c>
      <c r="I1625" s="4" t="s">
        <v>1770</v>
      </c>
      <c r="J1625" s="4" t="s">
        <v>231</v>
      </c>
      <c r="K1625" s="4" t="s">
        <v>67</v>
      </c>
      <c r="L1625" s="4" t="s">
        <v>922</v>
      </c>
      <c r="M1625" s="4" t="s">
        <v>30</v>
      </c>
      <c r="N1625" s="4" t="s">
        <v>45</v>
      </c>
      <c r="O1625" s="4" t="s">
        <v>923</v>
      </c>
      <c r="P1625" s="6">
        <v>1548.99</v>
      </c>
      <c r="Q1625" s="6">
        <v>9</v>
      </c>
      <c r="R1625" s="6">
        <v>-464.697</v>
      </c>
      <c r="S1625" s="4" t="s">
        <v>83</v>
      </c>
      <c r="T1625" s="10" t="s">
        <v>96</v>
      </c>
    </row>
    <row r="1626" spans="1:20" ht="32.1" customHeight="1" thickBot="1">
      <c r="A1626" s="7" t="s">
        <v>3815</v>
      </c>
      <c r="B1626" s="2">
        <v>42338</v>
      </c>
      <c r="C1626" s="2">
        <v>42340</v>
      </c>
      <c r="D1626" s="1" t="s">
        <v>21</v>
      </c>
      <c r="E1626" s="1" t="s">
        <v>3816</v>
      </c>
      <c r="F1626" s="1" t="s">
        <v>3817</v>
      </c>
      <c r="G1626" s="1" t="s">
        <v>24</v>
      </c>
      <c r="H1626" s="1" t="s">
        <v>25</v>
      </c>
      <c r="I1626" s="1" t="s">
        <v>2419</v>
      </c>
      <c r="J1626" s="1" t="s">
        <v>1340</v>
      </c>
      <c r="K1626" s="1" t="s">
        <v>54</v>
      </c>
      <c r="L1626" s="1" t="s">
        <v>2965</v>
      </c>
      <c r="M1626" s="1" t="s">
        <v>30</v>
      </c>
      <c r="N1626" s="1" t="s">
        <v>56</v>
      </c>
      <c r="O1626" s="1" t="s">
        <v>2966</v>
      </c>
      <c r="P1626" s="3">
        <v>80.959999999999994</v>
      </c>
      <c r="Q1626" s="3">
        <v>4</v>
      </c>
      <c r="R1626" s="3">
        <v>29.145600000000002</v>
      </c>
      <c r="S1626" s="1" t="s">
        <v>70</v>
      </c>
      <c r="T1626" s="9" t="s">
        <v>34</v>
      </c>
    </row>
    <row r="1627" spans="1:20" ht="32.1" customHeight="1" thickBot="1">
      <c r="A1627" s="8" t="s">
        <v>3818</v>
      </c>
      <c r="B1627" s="5">
        <v>41744</v>
      </c>
      <c r="C1627" s="5">
        <v>41744</v>
      </c>
      <c r="D1627" s="4" t="s">
        <v>425</v>
      </c>
      <c r="E1627" s="4" t="s">
        <v>131</v>
      </c>
      <c r="F1627" s="4" t="s">
        <v>132</v>
      </c>
      <c r="G1627" s="4" t="s">
        <v>100</v>
      </c>
      <c r="H1627" s="4" t="s">
        <v>25</v>
      </c>
      <c r="I1627" s="4" t="s">
        <v>52</v>
      </c>
      <c r="J1627" s="4" t="s">
        <v>53</v>
      </c>
      <c r="K1627" s="4" t="s">
        <v>54</v>
      </c>
      <c r="L1627" s="4" t="s">
        <v>354</v>
      </c>
      <c r="M1627" s="4" t="s">
        <v>30</v>
      </c>
      <c r="N1627" s="4" t="s">
        <v>56</v>
      </c>
      <c r="O1627" s="4" t="s">
        <v>355</v>
      </c>
      <c r="P1627" s="6">
        <v>187.76</v>
      </c>
      <c r="Q1627" s="6">
        <v>4</v>
      </c>
      <c r="R1627" s="6">
        <v>76.9816</v>
      </c>
      <c r="S1627" s="4" t="s">
        <v>430</v>
      </c>
      <c r="T1627" s="10" t="s">
        <v>113</v>
      </c>
    </row>
    <row r="1628" spans="1:20" ht="32.1" customHeight="1" thickBot="1">
      <c r="A1628" s="7" t="s">
        <v>3819</v>
      </c>
      <c r="B1628" s="2">
        <v>41646</v>
      </c>
      <c r="C1628" s="2">
        <v>41651</v>
      </c>
      <c r="D1628" s="1" t="s">
        <v>39</v>
      </c>
      <c r="E1628" s="1" t="s">
        <v>2844</v>
      </c>
      <c r="F1628" s="1" t="s">
        <v>2845</v>
      </c>
      <c r="G1628" s="1" t="s">
        <v>24</v>
      </c>
      <c r="H1628" s="1" t="s">
        <v>25</v>
      </c>
      <c r="I1628" s="1" t="s">
        <v>1868</v>
      </c>
      <c r="J1628" s="1" t="s">
        <v>92</v>
      </c>
      <c r="K1628" s="1" t="s">
        <v>93</v>
      </c>
      <c r="L1628" s="1" t="s">
        <v>551</v>
      </c>
      <c r="M1628" s="1" t="s">
        <v>30</v>
      </c>
      <c r="N1628" s="1" t="s">
        <v>56</v>
      </c>
      <c r="O1628" s="1" t="s">
        <v>552</v>
      </c>
      <c r="P1628" s="3">
        <v>76.727999999999994</v>
      </c>
      <c r="Q1628" s="3">
        <v>3</v>
      </c>
      <c r="R1628" s="3">
        <v>-53.709600000000002</v>
      </c>
      <c r="S1628" s="1" t="s">
        <v>58</v>
      </c>
      <c r="T1628" s="9" t="s">
        <v>169</v>
      </c>
    </row>
    <row r="1629" spans="1:20" ht="32.1" customHeight="1" thickBot="1">
      <c r="A1629" s="8" t="s">
        <v>3820</v>
      </c>
      <c r="B1629" s="5">
        <v>41934</v>
      </c>
      <c r="C1629" s="5">
        <v>41938</v>
      </c>
      <c r="D1629" s="4" t="s">
        <v>39</v>
      </c>
      <c r="E1629" s="4" t="s">
        <v>3821</v>
      </c>
      <c r="F1629" s="4" t="s">
        <v>3822</v>
      </c>
      <c r="G1629" s="4" t="s">
        <v>90</v>
      </c>
      <c r="H1629" s="4" t="s">
        <v>25</v>
      </c>
      <c r="I1629" s="4" t="s">
        <v>3823</v>
      </c>
      <c r="J1629" s="4" t="s">
        <v>1406</v>
      </c>
      <c r="K1629" s="4" t="s">
        <v>28</v>
      </c>
      <c r="L1629" s="4" t="s">
        <v>2395</v>
      </c>
      <c r="M1629" s="4" t="s">
        <v>30</v>
      </c>
      <c r="N1629" s="4" t="s">
        <v>56</v>
      </c>
      <c r="O1629" s="4" t="s">
        <v>2396</v>
      </c>
      <c r="P1629" s="6">
        <v>129.91999999999999</v>
      </c>
      <c r="Q1629" s="6">
        <v>4</v>
      </c>
      <c r="R1629" s="6">
        <v>10.393599999999999</v>
      </c>
      <c r="S1629" s="4" t="s">
        <v>83</v>
      </c>
      <c r="T1629" s="10" t="s">
        <v>48</v>
      </c>
    </row>
    <row r="1630" spans="1:20" ht="32.1" customHeight="1" thickBot="1">
      <c r="A1630" s="7" t="s">
        <v>3824</v>
      </c>
      <c r="B1630" s="2">
        <v>42335</v>
      </c>
      <c r="C1630" s="2">
        <v>42337</v>
      </c>
      <c r="D1630" s="1" t="s">
        <v>21</v>
      </c>
      <c r="E1630" s="1" t="s">
        <v>3033</v>
      </c>
      <c r="F1630" s="1" t="s">
        <v>3034</v>
      </c>
      <c r="G1630" s="1" t="s">
        <v>100</v>
      </c>
      <c r="H1630" s="1" t="s">
        <v>25</v>
      </c>
      <c r="I1630" s="1" t="s">
        <v>1357</v>
      </c>
      <c r="J1630" s="1" t="s">
        <v>434</v>
      </c>
      <c r="K1630" s="1" t="s">
        <v>67</v>
      </c>
      <c r="L1630" s="1" t="s">
        <v>2400</v>
      </c>
      <c r="M1630" s="1" t="s">
        <v>30</v>
      </c>
      <c r="N1630" s="1" t="s">
        <v>31</v>
      </c>
      <c r="O1630" s="1" t="s">
        <v>2401</v>
      </c>
      <c r="P1630" s="3">
        <v>170.98</v>
      </c>
      <c r="Q1630" s="3">
        <v>1</v>
      </c>
      <c r="R1630" s="3">
        <v>32.486199999999997</v>
      </c>
      <c r="S1630" s="1" t="s">
        <v>70</v>
      </c>
      <c r="T1630" s="9" t="s">
        <v>34</v>
      </c>
    </row>
    <row r="1631" spans="1:20" ht="32.1" customHeight="1" thickBot="1">
      <c r="A1631" s="8" t="s">
        <v>3824</v>
      </c>
      <c r="B1631" s="5">
        <v>42335</v>
      </c>
      <c r="C1631" s="5">
        <v>42337</v>
      </c>
      <c r="D1631" s="4" t="s">
        <v>21</v>
      </c>
      <c r="E1631" s="4" t="s">
        <v>3033</v>
      </c>
      <c r="F1631" s="4" t="s">
        <v>3034</v>
      </c>
      <c r="G1631" s="4" t="s">
        <v>100</v>
      </c>
      <c r="H1631" s="4" t="s">
        <v>25</v>
      </c>
      <c r="I1631" s="4" t="s">
        <v>1357</v>
      </c>
      <c r="J1631" s="4" t="s">
        <v>434</v>
      </c>
      <c r="K1631" s="4" t="s">
        <v>67</v>
      </c>
      <c r="L1631" s="4" t="s">
        <v>3825</v>
      </c>
      <c r="M1631" s="4" t="s">
        <v>30</v>
      </c>
      <c r="N1631" s="4" t="s">
        <v>56</v>
      </c>
      <c r="O1631" s="4" t="s">
        <v>3826</v>
      </c>
      <c r="P1631" s="6">
        <v>38.97</v>
      </c>
      <c r="Q1631" s="6">
        <v>3</v>
      </c>
      <c r="R1631" s="6">
        <v>4.6764000000000001</v>
      </c>
      <c r="S1631" s="4" t="s">
        <v>70</v>
      </c>
      <c r="T1631" s="10" t="s">
        <v>34</v>
      </c>
    </row>
    <row r="1632" spans="1:20" ht="32.1" customHeight="1" thickBot="1">
      <c r="A1632" s="7" t="s">
        <v>3824</v>
      </c>
      <c r="B1632" s="2">
        <v>42335</v>
      </c>
      <c r="C1632" s="2">
        <v>42337</v>
      </c>
      <c r="D1632" s="1" t="s">
        <v>21</v>
      </c>
      <c r="E1632" s="1" t="s">
        <v>3033</v>
      </c>
      <c r="F1632" s="1" t="s">
        <v>3034</v>
      </c>
      <c r="G1632" s="1" t="s">
        <v>100</v>
      </c>
      <c r="H1632" s="1" t="s">
        <v>25</v>
      </c>
      <c r="I1632" s="1" t="s">
        <v>1357</v>
      </c>
      <c r="J1632" s="1" t="s">
        <v>434</v>
      </c>
      <c r="K1632" s="1" t="s">
        <v>67</v>
      </c>
      <c r="L1632" s="1" t="s">
        <v>1134</v>
      </c>
      <c r="M1632" s="1" t="s">
        <v>30</v>
      </c>
      <c r="N1632" s="1" t="s">
        <v>45</v>
      </c>
      <c r="O1632" s="1" t="s">
        <v>1135</v>
      </c>
      <c r="P1632" s="3">
        <v>446.06799999999998</v>
      </c>
      <c r="Q1632" s="3">
        <v>4</v>
      </c>
      <c r="R1632" s="3">
        <v>0</v>
      </c>
      <c r="S1632" s="1" t="s">
        <v>70</v>
      </c>
      <c r="T1632" s="9" t="s">
        <v>34</v>
      </c>
    </row>
    <row r="1633" spans="1:20" ht="32.1" customHeight="1" thickBot="1">
      <c r="A1633" s="8" t="s">
        <v>3827</v>
      </c>
      <c r="B1633" s="5">
        <v>42004</v>
      </c>
      <c r="C1633" s="5">
        <v>42011</v>
      </c>
      <c r="D1633" s="4" t="s">
        <v>39</v>
      </c>
      <c r="E1633" s="4" t="s">
        <v>2295</v>
      </c>
      <c r="F1633" s="4" t="s">
        <v>2296</v>
      </c>
      <c r="G1633" s="4" t="s">
        <v>100</v>
      </c>
      <c r="H1633" s="4" t="s">
        <v>25</v>
      </c>
      <c r="I1633" s="4" t="s">
        <v>1644</v>
      </c>
      <c r="J1633" s="4" t="s">
        <v>1645</v>
      </c>
      <c r="K1633" s="4" t="s">
        <v>67</v>
      </c>
      <c r="L1633" s="4" t="s">
        <v>1380</v>
      </c>
      <c r="M1633" s="4" t="s">
        <v>30</v>
      </c>
      <c r="N1633" s="4" t="s">
        <v>31</v>
      </c>
      <c r="O1633" s="4" t="s">
        <v>1381</v>
      </c>
      <c r="P1633" s="6">
        <v>341.96</v>
      </c>
      <c r="Q1633" s="6">
        <v>2</v>
      </c>
      <c r="R1633" s="6">
        <v>78.650800000000004</v>
      </c>
      <c r="S1633" s="4" t="s">
        <v>47</v>
      </c>
      <c r="T1633" s="10" t="s">
        <v>96</v>
      </c>
    </row>
    <row r="1634" spans="1:20" ht="32.1" customHeight="1" thickBot="1">
      <c r="A1634" s="7" t="s">
        <v>3827</v>
      </c>
      <c r="B1634" s="2">
        <v>42004</v>
      </c>
      <c r="C1634" s="2">
        <v>42011</v>
      </c>
      <c r="D1634" s="1" t="s">
        <v>39</v>
      </c>
      <c r="E1634" s="1" t="s">
        <v>2295</v>
      </c>
      <c r="F1634" s="1" t="s">
        <v>2296</v>
      </c>
      <c r="G1634" s="1" t="s">
        <v>100</v>
      </c>
      <c r="H1634" s="1" t="s">
        <v>25</v>
      </c>
      <c r="I1634" s="1" t="s">
        <v>1644</v>
      </c>
      <c r="J1634" s="1" t="s">
        <v>1645</v>
      </c>
      <c r="K1634" s="1" t="s">
        <v>67</v>
      </c>
      <c r="L1634" s="1" t="s">
        <v>104</v>
      </c>
      <c r="M1634" s="1" t="s">
        <v>30</v>
      </c>
      <c r="N1634" s="1" t="s">
        <v>36</v>
      </c>
      <c r="O1634" s="1" t="s">
        <v>105</v>
      </c>
      <c r="P1634" s="3">
        <v>605.88</v>
      </c>
      <c r="Q1634" s="3">
        <v>6</v>
      </c>
      <c r="R1634" s="3">
        <v>151.47</v>
      </c>
      <c r="S1634" s="1" t="s">
        <v>47</v>
      </c>
      <c r="T1634" s="9" t="s">
        <v>96</v>
      </c>
    </row>
    <row r="1635" spans="1:20" ht="32.1" customHeight="1" thickBot="1">
      <c r="A1635" s="8" t="s">
        <v>3828</v>
      </c>
      <c r="B1635" s="5">
        <v>42699</v>
      </c>
      <c r="C1635" s="5">
        <v>42703</v>
      </c>
      <c r="D1635" s="4" t="s">
        <v>39</v>
      </c>
      <c r="E1635" s="4" t="s">
        <v>1935</v>
      </c>
      <c r="F1635" s="4" t="s">
        <v>1936</v>
      </c>
      <c r="G1635" s="4" t="s">
        <v>90</v>
      </c>
      <c r="H1635" s="4" t="s">
        <v>25</v>
      </c>
      <c r="I1635" s="4" t="s">
        <v>477</v>
      </c>
      <c r="J1635" s="4" t="s">
        <v>289</v>
      </c>
      <c r="K1635" s="4" t="s">
        <v>93</v>
      </c>
      <c r="L1635" s="4" t="s">
        <v>784</v>
      </c>
      <c r="M1635" s="4" t="s">
        <v>30</v>
      </c>
      <c r="N1635" s="4" t="s">
        <v>45</v>
      </c>
      <c r="O1635" s="4" t="s">
        <v>785</v>
      </c>
      <c r="P1635" s="6">
        <v>1568.61</v>
      </c>
      <c r="Q1635" s="6">
        <v>9</v>
      </c>
      <c r="R1635" s="6">
        <v>329.40809999999999</v>
      </c>
      <c r="S1635" s="4" t="s">
        <v>83</v>
      </c>
      <c r="T1635" s="10" t="s">
        <v>34</v>
      </c>
    </row>
    <row r="1636" spans="1:20" ht="32.1" customHeight="1" thickBot="1">
      <c r="A1636" s="7" t="s">
        <v>3829</v>
      </c>
      <c r="B1636" s="2">
        <v>42931</v>
      </c>
      <c r="C1636" s="2">
        <v>42933</v>
      </c>
      <c r="D1636" s="1" t="s">
        <v>87</v>
      </c>
      <c r="E1636" s="1" t="s">
        <v>1809</v>
      </c>
      <c r="F1636" s="1" t="s">
        <v>1810</v>
      </c>
      <c r="G1636" s="1" t="s">
        <v>90</v>
      </c>
      <c r="H1636" s="1" t="s">
        <v>25</v>
      </c>
      <c r="I1636" s="1" t="s">
        <v>1481</v>
      </c>
      <c r="J1636" s="1" t="s">
        <v>716</v>
      </c>
      <c r="K1636" s="1" t="s">
        <v>28</v>
      </c>
      <c r="L1636" s="1" t="s">
        <v>410</v>
      </c>
      <c r="M1636" s="1" t="s">
        <v>30</v>
      </c>
      <c r="N1636" s="1" t="s">
        <v>45</v>
      </c>
      <c r="O1636" s="1" t="s">
        <v>411</v>
      </c>
      <c r="P1636" s="3">
        <v>872.94</v>
      </c>
      <c r="Q1636" s="3">
        <v>3</v>
      </c>
      <c r="R1636" s="3">
        <v>157.1292</v>
      </c>
      <c r="S1636" s="1" t="s">
        <v>70</v>
      </c>
      <c r="T1636" s="9" t="s">
        <v>71</v>
      </c>
    </row>
    <row r="1637" spans="1:20" ht="32.1" customHeight="1" thickBot="1">
      <c r="A1637" s="8" t="s">
        <v>3830</v>
      </c>
      <c r="B1637" s="5">
        <v>42451</v>
      </c>
      <c r="C1637" s="5">
        <v>42451</v>
      </c>
      <c r="D1637" s="4" t="s">
        <v>425</v>
      </c>
      <c r="E1637" s="4" t="s">
        <v>1403</v>
      </c>
      <c r="F1637" s="4" t="s">
        <v>1404</v>
      </c>
      <c r="G1637" s="4" t="s">
        <v>24</v>
      </c>
      <c r="H1637" s="4" t="s">
        <v>25</v>
      </c>
      <c r="I1637" s="4" t="s">
        <v>191</v>
      </c>
      <c r="J1637" s="4" t="s">
        <v>192</v>
      </c>
      <c r="K1637" s="4" t="s">
        <v>54</v>
      </c>
      <c r="L1637" s="4" t="s">
        <v>1513</v>
      </c>
      <c r="M1637" s="4" t="s">
        <v>30</v>
      </c>
      <c r="N1637" s="4" t="s">
        <v>36</v>
      </c>
      <c r="O1637" s="4" t="s">
        <v>1514</v>
      </c>
      <c r="P1637" s="6">
        <v>167.88800000000001</v>
      </c>
      <c r="Q1637" s="6">
        <v>7</v>
      </c>
      <c r="R1637" s="6">
        <v>14.690200000000001</v>
      </c>
      <c r="S1637" s="4" t="s">
        <v>430</v>
      </c>
      <c r="T1637" s="10" t="s">
        <v>195</v>
      </c>
    </row>
    <row r="1638" spans="1:20" ht="32.1" customHeight="1" thickBot="1">
      <c r="A1638" s="7" t="s">
        <v>3831</v>
      </c>
      <c r="B1638" s="2">
        <v>43083</v>
      </c>
      <c r="C1638" s="2">
        <v>43087</v>
      </c>
      <c r="D1638" s="1" t="s">
        <v>39</v>
      </c>
      <c r="E1638" s="1" t="s">
        <v>1737</v>
      </c>
      <c r="F1638" s="1" t="s">
        <v>1738</v>
      </c>
      <c r="G1638" s="1" t="s">
        <v>100</v>
      </c>
      <c r="H1638" s="1" t="s">
        <v>25</v>
      </c>
      <c r="I1638" s="1" t="s">
        <v>471</v>
      </c>
      <c r="J1638" s="1" t="s">
        <v>434</v>
      </c>
      <c r="K1638" s="1" t="s">
        <v>67</v>
      </c>
      <c r="L1638" s="1" t="s">
        <v>306</v>
      </c>
      <c r="M1638" s="1" t="s">
        <v>30</v>
      </c>
      <c r="N1638" s="1" t="s">
        <v>45</v>
      </c>
      <c r="O1638" s="1" t="s">
        <v>307</v>
      </c>
      <c r="P1638" s="3">
        <v>526.58199999999999</v>
      </c>
      <c r="Q1638" s="3">
        <v>2</v>
      </c>
      <c r="R1638" s="3">
        <v>-52.658200000000001</v>
      </c>
      <c r="S1638" s="1" t="s">
        <v>83</v>
      </c>
      <c r="T1638" s="9" t="s">
        <v>96</v>
      </c>
    </row>
    <row r="1639" spans="1:20" ht="32.1" customHeight="1" thickBot="1">
      <c r="A1639" s="8" t="s">
        <v>3832</v>
      </c>
      <c r="B1639" s="5">
        <v>42608</v>
      </c>
      <c r="C1639" s="5">
        <v>42615</v>
      </c>
      <c r="D1639" s="4" t="s">
        <v>39</v>
      </c>
      <c r="E1639" s="4" t="s">
        <v>1287</v>
      </c>
      <c r="F1639" s="4" t="s">
        <v>1288</v>
      </c>
      <c r="G1639" s="4" t="s">
        <v>24</v>
      </c>
      <c r="H1639" s="4" t="s">
        <v>25</v>
      </c>
      <c r="I1639" s="4" t="s">
        <v>288</v>
      </c>
      <c r="J1639" s="4" t="s">
        <v>289</v>
      </c>
      <c r="K1639" s="4" t="s">
        <v>93</v>
      </c>
      <c r="L1639" s="4" t="s">
        <v>1040</v>
      </c>
      <c r="M1639" s="4" t="s">
        <v>30</v>
      </c>
      <c r="N1639" s="4" t="s">
        <v>45</v>
      </c>
      <c r="O1639" s="4" t="s">
        <v>1041</v>
      </c>
      <c r="P1639" s="6">
        <v>447.84</v>
      </c>
      <c r="Q1639" s="6">
        <v>4</v>
      </c>
      <c r="R1639" s="6">
        <v>98.524799999999999</v>
      </c>
      <c r="S1639" s="4" t="s">
        <v>47</v>
      </c>
      <c r="T1639" s="10" t="s">
        <v>253</v>
      </c>
    </row>
    <row r="1640" spans="1:20" ht="32.1" customHeight="1" thickBot="1">
      <c r="A1640" s="7" t="s">
        <v>3833</v>
      </c>
      <c r="B1640" s="2">
        <v>43036</v>
      </c>
      <c r="C1640" s="2">
        <v>43038</v>
      </c>
      <c r="D1640" s="1" t="s">
        <v>21</v>
      </c>
      <c r="E1640" s="1" t="s">
        <v>2654</v>
      </c>
      <c r="F1640" s="1" t="s">
        <v>2655</v>
      </c>
      <c r="G1640" s="1" t="s">
        <v>24</v>
      </c>
      <c r="H1640" s="1" t="s">
        <v>25</v>
      </c>
      <c r="I1640" s="1" t="s">
        <v>1911</v>
      </c>
      <c r="J1640" s="1" t="s">
        <v>1036</v>
      </c>
      <c r="K1640" s="1" t="s">
        <v>28</v>
      </c>
      <c r="L1640" s="1" t="s">
        <v>2055</v>
      </c>
      <c r="M1640" s="1" t="s">
        <v>30</v>
      </c>
      <c r="N1640" s="1" t="s">
        <v>56</v>
      </c>
      <c r="O1640" s="1" t="s">
        <v>2056</v>
      </c>
      <c r="P1640" s="3">
        <v>77.951999999999998</v>
      </c>
      <c r="Q1640" s="3">
        <v>3</v>
      </c>
      <c r="R1640" s="3">
        <v>15.590400000000001</v>
      </c>
      <c r="S1640" s="1" t="s">
        <v>70</v>
      </c>
      <c r="T1640" s="9" t="s">
        <v>48</v>
      </c>
    </row>
    <row r="1641" spans="1:20" ht="32.1" customHeight="1" thickBot="1">
      <c r="A1641" s="8" t="s">
        <v>3834</v>
      </c>
      <c r="B1641" s="5">
        <v>42257</v>
      </c>
      <c r="C1641" s="5">
        <v>42261</v>
      </c>
      <c r="D1641" s="4" t="s">
        <v>39</v>
      </c>
      <c r="E1641" s="4" t="s">
        <v>3733</v>
      </c>
      <c r="F1641" s="4" t="s">
        <v>3734</v>
      </c>
      <c r="G1641" s="4" t="s">
        <v>90</v>
      </c>
      <c r="H1641" s="4" t="s">
        <v>25</v>
      </c>
      <c r="I1641" s="4" t="s">
        <v>2330</v>
      </c>
      <c r="J1641" s="4" t="s">
        <v>92</v>
      </c>
      <c r="K1641" s="4" t="s">
        <v>93</v>
      </c>
      <c r="L1641" s="4" t="s">
        <v>1600</v>
      </c>
      <c r="M1641" s="4" t="s">
        <v>30</v>
      </c>
      <c r="N1641" s="4" t="s">
        <v>36</v>
      </c>
      <c r="O1641" s="4" t="s">
        <v>1601</v>
      </c>
      <c r="P1641" s="6">
        <v>179.886</v>
      </c>
      <c r="Q1641" s="6">
        <v>1</v>
      </c>
      <c r="R1641" s="6">
        <v>-2.5697999999999999</v>
      </c>
      <c r="S1641" s="4" t="s">
        <v>83</v>
      </c>
      <c r="T1641" s="10" t="s">
        <v>77</v>
      </c>
    </row>
    <row r="1642" spans="1:20" ht="32.1" customHeight="1" thickBot="1">
      <c r="A1642" s="7" t="s">
        <v>3835</v>
      </c>
      <c r="B1642" s="2">
        <v>42899</v>
      </c>
      <c r="C1642" s="2">
        <v>42905</v>
      </c>
      <c r="D1642" s="1" t="s">
        <v>39</v>
      </c>
      <c r="E1642" s="1" t="s">
        <v>3542</v>
      </c>
      <c r="F1642" s="1" t="s">
        <v>3543</v>
      </c>
      <c r="G1642" s="1" t="s">
        <v>100</v>
      </c>
      <c r="H1642" s="1" t="s">
        <v>25</v>
      </c>
      <c r="I1642" s="1" t="s">
        <v>191</v>
      </c>
      <c r="J1642" s="1" t="s">
        <v>192</v>
      </c>
      <c r="K1642" s="1" t="s">
        <v>54</v>
      </c>
      <c r="L1642" s="1" t="s">
        <v>1617</v>
      </c>
      <c r="M1642" s="1" t="s">
        <v>30</v>
      </c>
      <c r="N1642" s="1" t="s">
        <v>36</v>
      </c>
      <c r="O1642" s="1" t="s">
        <v>1618</v>
      </c>
      <c r="P1642" s="3">
        <v>291.13600000000002</v>
      </c>
      <c r="Q1642" s="3">
        <v>4</v>
      </c>
      <c r="R1642" s="3">
        <v>-25.474399999999999</v>
      </c>
      <c r="S1642" s="1" t="s">
        <v>129</v>
      </c>
      <c r="T1642" s="9" t="s">
        <v>59</v>
      </c>
    </row>
    <row r="1643" spans="1:20" ht="32.1" customHeight="1" thickBot="1">
      <c r="A1643" s="8" t="s">
        <v>3836</v>
      </c>
      <c r="B1643" s="5">
        <v>42173</v>
      </c>
      <c r="C1643" s="5">
        <v>42179</v>
      </c>
      <c r="D1643" s="4" t="s">
        <v>39</v>
      </c>
      <c r="E1643" s="4" t="s">
        <v>452</v>
      </c>
      <c r="F1643" s="4" t="s">
        <v>453</v>
      </c>
      <c r="G1643" s="4" t="s">
        <v>24</v>
      </c>
      <c r="H1643" s="4" t="s">
        <v>25</v>
      </c>
      <c r="I1643" s="4" t="s">
        <v>689</v>
      </c>
      <c r="J1643" s="4" t="s">
        <v>716</v>
      </c>
      <c r="K1643" s="4" t="s">
        <v>28</v>
      </c>
      <c r="L1643" s="4" t="s">
        <v>2318</v>
      </c>
      <c r="M1643" s="4" t="s">
        <v>30</v>
      </c>
      <c r="N1643" s="4" t="s">
        <v>56</v>
      </c>
      <c r="O1643" s="4" t="s">
        <v>2319</v>
      </c>
      <c r="P1643" s="6">
        <v>60.84</v>
      </c>
      <c r="Q1643" s="6">
        <v>3</v>
      </c>
      <c r="R1643" s="6">
        <v>19.468800000000002</v>
      </c>
      <c r="S1643" s="4" t="s">
        <v>129</v>
      </c>
      <c r="T1643" s="10" t="s">
        <v>59</v>
      </c>
    </row>
    <row r="1644" spans="1:20" ht="32.1" customHeight="1" thickBot="1">
      <c r="A1644" s="7" t="s">
        <v>3837</v>
      </c>
      <c r="B1644" s="2">
        <v>42338</v>
      </c>
      <c r="C1644" s="2">
        <v>42341</v>
      </c>
      <c r="D1644" s="1" t="s">
        <v>87</v>
      </c>
      <c r="E1644" s="1" t="s">
        <v>1220</v>
      </c>
      <c r="F1644" s="1" t="s">
        <v>1221</v>
      </c>
      <c r="G1644" s="1" t="s">
        <v>90</v>
      </c>
      <c r="H1644" s="1" t="s">
        <v>25</v>
      </c>
      <c r="I1644" s="1" t="s">
        <v>606</v>
      </c>
      <c r="J1644" s="1" t="s">
        <v>1036</v>
      </c>
      <c r="K1644" s="1" t="s">
        <v>28</v>
      </c>
      <c r="L1644" s="1" t="s">
        <v>2140</v>
      </c>
      <c r="M1644" s="1" t="s">
        <v>30</v>
      </c>
      <c r="N1644" s="1" t="s">
        <v>56</v>
      </c>
      <c r="O1644" s="1" t="s">
        <v>2141</v>
      </c>
      <c r="P1644" s="3">
        <v>17.088000000000001</v>
      </c>
      <c r="Q1644" s="3">
        <v>2</v>
      </c>
      <c r="R1644" s="3">
        <v>1.0680000000000001</v>
      </c>
      <c r="S1644" s="1" t="s">
        <v>33</v>
      </c>
      <c r="T1644" s="9" t="s">
        <v>34</v>
      </c>
    </row>
    <row r="1645" spans="1:20" ht="32.1" customHeight="1" thickBot="1">
      <c r="A1645" s="8" t="s">
        <v>3838</v>
      </c>
      <c r="B1645" s="5">
        <v>43052</v>
      </c>
      <c r="C1645" s="5">
        <v>43055</v>
      </c>
      <c r="D1645" s="4" t="s">
        <v>21</v>
      </c>
      <c r="E1645" s="4" t="s">
        <v>1111</v>
      </c>
      <c r="F1645" s="4" t="s">
        <v>1112</v>
      </c>
      <c r="G1645" s="4" t="s">
        <v>90</v>
      </c>
      <c r="H1645" s="4" t="s">
        <v>25</v>
      </c>
      <c r="I1645" s="4" t="s">
        <v>2954</v>
      </c>
      <c r="J1645" s="4" t="s">
        <v>120</v>
      </c>
      <c r="K1645" s="4" t="s">
        <v>67</v>
      </c>
      <c r="L1645" s="4" t="s">
        <v>2973</v>
      </c>
      <c r="M1645" s="4" t="s">
        <v>30</v>
      </c>
      <c r="N1645" s="4" t="s">
        <v>56</v>
      </c>
      <c r="O1645" s="4" t="s">
        <v>2974</v>
      </c>
      <c r="P1645" s="6">
        <v>154.94999999999999</v>
      </c>
      <c r="Q1645" s="6">
        <v>3</v>
      </c>
      <c r="R1645" s="6">
        <v>30.99</v>
      </c>
      <c r="S1645" s="4" t="s">
        <v>33</v>
      </c>
      <c r="T1645" s="10" t="s">
        <v>34</v>
      </c>
    </row>
    <row r="1646" spans="1:20" ht="32.1" customHeight="1" thickBot="1">
      <c r="A1646" s="7" t="s">
        <v>3839</v>
      </c>
      <c r="B1646" s="2">
        <v>42959</v>
      </c>
      <c r="C1646" s="2">
        <v>42959</v>
      </c>
      <c r="D1646" s="1" t="s">
        <v>425</v>
      </c>
      <c r="E1646" s="1" t="s">
        <v>1935</v>
      </c>
      <c r="F1646" s="1" t="s">
        <v>1936</v>
      </c>
      <c r="G1646" s="1" t="s">
        <v>90</v>
      </c>
      <c r="H1646" s="1" t="s">
        <v>25</v>
      </c>
      <c r="I1646" s="1" t="s">
        <v>157</v>
      </c>
      <c r="J1646" s="1" t="s">
        <v>1089</v>
      </c>
      <c r="K1646" s="1" t="s">
        <v>67</v>
      </c>
      <c r="L1646" s="1" t="s">
        <v>514</v>
      </c>
      <c r="M1646" s="1" t="s">
        <v>30</v>
      </c>
      <c r="N1646" s="1" t="s">
        <v>36</v>
      </c>
      <c r="O1646" s="1" t="s">
        <v>515</v>
      </c>
      <c r="P1646" s="3">
        <v>1779.9</v>
      </c>
      <c r="Q1646" s="3">
        <v>5</v>
      </c>
      <c r="R1646" s="3">
        <v>373.779</v>
      </c>
      <c r="S1646" s="1" t="s">
        <v>430</v>
      </c>
      <c r="T1646" s="9" t="s">
        <v>253</v>
      </c>
    </row>
    <row r="1647" spans="1:20" ht="32.1" customHeight="1" thickBot="1">
      <c r="A1647" s="8" t="s">
        <v>3840</v>
      </c>
      <c r="B1647" s="5">
        <v>42678</v>
      </c>
      <c r="C1647" s="5">
        <v>42680</v>
      </c>
      <c r="D1647" s="4" t="s">
        <v>21</v>
      </c>
      <c r="E1647" s="4" t="s">
        <v>3841</v>
      </c>
      <c r="F1647" s="4" t="s">
        <v>3842</v>
      </c>
      <c r="G1647" s="4" t="s">
        <v>90</v>
      </c>
      <c r="H1647" s="4" t="s">
        <v>25</v>
      </c>
      <c r="I1647" s="4" t="s">
        <v>1527</v>
      </c>
      <c r="J1647" s="4" t="s">
        <v>1036</v>
      </c>
      <c r="K1647" s="4" t="s">
        <v>28</v>
      </c>
      <c r="L1647" s="4" t="s">
        <v>368</v>
      </c>
      <c r="M1647" s="4" t="s">
        <v>30</v>
      </c>
      <c r="N1647" s="4" t="s">
        <v>45</v>
      </c>
      <c r="O1647" s="4" t="s">
        <v>369</v>
      </c>
      <c r="P1647" s="6">
        <v>876.3</v>
      </c>
      <c r="Q1647" s="6">
        <v>10</v>
      </c>
      <c r="R1647" s="6">
        <v>-292.10000000000002</v>
      </c>
      <c r="S1647" s="4" t="s">
        <v>70</v>
      </c>
      <c r="T1647" s="10" t="s">
        <v>34</v>
      </c>
    </row>
    <row r="1648" spans="1:20" ht="32.1" customHeight="1" thickBot="1">
      <c r="A1648" s="7" t="s">
        <v>3843</v>
      </c>
      <c r="B1648" s="2">
        <v>42507</v>
      </c>
      <c r="C1648" s="2">
        <v>42510</v>
      </c>
      <c r="D1648" s="1" t="s">
        <v>87</v>
      </c>
      <c r="E1648" s="1" t="s">
        <v>3844</v>
      </c>
      <c r="F1648" s="1" t="s">
        <v>3845</v>
      </c>
      <c r="G1648" s="1" t="s">
        <v>24</v>
      </c>
      <c r="H1648" s="1" t="s">
        <v>25</v>
      </c>
      <c r="I1648" s="1" t="s">
        <v>133</v>
      </c>
      <c r="J1648" s="1" t="s">
        <v>134</v>
      </c>
      <c r="K1648" s="1" t="s">
        <v>93</v>
      </c>
      <c r="L1648" s="1" t="s">
        <v>1542</v>
      </c>
      <c r="M1648" s="1" t="s">
        <v>30</v>
      </c>
      <c r="N1648" s="1" t="s">
        <v>56</v>
      </c>
      <c r="O1648" s="1" t="s">
        <v>1543</v>
      </c>
      <c r="P1648" s="3">
        <v>22.608000000000001</v>
      </c>
      <c r="Q1648" s="3">
        <v>3</v>
      </c>
      <c r="R1648" s="3">
        <v>-10.1736</v>
      </c>
      <c r="S1648" s="1" t="s">
        <v>33</v>
      </c>
      <c r="T1648" s="9" t="s">
        <v>161</v>
      </c>
    </row>
    <row r="1649" spans="1:20" ht="32.1" customHeight="1" thickBot="1">
      <c r="A1649" s="8" t="s">
        <v>3846</v>
      </c>
      <c r="B1649" s="5">
        <v>42818</v>
      </c>
      <c r="C1649" s="5">
        <v>42821</v>
      </c>
      <c r="D1649" s="4" t="s">
        <v>87</v>
      </c>
      <c r="E1649" s="4" t="s">
        <v>2031</v>
      </c>
      <c r="F1649" s="4" t="s">
        <v>2032</v>
      </c>
      <c r="G1649" s="4" t="s">
        <v>90</v>
      </c>
      <c r="H1649" s="4" t="s">
        <v>25</v>
      </c>
      <c r="I1649" s="4" t="s">
        <v>173</v>
      </c>
      <c r="J1649" s="4" t="s">
        <v>120</v>
      </c>
      <c r="K1649" s="4" t="s">
        <v>67</v>
      </c>
      <c r="L1649" s="4" t="s">
        <v>488</v>
      </c>
      <c r="M1649" s="4" t="s">
        <v>30</v>
      </c>
      <c r="N1649" s="4" t="s">
        <v>36</v>
      </c>
      <c r="O1649" s="4" t="s">
        <v>489</v>
      </c>
      <c r="P1649" s="6">
        <v>207.846</v>
      </c>
      <c r="Q1649" s="6">
        <v>3</v>
      </c>
      <c r="R1649" s="6">
        <v>2.3094000000000001</v>
      </c>
      <c r="S1649" s="4" t="s">
        <v>33</v>
      </c>
      <c r="T1649" s="10" t="s">
        <v>195</v>
      </c>
    </row>
    <row r="1650" spans="1:20" ht="32.1" customHeight="1" thickBot="1">
      <c r="A1650" s="7" t="s">
        <v>3847</v>
      </c>
      <c r="B1650" s="2">
        <v>41722</v>
      </c>
      <c r="C1650" s="2">
        <v>41727</v>
      </c>
      <c r="D1650" s="1" t="s">
        <v>21</v>
      </c>
      <c r="E1650" s="1" t="s">
        <v>1162</v>
      </c>
      <c r="F1650" s="1" t="s">
        <v>1163</v>
      </c>
      <c r="G1650" s="1" t="s">
        <v>24</v>
      </c>
      <c r="H1650" s="1" t="s">
        <v>25</v>
      </c>
      <c r="I1650" s="1" t="s">
        <v>1133</v>
      </c>
      <c r="J1650" s="1" t="s">
        <v>53</v>
      </c>
      <c r="K1650" s="1" t="s">
        <v>54</v>
      </c>
      <c r="L1650" s="1" t="s">
        <v>2965</v>
      </c>
      <c r="M1650" s="1" t="s">
        <v>30</v>
      </c>
      <c r="N1650" s="1" t="s">
        <v>56</v>
      </c>
      <c r="O1650" s="1" t="s">
        <v>2966</v>
      </c>
      <c r="P1650" s="3">
        <v>40.479999999999997</v>
      </c>
      <c r="Q1650" s="3">
        <v>2</v>
      </c>
      <c r="R1650" s="3">
        <v>14.572800000000001</v>
      </c>
      <c r="S1650" s="1" t="s">
        <v>58</v>
      </c>
      <c r="T1650" s="9" t="s">
        <v>195</v>
      </c>
    </row>
    <row r="1651" spans="1:20" ht="32.1" customHeight="1" thickBot="1">
      <c r="A1651" s="8" t="s">
        <v>3848</v>
      </c>
      <c r="B1651" s="5">
        <v>42414</v>
      </c>
      <c r="C1651" s="5">
        <v>42415</v>
      </c>
      <c r="D1651" s="4" t="s">
        <v>87</v>
      </c>
      <c r="E1651" s="4" t="s">
        <v>189</v>
      </c>
      <c r="F1651" s="4" t="s">
        <v>190</v>
      </c>
      <c r="G1651" s="4" t="s">
        <v>24</v>
      </c>
      <c r="H1651" s="4" t="s">
        <v>25</v>
      </c>
      <c r="I1651" s="4" t="s">
        <v>2522</v>
      </c>
      <c r="J1651" s="4" t="s">
        <v>1089</v>
      </c>
      <c r="K1651" s="4" t="s">
        <v>67</v>
      </c>
      <c r="L1651" s="4" t="s">
        <v>915</v>
      </c>
      <c r="M1651" s="4" t="s">
        <v>30</v>
      </c>
      <c r="N1651" s="4" t="s">
        <v>45</v>
      </c>
      <c r="O1651" s="4" t="s">
        <v>916</v>
      </c>
      <c r="P1651" s="6">
        <v>550.43100000000004</v>
      </c>
      <c r="Q1651" s="6">
        <v>3</v>
      </c>
      <c r="R1651" s="6">
        <v>-47.1798</v>
      </c>
      <c r="S1651" s="4" t="s">
        <v>123</v>
      </c>
      <c r="T1651" s="10" t="s">
        <v>297</v>
      </c>
    </row>
    <row r="1652" spans="1:20" ht="32.1" customHeight="1" thickBot="1">
      <c r="A1652" s="7" t="s">
        <v>3848</v>
      </c>
      <c r="B1652" s="2">
        <v>42414</v>
      </c>
      <c r="C1652" s="2">
        <v>42415</v>
      </c>
      <c r="D1652" s="1" t="s">
        <v>87</v>
      </c>
      <c r="E1652" s="1" t="s">
        <v>189</v>
      </c>
      <c r="F1652" s="1" t="s">
        <v>190</v>
      </c>
      <c r="G1652" s="1" t="s">
        <v>24</v>
      </c>
      <c r="H1652" s="1" t="s">
        <v>25</v>
      </c>
      <c r="I1652" s="1" t="s">
        <v>2522</v>
      </c>
      <c r="J1652" s="1" t="s">
        <v>1089</v>
      </c>
      <c r="K1652" s="1" t="s">
        <v>67</v>
      </c>
      <c r="L1652" s="1" t="s">
        <v>337</v>
      </c>
      <c r="M1652" s="1" t="s">
        <v>30</v>
      </c>
      <c r="N1652" s="1" t="s">
        <v>56</v>
      </c>
      <c r="O1652" s="1" t="s">
        <v>338</v>
      </c>
      <c r="P1652" s="3">
        <v>10.56</v>
      </c>
      <c r="Q1652" s="3">
        <v>6</v>
      </c>
      <c r="R1652" s="3">
        <v>4.6463999999999999</v>
      </c>
      <c r="S1652" s="1" t="s">
        <v>123</v>
      </c>
      <c r="T1652" s="9" t="s">
        <v>297</v>
      </c>
    </row>
    <row r="1653" spans="1:20" ht="32.1" customHeight="1" thickBot="1">
      <c r="A1653" s="8" t="s">
        <v>3849</v>
      </c>
      <c r="B1653" s="5">
        <v>42894</v>
      </c>
      <c r="C1653" s="5">
        <v>42896</v>
      </c>
      <c r="D1653" s="4" t="s">
        <v>87</v>
      </c>
      <c r="E1653" s="4" t="s">
        <v>228</v>
      </c>
      <c r="F1653" s="4" t="s">
        <v>229</v>
      </c>
      <c r="G1653" s="4" t="s">
        <v>100</v>
      </c>
      <c r="H1653" s="4" t="s">
        <v>25</v>
      </c>
      <c r="I1653" s="4" t="s">
        <v>52</v>
      </c>
      <c r="J1653" s="4" t="s">
        <v>53</v>
      </c>
      <c r="K1653" s="4" t="s">
        <v>54</v>
      </c>
      <c r="L1653" s="4" t="s">
        <v>81</v>
      </c>
      <c r="M1653" s="4" t="s">
        <v>30</v>
      </c>
      <c r="N1653" s="4" t="s">
        <v>31</v>
      </c>
      <c r="O1653" s="4" t="s">
        <v>82</v>
      </c>
      <c r="P1653" s="6">
        <v>1497.6659999999999</v>
      </c>
      <c r="Q1653" s="6">
        <v>2</v>
      </c>
      <c r="R1653" s="6">
        <v>140.95679999999999</v>
      </c>
      <c r="S1653" s="4" t="s">
        <v>70</v>
      </c>
      <c r="T1653" s="10" t="s">
        <v>59</v>
      </c>
    </row>
    <row r="1654" spans="1:20" ht="32.1" customHeight="1" thickBot="1">
      <c r="A1654" s="7" t="s">
        <v>3850</v>
      </c>
      <c r="B1654" s="2">
        <v>41775</v>
      </c>
      <c r="C1654" s="2">
        <v>41782</v>
      </c>
      <c r="D1654" s="1" t="s">
        <v>39</v>
      </c>
      <c r="E1654" s="1" t="s">
        <v>3851</v>
      </c>
      <c r="F1654" s="1" t="s">
        <v>3852</v>
      </c>
      <c r="G1654" s="1" t="s">
        <v>90</v>
      </c>
      <c r="H1654" s="1" t="s">
        <v>25</v>
      </c>
      <c r="I1654" s="1" t="s">
        <v>52</v>
      </c>
      <c r="J1654" s="1" t="s">
        <v>53</v>
      </c>
      <c r="K1654" s="1" t="s">
        <v>54</v>
      </c>
      <c r="L1654" s="1" t="s">
        <v>1892</v>
      </c>
      <c r="M1654" s="1" t="s">
        <v>30</v>
      </c>
      <c r="N1654" s="1" t="s">
        <v>36</v>
      </c>
      <c r="O1654" s="1" t="s">
        <v>1893</v>
      </c>
      <c r="P1654" s="3">
        <v>232.88</v>
      </c>
      <c r="Q1654" s="3">
        <v>5</v>
      </c>
      <c r="R1654" s="3">
        <v>17.466000000000001</v>
      </c>
      <c r="S1654" s="1" t="s">
        <v>47</v>
      </c>
      <c r="T1654" s="9" t="s">
        <v>161</v>
      </c>
    </row>
    <row r="1655" spans="1:20" ht="32.1" customHeight="1" thickBot="1">
      <c r="A1655" s="8" t="s">
        <v>3853</v>
      </c>
      <c r="B1655" s="5">
        <v>42038</v>
      </c>
      <c r="C1655" s="5">
        <v>42042</v>
      </c>
      <c r="D1655" s="4" t="s">
        <v>39</v>
      </c>
      <c r="E1655" s="4" t="s">
        <v>3851</v>
      </c>
      <c r="F1655" s="4" t="s">
        <v>3852</v>
      </c>
      <c r="G1655" s="4" t="s">
        <v>90</v>
      </c>
      <c r="H1655" s="4" t="s">
        <v>25</v>
      </c>
      <c r="I1655" s="4" t="s">
        <v>2856</v>
      </c>
      <c r="J1655" s="4" t="s">
        <v>120</v>
      </c>
      <c r="K1655" s="4" t="s">
        <v>67</v>
      </c>
      <c r="L1655" s="4" t="s">
        <v>104</v>
      </c>
      <c r="M1655" s="4" t="s">
        <v>30</v>
      </c>
      <c r="N1655" s="4" t="s">
        <v>36</v>
      </c>
      <c r="O1655" s="4" t="s">
        <v>105</v>
      </c>
      <c r="P1655" s="6">
        <v>90.882000000000005</v>
      </c>
      <c r="Q1655" s="6">
        <v>1</v>
      </c>
      <c r="R1655" s="6">
        <v>15.147</v>
      </c>
      <c r="S1655" s="4" t="s">
        <v>83</v>
      </c>
      <c r="T1655" s="10" t="s">
        <v>297</v>
      </c>
    </row>
    <row r="1656" spans="1:20" ht="32.1" customHeight="1" thickBot="1">
      <c r="A1656" s="7" t="s">
        <v>3854</v>
      </c>
      <c r="B1656" s="2">
        <v>42120</v>
      </c>
      <c r="C1656" s="2">
        <v>42125</v>
      </c>
      <c r="D1656" s="1" t="s">
        <v>39</v>
      </c>
      <c r="E1656" s="1" t="s">
        <v>1960</v>
      </c>
      <c r="F1656" s="1" t="s">
        <v>1961</v>
      </c>
      <c r="G1656" s="1" t="s">
        <v>90</v>
      </c>
      <c r="H1656" s="1" t="s">
        <v>25</v>
      </c>
      <c r="I1656" s="1" t="s">
        <v>639</v>
      </c>
      <c r="J1656" s="1" t="s">
        <v>53</v>
      </c>
      <c r="K1656" s="1" t="s">
        <v>54</v>
      </c>
      <c r="L1656" s="1" t="s">
        <v>2008</v>
      </c>
      <c r="M1656" s="1" t="s">
        <v>30</v>
      </c>
      <c r="N1656" s="1" t="s">
        <v>36</v>
      </c>
      <c r="O1656" s="1" t="s">
        <v>2009</v>
      </c>
      <c r="P1656" s="3">
        <v>63.936</v>
      </c>
      <c r="Q1656" s="3">
        <v>3</v>
      </c>
      <c r="R1656" s="3">
        <v>6.3936000000000002</v>
      </c>
      <c r="S1656" s="1" t="s">
        <v>58</v>
      </c>
      <c r="T1656" s="9" t="s">
        <v>113</v>
      </c>
    </row>
    <row r="1657" spans="1:20" ht="32.1" customHeight="1" thickBot="1">
      <c r="A1657" s="8" t="s">
        <v>3855</v>
      </c>
      <c r="B1657" s="5">
        <v>42107</v>
      </c>
      <c r="C1657" s="5">
        <v>42111</v>
      </c>
      <c r="D1657" s="4" t="s">
        <v>21</v>
      </c>
      <c r="E1657" s="4" t="s">
        <v>2963</v>
      </c>
      <c r="F1657" s="4" t="s">
        <v>2964</v>
      </c>
      <c r="G1657" s="4" t="s">
        <v>24</v>
      </c>
      <c r="H1657" s="4" t="s">
        <v>25</v>
      </c>
      <c r="I1657" s="4" t="s">
        <v>52</v>
      </c>
      <c r="J1657" s="4" t="s">
        <v>53</v>
      </c>
      <c r="K1657" s="4" t="s">
        <v>54</v>
      </c>
      <c r="L1657" s="4" t="s">
        <v>1284</v>
      </c>
      <c r="M1657" s="4" t="s">
        <v>30</v>
      </c>
      <c r="N1657" s="4" t="s">
        <v>45</v>
      </c>
      <c r="O1657" s="4" t="s">
        <v>1285</v>
      </c>
      <c r="P1657" s="6">
        <v>241.56800000000001</v>
      </c>
      <c r="Q1657" s="6">
        <v>2</v>
      </c>
      <c r="R1657" s="6">
        <v>-15.098000000000001</v>
      </c>
      <c r="S1657" s="4" t="s">
        <v>83</v>
      </c>
      <c r="T1657" s="10" t="s">
        <v>113</v>
      </c>
    </row>
    <row r="1658" spans="1:20" ht="32.1" customHeight="1" thickBot="1">
      <c r="A1658" s="7" t="s">
        <v>3856</v>
      </c>
      <c r="B1658" s="2">
        <v>42272</v>
      </c>
      <c r="C1658" s="2">
        <v>42277</v>
      </c>
      <c r="D1658" s="1" t="s">
        <v>39</v>
      </c>
      <c r="E1658" s="1" t="s">
        <v>2024</v>
      </c>
      <c r="F1658" s="1" t="s">
        <v>2025</v>
      </c>
      <c r="G1658" s="1" t="s">
        <v>90</v>
      </c>
      <c r="H1658" s="1" t="s">
        <v>25</v>
      </c>
      <c r="I1658" s="1" t="s">
        <v>191</v>
      </c>
      <c r="J1658" s="1" t="s">
        <v>192</v>
      </c>
      <c r="K1658" s="1" t="s">
        <v>54</v>
      </c>
      <c r="L1658" s="1" t="s">
        <v>1279</v>
      </c>
      <c r="M1658" s="1" t="s">
        <v>30</v>
      </c>
      <c r="N1658" s="1" t="s">
        <v>36</v>
      </c>
      <c r="O1658" s="1" t="s">
        <v>1280</v>
      </c>
      <c r="P1658" s="3">
        <v>307.13600000000002</v>
      </c>
      <c r="Q1658" s="3">
        <v>4</v>
      </c>
      <c r="R1658" s="3">
        <v>-11.5176</v>
      </c>
      <c r="S1658" s="1" t="s">
        <v>58</v>
      </c>
      <c r="T1658" s="9" t="s">
        <v>77</v>
      </c>
    </row>
    <row r="1659" spans="1:20" ht="32.1" customHeight="1" thickBot="1">
      <c r="A1659" s="8" t="s">
        <v>3857</v>
      </c>
      <c r="B1659" s="5">
        <v>41726</v>
      </c>
      <c r="C1659" s="5">
        <v>41731</v>
      </c>
      <c r="D1659" s="4" t="s">
        <v>39</v>
      </c>
      <c r="E1659" s="4" t="s">
        <v>3128</v>
      </c>
      <c r="F1659" s="4" t="s">
        <v>3129</v>
      </c>
      <c r="G1659" s="4" t="s">
        <v>24</v>
      </c>
      <c r="H1659" s="4" t="s">
        <v>25</v>
      </c>
      <c r="I1659" s="4" t="s">
        <v>800</v>
      </c>
      <c r="J1659" s="4" t="s">
        <v>801</v>
      </c>
      <c r="K1659" s="4" t="s">
        <v>93</v>
      </c>
      <c r="L1659" s="4" t="s">
        <v>1671</v>
      </c>
      <c r="M1659" s="4" t="s">
        <v>30</v>
      </c>
      <c r="N1659" s="4" t="s">
        <v>45</v>
      </c>
      <c r="O1659" s="4" t="s">
        <v>1672</v>
      </c>
      <c r="P1659" s="6">
        <v>1184.72</v>
      </c>
      <c r="Q1659" s="6">
        <v>4</v>
      </c>
      <c r="R1659" s="6">
        <v>106.62479999999999</v>
      </c>
      <c r="S1659" s="4" t="s">
        <v>58</v>
      </c>
      <c r="T1659" s="10" t="s">
        <v>195</v>
      </c>
    </row>
    <row r="1660" spans="1:20" ht="32.1" customHeight="1" thickBot="1">
      <c r="A1660" s="7" t="s">
        <v>3858</v>
      </c>
      <c r="B1660" s="2">
        <v>42937</v>
      </c>
      <c r="C1660" s="2">
        <v>42941</v>
      </c>
      <c r="D1660" s="1" t="s">
        <v>39</v>
      </c>
      <c r="E1660" s="1" t="s">
        <v>3859</v>
      </c>
      <c r="F1660" s="1" t="s">
        <v>3860</v>
      </c>
      <c r="G1660" s="1" t="s">
        <v>24</v>
      </c>
      <c r="H1660" s="1" t="s">
        <v>25</v>
      </c>
      <c r="I1660" s="1" t="s">
        <v>2243</v>
      </c>
      <c r="J1660" s="1" t="s">
        <v>92</v>
      </c>
      <c r="K1660" s="1" t="s">
        <v>93</v>
      </c>
      <c r="L1660" s="1" t="s">
        <v>1249</v>
      </c>
      <c r="M1660" s="1" t="s">
        <v>30</v>
      </c>
      <c r="N1660" s="1" t="s">
        <v>45</v>
      </c>
      <c r="O1660" s="1" t="s">
        <v>1250</v>
      </c>
      <c r="P1660" s="3">
        <v>124.404</v>
      </c>
      <c r="Q1660" s="3">
        <v>4</v>
      </c>
      <c r="R1660" s="3">
        <v>-21.3264</v>
      </c>
      <c r="S1660" s="1" t="s">
        <v>83</v>
      </c>
      <c r="T1660" s="9" t="s">
        <v>71</v>
      </c>
    </row>
    <row r="1661" spans="1:20" ht="32.1" customHeight="1" thickBot="1">
      <c r="A1661" s="8" t="s">
        <v>3861</v>
      </c>
      <c r="B1661" s="5">
        <v>42427</v>
      </c>
      <c r="C1661" s="5">
        <v>42431</v>
      </c>
      <c r="D1661" s="4" t="s">
        <v>39</v>
      </c>
      <c r="E1661" s="4" t="s">
        <v>3862</v>
      </c>
      <c r="F1661" s="4" t="s">
        <v>3863</v>
      </c>
      <c r="G1661" s="4" t="s">
        <v>24</v>
      </c>
      <c r="H1661" s="4" t="s">
        <v>25</v>
      </c>
      <c r="I1661" s="4" t="s">
        <v>101</v>
      </c>
      <c r="J1661" s="4" t="s">
        <v>92</v>
      </c>
      <c r="K1661" s="4" t="s">
        <v>93</v>
      </c>
      <c r="L1661" s="4" t="s">
        <v>2795</v>
      </c>
      <c r="M1661" s="4" t="s">
        <v>30</v>
      </c>
      <c r="N1661" s="4" t="s">
        <v>56</v>
      </c>
      <c r="O1661" s="4" t="s">
        <v>2796</v>
      </c>
      <c r="P1661" s="6">
        <v>16.192</v>
      </c>
      <c r="Q1661" s="6">
        <v>2</v>
      </c>
      <c r="R1661" s="6">
        <v>-6.8815999999999997</v>
      </c>
      <c r="S1661" s="4" t="s">
        <v>83</v>
      </c>
      <c r="T1661" s="10" t="s">
        <v>297</v>
      </c>
    </row>
    <row r="1662" spans="1:20" ht="32.1" customHeight="1" thickBot="1">
      <c r="A1662" s="7" t="s">
        <v>3864</v>
      </c>
      <c r="B1662" s="2">
        <v>42199</v>
      </c>
      <c r="C1662" s="2">
        <v>42204</v>
      </c>
      <c r="D1662" s="1" t="s">
        <v>21</v>
      </c>
      <c r="E1662" s="1" t="s">
        <v>3865</v>
      </c>
      <c r="F1662" s="1" t="s">
        <v>3866</v>
      </c>
      <c r="G1662" s="1" t="s">
        <v>24</v>
      </c>
      <c r="H1662" s="1" t="s">
        <v>25</v>
      </c>
      <c r="I1662" s="1" t="s">
        <v>914</v>
      </c>
      <c r="J1662" s="1" t="s">
        <v>520</v>
      </c>
      <c r="K1662" s="1" t="s">
        <v>54</v>
      </c>
      <c r="L1662" s="1" t="s">
        <v>246</v>
      </c>
      <c r="M1662" s="1" t="s">
        <v>30</v>
      </c>
      <c r="N1662" s="1" t="s">
        <v>36</v>
      </c>
      <c r="O1662" s="1" t="s">
        <v>247</v>
      </c>
      <c r="P1662" s="3">
        <v>441.92</v>
      </c>
      <c r="Q1662" s="3">
        <v>2</v>
      </c>
      <c r="R1662" s="3">
        <v>49.716000000000001</v>
      </c>
      <c r="S1662" s="1" t="s">
        <v>58</v>
      </c>
      <c r="T1662" s="9" t="s">
        <v>71</v>
      </c>
    </row>
    <row r="1663" spans="1:20" ht="32.1" customHeight="1" thickBot="1">
      <c r="A1663" s="8" t="s">
        <v>3864</v>
      </c>
      <c r="B1663" s="5">
        <v>42199</v>
      </c>
      <c r="C1663" s="5">
        <v>42204</v>
      </c>
      <c r="D1663" s="4" t="s">
        <v>21</v>
      </c>
      <c r="E1663" s="4" t="s">
        <v>3865</v>
      </c>
      <c r="F1663" s="4" t="s">
        <v>3866</v>
      </c>
      <c r="G1663" s="4" t="s">
        <v>24</v>
      </c>
      <c r="H1663" s="4" t="s">
        <v>25</v>
      </c>
      <c r="I1663" s="4" t="s">
        <v>914</v>
      </c>
      <c r="J1663" s="4" t="s">
        <v>520</v>
      </c>
      <c r="K1663" s="4" t="s">
        <v>54</v>
      </c>
      <c r="L1663" s="4" t="s">
        <v>2479</v>
      </c>
      <c r="M1663" s="4" t="s">
        <v>30</v>
      </c>
      <c r="N1663" s="4" t="s">
        <v>31</v>
      </c>
      <c r="O1663" s="4" t="s">
        <v>2480</v>
      </c>
      <c r="P1663" s="6">
        <v>127.764</v>
      </c>
      <c r="Q1663" s="6">
        <v>6</v>
      </c>
      <c r="R1663" s="6">
        <v>-191.64599999999999</v>
      </c>
      <c r="S1663" s="4" t="s">
        <v>58</v>
      </c>
      <c r="T1663" s="10" t="s">
        <v>71</v>
      </c>
    </row>
    <row r="1664" spans="1:20" ht="32.1" customHeight="1" thickBot="1">
      <c r="A1664" s="7" t="s">
        <v>3867</v>
      </c>
      <c r="B1664" s="2">
        <v>42646</v>
      </c>
      <c r="C1664" s="2">
        <v>42650</v>
      </c>
      <c r="D1664" s="1" t="s">
        <v>39</v>
      </c>
      <c r="E1664" s="1" t="s">
        <v>2301</v>
      </c>
      <c r="F1664" s="1" t="s">
        <v>2302</v>
      </c>
      <c r="G1664" s="1" t="s">
        <v>100</v>
      </c>
      <c r="H1664" s="1" t="s">
        <v>25</v>
      </c>
      <c r="I1664" s="1" t="s">
        <v>3265</v>
      </c>
      <c r="J1664" s="1" t="s">
        <v>53</v>
      </c>
      <c r="K1664" s="1" t="s">
        <v>54</v>
      </c>
      <c r="L1664" s="1" t="s">
        <v>206</v>
      </c>
      <c r="M1664" s="1" t="s">
        <v>30</v>
      </c>
      <c r="N1664" s="1" t="s">
        <v>36</v>
      </c>
      <c r="O1664" s="1" t="s">
        <v>207</v>
      </c>
      <c r="P1664" s="3">
        <v>915.13599999999997</v>
      </c>
      <c r="Q1664" s="3">
        <v>4</v>
      </c>
      <c r="R1664" s="3">
        <v>102.9528</v>
      </c>
      <c r="S1664" s="1" t="s">
        <v>83</v>
      </c>
      <c r="T1664" s="9" t="s">
        <v>48</v>
      </c>
    </row>
    <row r="1665" spans="1:20" ht="32.1" customHeight="1" thickBot="1">
      <c r="A1665" s="8" t="s">
        <v>3868</v>
      </c>
      <c r="B1665" s="5">
        <v>42703</v>
      </c>
      <c r="C1665" s="5">
        <v>42708</v>
      </c>
      <c r="D1665" s="4" t="s">
        <v>21</v>
      </c>
      <c r="E1665" s="4" t="s">
        <v>2113</v>
      </c>
      <c r="F1665" s="4" t="s">
        <v>2114</v>
      </c>
      <c r="G1665" s="4" t="s">
        <v>100</v>
      </c>
      <c r="H1665" s="4" t="s">
        <v>25</v>
      </c>
      <c r="I1665" s="4" t="s">
        <v>179</v>
      </c>
      <c r="J1665" s="4" t="s">
        <v>134</v>
      </c>
      <c r="K1665" s="4" t="s">
        <v>93</v>
      </c>
      <c r="L1665" s="4" t="s">
        <v>3676</v>
      </c>
      <c r="M1665" s="4" t="s">
        <v>30</v>
      </c>
      <c r="N1665" s="4" t="s">
        <v>56</v>
      </c>
      <c r="O1665" s="4" t="s">
        <v>3677</v>
      </c>
      <c r="P1665" s="6">
        <v>242.17599999999999</v>
      </c>
      <c r="Q1665" s="6">
        <v>4</v>
      </c>
      <c r="R1665" s="6">
        <v>-302.72000000000003</v>
      </c>
      <c r="S1665" s="4" t="s">
        <v>58</v>
      </c>
      <c r="T1665" s="10" t="s">
        <v>34</v>
      </c>
    </row>
    <row r="1666" spans="1:20" ht="32.1" customHeight="1" thickBot="1">
      <c r="A1666" s="7" t="s">
        <v>3869</v>
      </c>
      <c r="B1666" s="2">
        <v>42535</v>
      </c>
      <c r="C1666" s="2">
        <v>42542</v>
      </c>
      <c r="D1666" s="1" t="s">
        <v>39</v>
      </c>
      <c r="E1666" s="1" t="s">
        <v>3870</v>
      </c>
      <c r="F1666" s="1" t="s">
        <v>3871</v>
      </c>
      <c r="G1666" s="1" t="s">
        <v>90</v>
      </c>
      <c r="H1666" s="1" t="s">
        <v>25</v>
      </c>
      <c r="I1666" s="1" t="s">
        <v>65</v>
      </c>
      <c r="J1666" s="1" t="s">
        <v>66</v>
      </c>
      <c r="K1666" s="1" t="s">
        <v>67</v>
      </c>
      <c r="L1666" s="1" t="s">
        <v>2819</v>
      </c>
      <c r="M1666" s="1" t="s">
        <v>30</v>
      </c>
      <c r="N1666" s="1" t="s">
        <v>45</v>
      </c>
      <c r="O1666" s="1" t="s">
        <v>2820</v>
      </c>
      <c r="P1666" s="3">
        <v>337.17599999999999</v>
      </c>
      <c r="Q1666" s="3">
        <v>2</v>
      </c>
      <c r="R1666" s="3">
        <v>-118.0116</v>
      </c>
      <c r="S1666" s="1" t="s">
        <v>47</v>
      </c>
      <c r="T1666" s="9" t="s">
        <v>59</v>
      </c>
    </row>
    <row r="1667" spans="1:20" ht="32.1" customHeight="1" thickBot="1">
      <c r="A1667" s="8" t="s">
        <v>3872</v>
      </c>
      <c r="B1667" s="5">
        <v>43072</v>
      </c>
      <c r="C1667" s="5">
        <v>43075</v>
      </c>
      <c r="D1667" s="4" t="s">
        <v>21</v>
      </c>
      <c r="E1667" s="4" t="s">
        <v>177</v>
      </c>
      <c r="F1667" s="4" t="s">
        <v>178</v>
      </c>
      <c r="G1667" s="4" t="s">
        <v>24</v>
      </c>
      <c r="H1667" s="4" t="s">
        <v>25</v>
      </c>
      <c r="I1667" s="4" t="s">
        <v>3873</v>
      </c>
      <c r="J1667" s="4" t="s">
        <v>180</v>
      </c>
      <c r="K1667" s="4" t="s">
        <v>54</v>
      </c>
      <c r="L1667" s="4" t="s">
        <v>315</v>
      </c>
      <c r="M1667" s="4" t="s">
        <v>30</v>
      </c>
      <c r="N1667" s="4" t="s">
        <v>56</v>
      </c>
      <c r="O1667" s="4" t="s">
        <v>316</v>
      </c>
      <c r="P1667" s="6">
        <v>23.376000000000001</v>
      </c>
      <c r="Q1667" s="6">
        <v>3</v>
      </c>
      <c r="R1667" s="6">
        <v>7.0128000000000004</v>
      </c>
      <c r="S1667" s="4" t="s">
        <v>33</v>
      </c>
      <c r="T1667" s="10" t="s">
        <v>96</v>
      </c>
    </row>
    <row r="1668" spans="1:20" ht="32.1" customHeight="1" thickBot="1">
      <c r="A1668" s="7" t="s">
        <v>3872</v>
      </c>
      <c r="B1668" s="2">
        <v>43072</v>
      </c>
      <c r="C1668" s="2">
        <v>43075</v>
      </c>
      <c r="D1668" s="1" t="s">
        <v>21</v>
      </c>
      <c r="E1668" s="1" t="s">
        <v>177</v>
      </c>
      <c r="F1668" s="1" t="s">
        <v>178</v>
      </c>
      <c r="G1668" s="1" t="s">
        <v>24</v>
      </c>
      <c r="H1668" s="1" t="s">
        <v>25</v>
      </c>
      <c r="I1668" s="1" t="s">
        <v>3873</v>
      </c>
      <c r="J1668" s="1" t="s">
        <v>180</v>
      </c>
      <c r="K1668" s="1" t="s">
        <v>54</v>
      </c>
      <c r="L1668" s="1" t="s">
        <v>1311</v>
      </c>
      <c r="M1668" s="1" t="s">
        <v>30</v>
      </c>
      <c r="N1668" s="1" t="s">
        <v>56</v>
      </c>
      <c r="O1668" s="1" t="s">
        <v>1312</v>
      </c>
      <c r="P1668" s="3">
        <v>16.72</v>
      </c>
      <c r="Q1668" s="3">
        <v>5</v>
      </c>
      <c r="R1668" s="3">
        <v>3.3439999999999999</v>
      </c>
      <c r="S1668" s="1" t="s">
        <v>33</v>
      </c>
      <c r="T1668" s="9" t="s">
        <v>96</v>
      </c>
    </row>
    <row r="1669" spans="1:20" ht="32.1" customHeight="1" thickBot="1">
      <c r="A1669" s="8" t="s">
        <v>3872</v>
      </c>
      <c r="B1669" s="5">
        <v>43072</v>
      </c>
      <c r="C1669" s="5">
        <v>43075</v>
      </c>
      <c r="D1669" s="4" t="s">
        <v>21</v>
      </c>
      <c r="E1669" s="4" t="s">
        <v>177</v>
      </c>
      <c r="F1669" s="4" t="s">
        <v>178</v>
      </c>
      <c r="G1669" s="4" t="s">
        <v>24</v>
      </c>
      <c r="H1669" s="4" t="s">
        <v>25</v>
      </c>
      <c r="I1669" s="4" t="s">
        <v>3873</v>
      </c>
      <c r="J1669" s="4" t="s">
        <v>180</v>
      </c>
      <c r="K1669" s="4" t="s">
        <v>54</v>
      </c>
      <c r="L1669" s="4" t="s">
        <v>2795</v>
      </c>
      <c r="M1669" s="4" t="s">
        <v>30</v>
      </c>
      <c r="N1669" s="4" t="s">
        <v>56</v>
      </c>
      <c r="O1669" s="4" t="s">
        <v>2796</v>
      </c>
      <c r="P1669" s="6">
        <v>16.192</v>
      </c>
      <c r="Q1669" s="6">
        <v>1</v>
      </c>
      <c r="R1669" s="6">
        <v>4.6551999999999998</v>
      </c>
      <c r="S1669" s="4" t="s">
        <v>33</v>
      </c>
      <c r="T1669" s="10" t="s">
        <v>96</v>
      </c>
    </row>
    <row r="1670" spans="1:20" ht="32.1" customHeight="1" thickBot="1">
      <c r="A1670" s="7" t="s">
        <v>3874</v>
      </c>
      <c r="B1670" s="2">
        <v>42729</v>
      </c>
      <c r="C1670" s="2">
        <v>42733</v>
      </c>
      <c r="D1670" s="1" t="s">
        <v>39</v>
      </c>
      <c r="E1670" s="1" t="s">
        <v>3875</v>
      </c>
      <c r="F1670" s="1" t="s">
        <v>3876</v>
      </c>
      <c r="G1670" s="1" t="s">
        <v>24</v>
      </c>
      <c r="H1670" s="1" t="s">
        <v>25</v>
      </c>
      <c r="I1670" s="1" t="s">
        <v>1911</v>
      </c>
      <c r="J1670" s="1" t="s">
        <v>1058</v>
      </c>
      <c r="K1670" s="1" t="s">
        <v>28</v>
      </c>
      <c r="L1670" s="1" t="s">
        <v>705</v>
      </c>
      <c r="M1670" s="1" t="s">
        <v>30</v>
      </c>
      <c r="N1670" s="1" t="s">
        <v>56</v>
      </c>
      <c r="O1670" s="1" t="s">
        <v>706</v>
      </c>
      <c r="P1670" s="3">
        <v>343.85</v>
      </c>
      <c r="Q1670" s="3">
        <v>5</v>
      </c>
      <c r="R1670" s="3">
        <v>137.54</v>
      </c>
      <c r="S1670" s="1" t="s">
        <v>83</v>
      </c>
      <c r="T1670" s="9" t="s">
        <v>96</v>
      </c>
    </row>
    <row r="1671" spans="1:20" ht="32.1" customHeight="1" thickBot="1">
      <c r="A1671" s="8" t="s">
        <v>3877</v>
      </c>
      <c r="B1671" s="5">
        <v>42960</v>
      </c>
      <c r="C1671" s="5">
        <v>42965</v>
      </c>
      <c r="D1671" s="4" t="s">
        <v>39</v>
      </c>
      <c r="E1671" s="4" t="s">
        <v>3878</v>
      </c>
      <c r="F1671" s="4" t="s">
        <v>3879</v>
      </c>
      <c r="G1671" s="4" t="s">
        <v>24</v>
      </c>
      <c r="H1671" s="4" t="s">
        <v>25</v>
      </c>
      <c r="I1671" s="4" t="s">
        <v>140</v>
      </c>
      <c r="J1671" s="4" t="s">
        <v>141</v>
      </c>
      <c r="K1671" s="4" t="s">
        <v>28</v>
      </c>
      <c r="L1671" s="4" t="s">
        <v>1123</v>
      </c>
      <c r="M1671" s="4" t="s">
        <v>30</v>
      </c>
      <c r="N1671" s="4" t="s">
        <v>56</v>
      </c>
      <c r="O1671" s="4" t="s">
        <v>1124</v>
      </c>
      <c r="P1671" s="6">
        <v>31.984000000000002</v>
      </c>
      <c r="Q1671" s="6">
        <v>1</v>
      </c>
      <c r="R1671" s="6">
        <v>0</v>
      </c>
      <c r="S1671" s="4" t="s">
        <v>58</v>
      </c>
      <c r="T1671" s="10" t="s">
        <v>253</v>
      </c>
    </row>
    <row r="1672" spans="1:20" ht="32.1" customHeight="1" thickBot="1">
      <c r="A1672" s="7" t="s">
        <v>3877</v>
      </c>
      <c r="B1672" s="2">
        <v>42960</v>
      </c>
      <c r="C1672" s="2">
        <v>42965</v>
      </c>
      <c r="D1672" s="1" t="s">
        <v>39</v>
      </c>
      <c r="E1672" s="1" t="s">
        <v>3878</v>
      </c>
      <c r="F1672" s="1" t="s">
        <v>3879</v>
      </c>
      <c r="G1672" s="1" t="s">
        <v>24</v>
      </c>
      <c r="H1672" s="1" t="s">
        <v>25</v>
      </c>
      <c r="I1672" s="1" t="s">
        <v>140</v>
      </c>
      <c r="J1672" s="1" t="s">
        <v>141</v>
      </c>
      <c r="K1672" s="1" t="s">
        <v>28</v>
      </c>
      <c r="L1672" s="1" t="s">
        <v>3591</v>
      </c>
      <c r="M1672" s="1" t="s">
        <v>30</v>
      </c>
      <c r="N1672" s="1" t="s">
        <v>36</v>
      </c>
      <c r="O1672" s="1" t="s">
        <v>3592</v>
      </c>
      <c r="P1672" s="3">
        <v>423.64800000000002</v>
      </c>
      <c r="Q1672" s="3">
        <v>2</v>
      </c>
      <c r="R1672" s="3">
        <v>47.660400000000003</v>
      </c>
      <c r="S1672" s="1" t="s">
        <v>58</v>
      </c>
      <c r="T1672" s="9" t="s">
        <v>253</v>
      </c>
    </row>
    <row r="1673" spans="1:20" ht="32.1" customHeight="1" thickBot="1">
      <c r="A1673" s="8" t="s">
        <v>3880</v>
      </c>
      <c r="B1673" s="5">
        <v>42707</v>
      </c>
      <c r="C1673" s="5">
        <v>42711</v>
      </c>
      <c r="D1673" s="4" t="s">
        <v>39</v>
      </c>
      <c r="E1673" s="4" t="s">
        <v>2853</v>
      </c>
      <c r="F1673" s="4" t="s">
        <v>2854</v>
      </c>
      <c r="G1673" s="4" t="s">
        <v>24</v>
      </c>
      <c r="H1673" s="4" t="s">
        <v>25</v>
      </c>
      <c r="I1673" s="4" t="s">
        <v>3881</v>
      </c>
      <c r="J1673" s="4" t="s">
        <v>53</v>
      </c>
      <c r="K1673" s="4" t="s">
        <v>54</v>
      </c>
      <c r="L1673" s="4" t="s">
        <v>1040</v>
      </c>
      <c r="M1673" s="4" t="s">
        <v>30</v>
      </c>
      <c r="N1673" s="4" t="s">
        <v>45</v>
      </c>
      <c r="O1673" s="4" t="s">
        <v>1041</v>
      </c>
      <c r="P1673" s="6">
        <v>268.70400000000001</v>
      </c>
      <c r="Q1673" s="6">
        <v>3</v>
      </c>
      <c r="R1673" s="6">
        <v>6.7176</v>
      </c>
      <c r="S1673" s="4" t="s">
        <v>83</v>
      </c>
      <c r="T1673" s="10" t="s">
        <v>96</v>
      </c>
    </row>
    <row r="1674" spans="1:20" ht="32.1" customHeight="1" thickBot="1">
      <c r="A1674" s="7" t="s">
        <v>3880</v>
      </c>
      <c r="B1674" s="2">
        <v>42707</v>
      </c>
      <c r="C1674" s="2">
        <v>42711</v>
      </c>
      <c r="D1674" s="1" t="s">
        <v>39</v>
      </c>
      <c r="E1674" s="1" t="s">
        <v>2853</v>
      </c>
      <c r="F1674" s="1" t="s">
        <v>2854</v>
      </c>
      <c r="G1674" s="1" t="s">
        <v>24</v>
      </c>
      <c r="H1674" s="1" t="s">
        <v>25</v>
      </c>
      <c r="I1674" s="1" t="s">
        <v>3881</v>
      </c>
      <c r="J1674" s="1" t="s">
        <v>53</v>
      </c>
      <c r="K1674" s="1" t="s">
        <v>54</v>
      </c>
      <c r="L1674" s="1" t="s">
        <v>542</v>
      </c>
      <c r="M1674" s="1" t="s">
        <v>30</v>
      </c>
      <c r="N1674" s="1" t="s">
        <v>31</v>
      </c>
      <c r="O1674" s="1" t="s">
        <v>543</v>
      </c>
      <c r="P1674" s="3">
        <v>205.666</v>
      </c>
      <c r="Q1674" s="3">
        <v>2</v>
      </c>
      <c r="R1674" s="3">
        <v>-12.098000000000001</v>
      </c>
      <c r="S1674" s="1" t="s">
        <v>83</v>
      </c>
      <c r="T1674" s="9" t="s">
        <v>96</v>
      </c>
    </row>
    <row r="1675" spans="1:20" ht="32.1" customHeight="1" thickBot="1">
      <c r="A1675" s="8" t="s">
        <v>3882</v>
      </c>
      <c r="B1675" s="5">
        <v>42488</v>
      </c>
      <c r="C1675" s="5">
        <v>42490</v>
      </c>
      <c r="D1675" s="4" t="s">
        <v>21</v>
      </c>
      <c r="E1675" s="4" t="s">
        <v>3789</v>
      </c>
      <c r="F1675" s="4" t="s">
        <v>3790</v>
      </c>
      <c r="G1675" s="4" t="s">
        <v>24</v>
      </c>
      <c r="H1675" s="4" t="s">
        <v>25</v>
      </c>
      <c r="I1675" s="4" t="s">
        <v>3657</v>
      </c>
      <c r="J1675" s="4" t="s">
        <v>134</v>
      </c>
      <c r="K1675" s="4" t="s">
        <v>93</v>
      </c>
      <c r="L1675" s="4" t="s">
        <v>967</v>
      </c>
      <c r="M1675" s="4" t="s">
        <v>30</v>
      </c>
      <c r="N1675" s="4" t="s">
        <v>56</v>
      </c>
      <c r="O1675" s="4" t="s">
        <v>968</v>
      </c>
      <c r="P1675" s="6">
        <v>30.344000000000001</v>
      </c>
      <c r="Q1675" s="6">
        <v>2</v>
      </c>
      <c r="R1675" s="6">
        <v>-31.8612</v>
      </c>
      <c r="S1675" s="4" t="s">
        <v>70</v>
      </c>
      <c r="T1675" s="10" t="s">
        <v>113</v>
      </c>
    </row>
    <row r="1676" spans="1:20" ht="32.1" customHeight="1" thickBot="1">
      <c r="A1676" s="7" t="s">
        <v>3883</v>
      </c>
      <c r="B1676" s="2">
        <v>42328</v>
      </c>
      <c r="C1676" s="2">
        <v>42332</v>
      </c>
      <c r="D1676" s="1" t="s">
        <v>39</v>
      </c>
      <c r="E1676" s="1" t="s">
        <v>3884</v>
      </c>
      <c r="F1676" s="1" t="s">
        <v>3885</v>
      </c>
      <c r="G1676" s="1" t="s">
        <v>100</v>
      </c>
      <c r="H1676" s="1" t="s">
        <v>25</v>
      </c>
      <c r="I1676" s="1" t="s">
        <v>65</v>
      </c>
      <c r="J1676" s="1" t="s">
        <v>66</v>
      </c>
      <c r="K1676" s="1" t="s">
        <v>67</v>
      </c>
      <c r="L1676" s="1" t="s">
        <v>1028</v>
      </c>
      <c r="M1676" s="1" t="s">
        <v>30</v>
      </c>
      <c r="N1676" s="1" t="s">
        <v>36</v>
      </c>
      <c r="O1676" s="1" t="s">
        <v>1029</v>
      </c>
      <c r="P1676" s="3">
        <v>344.37200000000001</v>
      </c>
      <c r="Q1676" s="3">
        <v>4</v>
      </c>
      <c r="R1676" s="3">
        <v>-93.472399999999993</v>
      </c>
      <c r="S1676" s="1" t="s">
        <v>83</v>
      </c>
      <c r="T1676" s="9" t="s">
        <v>34</v>
      </c>
    </row>
    <row r="1677" spans="1:20" ht="32.1" customHeight="1" thickBot="1">
      <c r="A1677" s="8" t="s">
        <v>3886</v>
      </c>
      <c r="B1677" s="5">
        <v>43059</v>
      </c>
      <c r="C1677" s="5">
        <v>43063</v>
      </c>
      <c r="D1677" s="4" t="s">
        <v>21</v>
      </c>
      <c r="E1677" s="4" t="s">
        <v>1529</v>
      </c>
      <c r="F1677" s="4" t="s">
        <v>1530</v>
      </c>
      <c r="G1677" s="4" t="s">
        <v>90</v>
      </c>
      <c r="H1677" s="4" t="s">
        <v>25</v>
      </c>
      <c r="I1677" s="4" t="s">
        <v>173</v>
      </c>
      <c r="J1677" s="4" t="s">
        <v>120</v>
      </c>
      <c r="K1677" s="4" t="s">
        <v>67</v>
      </c>
      <c r="L1677" s="4" t="s">
        <v>3545</v>
      </c>
      <c r="M1677" s="4" t="s">
        <v>30</v>
      </c>
      <c r="N1677" s="4" t="s">
        <v>56</v>
      </c>
      <c r="O1677" s="4" t="s">
        <v>3546</v>
      </c>
      <c r="P1677" s="6">
        <v>50.97</v>
      </c>
      <c r="Q1677" s="6">
        <v>3</v>
      </c>
      <c r="R1677" s="6">
        <v>9.1745999999999999</v>
      </c>
      <c r="S1677" s="4" t="s">
        <v>83</v>
      </c>
      <c r="T1677" s="10" t="s">
        <v>34</v>
      </c>
    </row>
    <row r="1678" spans="1:20" ht="32.1" customHeight="1" thickBot="1">
      <c r="A1678" s="7" t="s">
        <v>3887</v>
      </c>
      <c r="B1678" s="2">
        <v>42941</v>
      </c>
      <c r="C1678" s="2">
        <v>42943</v>
      </c>
      <c r="D1678" s="1" t="s">
        <v>87</v>
      </c>
      <c r="E1678" s="1" t="s">
        <v>3888</v>
      </c>
      <c r="F1678" s="1" t="s">
        <v>3889</v>
      </c>
      <c r="G1678" s="1" t="s">
        <v>100</v>
      </c>
      <c r="H1678" s="1" t="s">
        <v>25</v>
      </c>
      <c r="I1678" s="1" t="s">
        <v>1739</v>
      </c>
      <c r="J1678" s="1" t="s">
        <v>92</v>
      </c>
      <c r="K1678" s="1" t="s">
        <v>93</v>
      </c>
      <c r="L1678" s="1" t="s">
        <v>1567</v>
      </c>
      <c r="M1678" s="1" t="s">
        <v>30</v>
      </c>
      <c r="N1678" s="1" t="s">
        <v>45</v>
      </c>
      <c r="O1678" s="1" t="s">
        <v>1568</v>
      </c>
      <c r="P1678" s="3">
        <v>298.11599999999999</v>
      </c>
      <c r="Q1678" s="3">
        <v>6</v>
      </c>
      <c r="R1678" s="3">
        <v>-4.2587999999999999</v>
      </c>
      <c r="S1678" s="1" t="s">
        <v>70</v>
      </c>
      <c r="T1678" s="9" t="s">
        <v>71</v>
      </c>
    </row>
    <row r="1679" spans="1:20" ht="32.1" customHeight="1" thickBot="1">
      <c r="A1679" s="8" t="s">
        <v>3890</v>
      </c>
      <c r="B1679" s="5">
        <v>42566</v>
      </c>
      <c r="C1679" s="5">
        <v>42571</v>
      </c>
      <c r="D1679" s="4" t="s">
        <v>39</v>
      </c>
      <c r="E1679" s="4" t="s">
        <v>2412</v>
      </c>
      <c r="F1679" s="4" t="s">
        <v>2413</v>
      </c>
      <c r="G1679" s="4" t="s">
        <v>90</v>
      </c>
      <c r="H1679" s="4" t="s">
        <v>25</v>
      </c>
      <c r="I1679" s="4" t="s">
        <v>3398</v>
      </c>
      <c r="J1679" s="4" t="s">
        <v>1517</v>
      </c>
      <c r="K1679" s="4" t="s">
        <v>54</v>
      </c>
      <c r="L1679" s="4" t="s">
        <v>466</v>
      </c>
      <c r="M1679" s="4" t="s">
        <v>30</v>
      </c>
      <c r="N1679" s="4" t="s">
        <v>36</v>
      </c>
      <c r="O1679" s="4" t="s">
        <v>467</v>
      </c>
      <c r="P1679" s="6">
        <v>230.28</v>
      </c>
      <c r="Q1679" s="6">
        <v>3</v>
      </c>
      <c r="R1679" s="6">
        <v>23.027999999999999</v>
      </c>
      <c r="S1679" s="4" t="s">
        <v>58</v>
      </c>
      <c r="T1679" s="10" t="s">
        <v>71</v>
      </c>
    </row>
    <row r="1680" spans="1:20" ht="32.1" customHeight="1" thickBot="1">
      <c r="A1680" s="7" t="s">
        <v>3891</v>
      </c>
      <c r="B1680" s="2">
        <v>42718</v>
      </c>
      <c r="C1680" s="2">
        <v>42721</v>
      </c>
      <c r="D1680" s="1" t="s">
        <v>87</v>
      </c>
      <c r="E1680" s="1" t="s">
        <v>286</v>
      </c>
      <c r="F1680" s="1" t="s">
        <v>287</v>
      </c>
      <c r="G1680" s="1" t="s">
        <v>90</v>
      </c>
      <c r="H1680" s="1" t="s">
        <v>25</v>
      </c>
      <c r="I1680" s="1" t="s">
        <v>639</v>
      </c>
      <c r="J1680" s="1" t="s">
        <v>53</v>
      </c>
      <c r="K1680" s="1" t="s">
        <v>54</v>
      </c>
      <c r="L1680" s="1" t="s">
        <v>135</v>
      </c>
      <c r="M1680" s="1" t="s">
        <v>30</v>
      </c>
      <c r="N1680" s="1" t="s">
        <v>36</v>
      </c>
      <c r="O1680" s="1" t="s">
        <v>217</v>
      </c>
      <c r="P1680" s="3">
        <v>81.424000000000007</v>
      </c>
      <c r="Q1680" s="3">
        <v>2</v>
      </c>
      <c r="R1680" s="3">
        <v>-9.1601999999999997</v>
      </c>
      <c r="S1680" s="1" t="s">
        <v>33</v>
      </c>
      <c r="T1680" s="9" t="s">
        <v>96</v>
      </c>
    </row>
    <row r="1681" spans="1:20" ht="32.1" customHeight="1" thickBot="1">
      <c r="A1681" s="8" t="s">
        <v>3892</v>
      </c>
      <c r="B1681" s="5">
        <v>41699</v>
      </c>
      <c r="C1681" s="5">
        <v>41703</v>
      </c>
      <c r="D1681" s="4" t="s">
        <v>39</v>
      </c>
      <c r="E1681" s="4" t="s">
        <v>2136</v>
      </c>
      <c r="F1681" s="4" t="s">
        <v>2137</v>
      </c>
      <c r="G1681" s="4" t="s">
        <v>24</v>
      </c>
      <c r="H1681" s="4" t="s">
        <v>25</v>
      </c>
      <c r="I1681" s="4" t="s">
        <v>1374</v>
      </c>
      <c r="J1681" s="4" t="s">
        <v>92</v>
      </c>
      <c r="K1681" s="4" t="s">
        <v>93</v>
      </c>
      <c r="L1681" s="4" t="s">
        <v>1090</v>
      </c>
      <c r="M1681" s="4" t="s">
        <v>30</v>
      </c>
      <c r="N1681" s="4" t="s">
        <v>36</v>
      </c>
      <c r="O1681" s="4" t="s">
        <v>1091</v>
      </c>
      <c r="P1681" s="6">
        <v>362.25</v>
      </c>
      <c r="Q1681" s="6">
        <v>6</v>
      </c>
      <c r="R1681" s="6">
        <v>0</v>
      </c>
      <c r="S1681" s="4" t="s">
        <v>83</v>
      </c>
      <c r="T1681" s="10" t="s">
        <v>195</v>
      </c>
    </row>
    <row r="1682" spans="1:20" ht="32.1" customHeight="1" thickBot="1">
      <c r="A1682" s="7" t="s">
        <v>3892</v>
      </c>
      <c r="B1682" s="2">
        <v>41699</v>
      </c>
      <c r="C1682" s="2">
        <v>41703</v>
      </c>
      <c r="D1682" s="1" t="s">
        <v>39</v>
      </c>
      <c r="E1682" s="1" t="s">
        <v>2136</v>
      </c>
      <c r="F1682" s="1" t="s">
        <v>2137</v>
      </c>
      <c r="G1682" s="1" t="s">
        <v>24</v>
      </c>
      <c r="H1682" s="1" t="s">
        <v>25</v>
      </c>
      <c r="I1682" s="1" t="s">
        <v>1374</v>
      </c>
      <c r="J1682" s="1" t="s">
        <v>92</v>
      </c>
      <c r="K1682" s="1" t="s">
        <v>93</v>
      </c>
      <c r="L1682" s="1" t="s">
        <v>943</v>
      </c>
      <c r="M1682" s="1" t="s">
        <v>30</v>
      </c>
      <c r="N1682" s="1" t="s">
        <v>56</v>
      </c>
      <c r="O1682" s="1" t="s">
        <v>944</v>
      </c>
      <c r="P1682" s="3">
        <v>63.552</v>
      </c>
      <c r="Q1682" s="3">
        <v>6</v>
      </c>
      <c r="R1682" s="3">
        <v>-34.953600000000002</v>
      </c>
      <c r="S1682" s="1" t="s">
        <v>83</v>
      </c>
      <c r="T1682" s="9" t="s">
        <v>195</v>
      </c>
    </row>
    <row r="1683" spans="1:20" ht="32.1" customHeight="1" thickBot="1">
      <c r="A1683" s="8" t="s">
        <v>3893</v>
      </c>
      <c r="B1683" s="5">
        <v>43013</v>
      </c>
      <c r="C1683" s="5">
        <v>43018</v>
      </c>
      <c r="D1683" s="4" t="s">
        <v>39</v>
      </c>
      <c r="E1683" s="4" t="s">
        <v>1667</v>
      </c>
      <c r="F1683" s="4" t="s">
        <v>1668</v>
      </c>
      <c r="G1683" s="4" t="s">
        <v>90</v>
      </c>
      <c r="H1683" s="4" t="s">
        <v>25</v>
      </c>
      <c r="I1683" s="4" t="s">
        <v>3431</v>
      </c>
      <c r="J1683" s="4" t="s">
        <v>53</v>
      </c>
      <c r="K1683" s="4" t="s">
        <v>54</v>
      </c>
      <c r="L1683" s="4" t="s">
        <v>1918</v>
      </c>
      <c r="M1683" s="4" t="s">
        <v>30</v>
      </c>
      <c r="N1683" s="4" t="s">
        <v>36</v>
      </c>
      <c r="O1683" s="4" t="s">
        <v>1919</v>
      </c>
      <c r="P1683" s="6">
        <v>435.16800000000001</v>
      </c>
      <c r="Q1683" s="6">
        <v>4</v>
      </c>
      <c r="R1683" s="6">
        <v>-59.835599999999999</v>
      </c>
      <c r="S1683" s="4" t="s">
        <v>58</v>
      </c>
      <c r="T1683" s="10" t="s">
        <v>48</v>
      </c>
    </row>
    <row r="1684" spans="1:20" ht="32.1" customHeight="1" thickBot="1">
      <c r="A1684" s="7" t="s">
        <v>3893</v>
      </c>
      <c r="B1684" s="2">
        <v>43013</v>
      </c>
      <c r="C1684" s="2">
        <v>43018</v>
      </c>
      <c r="D1684" s="1" t="s">
        <v>39</v>
      </c>
      <c r="E1684" s="1" t="s">
        <v>1667</v>
      </c>
      <c r="F1684" s="1" t="s">
        <v>1668</v>
      </c>
      <c r="G1684" s="1" t="s">
        <v>90</v>
      </c>
      <c r="H1684" s="1" t="s">
        <v>25</v>
      </c>
      <c r="I1684" s="1" t="s">
        <v>3431</v>
      </c>
      <c r="J1684" s="1" t="s">
        <v>53</v>
      </c>
      <c r="K1684" s="1" t="s">
        <v>54</v>
      </c>
      <c r="L1684" s="1" t="s">
        <v>2261</v>
      </c>
      <c r="M1684" s="1" t="s">
        <v>30</v>
      </c>
      <c r="N1684" s="1" t="s">
        <v>56</v>
      </c>
      <c r="O1684" s="1" t="s">
        <v>2262</v>
      </c>
      <c r="P1684" s="3">
        <v>72.900000000000006</v>
      </c>
      <c r="Q1684" s="3">
        <v>5</v>
      </c>
      <c r="R1684" s="3">
        <v>26.972999999999999</v>
      </c>
      <c r="S1684" s="1" t="s">
        <v>58</v>
      </c>
      <c r="T1684" s="9" t="s">
        <v>48</v>
      </c>
    </row>
    <row r="1685" spans="1:20" ht="32.1" customHeight="1" thickBot="1">
      <c r="A1685" s="8" t="s">
        <v>3893</v>
      </c>
      <c r="B1685" s="5">
        <v>43013</v>
      </c>
      <c r="C1685" s="5">
        <v>43018</v>
      </c>
      <c r="D1685" s="4" t="s">
        <v>39</v>
      </c>
      <c r="E1685" s="4" t="s">
        <v>1667</v>
      </c>
      <c r="F1685" s="4" t="s">
        <v>1668</v>
      </c>
      <c r="G1685" s="4" t="s">
        <v>90</v>
      </c>
      <c r="H1685" s="4" t="s">
        <v>25</v>
      </c>
      <c r="I1685" s="4" t="s">
        <v>3431</v>
      </c>
      <c r="J1685" s="4" t="s">
        <v>53</v>
      </c>
      <c r="K1685" s="4" t="s">
        <v>54</v>
      </c>
      <c r="L1685" s="4" t="s">
        <v>1062</v>
      </c>
      <c r="M1685" s="4" t="s">
        <v>30</v>
      </c>
      <c r="N1685" s="4" t="s">
        <v>45</v>
      </c>
      <c r="O1685" s="4" t="s">
        <v>1063</v>
      </c>
      <c r="P1685" s="6">
        <v>206.352</v>
      </c>
      <c r="Q1685" s="6">
        <v>3</v>
      </c>
      <c r="R1685" s="6">
        <v>5.1588000000000003</v>
      </c>
      <c r="S1685" s="4" t="s">
        <v>58</v>
      </c>
      <c r="T1685" s="10" t="s">
        <v>48</v>
      </c>
    </row>
    <row r="1686" spans="1:20" ht="32.1" customHeight="1" thickBot="1">
      <c r="A1686" s="7" t="s">
        <v>3894</v>
      </c>
      <c r="B1686" s="2">
        <v>42653</v>
      </c>
      <c r="C1686" s="2">
        <v>42655</v>
      </c>
      <c r="D1686" s="1" t="s">
        <v>87</v>
      </c>
      <c r="E1686" s="1" t="s">
        <v>2464</v>
      </c>
      <c r="F1686" s="1" t="s">
        <v>2465</v>
      </c>
      <c r="G1686" s="1" t="s">
        <v>90</v>
      </c>
      <c r="H1686" s="1" t="s">
        <v>25</v>
      </c>
      <c r="I1686" s="1" t="s">
        <v>265</v>
      </c>
      <c r="J1686" s="1" t="s">
        <v>180</v>
      </c>
      <c r="K1686" s="1" t="s">
        <v>54</v>
      </c>
      <c r="L1686" s="1" t="s">
        <v>3895</v>
      </c>
      <c r="M1686" s="1" t="s">
        <v>30</v>
      </c>
      <c r="N1686" s="1" t="s">
        <v>31</v>
      </c>
      <c r="O1686" s="1" t="s">
        <v>3896</v>
      </c>
      <c r="P1686" s="3">
        <v>90.882000000000005</v>
      </c>
      <c r="Q1686" s="3">
        <v>3</v>
      </c>
      <c r="R1686" s="3">
        <v>-190.85220000000001</v>
      </c>
      <c r="S1686" s="1" t="s">
        <v>70</v>
      </c>
      <c r="T1686" s="9" t="s">
        <v>48</v>
      </c>
    </row>
    <row r="1687" spans="1:20" ht="32.1" customHeight="1" thickBot="1">
      <c r="A1687" s="8" t="s">
        <v>3894</v>
      </c>
      <c r="B1687" s="5">
        <v>42653</v>
      </c>
      <c r="C1687" s="5">
        <v>42655</v>
      </c>
      <c r="D1687" s="4" t="s">
        <v>87</v>
      </c>
      <c r="E1687" s="4" t="s">
        <v>2464</v>
      </c>
      <c r="F1687" s="4" t="s">
        <v>2465</v>
      </c>
      <c r="G1687" s="4" t="s">
        <v>90</v>
      </c>
      <c r="H1687" s="4" t="s">
        <v>25</v>
      </c>
      <c r="I1687" s="4" t="s">
        <v>265</v>
      </c>
      <c r="J1687" s="4" t="s">
        <v>180</v>
      </c>
      <c r="K1687" s="4" t="s">
        <v>54</v>
      </c>
      <c r="L1687" s="4" t="s">
        <v>656</v>
      </c>
      <c r="M1687" s="4" t="s">
        <v>30</v>
      </c>
      <c r="N1687" s="4" t="s">
        <v>36</v>
      </c>
      <c r="O1687" s="4" t="s">
        <v>657</v>
      </c>
      <c r="P1687" s="6">
        <v>120.78400000000001</v>
      </c>
      <c r="Q1687" s="6">
        <v>1</v>
      </c>
      <c r="R1687" s="6">
        <v>13.588200000000001</v>
      </c>
      <c r="S1687" s="4" t="s">
        <v>70</v>
      </c>
      <c r="T1687" s="10" t="s">
        <v>48</v>
      </c>
    </row>
    <row r="1688" spans="1:20" ht="32.1" customHeight="1" thickBot="1">
      <c r="A1688" s="7" t="s">
        <v>3897</v>
      </c>
      <c r="B1688" s="2">
        <v>42232</v>
      </c>
      <c r="C1688" s="2">
        <v>42236</v>
      </c>
      <c r="D1688" s="1" t="s">
        <v>39</v>
      </c>
      <c r="E1688" s="1" t="s">
        <v>2617</v>
      </c>
      <c r="F1688" s="1" t="s">
        <v>2618</v>
      </c>
      <c r="G1688" s="1" t="s">
        <v>90</v>
      </c>
      <c r="H1688" s="1" t="s">
        <v>25</v>
      </c>
      <c r="I1688" s="1" t="s">
        <v>65</v>
      </c>
      <c r="J1688" s="1" t="s">
        <v>66</v>
      </c>
      <c r="K1688" s="1" t="s">
        <v>67</v>
      </c>
      <c r="L1688" s="1" t="s">
        <v>1391</v>
      </c>
      <c r="M1688" s="1" t="s">
        <v>30</v>
      </c>
      <c r="N1688" s="1" t="s">
        <v>56</v>
      </c>
      <c r="O1688" s="1" t="s">
        <v>1392</v>
      </c>
      <c r="P1688" s="3">
        <v>254.352</v>
      </c>
      <c r="Q1688" s="3">
        <v>3</v>
      </c>
      <c r="R1688" s="3">
        <v>0</v>
      </c>
      <c r="S1688" s="1" t="s">
        <v>83</v>
      </c>
      <c r="T1688" s="9" t="s">
        <v>253</v>
      </c>
    </row>
    <row r="1689" spans="1:20" ht="32.1" customHeight="1" thickBot="1">
      <c r="A1689" s="8" t="s">
        <v>3898</v>
      </c>
      <c r="B1689" s="5">
        <v>41892</v>
      </c>
      <c r="C1689" s="5">
        <v>41895</v>
      </c>
      <c r="D1689" s="4" t="s">
        <v>87</v>
      </c>
      <c r="E1689" s="4" t="s">
        <v>63</v>
      </c>
      <c r="F1689" s="4" t="s">
        <v>64</v>
      </c>
      <c r="G1689" s="4" t="s">
        <v>24</v>
      </c>
      <c r="H1689" s="4" t="s">
        <v>25</v>
      </c>
      <c r="I1689" s="4" t="s">
        <v>3899</v>
      </c>
      <c r="J1689" s="4" t="s">
        <v>362</v>
      </c>
      <c r="K1689" s="4" t="s">
        <v>67</v>
      </c>
      <c r="L1689" s="4" t="s">
        <v>1537</v>
      </c>
      <c r="M1689" s="4" t="s">
        <v>30</v>
      </c>
      <c r="N1689" s="4" t="s">
        <v>56</v>
      </c>
      <c r="O1689" s="4" t="s">
        <v>1538</v>
      </c>
      <c r="P1689" s="6">
        <v>254.9</v>
      </c>
      <c r="Q1689" s="6">
        <v>5</v>
      </c>
      <c r="R1689" s="6">
        <v>76.47</v>
      </c>
      <c r="S1689" s="4" t="s">
        <v>33</v>
      </c>
      <c r="T1689" s="10" t="s">
        <v>77</v>
      </c>
    </row>
    <row r="1690" spans="1:20" ht="32.1" customHeight="1" thickBot="1">
      <c r="A1690" s="7" t="s">
        <v>3900</v>
      </c>
      <c r="B1690" s="2">
        <v>42328</v>
      </c>
      <c r="C1690" s="2">
        <v>42331</v>
      </c>
      <c r="D1690" s="1" t="s">
        <v>21</v>
      </c>
      <c r="E1690" s="1" t="s">
        <v>1441</v>
      </c>
      <c r="F1690" s="1" t="s">
        <v>1442</v>
      </c>
      <c r="G1690" s="1" t="s">
        <v>24</v>
      </c>
      <c r="H1690" s="1" t="s">
        <v>25</v>
      </c>
      <c r="I1690" s="1" t="s">
        <v>179</v>
      </c>
      <c r="J1690" s="1" t="s">
        <v>180</v>
      </c>
      <c r="K1690" s="1" t="s">
        <v>54</v>
      </c>
      <c r="L1690" s="1" t="s">
        <v>415</v>
      </c>
      <c r="M1690" s="1" t="s">
        <v>30</v>
      </c>
      <c r="N1690" s="1" t="s">
        <v>31</v>
      </c>
      <c r="O1690" s="1" t="s">
        <v>416</v>
      </c>
      <c r="P1690" s="3">
        <v>145.76400000000001</v>
      </c>
      <c r="Q1690" s="3">
        <v>6</v>
      </c>
      <c r="R1690" s="3">
        <v>-247.7988</v>
      </c>
      <c r="S1690" s="1" t="s">
        <v>33</v>
      </c>
      <c r="T1690" s="9" t="s">
        <v>34</v>
      </c>
    </row>
    <row r="1691" spans="1:20" ht="32.1" customHeight="1" thickBot="1">
      <c r="A1691" s="8" t="s">
        <v>3901</v>
      </c>
      <c r="B1691" s="5">
        <v>43042</v>
      </c>
      <c r="C1691" s="5">
        <v>43044</v>
      </c>
      <c r="D1691" s="4" t="s">
        <v>87</v>
      </c>
      <c r="E1691" s="4" t="s">
        <v>3902</v>
      </c>
      <c r="F1691" s="4" t="s">
        <v>3903</v>
      </c>
      <c r="G1691" s="4" t="s">
        <v>100</v>
      </c>
      <c r="H1691" s="4" t="s">
        <v>25</v>
      </c>
      <c r="I1691" s="4" t="s">
        <v>639</v>
      </c>
      <c r="J1691" s="4" t="s">
        <v>53</v>
      </c>
      <c r="K1691" s="4" t="s">
        <v>54</v>
      </c>
      <c r="L1691" s="4" t="s">
        <v>784</v>
      </c>
      <c r="M1691" s="4" t="s">
        <v>30</v>
      </c>
      <c r="N1691" s="4" t="s">
        <v>45</v>
      </c>
      <c r="O1691" s="4" t="s">
        <v>785</v>
      </c>
      <c r="P1691" s="6">
        <v>1673.184</v>
      </c>
      <c r="Q1691" s="6">
        <v>12</v>
      </c>
      <c r="R1691" s="6">
        <v>20.9148</v>
      </c>
      <c r="S1691" s="4" t="s">
        <v>70</v>
      </c>
      <c r="T1691" s="10" t="s">
        <v>34</v>
      </c>
    </row>
    <row r="1692" spans="1:20" ht="32.1" customHeight="1" thickBot="1">
      <c r="A1692" s="7" t="s">
        <v>3904</v>
      </c>
      <c r="B1692" s="2">
        <v>41763</v>
      </c>
      <c r="C1692" s="2">
        <v>41766</v>
      </c>
      <c r="D1692" s="1" t="s">
        <v>87</v>
      </c>
      <c r="E1692" s="1" t="s">
        <v>2759</v>
      </c>
      <c r="F1692" s="1" t="s">
        <v>2760</v>
      </c>
      <c r="G1692" s="1" t="s">
        <v>90</v>
      </c>
      <c r="H1692" s="1" t="s">
        <v>25</v>
      </c>
      <c r="I1692" s="1" t="s">
        <v>191</v>
      </c>
      <c r="J1692" s="1" t="s">
        <v>192</v>
      </c>
      <c r="K1692" s="1" t="s">
        <v>54</v>
      </c>
      <c r="L1692" s="1" t="s">
        <v>1071</v>
      </c>
      <c r="M1692" s="1" t="s">
        <v>30</v>
      </c>
      <c r="N1692" s="1" t="s">
        <v>56</v>
      </c>
      <c r="O1692" s="1" t="s">
        <v>1072</v>
      </c>
      <c r="P1692" s="3">
        <v>12.18</v>
      </c>
      <c r="Q1692" s="3">
        <v>7</v>
      </c>
      <c r="R1692" s="3">
        <v>3.8976000000000002</v>
      </c>
      <c r="S1692" s="1" t="s">
        <v>33</v>
      </c>
      <c r="T1692" s="9" t="s">
        <v>161</v>
      </c>
    </row>
    <row r="1693" spans="1:20" ht="32.1" customHeight="1" thickBot="1">
      <c r="A1693" s="8" t="s">
        <v>3905</v>
      </c>
      <c r="B1693" s="5">
        <v>41974</v>
      </c>
      <c r="C1693" s="5">
        <v>41976</v>
      </c>
      <c r="D1693" s="4" t="s">
        <v>87</v>
      </c>
      <c r="E1693" s="4" t="s">
        <v>2693</v>
      </c>
      <c r="F1693" s="4" t="s">
        <v>2694</v>
      </c>
      <c r="G1693" s="4" t="s">
        <v>24</v>
      </c>
      <c r="H1693" s="4" t="s">
        <v>25</v>
      </c>
      <c r="I1693" s="4" t="s">
        <v>2043</v>
      </c>
      <c r="J1693" s="4" t="s">
        <v>434</v>
      </c>
      <c r="K1693" s="4" t="s">
        <v>67</v>
      </c>
      <c r="L1693" s="4" t="s">
        <v>870</v>
      </c>
      <c r="M1693" s="4" t="s">
        <v>30</v>
      </c>
      <c r="N1693" s="4" t="s">
        <v>56</v>
      </c>
      <c r="O1693" s="4" t="s">
        <v>871</v>
      </c>
      <c r="P1693" s="6">
        <v>45.84</v>
      </c>
      <c r="Q1693" s="6">
        <v>3</v>
      </c>
      <c r="R1693" s="6">
        <v>15.585599999999999</v>
      </c>
      <c r="S1693" s="4" t="s">
        <v>70</v>
      </c>
      <c r="T1693" s="10" t="s">
        <v>96</v>
      </c>
    </row>
    <row r="1694" spans="1:20" ht="32.1" customHeight="1" thickBot="1">
      <c r="A1694" s="7" t="s">
        <v>3905</v>
      </c>
      <c r="B1694" s="2">
        <v>41974</v>
      </c>
      <c r="C1694" s="2">
        <v>41976</v>
      </c>
      <c r="D1694" s="1" t="s">
        <v>87</v>
      </c>
      <c r="E1694" s="1" t="s">
        <v>2693</v>
      </c>
      <c r="F1694" s="1" t="s">
        <v>2694</v>
      </c>
      <c r="G1694" s="1" t="s">
        <v>24</v>
      </c>
      <c r="H1694" s="1" t="s">
        <v>25</v>
      </c>
      <c r="I1694" s="1" t="s">
        <v>2043</v>
      </c>
      <c r="J1694" s="1" t="s">
        <v>434</v>
      </c>
      <c r="K1694" s="1" t="s">
        <v>67</v>
      </c>
      <c r="L1694" s="1" t="s">
        <v>1099</v>
      </c>
      <c r="M1694" s="1" t="s">
        <v>30</v>
      </c>
      <c r="N1694" s="1" t="s">
        <v>56</v>
      </c>
      <c r="O1694" s="1" t="s">
        <v>1100</v>
      </c>
      <c r="P1694" s="3">
        <v>9.82</v>
      </c>
      <c r="Q1694" s="3">
        <v>2</v>
      </c>
      <c r="R1694" s="3">
        <v>3.2406000000000001</v>
      </c>
      <c r="S1694" s="1" t="s">
        <v>70</v>
      </c>
      <c r="T1694" s="9" t="s">
        <v>96</v>
      </c>
    </row>
    <row r="1695" spans="1:20" ht="32.1" customHeight="1" thickBot="1">
      <c r="A1695" s="8" t="s">
        <v>3906</v>
      </c>
      <c r="B1695" s="5">
        <v>42325</v>
      </c>
      <c r="C1695" s="5">
        <v>42332</v>
      </c>
      <c r="D1695" s="4" t="s">
        <v>39</v>
      </c>
      <c r="E1695" s="4" t="s">
        <v>2693</v>
      </c>
      <c r="F1695" s="4" t="s">
        <v>2694</v>
      </c>
      <c r="G1695" s="4" t="s">
        <v>24</v>
      </c>
      <c r="H1695" s="4" t="s">
        <v>25</v>
      </c>
      <c r="I1695" s="4" t="s">
        <v>3016</v>
      </c>
      <c r="J1695" s="4" t="s">
        <v>1522</v>
      </c>
      <c r="K1695" s="4" t="s">
        <v>93</v>
      </c>
      <c r="L1695" s="4" t="s">
        <v>3591</v>
      </c>
      <c r="M1695" s="4" t="s">
        <v>30</v>
      </c>
      <c r="N1695" s="4" t="s">
        <v>36</v>
      </c>
      <c r="O1695" s="4" t="s">
        <v>3592</v>
      </c>
      <c r="P1695" s="6">
        <v>1323.9</v>
      </c>
      <c r="Q1695" s="6">
        <v>5</v>
      </c>
      <c r="R1695" s="6">
        <v>383.93099999999998</v>
      </c>
      <c r="S1695" s="4" t="s">
        <v>47</v>
      </c>
      <c r="T1695" s="10" t="s">
        <v>34</v>
      </c>
    </row>
    <row r="1696" spans="1:20" ht="32.1" customHeight="1" thickBot="1">
      <c r="A1696" s="7" t="s">
        <v>3907</v>
      </c>
      <c r="B1696" s="2">
        <v>42880</v>
      </c>
      <c r="C1696" s="2">
        <v>42880</v>
      </c>
      <c r="D1696" s="1" t="s">
        <v>425</v>
      </c>
      <c r="E1696" s="1" t="s">
        <v>1715</v>
      </c>
      <c r="F1696" s="1" t="s">
        <v>1716</v>
      </c>
      <c r="G1696" s="1" t="s">
        <v>24</v>
      </c>
      <c r="H1696" s="1" t="s">
        <v>25</v>
      </c>
      <c r="I1696" s="1" t="s">
        <v>173</v>
      </c>
      <c r="J1696" s="1" t="s">
        <v>120</v>
      </c>
      <c r="K1696" s="1" t="s">
        <v>67</v>
      </c>
      <c r="L1696" s="1" t="s">
        <v>677</v>
      </c>
      <c r="M1696" s="1" t="s">
        <v>30</v>
      </c>
      <c r="N1696" s="1" t="s">
        <v>56</v>
      </c>
      <c r="O1696" s="1" t="s">
        <v>678</v>
      </c>
      <c r="P1696" s="3">
        <v>18.84</v>
      </c>
      <c r="Q1696" s="3">
        <v>3</v>
      </c>
      <c r="R1696" s="3">
        <v>6.0288000000000004</v>
      </c>
      <c r="S1696" s="1" t="s">
        <v>430</v>
      </c>
      <c r="T1696" s="9" t="s">
        <v>161</v>
      </c>
    </row>
    <row r="1697" spans="1:20" ht="32.1" customHeight="1" thickBot="1">
      <c r="A1697" s="8" t="s">
        <v>3908</v>
      </c>
      <c r="B1697" s="5">
        <v>41891</v>
      </c>
      <c r="C1697" s="5">
        <v>41893</v>
      </c>
      <c r="D1697" s="4" t="s">
        <v>87</v>
      </c>
      <c r="E1697" s="4" t="s">
        <v>1015</v>
      </c>
      <c r="F1697" s="4" t="s">
        <v>1016</v>
      </c>
      <c r="G1697" s="4" t="s">
        <v>100</v>
      </c>
      <c r="H1697" s="4" t="s">
        <v>25</v>
      </c>
      <c r="I1697" s="4" t="s">
        <v>815</v>
      </c>
      <c r="J1697" s="4" t="s">
        <v>231</v>
      </c>
      <c r="K1697" s="4" t="s">
        <v>67</v>
      </c>
      <c r="L1697" s="4" t="s">
        <v>1834</v>
      </c>
      <c r="M1697" s="4" t="s">
        <v>30</v>
      </c>
      <c r="N1697" s="4" t="s">
        <v>56</v>
      </c>
      <c r="O1697" s="4" t="s">
        <v>1835</v>
      </c>
      <c r="P1697" s="6">
        <v>60.671999999999997</v>
      </c>
      <c r="Q1697" s="6">
        <v>6</v>
      </c>
      <c r="R1697" s="6">
        <v>12.892799999999999</v>
      </c>
      <c r="S1697" s="4" t="s">
        <v>70</v>
      </c>
      <c r="T1697" s="10" t="s">
        <v>77</v>
      </c>
    </row>
    <row r="1698" spans="1:20" ht="32.1" customHeight="1" thickBot="1">
      <c r="A1698" s="7" t="s">
        <v>3909</v>
      </c>
      <c r="B1698" s="2">
        <v>41841</v>
      </c>
      <c r="C1698" s="2">
        <v>41845</v>
      </c>
      <c r="D1698" s="1" t="s">
        <v>39</v>
      </c>
      <c r="E1698" s="1" t="s">
        <v>1866</v>
      </c>
      <c r="F1698" s="1" t="s">
        <v>1867</v>
      </c>
      <c r="G1698" s="1" t="s">
        <v>90</v>
      </c>
      <c r="H1698" s="1" t="s">
        <v>25</v>
      </c>
      <c r="I1698" s="1" t="s">
        <v>1739</v>
      </c>
      <c r="J1698" s="1" t="s">
        <v>92</v>
      </c>
      <c r="K1698" s="1" t="s">
        <v>93</v>
      </c>
      <c r="L1698" s="1" t="s">
        <v>625</v>
      </c>
      <c r="M1698" s="1" t="s">
        <v>30</v>
      </c>
      <c r="N1698" s="1" t="s">
        <v>36</v>
      </c>
      <c r="O1698" s="1" t="s">
        <v>626</v>
      </c>
      <c r="P1698" s="3">
        <v>657.93</v>
      </c>
      <c r="Q1698" s="3">
        <v>5</v>
      </c>
      <c r="R1698" s="3">
        <v>-93.99</v>
      </c>
      <c r="S1698" s="1" t="s">
        <v>83</v>
      </c>
      <c r="T1698" s="9" t="s">
        <v>71</v>
      </c>
    </row>
    <row r="1699" spans="1:20" ht="32.1" customHeight="1" thickBot="1">
      <c r="A1699" s="8" t="s">
        <v>3910</v>
      </c>
      <c r="B1699" s="5">
        <v>42258</v>
      </c>
      <c r="C1699" s="5">
        <v>42262</v>
      </c>
      <c r="D1699" s="4" t="s">
        <v>21</v>
      </c>
      <c r="E1699" s="4" t="s">
        <v>3154</v>
      </c>
      <c r="F1699" s="4" t="s">
        <v>3155</v>
      </c>
      <c r="G1699" s="4" t="s">
        <v>90</v>
      </c>
      <c r="H1699" s="4" t="s">
        <v>25</v>
      </c>
      <c r="I1699" s="4" t="s">
        <v>173</v>
      </c>
      <c r="J1699" s="4" t="s">
        <v>120</v>
      </c>
      <c r="K1699" s="4" t="s">
        <v>67</v>
      </c>
      <c r="L1699" s="4" t="s">
        <v>3617</v>
      </c>
      <c r="M1699" s="4" t="s">
        <v>30</v>
      </c>
      <c r="N1699" s="4" t="s">
        <v>56</v>
      </c>
      <c r="O1699" s="4" t="s">
        <v>3618</v>
      </c>
      <c r="P1699" s="6">
        <v>210.68</v>
      </c>
      <c r="Q1699" s="6">
        <v>2</v>
      </c>
      <c r="R1699" s="6">
        <v>50.563200000000002</v>
      </c>
      <c r="S1699" s="4" t="s">
        <v>83</v>
      </c>
      <c r="T1699" s="10" t="s">
        <v>77</v>
      </c>
    </row>
    <row r="1700" spans="1:20" ht="32.1" customHeight="1" thickBot="1">
      <c r="A1700" s="7" t="s">
        <v>3911</v>
      </c>
      <c r="B1700" s="2">
        <v>42376</v>
      </c>
      <c r="C1700" s="2">
        <v>42380</v>
      </c>
      <c r="D1700" s="1" t="s">
        <v>39</v>
      </c>
      <c r="E1700" s="1" t="s">
        <v>1309</v>
      </c>
      <c r="F1700" s="1" t="s">
        <v>1310</v>
      </c>
      <c r="G1700" s="1" t="s">
        <v>24</v>
      </c>
      <c r="H1700" s="1" t="s">
        <v>25</v>
      </c>
      <c r="I1700" s="1" t="s">
        <v>528</v>
      </c>
      <c r="J1700" s="1" t="s">
        <v>92</v>
      </c>
      <c r="K1700" s="1" t="s">
        <v>93</v>
      </c>
      <c r="L1700" s="1" t="s">
        <v>1311</v>
      </c>
      <c r="M1700" s="1" t="s">
        <v>30</v>
      </c>
      <c r="N1700" s="1" t="s">
        <v>56</v>
      </c>
      <c r="O1700" s="1" t="s">
        <v>2022</v>
      </c>
      <c r="P1700" s="3">
        <v>23.076000000000001</v>
      </c>
      <c r="Q1700" s="3">
        <v>3</v>
      </c>
      <c r="R1700" s="3">
        <v>-10.9611</v>
      </c>
      <c r="S1700" s="1" t="s">
        <v>83</v>
      </c>
      <c r="T1700" s="9" t="s">
        <v>169</v>
      </c>
    </row>
    <row r="1701" spans="1:20" ht="32.1" customHeight="1" thickBot="1">
      <c r="A1701" s="8" t="s">
        <v>3912</v>
      </c>
      <c r="B1701" s="5">
        <v>42180</v>
      </c>
      <c r="C1701" s="5">
        <v>42183</v>
      </c>
      <c r="D1701" s="4" t="s">
        <v>87</v>
      </c>
      <c r="E1701" s="4" t="s">
        <v>1791</v>
      </c>
      <c r="F1701" s="4" t="s">
        <v>1792</v>
      </c>
      <c r="G1701" s="4" t="s">
        <v>24</v>
      </c>
      <c r="H1701" s="4" t="s">
        <v>25</v>
      </c>
      <c r="I1701" s="4" t="s">
        <v>101</v>
      </c>
      <c r="J1701" s="4" t="s">
        <v>92</v>
      </c>
      <c r="K1701" s="4" t="s">
        <v>93</v>
      </c>
      <c r="L1701" s="4" t="s">
        <v>1978</v>
      </c>
      <c r="M1701" s="4" t="s">
        <v>30</v>
      </c>
      <c r="N1701" s="4" t="s">
        <v>56</v>
      </c>
      <c r="O1701" s="4" t="s">
        <v>1979</v>
      </c>
      <c r="P1701" s="6">
        <v>75.384</v>
      </c>
      <c r="Q1701" s="6">
        <v>9</v>
      </c>
      <c r="R1701" s="6">
        <v>-20.730599999999999</v>
      </c>
      <c r="S1701" s="4" t="s">
        <v>33</v>
      </c>
      <c r="T1701" s="10" t="s">
        <v>59</v>
      </c>
    </row>
    <row r="1702" spans="1:20" ht="32.1" customHeight="1" thickBot="1">
      <c r="A1702" s="7" t="s">
        <v>3913</v>
      </c>
      <c r="B1702" s="2">
        <v>42916</v>
      </c>
      <c r="C1702" s="2">
        <v>42918</v>
      </c>
      <c r="D1702" s="1" t="s">
        <v>21</v>
      </c>
      <c r="E1702" s="1" t="s">
        <v>2506</v>
      </c>
      <c r="F1702" s="1" t="s">
        <v>2507</v>
      </c>
      <c r="G1702" s="1" t="s">
        <v>24</v>
      </c>
      <c r="H1702" s="1" t="s">
        <v>25</v>
      </c>
      <c r="I1702" s="1" t="s">
        <v>52</v>
      </c>
      <c r="J1702" s="1" t="s">
        <v>53</v>
      </c>
      <c r="K1702" s="1" t="s">
        <v>54</v>
      </c>
      <c r="L1702" s="1" t="s">
        <v>1456</v>
      </c>
      <c r="M1702" s="1" t="s">
        <v>30</v>
      </c>
      <c r="N1702" s="1" t="s">
        <v>31</v>
      </c>
      <c r="O1702" s="1" t="s">
        <v>1457</v>
      </c>
      <c r="P1702" s="3">
        <v>435.99900000000002</v>
      </c>
      <c r="Q1702" s="3">
        <v>3</v>
      </c>
      <c r="R1702" s="3">
        <v>5.1294000000000004</v>
      </c>
      <c r="S1702" s="1" t="s">
        <v>70</v>
      </c>
      <c r="T1702" s="9" t="s">
        <v>59</v>
      </c>
    </row>
    <row r="1703" spans="1:20" ht="32.1" customHeight="1" thickBot="1">
      <c r="A1703" s="8" t="s">
        <v>3914</v>
      </c>
      <c r="B1703" s="5">
        <v>42968</v>
      </c>
      <c r="C1703" s="5">
        <v>42972</v>
      </c>
      <c r="D1703" s="4" t="s">
        <v>21</v>
      </c>
      <c r="E1703" s="4" t="s">
        <v>3915</v>
      </c>
      <c r="F1703" s="4" t="s">
        <v>3916</v>
      </c>
      <c r="G1703" s="4" t="s">
        <v>90</v>
      </c>
      <c r="H1703" s="4" t="s">
        <v>25</v>
      </c>
      <c r="I1703" s="4" t="s">
        <v>191</v>
      </c>
      <c r="J1703" s="4" t="s">
        <v>192</v>
      </c>
      <c r="K1703" s="4" t="s">
        <v>54</v>
      </c>
      <c r="L1703" s="4" t="s">
        <v>255</v>
      </c>
      <c r="M1703" s="4" t="s">
        <v>30</v>
      </c>
      <c r="N1703" s="4" t="s">
        <v>36</v>
      </c>
      <c r="O1703" s="4" t="s">
        <v>256</v>
      </c>
      <c r="P1703" s="6">
        <v>388.70400000000001</v>
      </c>
      <c r="Q1703" s="6">
        <v>6</v>
      </c>
      <c r="R1703" s="6">
        <v>38.870399999999997</v>
      </c>
      <c r="S1703" s="4" t="s">
        <v>83</v>
      </c>
      <c r="T1703" s="10" t="s">
        <v>253</v>
      </c>
    </row>
    <row r="1704" spans="1:20" ht="32.1" customHeight="1" thickBot="1">
      <c r="A1704" s="7" t="s">
        <v>3917</v>
      </c>
      <c r="B1704" s="2">
        <v>42805</v>
      </c>
      <c r="C1704" s="2">
        <v>42809</v>
      </c>
      <c r="D1704" s="1" t="s">
        <v>39</v>
      </c>
      <c r="E1704" s="1" t="s">
        <v>1043</v>
      </c>
      <c r="F1704" s="1" t="s">
        <v>1044</v>
      </c>
      <c r="G1704" s="1" t="s">
        <v>100</v>
      </c>
      <c r="H1704" s="1" t="s">
        <v>25</v>
      </c>
      <c r="I1704" s="1" t="s">
        <v>3918</v>
      </c>
      <c r="J1704" s="1" t="s">
        <v>434</v>
      </c>
      <c r="K1704" s="1" t="s">
        <v>67</v>
      </c>
      <c r="L1704" s="1" t="s">
        <v>3919</v>
      </c>
      <c r="M1704" s="1" t="s">
        <v>30</v>
      </c>
      <c r="N1704" s="1" t="s">
        <v>56</v>
      </c>
      <c r="O1704" s="1" t="s">
        <v>3920</v>
      </c>
      <c r="P1704" s="3">
        <v>26.72</v>
      </c>
      <c r="Q1704" s="3">
        <v>1</v>
      </c>
      <c r="R1704" s="3">
        <v>11.7568</v>
      </c>
      <c r="S1704" s="1" t="s">
        <v>83</v>
      </c>
      <c r="T1704" s="9" t="s">
        <v>195</v>
      </c>
    </row>
    <row r="1705" spans="1:20" ht="32.1" customHeight="1" thickBot="1">
      <c r="A1705" s="8" t="s">
        <v>3921</v>
      </c>
      <c r="B1705" s="5">
        <v>41908</v>
      </c>
      <c r="C1705" s="5">
        <v>41912</v>
      </c>
      <c r="D1705" s="4" t="s">
        <v>39</v>
      </c>
      <c r="E1705" s="4" t="s">
        <v>3922</v>
      </c>
      <c r="F1705" s="4" t="s">
        <v>3923</v>
      </c>
      <c r="G1705" s="4" t="s">
        <v>90</v>
      </c>
      <c r="H1705" s="4" t="s">
        <v>25</v>
      </c>
      <c r="I1705" s="4" t="s">
        <v>65</v>
      </c>
      <c r="J1705" s="4" t="s">
        <v>66</v>
      </c>
      <c r="K1705" s="4" t="s">
        <v>67</v>
      </c>
      <c r="L1705" s="4" t="s">
        <v>943</v>
      </c>
      <c r="M1705" s="4" t="s">
        <v>30</v>
      </c>
      <c r="N1705" s="4" t="s">
        <v>56</v>
      </c>
      <c r="O1705" s="4" t="s">
        <v>944</v>
      </c>
      <c r="P1705" s="6">
        <v>21.184000000000001</v>
      </c>
      <c r="Q1705" s="6">
        <v>1</v>
      </c>
      <c r="R1705" s="6">
        <v>4.7664</v>
      </c>
      <c r="S1705" s="4" t="s">
        <v>83</v>
      </c>
      <c r="T1705" s="10" t="s">
        <v>77</v>
      </c>
    </row>
    <row r="1706" spans="1:20" ht="32.1" customHeight="1" thickBot="1">
      <c r="A1706" s="7" t="s">
        <v>3924</v>
      </c>
      <c r="B1706" s="2">
        <v>42244</v>
      </c>
      <c r="C1706" s="2">
        <v>42251</v>
      </c>
      <c r="D1706" s="1" t="s">
        <v>39</v>
      </c>
      <c r="E1706" s="1" t="s">
        <v>687</v>
      </c>
      <c r="F1706" s="1" t="s">
        <v>688</v>
      </c>
      <c r="G1706" s="1" t="s">
        <v>24</v>
      </c>
      <c r="H1706" s="1" t="s">
        <v>25</v>
      </c>
      <c r="I1706" s="1" t="s">
        <v>52</v>
      </c>
      <c r="J1706" s="1" t="s">
        <v>53</v>
      </c>
      <c r="K1706" s="1" t="s">
        <v>54</v>
      </c>
      <c r="L1706" s="1" t="s">
        <v>277</v>
      </c>
      <c r="M1706" s="1" t="s">
        <v>30</v>
      </c>
      <c r="N1706" s="1" t="s">
        <v>31</v>
      </c>
      <c r="O1706" s="1" t="s">
        <v>278</v>
      </c>
      <c r="P1706" s="3">
        <v>307.666</v>
      </c>
      <c r="Q1706" s="3">
        <v>2</v>
      </c>
      <c r="R1706" s="3">
        <v>28.956800000000001</v>
      </c>
      <c r="S1706" s="1" t="s">
        <v>47</v>
      </c>
      <c r="T1706" s="9" t="s">
        <v>253</v>
      </c>
    </row>
    <row r="1707" spans="1:20" ht="32.1" customHeight="1" thickBot="1">
      <c r="A1707" s="8" t="s">
        <v>3924</v>
      </c>
      <c r="B1707" s="5">
        <v>42244</v>
      </c>
      <c r="C1707" s="5">
        <v>42251</v>
      </c>
      <c r="D1707" s="4" t="s">
        <v>39</v>
      </c>
      <c r="E1707" s="4" t="s">
        <v>687</v>
      </c>
      <c r="F1707" s="4" t="s">
        <v>688</v>
      </c>
      <c r="G1707" s="4" t="s">
        <v>24</v>
      </c>
      <c r="H1707" s="4" t="s">
        <v>25</v>
      </c>
      <c r="I1707" s="4" t="s">
        <v>52</v>
      </c>
      <c r="J1707" s="4" t="s">
        <v>53</v>
      </c>
      <c r="K1707" s="4" t="s">
        <v>54</v>
      </c>
      <c r="L1707" s="4" t="s">
        <v>1361</v>
      </c>
      <c r="M1707" s="4" t="s">
        <v>30</v>
      </c>
      <c r="N1707" s="4" t="s">
        <v>56</v>
      </c>
      <c r="O1707" s="4" t="s">
        <v>423</v>
      </c>
      <c r="P1707" s="6">
        <v>4.16</v>
      </c>
      <c r="Q1707" s="6">
        <v>2</v>
      </c>
      <c r="R1707" s="6">
        <v>1.7472000000000001</v>
      </c>
      <c r="S1707" s="4" t="s">
        <v>47</v>
      </c>
      <c r="T1707" s="10" t="s">
        <v>253</v>
      </c>
    </row>
    <row r="1708" spans="1:20" ht="32.1" customHeight="1" thickBot="1">
      <c r="A1708" s="7" t="s">
        <v>3925</v>
      </c>
      <c r="B1708" s="2">
        <v>42297</v>
      </c>
      <c r="C1708" s="2">
        <v>42301</v>
      </c>
      <c r="D1708" s="1" t="s">
        <v>39</v>
      </c>
      <c r="E1708" s="1" t="s">
        <v>1038</v>
      </c>
      <c r="F1708" s="1" t="s">
        <v>1039</v>
      </c>
      <c r="G1708" s="1" t="s">
        <v>90</v>
      </c>
      <c r="H1708" s="1" t="s">
        <v>25</v>
      </c>
      <c r="I1708" s="1" t="s">
        <v>328</v>
      </c>
      <c r="J1708" s="1" t="s">
        <v>53</v>
      </c>
      <c r="K1708" s="1" t="s">
        <v>54</v>
      </c>
      <c r="L1708" s="1" t="s">
        <v>2513</v>
      </c>
      <c r="M1708" s="1" t="s">
        <v>30</v>
      </c>
      <c r="N1708" s="1" t="s">
        <v>56</v>
      </c>
      <c r="O1708" s="1" t="s">
        <v>2514</v>
      </c>
      <c r="P1708" s="3">
        <v>16.02</v>
      </c>
      <c r="Q1708" s="3">
        <v>6</v>
      </c>
      <c r="R1708" s="3">
        <v>6.0876000000000001</v>
      </c>
      <c r="S1708" s="1" t="s">
        <v>83</v>
      </c>
      <c r="T1708" s="9" t="s">
        <v>48</v>
      </c>
    </row>
    <row r="1709" spans="1:20" ht="32.1" customHeight="1" thickBot="1">
      <c r="A1709" s="8" t="s">
        <v>3926</v>
      </c>
      <c r="B1709" s="5">
        <v>42736</v>
      </c>
      <c r="C1709" s="5">
        <v>42740</v>
      </c>
      <c r="D1709" s="4" t="s">
        <v>39</v>
      </c>
      <c r="E1709" s="4" t="s">
        <v>2654</v>
      </c>
      <c r="F1709" s="4" t="s">
        <v>2655</v>
      </c>
      <c r="G1709" s="4" t="s">
        <v>24</v>
      </c>
      <c r="H1709" s="4" t="s">
        <v>25</v>
      </c>
      <c r="I1709" s="4" t="s">
        <v>1868</v>
      </c>
      <c r="J1709" s="4" t="s">
        <v>92</v>
      </c>
      <c r="K1709" s="4" t="s">
        <v>93</v>
      </c>
      <c r="L1709" s="4" t="s">
        <v>2169</v>
      </c>
      <c r="M1709" s="4" t="s">
        <v>30</v>
      </c>
      <c r="N1709" s="4" t="s">
        <v>56</v>
      </c>
      <c r="O1709" s="4" t="s">
        <v>2170</v>
      </c>
      <c r="P1709" s="6">
        <v>141.41999999999999</v>
      </c>
      <c r="Q1709" s="6">
        <v>5</v>
      </c>
      <c r="R1709" s="6">
        <v>-187.38149999999999</v>
      </c>
      <c r="S1709" s="4" t="s">
        <v>83</v>
      </c>
      <c r="T1709" s="10" t="s">
        <v>169</v>
      </c>
    </row>
    <row r="1710" spans="1:20" ht="32.1" customHeight="1" thickBot="1">
      <c r="A1710" s="7" t="s">
        <v>3926</v>
      </c>
      <c r="B1710" s="2">
        <v>42736</v>
      </c>
      <c r="C1710" s="2">
        <v>42740</v>
      </c>
      <c r="D1710" s="1" t="s">
        <v>39</v>
      </c>
      <c r="E1710" s="1" t="s">
        <v>2654</v>
      </c>
      <c r="F1710" s="1" t="s">
        <v>2655</v>
      </c>
      <c r="G1710" s="1" t="s">
        <v>24</v>
      </c>
      <c r="H1710" s="1" t="s">
        <v>25</v>
      </c>
      <c r="I1710" s="1" t="s">
        <v>1868</v>
      </c>
      <c r="J1710" s="1" t="s">
        <v>92</v>
      </c>
      <c r="K1710" s="1" t="s">
        <v>93</v>
      </c>
      <c r="L1710" s="1" t="s">
        <v>821</v>
      </c>
      <c r="M1710" s="1" t="s">
        <v>30</v>
      </c>
      <c r="N1710" s="1" t="s">
        <v>36</v>
      </c>
      <c r="O1710" s="1" t="s">
        <v>822</v>
      </c>
      <c r="P1710" s="3">
        <v>310.74400000000003</v>
      </c>
      <c r="Q1710" s="3">
        <v>4</v>
      </c>
      <c r="R1710" s="3">
        <v>-26.635200000000001</v>
      </c>
      <c r="S1710" s="1" t="s">
        <v>83</v>
      </c>
      <c r="T1710" s="9" t="s">
        <v>169</v>
      </c>
    </row>
    <row r="1711" spans="1:20" ht="32.1" customHeight="1" thickBot="1">
      <c r="A1711" s="8" t="s">
        <v>3927</v>
      </c>
      <c r="B1711" s="5">
        <v>42178</v>
      </c>
      <c r="C1711" s="5">
        <v>42184</v>
      </c>
      <c r="D1711" s="4" t="s">
        <v>39</v>
      </c>
      <c r="E1711" s="4" t="s">
        <v>1712</v>
      </c>
      <c r="F1711" s="4" t="s">
        <v>1713</v>
      </c>
      <c r="G1711" s="4" t="s">
        <v>90</v>
      </c>
      <c r="H1711" s="4" t="s">
        <v>25</v>
      </c>
      <c r="I1711" s="4" t="s">
        <v>3928</v>
      </c>
      <c r="J1711" s="4" t="s">
        <v>667</v>
      </c>
      <c r="K1711" s="4" t="s">
        <v>28</v>
      </c>
      <c r="L1711" s="4" t="s">
        <v>835</v>
      </c>
      <c r="M1711" s="4" t="s">
        <v>30</v>
      </c>
      <c r="N1711" s="4" t="s">
        <v>56</v>
      </c>
      <c r="O1711" s="4" t="s">
        <v>836</v>
      </c>
      <c r="P1711" s="6">
        <v>27.42</v>
      </c>
      <c r="Q1711" s="6">
        <v>3</v>
      </c>
      <c r="R1711" s="6">
        <v>9.3228000000000009</v>
      </c>
      <c r="S1711" s="4" t="s">
        <v>129</v>
      </c>
      <c r="T1711" s="10" t="s">
        <v>59</v>
      </c>
    </row>
    <row r="1712" spans="1:20" ht="32.1" customHeight="1" thickBot="1">
      <c r="A1712" s="7" t="s">
        <v>3929</v>
      </c>
      <c r="B1712" s="2">
        <v>42663</v>
      </c>
      <c r="C1712" s="2">
        <v>42669</v>
      </c>
      <c r="D1712" s="1" t="s">
        <v>39</v>
      </c>
      <c r="E1712" s="1" t="s">
        <v>3930</v>
      </c>
      <c r="F1712" s="1" t="s">
        <v>3931</v>
      </c>
      <c r="G1712" s="1" t="s">
        <v>100</v>
      </c>
      <c r="H1712" s="1" t="s">
        <v>25</v>
      </c>
      <c r="I1712" s="1" t="s">
        <v>689</v>
      </c>
      <c r="J1712" s="1" t="s">
        <v>716</v>
      </c>
      <c r="K1712" s="1" t="s">
        <v>28</v>
      </c>
      <c r="L1712" s="1" t="s">
        <v>493</v>
      </c>
      <c r="M1712" s="1" t="s">
        <v>30</v>
      </c>
      <c r="N1712" s="1" t="s">
        <v>56</v>
      </c>
      <c r="O1712" s="1" t="s">
        <v>494</v>
      </c>
      <c r="P1712" s="3">
        <v>61.1</v>
      </c>
      <c r="Q1712" s="3">
        <v>5</v>
      </c>
      <c r="R1712" s="3">
        <v>18.329999999999998</v>
      </c>
      <c r="S1712" s="1" t="s">
        <v>129</v>
      </c>
      <c r="T1712" s="9" t="s">
        <v>48</v>
      </c>
    </row>
    <row r="1713" spans="1:20" ht="32.1" customHeight="1" thickBot="1">
      <c r="A1713" s="8" t="s">
        <v>3932</v>
      </c>
      <c r="B1713" s="5">
        <v>42943</v>
      </c>
      <c r="C1713" s="5">
        <v>42948</v>
      </c>
      <c r="D1713" s="4" t="s">
        <v>21</v>
      </c>
      <c r="E1713" s="4" t="s">
        <v>1768</v>
      </c>
      <c r="F1713" s="4" t="s">
        <v>1769</v>
      </c>
      <c r="G1713" s="4" t="s">
        <v>24</v>
      </c>
      <c r="H1713" s="4" t="s">
        <v>25</v>
      </c>
      <c r="I1713" s="4" t="s">
        <v>191</v>
      </c>
      <c r="J1713" s="4" t="s">
        <v>192</v>
      </c>
      <c r="K1713" s="4" t="s">
        <v>54</v>
      </c>
      <c r="L1713" s="4" t="s">
        <v>927</v>
      </c>
      <c r="M1713" s="4" t="s">
        <v>30</v>
      </c>
      <c r="N1713" s="4" t="s">
        <v>56</v>
      </c>
      <c r="O1713" s="4" t="s">
        <v>316</v>
      </c>
      <c r="P1713" s="6">
        <v>23.88</v>
      </c>
      <c r="Q1713" s="6">
        <v>3</v>
      </c>
      <c r="R1713" s="6">
        <v>10.507199999999999</v>
      </c>
      <c r="S1713" s="4" t="s">
        <v>58</v>
      </c>
      <c r="T1713" s="10" t="s">
        <v>71</v>
      </c>
    </row>
    <row r="1714" spans="1:20" ht="32.1" customHeight="1" thickBot="1">
      <c r="A1714" s="7" t="s">
        <v>3933</v>
      </c>
      <c r="B1714" s="2">
        <v>42783</v>
      </c>
      <c r="C1714" s="2">
        <v>42785</v>
      </c>
      <c r="D1714" s="1" t="s">
        <v>87</v>
      </c>
      <c r="E1714" s="1" t="s">
        <v>3934</v>
      </c>
      <c r="F1714" s="1" t="s">
        <v>3935</v>
      </c>
      <c r="G1714" s="1" t="s">
        <v>100</v>
      </c>
      <c r="H1714" s="1" t="s">
        <v>25</v>
      </c>
      <c r="I1714" s="1" t="s">
        <v>101</v>
      </c>
      <c r="J1714" s="1" t="s">
        <v>92</v>
      </c>
      <c r="K1714" s="1" t="s">
        <v>93</v>
      </c>
      <c r="L1714" s="1" t="s">
        <v>534</v>
      </c>
      <c r="M1714" s="1" t="s">
        <v>30</v>
      </c>
      <c r="N1714" s="1" t="s">
        <v>31</v>
      </c>
      <c r="O1714" s="1" t="s">
        <v>535</v>
      </c>
      <c r="P1714" s="3">
        <v>89.066400000000002</v>
      </c>
      <c r="Q1714" s="3">
        <v>1</v>
      </c>
      <c r="R1714" s="3">
        <v>-17.0274</v>
      </c>
      <c r="S1714" s="1" t="s">
        <v>70</v>
      </c>
      <c r="T1714" s="9" t="s">
        <v>297</v>
      </c>
    </row>
    <row r="1715" spans="1:20" ht="32.1" customHeight="1" thickBot="1">
      <c r="A1715" s="8" t="s">
        <v>3936</v>
      </c>
      <c r="B1715" s="5">
        <v>43077</v>
      </c>
      <c r="C1715" s="5">
        <v>43084</v>
      </c>
      <c r="D1715" s="4" t="s">
        <v>39</v>
      </c>
      <c r="E1715" s="4" t="s">
        <v>759</v>
      </c>
      <c r="F1715" s="4" t="s">
        <v>760</v>
      </c>
      <c r="G1715" s="4" t="s">
        <v>24</v>
      </c>
      <c r="H1715" s="4" t="s">
        <v>25</v>
      </c>
      <c r="I1715" s="4" t="s">
        <v>65</v>
      </c>
      <c r="J1715" s="4" t="s">
        <v>66</v>
      </c>
      <c r="K1715" s="4" t="s">
        <v>67</v>
      </c>
      <c r="L1715" s="4" t="s">
        <v>488</v>
      </c>
      <c r="M1715" s="4" t="s">
        <v>30</v>
      </c>
      <c r="N1715" s="4" t="s">
        <v>36</v>
      </c>
      <c r="O1715" s="4" t="s">
        <v>489</v>
      </c>
      <c r="P1715" s="6">
        <v>215.54400000000001</v>
      </c>
      <c r="Q1715" s="6">
        <v>4</v>
      </c>
      <c r="R1715" s="6">
        <v>-58.504800000000003</v>
      </c>
      <c r="S1715" s="4" t="s">
        <v>47</v>
      </c>
      <c r="T1715" s="10" t="s">
        <v>96</v>
      </c>
    </row>
    <row r="1716" spans="1:20" ht="32.1" customHeight="1" thickBot="1">
      <c r="A1716" s="7" t="s">
        <v>3937</v>
      </c>
      <c r="B1716" s="2">
        <v>43057</v>
      </c>
      <c r="C1716" s="2">
        <v>43062</v>
      </c>
      <c r="D1716" s="1" t="s">
        <v>39</v>
      </c>
      <c r="E1716" s="1" t="s">
        <v>3938</v>
      </c>
      <c r="F1716" s="1" t="s">
        <v>3939</v>
      </c>
      <c r="G1716" s="1" t="s">
        <v>24</v>
      </c>
      <c r="H1716" s="1" t="s">
        <v>25</v>
      </c>
      <c r="I1716" s="1" t="s">
        <v>133</v>
      </c>
      <c r="J1716" s="1" t="s">
        <v>134</v>
      </c>
      <c r="K1716" s="1" t="s">
        <v>93</v>
      </c>
      <c r="L1716" s="1" t="s">
        <v>2180</v>
      </c>
      <c r="M1716" s="1" t="s">
        <v>30</v>
      </c>
      <c r="N1716" s="1" t="s">
        <v>36</v>
      </c>
      <c r="O1716" s="1" t="s">
        <v>2181</v>
      </c>
      <c r="P1716" s="3">
        <v>127.386</v>
      </c>
      <c r="Q1716" s="3">
        <v>2</v>
      </c>
      <c r="R1716" s="3">
        <v>-25.4772</v>
      </c>
      <c r="S1716" s="1" t="s">
        <v>58</v>
      </c>
      <c r="T1716" s="9" t="s">
        <v>34</v>
      </c>
    </row>
    <row r="1717" spans="1:20" ht="32.1" customHeight="1" thickBot="1">
      <c r="A1717" s="8" t="s">
        <v>3940</v>
      </c>
      <c r="B1717" s="5">
        <v>42705</v>
      </c>
      <c r="C1717" s="5">
        <v>42707</v>
      </c>
      <c r="D1717" s="4" t="s">
        <v>21</v>
      </c>
      <c r="E1717" s="4" t="s">
        <v>3816</v>
      </c>
      <c r="F1717" s="4" t="s">
        <v>3817</v>
      </c>
      <c r="G1717" s="4" t="s">
        <v>24</v>
      </c>
      <c r="H1717" s="4" t="s">
        <v>25</v>
      </c>
      <c r="I1717" s="4" t="s">
        <v>1745</v>
      </c>
      <c r="J1717" s="4" t="s">
        <v>92</v>
      </c>
      <c r="K1717" s="4" t="s">
        <v>93</v>
      </c>
      <c r="L1717" s="4" t="s">
        <v>590</v>
      </c>
      <c r="M1717" s="4" t="s">
        <v>30</v>
      </c>
      <c r="N1717" s="4" t="s">
        <v>36</v>
      </c>
      <c r="O1717" s="4" t="s">
        <v>591</v>
      </c>
      <c r="P1717" s="6">
        <v>248.43</v>
      </c>
      <c r="Q1717" s="6">
        <v>5</v>
      </c>
      <c r="R1717" s="6">
        <v>-17.745000000000001</v>
      </c>
      <c r="S1717" s="4" t="s">
        <v>70</v>
      </c>
      <c r="T1717" s="10" t="s">
        <v>96</v>
      </c>
    </row>
    <row r="1718" spans="1:20" ht="32.1" customHeight="1" thickBot="1">
      <c r="A1718" s="7" t="s">
        <v>3940</v>
      </c>
      <c r="B1718" s="2">
        <v>42705</v>
      </c>
      <c r="C1718" s="2">
        <v>42707</v>
      </c>
      <c r="D1718" s="1" t="s">
        <v>21</v>
      </c>
      <c r="E1718" s="1" t="s">
        <v>3816</v>
      </c>
      <c r="F1718" s="1" t="s">
        <v>3817</v>
      </c>
      <c r="G1718" s="1" t="s">
        <v>24</v>
      </c>
      <c r="H1718" s="1" t="s">
        <v>25</v>
      </c>
      <c r="I1718" s="1" t="s">
        <v>1745</v>
      </c>
      <c r="J1718" s="1" t="s">
        <v>92</v>
      </c>
      <c r="K1718" s="1" t="s">
        <v>93</v>
      </c>
      <c r="L1718" s="1" t="s">
        <v>298</v>
      </c>
      <c r="M1718" s="1" t="s">
        <v>30</v>
      </c>
      <c r="N1718" s="1" t="s">
        <v>36</v>
      </c>
      <c r="O1718" s="1" t="s">
        <v>299</v>
      </c>
      <c r="P1718" s="3">
        <v>85.245999999999995</v>
      </c>
      <c r="Q1718" s="3">
        <v>2</v>
      </c>
      <c r="R1718" s="3">
        <v>-1.2178</v>
      </c>
      <c r="S1718" s="1" t="s">
        <v>70</v>
      </c>
      <c r="T1718" s="9" t="s">
        <v>96</v>
      </c>
    </row>
    <row r="1719" spans="1:20" ht="32.1" customHeight="1" thickBot="1">
      <c r="A1719" s="8" t="s">
        <v>3941</v>
      </c>
      <c r="B1719" s="5">
        <v>42976</v>
      </c>
      <c r="C1719" s="5">
        <v>42982</v>
      </c>
      <c r="D1719" s="4" t="s">
        <v>39</v>
      </c>
      <c r="E1719" s="4" t="s">
        <v>1588</v>
      </c>
      <c r="F1719" s="4" t="s">
        <v>1589</v>
      </c>
      <c r="G1719" s="4" t="s">
        <v>90</v>
      </c>
      <c r="H1719" s="4" t="s">
        <v>25</v>
      </c>
      <c r="I1719" s="4" t="s">
        <v>52</v>
      </c>
      <c r="J1719" s="4" t="s">
        <v>53</v>
      </c>
      <c r="K1719" s="4" t="s">
        <v>54</v>
      </c>
      <c r="L1719" s="4" t="s">
        <v>3694</v>
      </c>
      <c r="M1719" s="4" t="s">
        <v>30</v>
      </c>
      <c r="N1719" s="4" t="s">
        <v>56</v>
      </c>
      <c r="O1719" s="4" t="s">
        <v>3695</v>
      </c>
      <c r="P1719" s="6">
        <v>148.02000000000001</v>
      </c>
      <c r="Q1719" s="6">
        <v>3</v>
      </c>
      <c r="R1719" s="6">
        <v>41.445599999999999</v>
      </c>
      <c r="S1719" s="4" t="s">
        <v>129</v>
      </c>
      <c r="T1719" s="10" t="s">
        <v>253</v>
      </c>
    </row>
    <row r="1720" spans="1:20" ht="32.1" customHeight="1" thickBot="1">
      <c r="A1720" s="7" t="s">
        <v>3942</v>
      </c>
      <c r="B1720" s="2">
        <v>42938</v>
      </c>
      <c r="C1720" s="2">
        <v>42943</v>
      </c>
      <c r="D1720" s="1" t="s">
        <v>39</v>
      </c>
      <c r="E1720" s="1" t="s">
        <v>2657</v>
      </c>
      <c r="F1720" s="1" t="s">
        <v>2658</v>
      </c>
      <c r="G1720" s="1" t="s">
        <v>24</v>
      </c>
      <c r="H1720" s="1" t="s">
        <v>25</v>
      </c>
      <c r="I1720" s="1" t="s">
        <v>133</v>
      </c>
      <c r="J1720" s="1" t="s">
        <v>134</v>
      </c>
      <c r="K1720" s="1" t="s">
        <v>93</v>
      </c>
      <c r="L1720" s="1" t="s">
        <v>625</v>
      </c>
      <c r="M1720" s="1" t="s">
        <v>30</v>
      </c>
      <c r="N1720" s="1" t="s">
        <v>36</v>
      </c>
      <c r="O1720" s="1" t="s">
        <v>626</v>
      </c>
      <c r="P1720" s="3">
        <v>526.34400000000005</v>
      </c>
      <c r="Q1720" s="3">
        <v>4</v>
      </c>
      <c r="R1720" s="3">
        <v>-75.191999999999993</v>
      </c>
      <c r="S1720" s="1" t="s">
        <v>58</v>
      </c>
      <c r="T1720" s="9" t="s">
        <v>71</v>
      </c>
    </row>
    <row r="1721" spans="1:20" ht="32.1" customHeight="1" thickBot="1">
      <c r="A1721" s="8" t="s">
        <v>3943</v>
      </c>
      <c r="B1721" s="5">
        <v>42685</v>
      </c>
      <c r="C1721" s="5">
        <v>42690</v>
      </c>
      <c r="D1721" s="4" t="s">
        <v>39</v>
      </c>
      <c r="E1721" s="4" t="s">
        <v>615</v>
      </c>
      <c r="F1721" s="4" t="s">
        <v>616</v>
      </c>
      <c r="G1721" s="4" t="s">
        <v>24</v>
      </c>
      <c r="H1721" s="4" t="s">
        <v>25</v>
      </c>
      <c r="I1721" s="4" t="s">
        <v>328</v>
      </c>
      <c r="J1721" s="4" t="s">
        <v>53</v>
      </c>
      <c r="K1721" s="4" t="s">
        <v>54</v>
      </c>
      <c r="L1721" s="4" t="s">
        <v>186</v>
      </c>
      <c r="M1721" s="4" t="s">
        <v>30</v>
      </c>
      <c r="N1721" s="4" t="s">
        <v>56</v>
      </c>
      <c r="O1721" s="4" t="s">
        <v>187</v>
      </c>
      <c r="P1721" s="6">
        <v>41.96</v>
      </c>
      <c r="Q1721" s="6">
        <v>2</v>
      </c>
      <c r="R1721" s="6">
        <v>10.909599999999999</v>
      </c>
      <c r="S1721" s="4" t="s">
        <v>58</v>
      </c>
      <c r="T1721" s="10" t="s">
        <v>34</v>
      </c>
    </row>
    <row r="1722" spans="1:20" ht="32.1" customHeight="1" thickBot="1">
      <c r="A1722" s="7" t="s">
        <v>3943</v>
      </c>
      <c r="B1722" s="2">
        <v>42685</v>
      </c>
      <c r="C1722" s="2">
        <v>42690</v>
      </c>
      <c r="D1722" s="1" t="s">
        <v>39</v>
      </c>
      <c r="E1722" s="1" t="s">
        <v>615</v>
      </c>
      <c r="F1722" s="1" t="s">
        <v>616</v>
      </c>
      <c r="G1722" s="1" t="s">
        <v>24</v>
      </c>
      <c r="H1722" s="1" t="s">
        <v>25</v>
      </c>
      <c r="I1722" s="1" t="s">
        <v>328</v>
      </c>
      <c r="J1722" s="1" t="s">
        <v>53</v>
      </c>
      <c r="K1722" s="1" t="s">
        <v>54</v>
      </c>
      <c r="L1722" s="1" t="s">
        <v>625</v>
      </c>
      <c r="M1722" s="1" t="s">
        <v>30</v>
      </c>
      <c r="N1722" s="1" t="s">
        <v>36</v>
      </c>
      <c r="O1722" s="1" t="s">
        <v>626</v>
      </c>
      <c r="P1722" s="3">
        <v>451.15199999999999</v>
      </c>
      <c r="Q1722" s="3">
        <v>3</v>
      </c>
      <c r="R1722" s="3">
        <v>0</v>
      </c>
      <c r="S1722" s="1" t="s">
        <v>58</v>
      </c>
      <c r="T1722" s="9" t="s">
        <v>34</v>
      </c>
    </row>
    <row r="1723" spans="1:20" ht="32.1" customHeight="1" thickBot="1">
      <c r="A1723" s="8" t="s">
        <v>3944</v>
      </c>
      <c r="B1723" s="5">
        <v>42985</v>
      </c>
      <c r="C1723" s="5">
        <v>42990</v>
      </c>
      <c r="D1723" s="4" t="s">
        <v>39</v>
      </c>
      <c r="E1723" s="4" t="s">
        <v>1875</v>
      </c>
      <c r="F1723" s="4" t="s">
        <v>1876</v>
      </c>
      <c r="G1723" s="4" t="s">
        <v>24</v>
      </c>
      <c r="H1723" s="4" t="s">
        <v>25</v>
      </c>
      <c r="I1723" s="4" t="s">
        <v>3945</v>
      </c>
      <c r="J1723" s="4" t="s">
        <v>53</v>
      </c>
      <c r="K1723" s="4" t="s">
        <v>54</v>
      </c>
      <c r="L1723" s="4" t="s">
        <v>295</v>
      </c>
      <c r="M1723" s="4" t="s">
        <v>30</v>
      </c>
      <c r="N1723" s="4" t="s">
        <v>36</v>
      </c>
      <c r="O1723" s="4" t="s">
        <v>296</v>
      </c>
      <c r="P1723" s="6">
        <v>161.56800000000001</v>
      </c>
      <c r="Q1723" s="6">
        <v>2</v>
      </c>
      <c r="R1723" s="6">
        <v>-28.2744</v>
      </c>
      <c r="S1723" s="4" t="s">
        <v>58</v>
      </c>
      <c r="T1723" s="10" t="s">
        <v>77</v>
      </c>
    </row>
    <row r="1724" spans="1:20" ht="32.1" customHeight="1" thickBot="1">
      <c r="A1724" s="7" t="s">
        <v>3946</v>
      </c>
      <c r="B1724" s="2">
        <v>42973</v>
      </c>
      <c r="C1724" s="2">
        <v>42979</v>
      </c>
      <c r="D1724" s="1" t="s">
        <v>39</v>
      </c>
      <c r="E1724" s="1" t="s">
        <v>107</v>
      </c>
      <c r="F1724" s="1" t="s">
        <v>108</v>
      </c>
      <c r="G1724" s="1" t="s">
        <v>24</v>
      </c>
      <c r="H1724" s="1" t="s">
        <v>25</v>
      </c>
      <c r="I1724" s="1" t="s">
        <v>133</v>
      </c>
      <c r="J1724" s="1" t="s">
        <v>134</v>
      </c>
      <c r="K1724" s="1" t="s">
        <v>93</v>
      </c>
      <c r="L1724" s="1" t="s">
        <v>756</v>
      </c>
      <c r="M1724" s="1" t="s">
        <v>30</v>
      </c>
      <c r="N1724" s="1" t="s">
        <v>56</v>
      </c>
      <c r="O1724" s="1" t="s">
        <v>757</v>
      </c>
      <c r="P1724" s="3">
        <v>64.959999999999994</v>
      </c>
      <c r="Q1724" s="3">
        <v>5</v>
      </c>
      <c r="R1724" s="3">
        <v>-43.847999999999999</v>
      </c>
      <c r="S1724" s="1" t="s">
        <v>129</v>
      </c>
      <c r="T1724" s="9" t="s">
        <v>253</v>
      </c>
    </row>
    <row r="1725" spans="1:20" ht="32.1" customHeight="1" thickBot="1">
      <c r="A1725" s="8" t="s">
        <v>3947</v>
      </c>
      <c r="B1725" s="5">
        <v>42285</v>
      </c>
      <c r="C1725" s="5">
        <v>42290</v>
      </c>
      <c r="D1725" s="4" t="s">
        <v>39</v>
      </c>
      <c r="E1725" s="4" t="s">
        <v>88</v>
      </c>
      <c r="F1725" s="4" t="s">
        <v>89</v>
      </c>
      <c r="G1725" s="4" t="s">
        <v>90</v>
      </c>
      <c r="H1725" s="4" t="s">
        <v>25</v>
      </c>
      <c r="I1725" s="4" t="s">
        <v>1739</v>
      </c>
      <c r="J1725" s="4" t="s">
        <v>92</v>
      </c>
      <c r="K1725" s="4" t="s">
        <v>93</v>
      </c>
      <c r="L1725" s="4" t="s">
        <v>144</v>
      </c>
      <c r="M1725" s="4" t="s">
        <v>30</v>
      </c>
      <c r="N1725" s="4" t="s">
        <v>56</v>
      </c>
      <c r="O1725" s="4" t="s">
        <v>145</v>
      </c>
      <c r="P1725" s="6">
        <v>72.78</v>
      </c>
      <c r="Q1725" s="6">
        <v>3</v>
      </c>
      <c r="R1725" s="6">
        <v>-70.960499999999996</v>
      </c>
      <c r="S1725" s="4" t="s">
        <v>58</v>
      </c>
      <c r="T1725" s="10" t="s">
        <v>48</v>
      </c>
    </row>
    <row r="1726" spans="1:20" ht="32.1" customHeight="1" thickBot="1">
      <c r="A1726" s="7" t="s">
        <v>3948</v>
      </c>
      <c r="B1726" s="2">
        <v>42594</v>
      </c>
      <c r="C1726" s="2">
        <v>42598</v>
      </c>
      <c r="D1726" s="1" t="s">
        <v>39</v>
      </c>
      <c r="E1726" s="1" t="s">
        <v>3949</v>
      </c>
      <c r="F1726" s="1" t="s">
        <v>3950</v>
      </c>
      <c r="G1726" s="1" t="s">
        <v>90</v>
      </c>
      <c r="H1726" s="1" t="s">
        <v>25</v>
      </c>
      <c r="I1726" s="1" t="s">
        <v>574</v>
      </c>
      <c r="J1726" s="1" t="s">
        <v>43</v>
      </c>
      <c r="K1726" s="1" t="s">
        <v>28</v>
      </c>
      <c r="L1726" s="1" t="s">
        <v>368</v>
      </c>
      <c r="M1726" s="1" t="s">
        <v>30</v>
      </c>
      <c r="N1726" s="1" t="s">
        <v>45</v>
      </c>
      <c r="O1726" s="1" t="s">
        <v>369</v>
      </c>
      <c r="P1726" s="3">
        <v>562.29250000000002</v>
      </c>
      <c r="Q1726" s="3">
        <v>7</v>
      </c>
      <c r="R1726" s="3">
        <v>-255.58750000000001</v>
      </c>
      <c r="S1726" s="1" t="s">
        <v>83</v>
      </c>
      <c r="T1726" s="9" t="s">
        <v>253</v>
      </c>
    </row>
    <row r="1727" spans="1:20" ht="32.1" customHeight="1" thickBot="1">
      <c r="A1727" s="8" t="s">
        <v>3951</v>
      </c>
      <c r="B1727" s="5">
        <v>41952</v>
      </c>
      <c r="C1727" s="5">
        <v>41956</v>
      </c>
      <c r="D1727" s="4" t="s">
        <v>39</v>
      </c>
      <c r="E1727" s="4" t="s">
        <v>3363</v>
      </c>
      <c r="F1727" s="4" t="s">
        <v>3364</v>
      </c>
      <c r="G1727" s="4" t="s">
        <v>100</v>
      </c>
      <c r="H1727" s="4" t="s">
        <v>25</v>
      </c>
      <c r="I1727" s="4" t="s">
        <v>173</v>
      </c>
      <c r="J1727" s="4" t="s">
        <v>120</v>
      </c>
      <c r="K1727" s="4" t="s">
        <v>67</v>
      </c>
      <c r="L1727" s="4" t="s">
        <v>354</v>
      </c>
      <c r="M1727" s="4" t="s">
        <v>30</v>
      </c>
      <c r="N1727" s="4" t="s">
        <v>56</v>
      </c>
      <c r="O1727" s="4" t="s">
        <v>1243</v>
      </c>
      <c r="P1727" s="6">
        <v>56.52</v>
      </c>
      <c r="Q1727" s="6">
        <v>9</v>
      </c>
      <c r="R1727" s="6">
        <v>21.477599999999999</v>
      </c>
      <c r="S1727" s="4" t="s">
        <v>83</v>
      </c>
      <c r="T1727" s="10" t="s">
        <v>34</v>
      </c>
    </row>
    <row r="1728" spans="1:20" ht="32.1" customHeight="1" thickBot="1">
      <c r="A1728" s="7" t="s">
        <v>3952</v>
      </c>
      <c r="B1728" s="2">
        <v>42405</v>
      </c>
      <c r="C1728" s="2">
        <v>42410</v>
      </c>
      <c r="D1728" s="1" t="s">
        <v>39</v>
      </c>
      <c r="E1728" s="1" t="s">
        <v>1890</v>
      </c>
      <c r="F1728" s="1" t="s">
        <v>1891</v>
      </c>
      <c r="G1728" s="1" t="s">
        <v>24</v>
      </c>
      <c r="H1728" s="1" t="s">
        <v>25</v>
      </c>
      <c r="I1728" s="1" t="s">
        <v>639</v>
      </c>
      <c r="J1728" s="1" t="s">
        <v>53</v>
      </c>
      <c r="K1728" s="1" t="s">
        <v>54</v>
      </c>
      <c r="L1728" s="1" t="s">
        <v>784</v>
      </c>
      <c r="M1728" s="1" t="s">
        <v>30</v>
      </c>
      <c r="N1728" s="1" t="s">
        <v>45</v>
      </c>
      <c r="O1728" s="1" t="s">
        <v>785</v>
      </c>
      <c r="P1728" s="3">
        <v>557.72799999999995</v>
      </c>
      <c r="Q1728" s="3">
        <v>4</v>
      </c>
      <c r="R1728" s="3">
        <v>6.9715999999999996</v>
      </c>
      <c r="S1728" s="1" t="s">
        <v>58</v>
      </c>
      <c r="T1728" s="9" t="s">
        <v>297</v>
      </c>
    </row>
    <row r="1729" spans="1:20" ht="32.1" customHeight="1" thickBot="1">
      <c r="A1729" s="8" t="s">
        <v>3953</v>
      </c>
      <c r="B1729" s="5">
        <v>41665</v>
      </c>
      <c r="C1729" s="5">
        <v>41668</v>
      </c>
      <c r="D1729" s="4" t="s">
        <v>87</v>
      </c>
      <c r="E1729" s="4" t="s">
        <v>2774</v>
      </c>
      <c r="F1729" s="4" t="s">
        <v>2775</v>
      </c>
      <c r="G1729" s="4" t="s">
        <v>90</v>
      </c>
      <c r="H1729" s="4" t="s">
        <v>25</v>
      </c>
      <c r="I1729" s="4" t="s">
        <v>3954</v>
      </c>
      <c r="J1729" s="4" t="s">
        <v>1826</v>
      </c>
      <c r="K1729" s="4" t="s">
        <v>93</v>
      </c>
      <c r="L1729" s="4" t="s">
        <v>810</v>
      </c>
      <c r="M1729" s="4" t="s">
        <v>30</v>
      </c>
      <c r="N1729" s="4" t="s">
        <v>31</v>
      </c>
      <c r="O1729" s="4" t="s">
        <v>811</v>
      </c>
      <c r="P1729" s="6">
        <v>141.96</v>
      </c>
      <c r="Q1729" s="6">
        <v>2</v>
      </c>
      <c r="R1729" s="6">
        <v>39.748800000000003</v>
      </c>
      <c r="S1729" s="4" t="s">
        <v>33</v>
      </c>
      <c r="T1729" s="10" t="s">
        <v>169</v>
      </c>
    </row>
    <row r="1730" spans="1:20" ht="32.1" customHeight="1" thickBot="1">
      <c r="A1730" s="7" t="s">
        <v>3955</v>
      </c>
      <c r="B1730" s="2">
        <v>42647</v>
      </c>
      <c r="C1730" s="2">
        <v>42652</v>
      </c>
      <c r="D1730" s="1" t="s">
        <v>39</v>
      </c>
      <c r="E1730" s="1" t="s">
        <v>779</v>
      </c>
      <c r="F1730" s="1" t="s">
        <v>780</v>
      </c>
      <c r="G1730" s="1" t="s">
        <v>24</v>
      </c>
      <c r="H1730" s="1" t="s">
        <v>25</v>
      </c>
      <c r="I1730" s="1" t="s">
        <v>2754</v>
      </c>
      <c r="J1730" s="1" t="s">
        <v>1089</v>
      </c>
      <c r="K1730" s="1" t="s">
        <v>67</v>
      </c>
      <c r="L1730" s="1" t="s">
        <v>1254</v>
      </c>
      <c r="M1730" s="1" t="s">
        <v>30</v>
      </c>
      <c r="N1730" s="1" t="s">
        <v>45</v>
      </c>
      <c r="O1730" s="1" t="s">
        <v>1255</v>
      </c>
      <c r="P1730" s="3">
        <v>239.37200000000001</v>
      </c>
      <c r="Q1730" s="3">
        <v>2</v>
      </c>
      <c r="R1730" s="3">
        <v>-23.937200000000001</v>
      </c>
      <c r="S1730" s="1" t="s">
        <v>58</v>
      </c>
      <c r="T1730" s="9" t="s">
        <v>48</v>
      </c>
    </row>
    <row r="1731" spans="1:20" ht="32.1" customHeight="1" thickBot="1">
      <c r="A1731" s="8" t="s">
        <v>3956</v>
      </c>
      <c r="B1731" s="5">
        <v>42416</v>
      </c>
      <c r="C1731" s="5">
        <v>42420</v>
      </c>
      <c r="D1731" s="4" t="s">
        <v>39</v>
      </c>
      <c r="E1731" s="4" t="s">
        <v>3957</v>
      </c>
      <c r="F1731" s="4" t="s">
        <v>3958</v>
      </c>
      <c r="G1731" s="4" t="s">
        <v>24</v>
      </c>
      <c r="H1731" s="4" t="s">
        <v>25</v>
      </c>
      <c r="I1731" s="4" t="s">
        <v>361</v>
      </c>
      <c r="J1731" s="4" t="s">
        <v>362</v>
      </c>
      <c r="K1731" s="4" t="s">
        <v>67</v>
      </c>
      <c r="L1731" s="4" t="s">
        <v>3216</v>
      </c>
      <c r="M1731" s="4" t="s">
        <v>30</v>
      </c>
      <c r="N1731" s="4" t="s">
        <v>36</v>
      </c>
      <c r="O1731" s="4" t="s">
        <v>3217</v>
      </c>
      <c r="P1731" s="6">
        <v>227.96</v>
      </c>
      <c r="Q1731" s="6">
        <v>2</v>
      </c>
      <c r="R1731" s="6">
        <v>36.473599999999998</v>
      </c>
      <c r="S1731" s="4" t="s">
        <v>83</v>
      </c>
      <c r="T1731" s="10" t="s">
        <v>297</v>
      </c>
    </row>
    <row r="1732" spans="1:20" ht="32.1" customHeight="1" thickBot="1">
      <c r="A1732" s="7" t="s">
        <v>3959</v>
      </c>
      <c r="B1732" s="2">
        <v>42310</v>
      </c>
      <c r="C1732" s="2">
        <v>42314</v>
      </c>
      <c r="D1732" s="1" t="s">
        <v>39</v>
      </c>
      <c r="E1732" s="1" t="s">
        <v>813</v>
      </c>
      <c r="F1732" s="1" t="s">
        <v>814</v>
      </c>
      <c r="G1732" s="1" t="s">
        <v>24</v>
      </c>
      <c r="H1732" s="1" t="s">
        <v>25</v>
      </c>
      <c r="I1732" s="1" t="s">
        <v>639</v>
      </c>
      <c r="J1732" s="1" t="s">
        <v>53</v>
      </c>
      <c r="K1732" s="1" t="s">
        <v>54</v>
      </c>
      <c r="L1732" s="1" t="s">
        <v>1962</v>
      </c>
      <c r="M1732" s="1" t="s">
        <v>30</v>
      </c>
      <c r="N1732" s="1" t="s">
        <v>56</v>
      </c>
      <c r="O1732" s="1" t="s">
        <v>1963</v>
      </c>
      <c r="P1732" s="3">
        <v>96.96</v>
      </c>
      <c r="Q1732" s="3">
        <v>6</v>
      </c>
      <c r="R1732" s="3">
        <v>33.936</v>
      </c>
      <c r="S1732" s="1" t="s">
        <v>83</v>
      </c>
      <c r="T1732" s="9" t="s">
        <v>34</v>
      </c>
    </row>
    <row r="1733" spans="1:20" ht="32.1" customHeight="1" thickBot="1">
      <c r="A1733" s="8" t="s">
        <v>3959</v>
      </c>
      <c r="B1733" s="5">
        <v>42310</v>
      </c>
      <c r="C1733" s="5">
        <v>42314</v>
      </c>
      <c r="D1733" s="4" t="s">
        <v>39</v>
      </c>
      <c r="E1733" s="4" t="s">
        <v>813</v>
      </c>
      <c r="F1733" s="4" t="s">
        <v>814</v>
      </c>
      <c r="G1733" s="4" t="s">
        <v>24</v>
      </c>
      <c r="H1733" s="4" t="s">
        <v>25</v>
      </c>
      <c r="I1733" s="4" t="s">
        <v>639</v>
      </c>
      <c r="J1733" s="4" t="s">
        <v>53</v>
      </c>
      <c r="K1733" s="4" t="s">
        <v>54</v>
      </c>
      <c r="L1733" s="4" t="s">
        <v>1967</v>
      </c>
      <c r="M1733" s="4" t="s">
        <v>30</v>
      </c>
      <c r="N1733" s="4" t="s">
        <v>31</v>
      </c>
      <c r="O1733" s="4" t="s">
        <v>1968</v>
      </c>
      <c r="P1733" s="6">
        <v>512.49900000000002</v>
      </c>
      <c r="Q1733" s="6">
        <v>3</v>
      </c>
      <c r="R1733" s="6">
        <v>-30.146999999999998</v>
      </c>
      <c r="S1733" s="4" t="s">
        <v>83</v>
      </c>
      <c r="T1733" s="10" t="s">
        <v>34</v>
      </c>
    </row>
    <row r="1734" spans="1:20" ht="32.1" customHeight="1" thickBot="1">
      <c r="A1734" s="7" t="s">
        <v>3960</v>
      </c>
      <c r="B1734" s="2">
        <v>42582</v>
      </c>
      <c r="C1734" s="2">
        <v>42587</v>
      </c>
      <c r="D1734" s="1" t="s">
        <v>39</v>
      </c>
      <c r="E1734" s="1" t="s">
        <v>2576</v>
      </c>
      <c r="F1734" s="1" t="s">
        <v>2577</v>
      </c>
      <c r="G1734" s="1" t="s">
        <v>90</v>
      </c>
      <c r="H1734" s="1" t="s">
        <v>25</v>
      </c>
      <c r="I1734" s="1" t="s">
        <v>328</v>
      </c>
      <c r="J1734" s="1" t="s">
        <v>53</v>
      </c>
      <c r="K1734" s="1" t="s">
        <v>54</v>
      </c>
      <c r="L1734" s="1" t="s">
        <v>731</v>
      </c>
      <c r="M1734" s="1" t="s">
        <v>30</v>
      </c>
      <c r="N1734" s="1" t="s">
        <v>45</v>
      </c>
      <c r="O1734" s="1" t="s">
        <v>732</v>
      </c>
      <c r="P1734" s="3">
        <v>863.12800000000004</v>
      </c>
      <c r="Q1734" s="3">
        <v>7</v>
      </c>
      <c r="R1734" s="3">
        <v>-32.3673</v>
      </c>
      <c r="S1734" s="1" t="s">
        <v>58</v>
      </c>
      <c r="T1734" s="9" t="s">
        <v>71</v>
      </c>
    </row>
    <row r="1735" spans="1:20" ht="32.1" customHeight="1" thickBot="1">
      <c r="A1735" s="8" t="s">
        <v>3961</v>
      </c>
      <c r="B1735" s="5">
        <v>43045</v>
      </c>
      <c r="C1735" s="5">
        <v>43052</v>
      </c>
      <c r="D1735" s="4" t="s">
        <v>39</v>
      </c>
      <c r="E1735" s="4" t="s">
        <v>1844</v>
      </c>
      <c r="F1735" s="4" t="s">
        <v>1845</v>
      </c>
      <c r="G1735" s="4" t="s">
        <v>100</v>
      </c>
      <c r="H1735" s="4" t="s">
        <v>25</v>
      </c>
      <c r="I1735" s="4" t="s">
        <v>191</v>
      </c>
      <c r="J1735" s="4" t="s">
        <v>192</v>
      </c>
      <c r="K1735" s="4" t="s">
        <v>54</v>
      </c>
      <c r="L1735" s="4" t="s">
        <v>410</v>
      </c>
      <c r="M1735" s="4" t="s">
        <v>30</v>
      </c>
      <c r="N1735" s="4" t="s">
        <v>45</v>
      </c>
      <c r="O1735" s="4" t="s">
        <v>411</v>
      </c>
      <c r="P1735" s="6">
        <v>2036.86</v>
      </c>
      <c r="Q1735" s="6">
        <v>7</v>
      </c>
      <c r="R1735" s="6">
        <v>366.63479999999998</v>
      </c>
      <c r="S1735" s="4" t="s">
        <v>47</v>
      </c>
      <c r="T1735" s="10" t="s">
        <v>34</v>
      </c>
    </row>
    <row r="1736" spans="1:20" ht="32.1" customHeight="1" thickBot="1">
      <c r="A1736" s="7" t="s">
        <v>3961</v>
      </c>
      <c r="B1736" s="2">
        <v>43045</v>
      </c>
      <c r="C1736" s="2">
        <v>43052</v>
      </c>
      <c r="D1736" s="1" t="s">
        <v>39</v>
      </c>
      <c r="E1736" s="1" t="s">
        <v>1844</v>
      </c>
      <c r="F1736" s="1" t="s">
        <v>1845</v>
      </c>
      <c r="G1736" s="1" t="s">
        <v>100</v>
      </c>
      <c r="H1736" s="1" t="s">
        <v>25</v>
      </c>
      <c r="I1736" s="1" t="s">
        <v>191</v>
      </c>
      <c r="J1736" s="1" t="s">
        <v>192</v>
      </c>
      <c r="K1736" s="1" t="s">
        <v>54</v>
      </c>
      <c r="L1736" s="1" t="s">
        <v>405</v>
      </c>
      <c r="M1736" s="1" t="s">
        <v>30</v>
      </c>
      <c r="N1736" s="1" t="s">
        <v>36</v>
      </c>
      <c r="O1736" s="1" t="s">
        <v>406</v>
      </c>
      <c r="P1736" s="3">
        <v>449.56799999999998</v>
      </c>
      <c r="Q1736" s="3">
        <v>2</v>
      </c>
      <c r="R1736" s="3">
        <v>-73.0548</v>
      </c>
      <c r="S1736" s="1" t="s">
        <v>47</v>
      </c>
      <c r="T1736" s="9" t="s">
        <v>34</v>
      </c>
    </row>
    <row r="1737" spans="1:20" ht="32.1" customHeight="1" thickBot="1">
      <c r="A1737" s="8" t="s">
        <v>3962</v>
      </c>
      <c r="B1737" s="5">
        <v>42218</v>
      </c>
      <c r="C1737" s="5">
        <v>42222</v>
      </c>
      <c r="D1737" s="4" t="s">
        <v>39</v>
      </c>
      <c r="E1737" s="4" t="s">
        <v>588</v>
      </c>
      <c r="F1737" s="4" t="s">
        <v>589</v>
      </c>
      <c r="G1737" s="4" t="s">
        <v>24</v>
      </c>
      <c r="H1737" s="4" t="s">
        <v>25</v>
      </c>
      <c r="I1737" s="4" t="s">
        <v>878</v>
      </c>
      <c r="J1737" s="4" t="s">
        <v>1517</v>
      </c>
      <c r="K1737" s="4" t="s">
        <v>54</v>
      </c>
      <c r="L1737" s="4" t="s">
        <v>2566</v>
      </c>
      <c r="M1737" s="4" t="s">
        <v>30</v>
      </c>
      <c r="N1737" s="4" t="s">
        <v>45</v>
      </c>
      <c r="O1737" s="4" t="s">
        <v>2567</v>
      </c>
      <c r="P1737" s="6">
        <v>277.5</v>
      </c>
      <c r="Q1737" s="6">
        <v>4</v>
      </c>
      <c r="R1737" s="6">
        <v>-188.7</v>
      </c>
      <c r="S1737" s="4" t="s">
        <v>83</v>
      </c>
      <c r="T1737" s="10" t="s">
        <v>253</v>
      </c>
    </row>
    <row r="1738" spans="1:20" ht="32.1" customHeight="1" thickBot="1">
      <c r="A1738" s="7" t="s">
        <v>3963</v>
      </c>
      <c r="B1738" s="2">
        <v>42329</v>
      </c>
      <c r="C1738" s="2">
        <v>42333</v>
      </c>
      <c r="D1738" s="1" t="s">
        <v>39</v>
      </c>
      <c r="E1738" s="1" t="s">
        <v>3012</v>
      </c>
      <c r="F1738" s="1" t="s">
        <v>3013</v>
      </c>
      <c r="G1738" s="1" t="s">
        <v>24</v>
      </c>
      <c r="H1738" s="1" t="s">
        <v>25</v>
      </c>
      <c r="I1738" s="1" t="s">
        <v>65</v>
      </c>
      <c r="J1738" s="1" t="s">
        <v>66</v>
      </c>
      <c r="K1738" s="1" t="s">
        <v>67</v>
      </c>
      <c r="L1738" s="1" t="s">
        <v>1247</v>
      </c>
      <c r="M1738" s="1" t="s">
        <v>30</v>
      </c>
      <c r="N1738" s="1" t="s">
        <v>45</v>
      </c>
      <c r="O1738" s="1" t="s">
        <v>1248</v>
      </c>
      <c r="P1738" s="3">
        <v>1252.704</v>
      </c>
      <c r="Q1738" s="3">
        <v>8</v>
      </c>
      <c r="R1738" s="3">
        <v>-480.20319999999998</v>
      </c>
      <c r="S1738" s="1" t="s">
        <v>83</v>
      </c>
      <c r="T1738" s="9" t="s">
        <v>34</v>
      </c>
    </row>
    <row r="1739" spans="1:20" ht="32.1" customHeight="1" thickBot="1">
      <c r="A1739" s="8" t="s">
        <v>3964</v>
      </c>
      <c r="B1739" s="5">
        <v>42873</v>
      </c>
      <c r="C1739" s="5">
        <v>42877</v>
      </c>
      <c r="D1739" s="4" t="s">
        <v>39</v>
      </c>
      <c r="E1739" s="4" t="s">
        <v>1828</v>
      </c>
      <c r="F1739" s="4" t="s">
        <v>1829</v>
      </c>
      <c r="G1739" s="4" t="s">
        <v>90</v>
      </c>
      <c r="H1739" s="4" t="s">
        <v>25</v>
      </c>
      <c r="I1739" s="4" t="s">
        <v>133</v>
      </c>
      <c r="J1739" s="4" t="s">
        <v>134</v>
      </c>
      <c r="K1739" s="4" t="s">
        <v>93</v>
      </c>
      <c r="L1739" s="4" t="s">
        <v>1542</v>
      </c>
      <c r="M1739" s="4" t="s">
        <v>30</v>
      </c>
      <c r="N1739" s="4" t="s">
        <v>56</v>
      </c>
      <c r="O1739" s="4" t="s">
        <v>1543</v>
      </c>
      <c r="P1739" s="6">
        <v>22.608000000000001</v>
      </c>
      <c r="Q1739" s="6">
        <v>3</v>
      </c>
      <c r="R1739" s="6">
        <v>-10.1736</v>
      </c>
      <c r="S1739" s="4" t="s">
        <v>83</v>
      </c>
      <c r="T1739" s="10" t="s">
        <v>161</v>
      </c>
    </row>
    <row r="1740" spans="1:20" ht="32.1" customHeight="1" thickBot="1">
      <c r="A1740" s="7" t="s">
        <v>3964</v>
      </c>
      <c r="B1740" s="2">
        <v>42873</v>
      </c>
      <c r="C1740" s="2">
        <v>42877</v>
      </c>
      <c r="D1740" s="1" t="s">
        <v>39</v>
      </c>
      <c r="E1740" s="1" t="s">
        <v>1828</v>
      </c>
      <c r="F1740" s="1" t="s">
        <v>1829</v>
      </c>
      <c r="G1740" s="1" t="s">
        <v>90</v>
      </c>
      <c r="H1740" s="1" t="s">
        <v>25</v>
      </c>
      <c r="I1740" s="1" t="s">
        <v>133</v>
      </c>
      <c r="J1740" s="1" t="s">
        <v>134</v>
      </c>
      <c r="K1740" s="1" t="s">
        <v>93</v>
      </c>
      <c r="L1740" s="1" t="s">
        <v>379</v>
      </c>
      <c r="M1740" s="1" t="s">
        <v>30</v>
      </c>
      <c r="N1740" s="1" t="s">
        <v>56</v>
      </c>
      <c r="O1740" s="1" t="s">
        <v>380</v>
      </c>
      <c r="P1740" s="3">
        <v>1.8919999999999999</v>
      </c>
      <c r="Q1740" s="3">
        <v>1</v>
      </c>
      <c r="R1740" s="3">
        <v>-0.99329999999999996</v>
      </c>
      <c r="S1740" s="1" t="s">
        <v>83</v>
      </c>
      <c r="T1740" s="9" t="s">
        <v>161</v>
      </c>
    </row>
    <row r="1741" spans="1:20" ht="32.1" customHeight="1" thickBot="1">
      <c r="A1741" s="8" t="s">
        <v>3965</v>
      </c>
      <c r="B1741" s="5">
        <v>42260</v>
      </c>
      <c r="C1741" s="5">
        <v>42264</v>
      </c>
      <c r="D1741" s="4" t="s">
        <v>21</v>
      </c>
      <c r="E1741" s="4" t="s">
        <v>1472</v>
      </c>
      <c r="F1741" s="4" t="s">
        <v>1473</v>
      </c>
      <c r="G1741" s="4" t="s">
        <v>24</v>
      </c>
      <c r="H1741" s="4" t="s">
        <v>25</v>
      </c>
      <c r="I1741" s="4" t="s">
        <v>133</v>
      </c>
      <c r="J1741" s="4" t="s">
        <v>134</v>
      </c>
      <c r="K1741" s="4" t="s">
        <v>93</v>
      </c>
      <c r="L1741" s="4" t="s">
        <v>251</v>
      </c>
      <c r="M1741" s="4" t="s">
        <v>30</v>
      </c>
      <c r="N1741" s="4" t="s">
        <v>36</v>
      </c>
      <c r="O1741" s="4" t="s">
        <v>252</v>
      </c>
      <c r="P1741" s="6">
        <v>170.072</v>
      </c>
      <c r="Q1741" s="6">
        <v>4</v>
      </c>
      <c r="R1741" s="6">
        <v>-12.148</v>
      </c>
      <c r="S1741" s="4" t="s">
        <v>83</v>
      </c>
      <c r="T1741" s="10" t="s">
        <v>77</v>
      </c>
    </row>
    <row r="1742" spans="1:20" ht="32.1" customHeight="1" thickBot="1">
      <c r="A1742" s="7" t="s">
        <v>3966</v>
      </c>
      <c r="B1742" s="2">
        <v>43056</v>
      </c>
      <c r="C1742" s="2">
        <v>43060</v>
      </c>
      <c r="D1742" s="1" t="s">
        <v>39</v>
      </c>
      <c r="E1742" s="1" t="s">
        <v>2133</v>
      </c>
      <c r="F1742" s="1" t="s">
        <v>2134</v>
      </c>
      <c r="G1742" s="1" t="s">
        <v>24</v>
      </c>
      <c r="H1742" s="1" t="s">
        <v>25</v>
      </c>
      <c r="I1742" s="1" t="s">
        <v>173</v>
      </c>
      <c r="J1742" s="1" t="s">
        <v>120</v>
      </c>
      <c r="K1742" s="1" t="s">
        <v>67</v>
      </c>
      <c r="L1742" s="1" t="s">
        <v>354</v>
      </c>
      <c r="M1742" s="1" t="s">
        <v>30</v>
      </c>
      <c r="N1742" s="1" t="s">
        <v>56</v>
      </c>
      <c r="O1742" s="1" t="s">
        <v>355</v>
      </c>
      <c r="P1742" s="3">
        <v>187.76</v>
      </c>
      <c r="Q1742" s="3">
        <v>4</v>
      </c>
      <c r="R1742" s="3">
        <v>76.9816</v>
      </c>
      <c r="S1742" s="1" t="s">
        <v>83</v>
      </c>
      <c r="T1742" s="9" t="s">
        <v>34</v>
      </c>
    </row>
    <row r="1743" spans="1:20" ht="32.1" customHeight="1" thickBot="1">
      <c r="A1743" s="8" t="s">
        <v>3967</v>
      </c>
      <c r="B1743" s="5">
        <v>42338</v>
      </c>
      <c r="C1743" s="5">
        <v>42341</v>
      </c>
      <c r="D1743" s="4" t="s">
        <v>87</v>
      </c>
      <c r="E1743" s="4" t="s">
        <v>637</v>
      </c>
      <c r="F1743" s="4" t="s">
        <v>638</v>
      </c>
      <c r="G1743" s="4" t="s">
        <v>24</v>
      </c>
      <c r="H1743" s="4" t="s">
        <v>25</v>
      </c>
      <c r="I1743" s="4" t="s">
        <v>3968</v>
      </c>
      <c r="J1743" s="4" t="s">
        <v>1036</v>
      </c>
      <c r="K1743" s="4" t="s">
        <v>28</v>
      </c>
      <c r="L1743" s="4" t="s">
        <v>313</v>
      </c>
      <c r="M1743" s="4" t="s">
        <v>30</v>
      </c>
      <c r="N1743" s="4" t="s">
        <v>56</v>
      </c>
      <c r="O1743" s="4" t="s">
        <v>314</v>
      </c>
      <c r="P1743" s="6">
        <v>335.74400000000003</v>
      </c>
      <c r="Q1743" s="6">
        <v>2</v>
      </c>
      <c r="R1743" s="6">
        <v>25.180800000000001</v>
      </c>
      <c r="S1743" s="4" t="s">
        <v>33</v>
      </c>
      <c r="T1743" s="10" t="s">
        <v>34</v>
      </c>
    </row>
    <row r="1744" spans="1:20" ht="32.1" customHeight="1" thickBot="1">
      <c r="A1744" s="7" t="s">
        <v>3969</v>
      </c>
      <c r="B1744" s="2">
        <v>42316</v>
      </c>
      <c r="C1744" s="2">
        <v>42316</v>
      </c>
      <c r="D1744" s="1" t="s">
        <v>425</v>
      </c>
      <c r="E1744" s="1" t="s">
        <v>2497</v>
      </c>
      <c r="F1744" s="1" t="s">
        <v>2498</v>
      </c>
      <c r="G1744" s="1" t="s">
        <v>90</v>
      </c>
      <c r="H1744" s="1" t="s">
        <v>25</v>
      </c>
      <c r="I1744" s="1" t="s">
        <v>173</v>
      </c>
      <c r="J1744" s="1" t="s">
        <v>120</v>
      </c>
      <c r="K1744" s="1" t="s">
        <v>67</v>
      </c>
      <c r="L1744" s="1" t="s">
        <v>3575</v>
      </c>
      <c r="M1744" s="1" t="s">
        <v>30</v>
      </c>
      <c r="N1744" s="1" t="s">
        <v>56</v>
      </c>
      <c r="O1744" s="1" t="s">
        <v>3576</v>
      </c>
      <c r="P1744" s="3">
        <v>11.82</v>
      </c>
      <c r="Q1744" s="3">
        <v>3</v>
      </c>
      <c r="R1744" s="3">
        <v>4.7279999999999998</v>
      </c>
      <c r="S1744" s="1" t="s">
        <v>430</v>
      </c>
      <c r="T1744" s="9" t="s">
        <v>34</v>
      </c>
    </row>
    <row r="1745" spans="1:20" ht="32.1" customHeight="1" thickBot="1">
      <c r="A1745" s="8" t="s">
        <v>3969</v>
      </c>
      <c r="B1745" s="5">
        <v>42316</v>
      </c>
      <c r="C1745" s="5">
        <v>42316</v>
      </c>
      <c r="D1745" s="4" t="s">
        <v>425</v>
      </c>
      <c r="E1745" s="4" t="s">
        <v>2497</v>
      </c>
      <c r="F1745" s="4" t="s">
        <v>2498</v>
      </c>
      <c r="G1745" s="4" t="s">
        <v>90</v>
      </c>
      <c r="H1745" s="4" t="s">
        <v>25</v>
      </c>
      <c r="I1745" s="4" t="s">
        <v>173</v>
      </c>
      <c r="J1745" s="4" t="s">
        <v>120</v>
      </c>
      <c r="K1745" s="4" t="s">
        <v>67</v>
      </c>
      <c r="L1745" s="4" t="s">
        <v>795</v>
      </c>
      <c r="M1745" s="4" t="s">
        <v>30</v>
      </c>
      <c r="N1745" s="4" t="s">
        <v>36</v>
      </c>
      <c r="O1745" s="4" t="s">
        <v>796</v>
      </c>
      <c r="P1745" s="6">
        <v>577.76400000000001</v>
      </c>
      <c r="Q1745" s="6">
        <v>2</v>
      </c>
      <c r="R1745" s="6">
        <v>115.5528</v>
      </c>
      <c r="S1745" s="4" t="s">
        <v>430</v>
      </c>
      <c r="T1745" s="10" t="s">
        <v>34</v>
      </c>
    </row>
    <row r="1746" spans="1:20" ht="32.1" customHeight="1" thickBot="1">
      <c r="A1746" s="7" t="s">
        <v>3970</v>
      </c>
      <c r="B1746" s="2">
        <v>42120</v>
      </c>
      <c r="C1746" s="2">
        <v>42124</v>
      </c>
      <c r="D1746" s="1" t="s">
        <v>39</v>
      </c>
      <c r="E1746" s="1" t="s">
        <v>819</v>
      </c>
      <c r="F1746" s="1" t="s">
        <v>820</v>
      </c>
      <c r="G1746" s="1" t="s">
        <v>24</v>
      </c>
      <c r="H1746" s="1" t="s">
        <v>25</v>
      </c>
      <c r="I1746" s="1" t="s">
        <v>3971</v>
      </c>
      <c r="J1746" s="1" t="s">
        <v>43</v>
      </c>
      <c r="K1746" s="1" t="s">
        <v>28</v>
      </c>
      <c r="L1746" s="1" t="s">
        <v>44</v>
      </c>
      <c r="M1746" s="1" t="s">
        <v>30</v>
      </c>
      <c r="N1746" s="1" t="s">
        <v>45</v>
      </c>
      <c r="O1746" s="1" t="s">
        <v>46</v>
      </c>
      <c r="P1746" s="3">
        <v>191.5155</v>
      </c>
      <c r="Q1746" s="3">
        <v>1</v>
      </c>
      <c r="R1746" s="3">
        <v>-76.606200000000001</v>
      </c>
      <c r="S1746" s="1" t="s">
        <v>83</v>
      </c>
      <c r="T1746" s="9" t="s">
        <v>113</v>
      </c>
    </row>
    <row r="1747" spans="1:20" ht="32.1" customHeight="1" thickBot="1">
      <c r="A1747" s="8" t="s">
        <v>3972</v>
      </c>
      <c r="B1747" s="5">
        <v>42681</v>
      </c>
      <c r="C1747" s="5">
        <v>42686</v>
      </c>
      <c r="D1747" s="4" t="s">
        <v>39</v>
      </c>
      <c r="E1747" s="4" t="s">
        <v>1337</v>
      </c>
      <c r="F1747" s="4" t="s">
        <v>1338</v>
      </c>
      <c r="G1747" s="4" t="s">
        <v>24</v>
      </c>
      <c r="H1747" s="4" t="s">
        <v>25</v>
      </c>
      <c r="I1747" s="4" t="s">
        <v>1739</v>
      </c>
      <c r="J1747" s="4" t="s">
        <v>92</v>
      </c>
      <c r="K1747" s="4" t="s">
        <v>93</v>
      </c>
      <c r="L1747" s="4" t="s">
        <v>3973</v>
      </c>
      <c r="M1747" s="4" t="s">
        <v>30</v>
      </c>
      <c r="N1747" s="4" t="s">
        <v>56</v>
      </c>
      <c r="O1747" s="4" t="s">
        <v>3974</v>
      </c>
      <c r="P1747" s="6">
        <v>44.46</v>
      </c>
      <c r="Q1747" s="6">
        <v>5</v>
      </c>
      <c r="R1747" s="6">
        <v>-17.783999999999999</v>
      </c>
      <c r="S1747" s="4" t="s">
        <v>58</v>
      </c>
      <c r="T1747" s="10" t="s">
        <v>34</v>
      </c>
    </row>
    <row r="1748" spans="1:20" ht="32.1" customHeight="1" thickBot="1">
      <c r="A1748" s="7" t="s">
        <v>3975</v>
      </c>
      <c r="B1748" s="2">
        <v>41915</v>
      </c>
      <c r="C1748" s="2">
        <v>41919</v>
      </c>
      <c r="D1748" s="1" t="s">
        <v>39</v>
      </c>
      <c r="E1748" s="1" t="s">
        <v>3938</v>
      </c>
      <c r="F1748" s="1" t="s">
        <v>3939</v>
      </c>
      <c r="G1748" s="1" t="s">
        <v>24</v>
      </c>
      <c r="H1748" s="1" t="s">
        <v>25</v>
      </c>
      <c r="I1748" s="1" t="s">
        <v>1739</v>
      </c>
      <c r="J1748" s="1" t="s">
        <v>92</v>
      </c>
      <c r="K1748" s="1" t="s">
        <v>93</v>
      </c>
      <c r="L1748" s="1" t="s">
        <v>1421</v>
      </c>
      <c r="M1748" s="1" t="s">
        <v>30</v>
      </c>
      <c r="N1748" s="1" t="s">
        <v>56</v>
      </c>
      <c r="O1748" s="1" t="s">
        <v>1422</v>
      </c>
      <c r="P1748" s="3">
        <v>31.776</v>
      </c>
      <c r="Q1748" s="3">
        <v>3</v>
      </c>
      <c r="R1748" s="3">
        <v>-19.0656</v>
      </c>
      <c r="S1748" s="1" t="s">
        <v>83</v>
      </c>
      <c r="T1748" s="9" t="s">
        <v>48</v>
      </c>
    </row>
    <row r="1749" spans="1:20" ht="32.1" customHeight="1" thickBot="1">
      <c r="A1749" s="8" t="s">
        <v>3976</v>
      </c>
      <c r="B1749" s="5">
        <v>42464</v>
      </c>
      <c r="C1749" s="5">
        <v>42468</v>
      </c>
      <c r="D1749" s="4" t="s">
        <v>21</v>
      </c>
      <c r="E1749" s="4" t="s">
        <v>1820</v>
      </c>
      <c r="F1749" s="4" t="s">
        <v>1821</v>
      </c>
      <c r="G1749" s="4" t="s">
        <v>100</v>
      </c>
      <c r="H1749" s="4" t="s">
        <v>25</v>
      </c>
      <c r="I1749" s="4" t="s">
        <v>119</v>
      </c>
      <c r="J1749" s="4" t="s">
        <v>120</v>
      </c>
      <c r="K1749" s="4" t="s">
        <v>67</v>
      </c>
      <c r="L1749" s="4" t="s">
        <v>596</v>
      </c>
      <c r="M1749" s="4" t="s">
        <v>30</v>
      </c>
      <c r="N1749" s="4" t="s">
        <v>56</v>
      </c>
      <c r="O1749" s="4" t="s">
        <v>597</v>
      </c>
      <c r="P1749" s="6">
        <v>82.64</v>
      </c>
      <c r="Q1749" s="6">
        <v>2</v>
      </c>
      <c r="R1749" s="6">
        <v>7.4375999999999998</v>
      </c>
      <c r="S1749" s="4" t="s">
        <v>83</v>
      </c>
      <c r="T1749" s="10" t="s">
        <v>113</v>
      </c>
    </row>
    <row r="1750" spans="1:20" ht="32.1" customHeight="1" thickBot="1">
      <c r="A1750" s="7" t="s">
        <v>3977</v>
      </c>
      <c r="B1750" s="2">
        <v>42551</v>
      </c>
      <c r="C1750" s="2">
        <v>42553</v>
      </c>
      <c r="D1750" s="1" t="s">
        <v>21</v>
      </c>
      <c r="E1750" s="1" t="s">
        <v>209</v>
      </c>
      <c r="F1750" s="1" t="s">
        <v>210</v>
      </c>
      <c r="G1750" s="1" t="s">
        <v>24</v>
      </c>
      <c r="H1750" s="1" t="s">
        <v>25</v>
      </c>
      <c r="I1750" s="1" t="s">
        <v>2814</v>
      </c>
      <c r="J1750" s="1" t="s">
        <v>667</v>
      </c>
      <c r="K1750" s="1" t="s">
        <v>28</v>
      </c>
      <c r="L1750" s="1" t="s">
        <v>277</v>
      </c>
      <c r="M1750" s="1" t="s">
        <v>30</v>
      </c>
      <c r="N1750" s="1" t="s">
        <v>31</v>
      </c>
      <c r="O1750" s="1" t="s">
        <v>278</v>
      </c>
      <c r="P1750" s="3">
        <v>1266.8599999999999</v>
      </c>
      <c r="Q1750" s="3">
        <v>7</v>
      </c>
      <c r="R1750" s="3">
        <v>291.37779999999998</v>
      </c>
      <c r="S1750" s="1" t="s">
        <v>70</v>
      </c>
      <c r="T1750" s="9" t="s">
        <v>59</v>
      </c>
    </row>
    <row r="1751" spans="1:20" ht="32.1" customHeight="1" thickBot="1">
      <c r="A1751" s="8" t="s">
        <v>3978</v>
      </c>
      <c r="B1751" s="5">
        <v>42856</v>
      </c>
      <c r="C1751" s="5">
        <v>42861</v>
      </c>
      <c r="D1751" s="4" t="s">
        <v>39</v>
      </c>
      <c r="E1751" s="4" t="s">
        <v>1345</v>
      </c>
      <c r="F1751" s="4" t="s">
        <v>1346</v>
      </c>
      <c r="G1751" s="4" t="s">
        <v>24</v>
      </c>
      <c r="H1751" s="4" t="s">
        <v>25</v>
      </c>
      <c r="I1751" s="4" t="s">
        <v>606</v>
      </c>
      <c r="J1751" s="4" t="s">
        <v>43</v>
      </c>
      <c r="K1751" s="4" t="s">
        <v>28</v>
      </c>
      <c r="L1751" s="4" t="s">
        <v>521</v>
      </c>
      <c r="M1751" s="4" t="s">
        <v>30</v>
      </c>
      <c r="N1751" s="4" t="s">
        <v>45</v>
      </c>
      <c r="O1751" s="4" t="s">
        <v>522</v>
      </c>
      <c r="P1751" s="6">
        <v>933.26199999999994</v>
      </c>
      <c r="Q1751" s="6">
        <v>4</v>
      </c>
      <c r="R1751" s="6">
        <v>-458.14679999999998</v>
      </c>
      <c r="S1751" s="4" t="s">
        <v>58</v>
      </c>
      <c r="T1751" s="10" t="s">
        <v>161</v>
      </c>
    </row>
    <row r="1752" spans="1:20" ht="32.1" customHeight="1" thickBot="1">
      <c r="A1752" s="7" t="s">
        <v>3978</v>
      </c>
      <c r="B1752" s="2">
        <v>42856</v>
      </c>
      <c r="C1752" s="2">
        <v>42861</v>
      </c>
      <c r="D1752" s="1" t="s">
        <v>39</v>
      </c>
      <c r="E1752" s="1" t="s">
        <v>1345</v>
      </c>
      <c r="F1752" s="1" t="s">
        <v>1346</v>
      </c>
      <c r="G1752" s="1" t="s">
        <v>24</v>
      </c>
      <c r="H1752" s="1" t="s">
        <v>25</v>
      </c>
      <c r="I1752" s="1" t="s">
        <v>606</v>
      </c>
      <c r="J1752" s="1" t="s">
        <v>43</v>
      </c>
      <c r="K1752" s="1" t="s">
        <v>28</v>
      </c>
      <c r="L1752" s="1" t="s">
        <v>601</v>
      </c>
      <c r="M1752" s="1" t="s">
        <v>30</v>
      </c>
      <c r="N1752" s="1" t="s">
        <v>36</v>
      </c>
      <c r="O1752" s="1" t="s">
        <v>602</v>
      </c>
      <c r="P1752" s="3">
        <v>2803.92</v>
      </c>
      <c r="Q1752" s="3">
        <v>5</v>
      </c>
      <c r="R1752" s="3">
        <v>0</v>
      </c>
      <c r="S1752" s="1" t="s">
        <v>58</v>
      </c>
      <c r="T1752" s="9" t="s">
        <v>161</v>
      </c>
    </row>
    <row r="1753" spans="1:20" ht="32.1" customHeight="1" thickBot="1">
      <c r="A1753" s="8" t="s">
        <v>3979</v>
      </c>
      <c r="B1753" s="5">
        <v>43028</v>
      </c>
      <c r="C1753" s="5">
        <v>43028</v>
      </c>
      <c r="D1753" s="4" t="s">
        <v>425</v>
      </c>
      <c r="E1753" s="4" t="s">
        <v>3980</v>
      </c>
      <c r="F1753" s="4" t="s">
        <v>3981</v>
      </c>
      <c r="G1753" s="4" t="s">
        <v>24</v>
      </c>
      <c r="H1753" s="4" t="s">
        <v>25</v>
      </c>
      <c r="I1753" s="4" t="s">
        <v>606</v>
      </c>
      <c r="J1753" s="4" t="s">
        <v>43</v>
      </c>
      <c r="K1753" s="4" t="s">
        <v>28</v>
      </c>
      <c r="L1753" s="4" t="s">
        <v>2787</v>
      </c>
      <c r="M1753" s="4" t="s">
        <v>30</v>
      </c>
      <c r="N1753" s="4" t="s">
        <v>56</v>
      </c>
      <c r="O1753" s="4" t="s">
        <v>2788</v>
      </c>
      <c r="P1753" s="6">
        <v>43.936</v>
      </c>
      <c r="Q1753" s="6">
        <v>4</v>
      </c>
      <c r="R1753" s="6">
        <v>6.0411999999999999</v>
      </c>
      <c r="S1753" s="4" t="s">
        <v>430</v>
      </c>
      <c r="T1753" s="10" t="s">
        <v>48</v>
      </c>
    </row>
    <row r="1754" spans="1:20" ht="32.1" customHeight="1" thickBot="1">
      <c r="A1754" s="7" t="s">
        <v>3982</v>
      </c>
      <c r="B1754" s="2">
        <v>41863</v>
      </c>
      <c r="C1754" s="2">
        <v>41867</v>
      </c>
      <c r="D1754" s="1" t="s">
        <v>39</v>
      </c>
      <c r="E1754" s="1" t="s">
        <v>2848</v>
      </c>
      <c r="F1754" s="1" t="s">
        <v>2849</v>
      </c>
      <c r="G1754" s="1" t="s">
        <v>24</v>
      </c>
      <c r="H1754" s="1" t="s">
        <v>25</v>
      </c>
      <c r="I1754" s="1" t="s">
        <v>328</v>
      </c>
      <c r="J1754" s="1" t="s">
        <v>53</v>
      </c>
      <c r="K1754" s="1" t="s">
        <v>54</v>
      </c>
      <c r="L1754" s="1" t="s">
        <v>1518</v>
      </c>
      <c r="M1754" s="1" t="s">
        <v>30</v>
      </c>
      <c r="N1754" s="1" t="s">
        <v>56</v>
      </c>
      <c r="O1754" s="1" t="s">
        <v>1519</v>
      </c>
      <c r="P1754" s="3">
        <v>85.44</v>
      </c>
      <c r="Q1754" s="3">
        <v>3</v>
      </c>
      <c r="R1754" s="3">
        <v>31.6128</v>
      </c>
      <c r="S1754" s="1" t="s">
        <v>83</v>
      </c>
      <c r="T1754" s="9" t="s">
        <v>253</v>
      </c>
    </row>
    <row r="1755" spans="1:20" ht="32.1" customHeight="1" thickBot="1">
      <c r="A1755" s="8" t="s">
        <v>3983</v>
      </c>
      <c r="B1755" s="5">
        <v>42068</v>
      </c>
      <c r="C1755" s="5">
        <v>42072</v>
      </c>
      <c r="D1755" s="4" t="s">
        <v>21</v>
      </c>
      <c r="E1755" s="4" t="s">
        <v>1681</v>
      </c>
      <c r="F1755" s="4" t="s">
        <v>1682</v>
      </c>
      <c r="G1755" s="4" t="s">
        <v>24</v>
      </c>
      <c r="H1755" s="4" t="s">
        <v>25</v>
      </c>
      <c r="I1755" s="4" t="s">
        <v>133</v>
      </c>
      <c r="J1755" s="4" t="s">
        <v>134</v>
      </c>
      <c r="K1755" s="4" t="s">
        <v>93</v>
      </c>
      <c r="L1755" s="4" t="s">
        <v>422</v>
      </c>
      <c r="M1755" s="4" t="s">
        <v>30</v>
      </c>
      <c r="N1755" s="4" t="s">
        <v>56</v>
      </c>
      <c r="O1755" s="4" t="s">
        <v>423</v>
      </c>
      <c r="P1755" s="6">
        <v>4.7119999999999997</v>
      </c>
      <c r="Q1755" s="6">
        <v>2</v>
      </c>
      <c r="R1755" s="6">
        <v>-1.8848</v>
      </c>
      <c r="S1755" s="4" t="s">
        <v>83</v>
      </c>
      <c r="T1755" s="10" t="s">
        <v>195</v>
      </c>
    </row>
    <row r="1756" spans="1:20" ht="32.1" customHeight="1" thickBot="1">
      <c r="A1756" s="7" t="s">
        <v>3984</v>
      </c>
      <c r="B1756" s="2">
        <v>42765</v>
      </c>
      <c r="C1756" s="2">
        <v>42772</v>
      </c>
      <c r="D1756" s="1" t="s">
        <v>39</v>
      </c>
      <c r="E1756" s="1" t="s">
        <v>3985</v>
      </c>
      <c r="F1756" s="1" t="s">
        <v>3986</v>
      </c>
      <c r="G1756" s="1" t="s">
        <v>24</v>
      </c>
      <c r="H1756" s="1" t="s">
        <v>25</v>
      </c>
      <c r="I1756" s="1" t="s">
        <v>179</v>
      </c>
      <c r="J1756" s="1" t="s">
        <v>134</v>
      </c>
      <c r="K1756" s="1" t="s">
        <v>93</v>
      </c>
      <c r="L1756" s="1" t="s">
        <v>2566</v>
      </c>
      <c r="M1756" s="1" t="s">
        <v>30</v>
      </c>
      <c r="N1756" s="1" t="s">
        <v>45</v>
      </c>
      <c r="O1756" s="1" t="s">
        <v>2567</v>
      </c>
      <c r="P1756" s="3">
        <v>69.375</v>
      </c>
      <c r="Q1756" s="3">
        <v>1</v>
      </c>
      <c r="R1756" s="3">
        <v>-47.174999999999997</v>
      </c>
      <c r="S1756" s="1" t="s">
        <v>47</v>
      </c>
      <c r="T1756" s="9" t="s">
        <v>169</v>
      </c>
    </row>
    <row r="1757" spans="1:20" ht="32.1" customHeight="1" thickBot="1">
      <c r="A1757" s="8" t="s">
        <v>3987</v>
      </c>
      <c r="B1757" s="5">
        <v>42729</v>
      </c>
      <c r="C1757" s="5">
        <v>42735</v>
      </c>
      <c r="D1757" s="4" t="s">
        <v>39</v>
      </c>
      <c r="E1757" s="4" t="s">
        <v>1609</v>
      </c>
      <c r="F1757" s="4" t="s">
        <v>1610</v>
      </c>
      <c r="G1757" s="4" t="s">
        <v>24</v>
      </c>
      <c r="H1757" s="4" t="s">
        <v>25</v>
      </c>
      <c r="I1757" s="4" t="s">
        <v>173</v>
      </c>
      <c r="J1757" s="4" t="s">
        <v>120</v>
      </c>
      <c r="K1757" s="4" t="s">
        <v>67</v>
      </c>
      <c r="L1757" s="4" t="s">
        <v>514</v>
      </c>
      <c r="M1757" s="4" t="s">
        <v>30</v>
      </c>
      <c r="N1757" s="4" t="s">
        <v>36</v>
      </c>
      <c r="O1757" s="4" t="s">
        <v>515</v>
      </c>
      <c r="P1757" s="6">
        <v>2563.056</v>
      </c>
      <c r="Q1757" s="6">
        <v>8</v>
      </c>
      <c r="R1757" s="6">
        <v>313.26240000000001</v>
      </c>
      <c r="S1757" s="4" t="s">
        <v>129</v>
      </c>
      <c r="T1757" s="10" t="s">
        <v>96</v>
      </c>
    </row>
    <row r="1758" spans="1:20" ht="32.1" customHeight="1" thickBot="1">
      <c r="A1758" s="7" t="s">
        <v>3988</v>
      </c>
      <c r="B1758" s="2">
        <v>42663</v>
      </c>
      <c r="C1758" s="2">
        <v>42668</v>
      </c>
      <c r="D1758" s="1" t="s">
        <v>39</v>
      </c>
      <c r="E1758" s="1" t="s">
        <v>2588</v>
      </c>
      <c r="F1758" s="1" t="s">
        <v>2589</v>
      </c>
      <c r="G1758" s="1" t="s">
        <v>90</v>
      </c>
      <c r="H1758" s="1" t="s">
        <v>25</v>
      </c>
      <c r="I1758" s="1" t="s">
        <v>3594</v>
      </c>
      <c r="J1758" s="1" t="s">
        <v>53</v>
      </c>
      <c r="K1758" s="1" t="s">
        <v>54</v>
      </c>
      <c r="L1758" s="1" t="s">
        <v>2988</v>
      </c>
      <c r="M1758" s="1" t="s">
        <v>30</v>
      </c>
      <c r="N1758" s="1" t="s">
        <v>36</v>
      </c>
      <c r="O1758" s="1" t="s">
        <v>2989</v>
      </c>
      <c r="P1758" s="3">
        <v>387.13600000000002</v>
      </c>
      <c r="Q1758" s="3">
        <v>4</v>
      </c>
      <c r="R1758" s="3">
        <v>4.8391999999999999</v>
      </c>
      <c r="S1758" s="1" t="s">
        <v>58</v>
      </c>
      <c r="T1758" s="9" t="s">
        <v>48</v>
      </c>
    </row>
    <row r="1759" spans="1:20" ht="32.1" customHeight="1" thickBot="1">
      <c r="A1759" s="8" t="s">
        <v>3989</v>
      </c>
      <c r="B1759" s="5">
        <v>42864</v>
      </c>
      <c r="C1759" s="5">
        <v>42865</v>
      </c>
      <c r="D1759" s="4" t="s">
        <v>87</v>
      </c>
      <c r="E1759" s="4" t="s">
        <v>569</v>
      </c>
      <c r="F1759" s="4" t="s">
        <v>570</v>
      </c>
      <c r="G1759" s="4" t="s">
        <v>90</v>
      </c>
      <c r="H1759" s="4" t="s">
        <v>25</v>
      </c>
      <c r="I1759" s="4" t="s">
        <v>606</v>
      </c>
      <c r="J1759" s="4" t="s">
        <v>1036</v>
      </c>
      <c r="K1759" s="4" t="s">
        <v>28</v>
      </c>
      <c r="L1759" s="4" t="s">
        <v>1090</v>
      </c>
      <c r="M1759" s="4" t="s">
        <v>30</v>
      </c>
      <c r="N1759" s="4" t="s">
        <v>36</v>
      </c>
      <c r="O1759" s="4" t="s">
        <v>1091</v>
      </c>
      <c r="P1759" s="6">
        <v>207</v>
      </c>
      <c r="Q1759" s="6">
        <v>3</v>
      </c>
      <c r="R1759" s="6">
        <v>25.875</v>
      </c>
      <c r="S1759" s="4" t="s">
        <v>123</v>
      </c>
      <c r="T1759" s="10" t="s">
        <v>161</v>
      </c>
    </row>
    <row r="1760" spans="1:20" ht="32.1" customHeight="1" thickBot="1">
      <c r="A1760" s="7" t="s">
        <v>3990</v>
      </c>
      <c r="B1760" s="2">
        <v>42359</v>
      </c>
      <c r="C1760" s="2">
        <v>42364</v>
      </c>
      <c r="D1760" s="1" t="s">
        <v>21</v>
      </c>
      <c r="E1760" s="1" t="s">
        <v>1224</v>
      </c>
      <c r="F1760" s="1" t="s">
        <v>1225</v>
      </c>
      <c r="G1760" s="1" t="s">
        <v>100</v>
      </c>
      <c r="H1760" s="1" t="s">
        <v>25</v>
      </c>
      <c r="I1760" s="1" t="s">
        <v>3657</v>
      </c>
      <c r="J1760" s="1" t="s">
        <v>134</v>
      </c>
      <c r="K1760" s="1" t="s">
        <v>93</v>
      </c>
      <c r="L1760" s="1" t="s">
        <v>607</v>
      </c>
      <c r="M1760" s="1" t="s">
        <v>30</v>
      </c>
      <c r="N1760" s="1" t="s">
        <v>56</v>
      </c>
      <c r="O1760" s="1" t="s">
        <v>608</v>
      </c>
      <c r="P1760" s="3">
        <v>51.756</v>
      </c>
      <c r="Q1760" s="3">
        <v>3</v>
      </c>
      <c r="R1760" s="3">
        <v>-33.641399999999997</v>
      </c>
      <c r="S1760" s="1" t="s">
        <v>58</v>
      </c>
      <c r="T1760" s="9" t="s">
        <v>96</v>
      </c>
    </row>
    <row r="1761" spans="1:20" ht="32.1" customHeight="1" thickBot="1">
      <c r="A1761" s="8" t="s">
        <v>3991</v>
      </c>
      <c r="B1761" s="5">
        <v>42190</v>
      </c>
      <c r="C1761" s="5">
        <v>42196</v>
      </c>
      <c r="D1761" s="4" t="s">
        <v>39</v>
      </c>
      <c r="E1761" s="4" t="s">
        <v>2535</v>
      </c>
      <c r="F1761" s="4" t="s">
        <v>2536</v>
      </c>
      <c r="G1761" s="4" t="s">
        <v>90</v>
      </c>
      <c r="H1761" s="4" t="s">
        <v>25</v>
      </c>
      <c r="I1761" s="4" t="s">
        <v>1527</v>
      </c>
      <c r="J1761" s="4" t="s">
        <v>1036</v>
      </c>
      <c r="K1761" s="4" t="s">
        <v>28</v>
      </c>
      <c r="L1761" s="4" t="s">
        <v>2011</v>
      </c>
      <c r="M1761" s="4" t="s">
        <v>30</v>
      </c>
      <c r="N1761" s="4" t="s">
        <v>56</v>
      </c>
      <c r="O1761" s="4" t="s">
        <v>2012</v>
      </c>
      <c r="P1761" s="6">
        <v>4.9279999999999999</v>
      </c>
      <c r="Q1761" s="6">
        <v>2</v>
      </c>
      <c r="R1761" s="6">
        <v>0.73919999999999997</v>
      </c>
      <c r="S1761" s="4" t="s">
        <v>129</v>
      </c>
      <c r="T1761" s="10" t="s">
        <v>71</v>
      </c>
    </row>
    <row r="1762" spans="1:20" ht="32.1" customHeight="1" thickBot="1">
      <c r="A1762" s="7" t="s">
        <v>3992</v>
      </c>
      <c r="B1762" s="2">
        <v>42942</v>
      </c>
      <c r="C1762" s="2">
        <v>42948</v>
      </c>
      <c r="D1762" s="1" t="s">
        <v>39</v>
      </c>
      <c r="E1762" s="1" t="s">
        <v>3993</v>
      </c>
      <c r="F1762" s="1" t="s">
        <v>3994</v>
      </c>
      <c r="G1762" s="1" t="s">
        <v>90</v>
      </c>
      <c r="H1762" s="1" t="s">
        <v>25</v>
      </c>
      <c r="I1762" s="1" t="s">
        <v>52</v>
      </c>
      <c r="J1762" s="1" t="s">
        <v>53</v>
      </c>
      <c r="K1762" s="1" t="s">
        <v>54</v>
      </c>
      <c r="L1762" s="1" t="s">
        <v>855</v>
      </c>
      <c r="M1762" s="1" t="s">
        <v>30</v>
      </c>
      <c r="N1762" s="1" t="s">
        <v>36</v>
      </c>
      <c r="O1762" s="1" t="s">
        <v>856</v>
      </c>
      <c r="P1762" s="3">
        <v>362.35199999999998</v>
      </c>
      <c r="Q1762" s="3">
        <v>3</v>
      </c>
      <c r="R1762" s="3">
        <v>45.293999999999997</v>
      </c>
      <c r="S1762" s="1" t="s">
        <v>129</v>
      </c>
      <c r="T1762" s="9" t="s">
        <v>71</v>
      </c>
    </row>
    <row r="1763" spans="1:20" ht="32.1" customHeight="1" thickBot="1">
      <c r="A1763" s="8" t="s">
        <v>3995</v>
      </c>
      <c r="B1763" s="5">
        <v>43042</v>
      </c>
      <c r="C1763" s="5">
        <v>43048</v>
      </c>
      <c r="D1763" s="4" t="s">
        <v>39</v>
      </c>
      <c r="E1763" s="4" t="s">
        <v>2363</v>
      </c>
      <c r="F1763" s="4" t="s">
        <v>2364</v>
      </c>
      <c r="G1763" s="4" t="s">
        <v>24</v>
      </c>
      <c r="H1763" s="4" t="s">
        <v>25</v>
      </c>
      <c r="I1763" s="4" t="s">
        <v>2085</v>
      </c>
      <c r="J1763" s="4" t="s">
        <v>53</v>
      </c>
      <c r="K1763" s="4" t="s">
        <v>54</v>
      </c>
      <c r="L1763" s="4" t="s">
        <v>3189</v>
      </c>
      <c r="M1763" s="4" t="s">
        <v>30</v>
      </c>
      <c r="N1763" s="4" t="s">
        <v>45</v>
      </c>
      <c r="O1763" s="4" t="s">
        <v>3190</v>
      </c>
      <c r="P1763" s="6">
        <v>486.36799999999999</v>
      </c>
      <c r="Q1763" s="6">
        <v>4</v>
      </c>
      <c r="R1763" s="6">
        <v>36.477600000000002</v>
      </c>
      <c r="S1763" s="4" t="s">
        <v>129</v>
      </c>
      <c r="T1763" s="10" t="s">
        <v>34</v>
      </c>
    </row>
    <row r="1764" spans="1:20" ht="32.1" customHeight="1" thickBot="1">
      <c r="A1764" s="7" t="s">
        <v>3996</v>
      </c>
      <c r="B1764" s="2">
        <v>41699</v>
      </c>
      <c r="C1764" s="2">
        <v>41705</v>
      </c>
      <c r="D1764" s="1" t="s">
        <v>39</v>
      </c>
      <c r="E1764" s="1" t="s">
        <v>3997</v>
      </c>
      <c r="F1764" s="1" t="s">
        <v>3998</v>
      </c>
      <c r="G1764" s="1" t="s">
        <v>24</v>
      </c>
      <c r="H1764" s="1" t="s">
        <v>25</v>
      </c>
      <c r="I1764" s="1" t="s">
        <v>101</v>
      </c>
      <c r="J1764" s="1" t="s">
        <v>92</v>
      </c>
      <c r="K1764" s="1" t="s">
        <v>93</v>
      </c>
      <c r="L1764" s="1" t="s">
        <v>1799</v>
      </c>
      <c r="M1764" s="1" t="s">
        <v>30</v>
      </c>
      <c r="N1764" s="1" t="s">
        <v>45</v>
      </c>
      <c r="O1764" s="1" t="s">
        <v>1800</v>
      </c>
      <c r="P1764" s="3">
        <v>376.50900000000001</v>
      </c>
      <c r="Q1764" s="3">
        <v>3</v>
      </c>
      <c r="R1764" s="3">
        <v>-43.029600000000002</v>
      </c>
      <c r="S1764" s="1" t="s">
        <v>129</v>
      </c>
      <c r="T1764" s="9" t="s">
        <v>195</v>
      </c>
    </row>
    <row r="1765" spans="1:20" ht="32.1" customHeight="1" thickBot="1">
      <c r="A1765" s="8" t="s">
        <v>3999</v>
      </c>
      <c r="B1765" s="5">
        <v>42761</v>
      </c>
      <c r="C1765" s="5">
        <v>42766</v>
      </c>
      <c r="D1765" s="4" t="s">
        <v>39</v>
      </c>
      <c r="E1765" s="4" t="s">
        <v>3037</v>
      </c>
      <c r="F1765" s="4" t="s">
        <v>3038</v>
      </c>
      <c r="G1765" s="4" t="s">
        <v>24</v>
      </c>
      <c r="H1765" s="4" t="s">
        <v>25</v>
      </c>
      <c r="I1765" s="4" t="s">
        <v>347</v>
      </c>
      <c r="J1765" s="4" t="s">
        <v>667</v>
      </c>
      <c r="K1765" s="4" t="s">
        <v>28</v>
      </c>
      <c r="L1765" s="4" t="s">
        <v>201</v>
      </c>
      <c r="M1765" s="4" t="s">
        <v>30</v>
      </c>
      <c r="N1765" s="4" t="s">
        <v>56</v>
      </c>
      <c r="O1765" s="4" t="s">
        <v>202</v>
      </c>
      <c r="P1765" s="6">
        <v>62.72</v>
      </c>
      <c r="Q1765" s="6">
        <v>4</v>
      </c>
      <c r="R1765" s="6">
        <v>24.460799999999999</v>
      </c>
      <c r="S1765" s="4" t="s">
        <v>58</v>
      </c>
      <c r="T1765" s="10" t="s">
        <v>169</v>
      </c>
    </row>
    <row r="1766" spans="1:20" ht="32.1" customHeight="1" thickBot="1">
      <c r="A1766" s="7" t="s">
        <v>4000</v>
      </c>
      <c r="B1766" s="2">
        <v>41832</v>
      </c>
      <c r="C1766" s="2">
        <v>41836</v>
      </c>
      <c r="D1766" s="1" t="s">
        <v>39</v>
      </c>
      <c r="E1766" s="1" t="s">
        <v>1043</v>
      </c>
      <c r="F1766" s="1" t="s">
        <v>1044</v>
      </c>
      <c r="G1766" s="1" t="s">
        <v>100</v>
      </c>
      <c r="H1766" s="1" t="s">
        <v>25</v>
      </c>
      <c r="I1766" s="1" t="s">
        <v>2987</v>
      </c>
      <c r="J1766" s="1" t="s">
        <v>92</v>
      </c>
      <c r="K1766" s="1" t="s">
        <v>93</v>
      </c>
      <c r="L1766" s="1" t="s">
        <v>1082</v>
      </c>
      <c r="M1766" s="1" t="s">
        <v>30</v>
      </c>
      <c r="N1766" s="1" t="s">
        <v>36</v>
      </c>
      <c r="O1766" s="1" t="s">
        <v>1083</v>
      </c>
      <c r="P1766" s="3">
        <v>512.35799999999995</v>
      </c>
      <c r="Q1766" s="3">
        <v>3</v>
      </c>
      <c r="R1766" s="3">
        <v>-14.6388</v>
      </c>
      <c r="S1766" s="1" t="s">
        <v>83</v>
      </c>
      <c r="T1766" s="9" t="s">
        <v>71</v>
      </c>
    </row>
    <row r="1767" spans="1:20" ht="32.1" customHeight="1" thickBot="1">
      <c r="A1767" s="8" t="s">
        <v>4001</v>
      </c>
      <c r="B1767" s="5">
        <v>42438</v>
      </c>
      <c r="C1767" s="5">
        <v>42441</v>
      </c>
      <c r="D1767" s="4" t="s">
        <v>87</v>
      </c>
      <c r="E1767" s="4" t="s">
        <v>3580</v>
      </c>
      <c r="F1767" s="4" t="s">
        <v>3581</v>
      </c>
      <c r="G1767" s="4" t="s">
        <v>24</v>
      </c>
      <c r="H1767" s="4" t="s">
        <v>25</v>
      </c>
      <c r="I1767" s="4" t="s">
        <v>4002</v>
      </c>
      <c r="J1767" s="4" t="s">
        <v>434</v>
      </c>
      <c r="K1767" s="4" t="s">
        <v>67</v>
      </c>
      <c r="L1767" s="4" t="s">
        <v>590</v>
      </c>
      <c r="M1767" s="4" t="s">
        <v>30</v>
      </c>
      <c r="N1767" s="4" t="s">
        <v>36</v>
      </c>
      <c r="O1767" s="4" t="s">
        <v>591</v>
      </c>
      <c r="P1767" s="6">
        <v>354.9</v>
      </c>
      <c r="Q1767" s="6">
        <v>5</v>
      </c>
      <c r="R1767" s="6">
        <v>88.724999999999994</v>
      </c>
      <c r="S1767" s="4" t="s">
        <v>33</v>
      </c>
      <c r="T1767" s="10" t="s">
        <v>195</v>
      </c>
    </row>
    <row r="1768" spans="1:20" ht="32.1" customHeight="1" thickBot="1">
      <c r="A1768" s="7" t="s">
        <v>4003</v>
      </c>
      <c r="B1768" s="2">
        <v>42838</v>
      </c>
      <c r="C1768" s="2">
        <v>42842</v>
      </c>
      <c r="D1768" s="1" t="s">
        <v>39</v>
      </c>
      <c r="E1768" s="1" t="s">
        <v>3406</v>
      </c>
      <c r="F1768" s="1" t="s">
        <v>3407</v>
      </c>
      <c r="G1768" s="1" t="s">
        <v>90</v>
      </c>
      <c r="H1768" s="1" t="s">
        <v>25</v>
      </c>
      <c r="I1768" s="1" t="s">
        <v>2026</v>
      </c>
      <c r="J1768" s="1" t="s">
        <v>53</v>
      </c>
      <c r="K1768" s="1" t="s">
        <v>54</v>
      </c>
      <c r="L1768" s="1" t="s">
        <v>1617</v>
      </c>
      <c r="M1768" s="1" t="s">
        <v>30</v>
      </c>
      <c r="N1768" s="1" t="s">
        <v>36</v>
      </c>
      <c r="O1768" s="1" t="s">
        <v>1618</v>
      </c>
      <c r="P1768" s="3">
        <v>436.70400000000001</v>
      </c>
      <c r="Q1768" s="3">
        <v>6</v>
      </c>
      <c r="R1768" s="3">
        <v>-38.211599999999997</v>
      </c>
      <c r="S1768" s="1" t="s">
        <v>83</v>
      </c>
      <c r="T1768" s="9" t="s">
        <v>113</v>
      </c>
    </row>
    <row r="1769" spans="1:20" ht="32.1" customHeight="1" thickBot="1">
      <c r="A1769" s="8" t="s">
        <v>4004</v>
      </c>
      <c r="B1769" s="5">
        <v>41719</v>
      </c>
      <c r="C1769" s="5">
        <v>41723</v>
      </c>
      <c r="D1769" s="4" t="s">
        <v>39</v>
      </c>
      <c r="E1769" s="4" t="s">
        <v>833</v>
      </c>
      <c r="F1769" s="4" t="s">
        <v>834</v>
      </c>
      <c r="G1769" s="4" t="s">
        <v>24</v>
      </c>
      <c r="H1769" s="4" t="s">
        <v>25</v>
      </c>
      <c r="I1769" s="4" t="s">
        <v>3124</v>
      </c>
      <c r="J1769" s="4" t="s">
        <v>141</v>
      </c>
      <c r="K1769" s="4" t="s">
        <v>28</v>
      </c>
      <c r="L1769" s="4" t="s">
        <v>1290</v>
      </c>
      <c r="M1769" s="4" t="s">
        <v>30</v>
      </c>
      <c r="N1769" s="4" t="s">
        <v>56</v>
      </c>
      <c r="O1769" s="4" t="s">
        <v>1291</v>
      </c>
      <c r="P1769" s="6">
        <v>32.951999999999998</v>
      </c>
      <c r="Q1769" s="6">
        <v>3</v>
      </c>
      <c r="R1769" s="6">
        <v>6.5903999999999998</v>
      </c>
      <c r="S1769" s="4" t="s">
        <v>83</v>
      </c>
      <c r="T1769" s="10" t="s">
        <v>195</v>
      </c>
    </row>
    <row r="1770" spans="1:20" ht="32.1" customHeight="1" thickBot="1">
      <c r="A1770" s="7" t="s">
        <v>4004</v>
      </c>
      <c r="B1770" s="2">
        <v>41719</v>
      </c>
      <c r="C1770" s="2">
        <v>41723</v>
      </c>
      <c r="D1770" s="1" t="s">
        <v>39</v>
      </c>
      <c r="E1770" s="1" t="s">
        <v>833</v>
      </c>
      <c r="F1770" s="1" t="s">
        <v>834</v>
      </c>
      <c r="G1770" s="1" t="s">
        <v>24</v>
      </c>
      <c r="H1770" s="1" t="s">
        <v>25</v>
      </c>
      <c r="I1770" s="1" t="s">
        <v>3124</v>
      </c>
      <c r="J1770" s="1" t="s">
        <v>141</v>
      </c>
      <c r="K1770" s="1" t="s">
        <v>28</v>
      </c>
      <c r="L1770" s="1" t="s">
        <v>2180</v>
      </c>
      <c r="M1770" s="1" t="s">
        <v>30</v>
      </c>
      <c r="N1770" s="1" t="s">
        <v>36</v>
      </c>
      <c r="O1770" s="1" t="s">
        <v>2181</v>
      </c>
      <c r="P1770" s="3">
        <v>218.376</v>
      </c>
      <c r="Q1770" s="3">
        <v>3</v>
      </c>
      <c r="R1770" s="3">
        <v>-10.918799999999999</v>
      </c>
      <c r="S1770" s="1" t="s">
        <v>83</v>
      </c>
      <c r="T1770" s="9" t="s">
        <v>195</v>
      </c>
    </row>
    <row r="1771" spans="1:20" ht="32.1" customHeight="1" thickBot="1">
      <c r="A1771" s="8" t="s">
        <v>4005</v>
      </c>
      <c r="B1771" s="5">
        <v>42124</v>
      </c>
      <c r="C1771" s="5">
        <v>42128</v>
      </c>
      <c r="D1771" s="4" t="s">
        <v>39</v>
      </c>
      <c r="E1771" s="4" t="s">
        <v>1320</v>
      </c>
      <c r="F1771" s="4" t="s">
        <v>1321</v>
      </c>
      <c r="G1771" s="4" t="s">
        <v>90</v>
      </c>
      <c r="H1771" s="4" t="s">
        <v>25</v>
      </c>
      <c r="I1771" s="4" t="s">
        <v>471</v>
      </c>
      <c r="J1771" s="4" t="s">
        <v>434</v>
      </c>
      <c r="K1771" s="4" t="s">
        <v>67</v>
      </c>
      <c r="L1771" s="4" t="s">
        <v>271</v>
      </c>
      <c r="M1771" s="4" t="s">
        <v>30</v>
      </c>
      <c r="N1771" s="4" t="s">
        <v>56</v>
      </c>
      <c r="O1771" s="4" t="s">
        <v>272</v>
      </c>
      <c r="P1771" s="6">
        <v>31.4</v>
      </c>
      <c r="Q1771" s="6">
        <v>5</v>
      </c>
      <c r="R1771" s="6">
        <v>13.188000000000001</v>
      </c>
      <c r="S1771" s="4" t="s">
        <v>83</v>
      </c>
      <c r="T1771" s="10" t="s">
        <v>113</v>
      </c>
    </row>
    <row r="1772" spans="1:20" ht="32.1" customHeight="1" thickBot="1">
      <c r="A1772" s="7" t="s">
        <v>4005</v>
      </c>
      <c r="B1772" s="2">
        <v>42124</v>
      </c>
      <c r="C1772" s="2">
        <v>42128</v>
      </c>
      <c r="D1772" s="1" t="s">
        <v>39</v>
      </c>
      <c r="E1772" s="1" t="s">
        <v>1320</v>
      </c>
      <c r="F1772" s="1" t="s">
        <v>1321</v>
      </c>
      <c r="G1772" s="1" t="s">
        <v>90</v>
      </c>
      <c r="H1772" s="1" t="s">
        <v>25</v>
      </c>
      <c r="I1772" s="1" t="s">
        <v>471</v>
      </c>
      <c r="J1772" s="1" t="s">
        <v>434</v>
      </c>
      <c r="K1772" s="1" t="s">
        <v>67</v>
      </c>
      <c r="L1772" s="1" t="s">
        <v>2204</v>
      </c>
      <c r="M1772" s="1" t="s">
        <v>30</v>
      </c>
      <c r="N1772" s="1" t="s">
        <v>56</v>
      </c>
      <c r="O1772" s="1" t="s">
        <v>2205</v>
      </c>
      <c r="P1772" s="3">
        <v>9.48</v>
      </c>
      <c r="Q1772" s="3">
        <v>1</v>
      </c>
      <c r="R1772" s="3">
        <v>3.7919999999999998</v>
      </c>
      <c r="S1772" s="1" t="s">
        <v>83</v>
      </c>
      <c r="T1772" s="9" t="s">
        <v>113</v>
      </c>
    </row>
    <row r="1773" spans="1:20" ht="32.1" customHeight="1" thickBot="1">
      <c r="A1773" s="8" t="s">
        <v>4005</v>
      </c>
      <c r="B1773" s="5">
        <v>42124</v>
      </c>
      <c r="C1773" s="5">
        <v>42128</v>
      </c>
      <c r="D1773" s="4" t="s">
        <v>39</v>
      </c>
      <c r="E1773" s="4" t="s">
        <v>1320</v>
      </c>
      <c r="F1773" s="4" t="s">
        <v>1321</v>
      </c>
      <c r="G1773" s="4" t="s">
        <v>90</v>
      </c>
      <c r="H1773" s="4" t="s">
        <v>25</v>
      </c>
      <c r="I1773" s="4" t="s">
        <v>471</v>
      </c>
      <c r="J1773" s="4" t="s">
        <v>434</v>
      </c>
      <c r="K1773" s="4" t="s">
        <v>67</v>
      </c>
      <c r="L1773" s="4" t="s">
        <v>3043</v>
      </c>
      <c r="M1773" s="4" t="s">
        <v>30</v>
      </c>
      <c r="N1773" s="4" t="s">
        <v>56</v>
      </c>
      <c r="O1773" s="4" t="s">
        <v>3044</v>
      </c>
      <c r="P1773" s="6">
        <v>24.3</v>
      </c>
      <c r="Q1773" s="6">
        <v>5</v>
      </c>
      <c r="R1773" s="6">
        <v>10.449</v>
      </c>
      <c r="S1773" s="4" t="s">
        <v>83</v>
      </c>
      <c r="T1773" s="10" t="s">
        <v>113</v>
      </c>
    </row>
    <row r="1774" spans="1:20" ht="32.1" customHeight="1" thickBot="1">
      <c r="A1774" s="7" t="s">
        <v>4006</v>
      </c>
      <c r="B1774" s="2">
        <v>42858</v>
      </c>
      <c r="C1774" s="2">
        <v>42863</v>
      </c>
      <c r="D1774" s="1" t="s">
        <v>39</v>
      </c>
      <c r="E1774" s="1" t="s">
        <v>2000</v>
      </c>
      <c r="F1774" s="1" t="s">
        <v>2001</v>
      </c>
      <c r="G1774" s="1" t="s">
        <v>90</v>
      </c>
      <c r="H1774" s="1" t="s">
        <v>25</v>
      </c>
      <c r="I1774" s="1" t="s">
        <v>65</v>
      </c>
      <c r="J1774" s="1" t="s">
        <v>66</v>
      </c>
      <c r="K1774" s="1" t="s">
        <v>67</v>
      </c>
      <c r="L1774" s="1" t="s">
        <v>3223</v>
      </c>
      <c r="M1774" s="1" t="s">
        <v>30</v>
      </c>
      <c r="N1774" s="1" t="s">
        <v>56</v>
      </c>
      <c r="O1774" s="1" t="s">
        <v>3224</v>
      </c>
      <c r="P1774" s="3">
        <v>32.448</v>
      </c>
      <c r="Q1774" s="3">
        <v>2</v>
      </c>
      <c r="R1774" s="3">
        <v>7.3007999999999997</v>
      </c>
      <c r="S1774" s="1" t="s">
        <v>58</v>
      </c>
      <c r="T1774" s="9" t="s">
        <v>161</v>
      </c>
    </row>
    <row r="1775" spans="1:20" ht="32.1" customHeight="1" thickBot="1">
      <c r="A1775" s="8" t="s">
        <v>4006</v>
      </c>
      <c r="B1775" s="5">
        <v>42858</v>
      </c>
      <c r="C1775" s="5">
        <v>42863</v>
      </c>
      <c r="D1775" s="4" t="s">
        <v>39</v>
      </c>
      <c r="E1775" s="4" t="s">
        <v>2000</v>
      </c>
      <c r="F1775" s="4" t="s">
        <v>2001</v>
      </c>
      <c r="G1775" s="4" t="s">
        <v>90</v>
      </c>
      <c r="H1775" s="4" t="s">
        <v>25</v>
      </c>
      <c r="I1775" s="4" t="s">
        <v>65</v>
      </c>
      <c r="J1775" s="4" t="s">
        <v>66</v>
      </c>
      <c r="K1775" s="4" t="s">
        <v>67</v>
      </c>
      <c r="L1775" s="4" t="s">
        <v>290</v>
      </c>
      <c r="M1775" s="4" t="s">
        <v>30</v>
      </c>
      <c r="N1775" s="4" t="s">
        <v>45</v>
      </c>
      <c r="O1775" s="4" t="s">
        <v>291</v>
      </c>
      <c r="P1775" s="6">
        <v>373.47</v>
      </c>
      <c r="Q1775" s="6">
        <v>5</v>
      </c>
      <c r="R1775" s="6">
        <v>-112.041</v>
      </c>
      <c r="S1775" s="4" t="s">
        <v>58</v>
      </c>
      <c r="T1775" s="10" t="s">
        <v>161</v>
      </c>
    </row>
    <row r="1776" spans="1:20" ht="32.1" customHeight="1" thickBot="1">
      <c r="A1776" s="7" t="s">
        <v>4007</v>
      </c>
      <c r="B1776" s="2">
        <v>42608</v>
      </c>
      <c r="C1776" s="2">
        <v>42612</v>
      </c>
      <c r="D1776" s="1" t="s">
        <v>39</v>
      </c>
      <c r="E1776" s="1" t="s">
        <v>3449</v>
      </c>
      <c r="F1776" s="1" t="s">
        <v>3450</v>
      </c>
      <c r="G1776" s="1" t="s">
        <v>24</v>
      </c>
      <c r="H1776" s="1" t="s">
        <v>25</v>
      </c>
      <c r="I1776" s="1" t="s">
        <v>4008</v>
      </c>
      <c r="J1776" s="1" t="s">
        <v>667</v>
      </c>
      <c r="K1776" s="1" t="s">
        <v>28</v>
      </c>
      <c r="L1776" s="1" t="s">
        <v>1796</v>
      </c>
      <c r="M1776" s="1" t="s">
        <v>30</v>
      </c>
      <c r="N1776" s="1" t="s">
        <v>56</v>
      </c>
      <c r="O1776" s="1" t="s">
        <v>1797</v>
      </c>
      <c r="P1776" s="3">
        <v>186.54</v>
      </c>
      <c r="Q1776" s="3">
        <v>3</v>
      </c>
      <c r="R1776" s="3">
        <v>41.038800000000002</v>
      </c>
      <c r="S1776" s="1" t="s">
        <v>83</v>
      </c>
      <c r="T1776" s="9" t="s">
        <v>253</v>
      </c>
    </row>
    <row r="1777" spans="1:20" ht="32.1" customHeight="1" thickBot="1">
      <c r="A1777" s="8" t="s">
        <v>4009</v>
      </c>
      <c r="B1777" s="5">
        <v>42737</v>
      </c>
      <c r="C1777" s="5">
        <v>42739</v>
      </c>
      <c r="D1777" s="4" t="s">
        <v>21</v>
      </c>
      <c r="E1777" s="4" t="s">
        <v>3875</v>
      </c>
      <c r="F1777" s="4" t="s">
        <v>3876</v>
      </c>
      <c r="G1777" s="4" t="s">
        <v>24</v>
      </c>
      <c r="H1777" s="4" t="s">
        <v>25</v>
      </c>
      <c r="I1777" s="4" t="s">
        <v>1374</v>
      </c>
      <c r="J1777" s="4" t="s">
        <v>92</v>
      </c>
      <c r="K1777" s="4" t="s">
        <v>93</v>
      </c>
      <c r="L1777" s="4" t="s">
        <v>1247</v>
      </c>
      <c r="M1777" s="4" t="s">
        <v>30</v>
      </c>
      <c r="N1777" s="4" t="s">
        <v>45</v>
      </c>
      <c r="O1777" s="4" t="s">
        <v>1248</v>
      </c>
      <c r="P1777" s="6">
        <v>913.43</v>
      </c>
      <c r="Q1777" s="6">
        <v>5</v>
      </c>
      <c r="R1777" s="6">
        <v>-169.637</v>
      </c>
      <c r="S1777" s="4" t="s">
        <v>70</v>
      </c>
      <c r="T1777" s="10" t="s">
        <v>169</v>
      </c>
    </row>
    <row r="1778" spans="1:20" ht="32.1" customHeight="1" thickBot="1">
      <c r="A1778" s="7" t="s">
        <v>4010</v>
      </c>
      <c r="B1778" s="2">
        <v>42532</v>
      </c>
      <c r="C1778" s="2">
        <v>42537</v>
      </c>
      <c r="D1778" s="1" t="s">
        <v>39</v>
      </c>
      <c r="E1778" s="1" t="s">
        <v>739</v>
      </c>
      <c r="F1778" s="1" t="s">
        <v>740</v>
      </c>
      <c r="G1778" s="1" t="s">
        <v>24</v>
      </c>
      <c r="H1778" s="1" t="s">
        <v>25</v>
      </c>
      <c r="I1778" s="1" t="s">
        <v>52</v>
      </c>
      <c r="J1778" s="1" t="s">
        <v>53</v>
      </c>
      <c r="K1778" s="1" t="s">
        <v>54</v>
      </c>
      <c r="L1778" s="1" t="s">
        <v>306</v>
      </c>
      <c r="M1778" s="1" t="s">
        <v>30</v>
      </c>
      <c r="N1778" s="1" t="s">
        <v>45</v>
      </c>
      <c r="O1778" s="1" t="s">
        <v>307</v>
      </c>
      <c r="P1778" s="3">
        <v>902.71199999999999</v>
      </c>
      <c r="Q1778" s="3">
        <v>3</v>
      </c>
      <c r="R1778" s="3">
        <v>33.851700000000001</v>
      </c>
      <c r="S1778" s="1" t="s">
        <v>58</v>
      </c>
      <c r="T1778" s="9" t="s">
        <v>59</v>
      </c>
    </row>
    <row r="1779" spans="1:20" ht="32.1" customHeight="1" thickBot="1">
      <c r="A1779" s="8" t="s">
        <v>4011</v>
      </c>
      <c r="B1779" s="5">
        <v>42660</v>
      </c>
      <c r="C1779" s="5">
        <v>42664</v>
      </c>
      <c r="D1779" s="4" t="s">
        <v>39</v>
      </c>
      <c r="E1779" s="4" t="s">
        <v>2895</v>
      </c>
      <c r="F1779" s="4" t="s">
        <v>2896</v>
      </c>
      <c r="G1779" s="4" t="s">
        <v>100</v>
      </c>
      <c r="H1779" s="4" t="s">
        <v>25</v>
      </c>
      <c r="I1779" s="4" t="s">
        <v>1133</v>
      </c>
      <c r="J1779" s="4" t="s">
        <v>53</v>
      </c>
      <c r="K1779" s="4" t="s">
        <v>54</v>
      </c>
      <c r="L1779" s="4" t="s">
        <v>2743</v>
      </c>
      <c r="M1779" s="4" t="s">
        <v>30</v>
      </c>
      <c r="N1779" s="4" t="s">
        <v>31</v>
      </c>
      <c r="O1779" s="4" t="s">
        <v>2744</v>
      </c>
      <c r="P1779" s="6">
        <v>120.666</v>
      </c>
      <c r="Q1779" s="6">
        <v>2</v>
      </c>
      <c r="R1779" s="6">
        <v>21.294</v>
      </c>
      <c r="S1779" s="4" t="s">
        <v>83</v>
      </c>
      <c r="T1779" s="10" t="s">
        <v>48</v>
      </c>
    </row>
    <row r="1780" spans="1:20" ht="32.1" customHeight="1" thickBot="1">
      <c r="A1780" s="7" t="s">
        <v>4012</v>
      </c>
      <c r="B1780" s="2">
        <v>42698</v>
      </c>
      <c r="C1780" s="2">
        <v>42705</v>
      </c>
      <c r="D1780" s="1" t="s">
        <v>39</v>
      </c>
      <c r="E1780" s="1" t="s">
        <v>4013</v>
      </c>
      <c r="F1780" s="1" t="s">
        <v>4014</v>
      </c>
      <c r="G1780" s="1" t="s">
        <v>100</v>
      </c>
      <c r="H1780" s="1" t="s">
        <v>25</v>
      </c>
      <c r="I1780" s="1" t="s">
        <v>191</v>
      </c>
      <c r="J1780" s="1" t="s">
        <v>192</v>
      </c>
      <c r="K1780" s="1" t="s">
        <v>54</v>
      </c>
      <c r="L1780" s="1" t="s">
        <v>1149</v>
      </c>
      <c r="M1780" s="1" t="s">
        <v>30</v>
      </c>
      <c r="N1780" s="1" t="s">
        <v>56</v>
      </c>
      <c r="O1780" s="1" t="s">
        <v>1150</v>
      </c>
      <c r="P1780" s="3">
        <v>82.26</v>
      </c>
      <c r="Q1780" s="3">
        <v>3</v>
      </c>
      <c r="R1780" s="3">
        <v>33.726599999999998</v>
      </c>
      <c r="S1780" s="1" t="s">
        <v>47</v>
      </c>
      <c r="T1780" s="9" t="s">
        <v>34</v>
      </c>
    </row>
    <row r="1781" spans="1:20" ht="32.1" customHeight="1" thickBot="1">
      <c r="A1781" s="8" t="s">
        <v>4015</v>
      </c>
      <c r="B1781" s="5">
        <v>42408</v>
      </c>
      <c r="C1781" s="5">
        <v>42415</v>
      </c>
      <c r="D1781" s="4" t="s">
        <v>39</v>
      </c>
      <c r="E1781" s="4" t="s">
        <v>4016</v>
      </c>
      <c r="F1781" s="4" t="s">
        <v>4017</v>
      </c>
      <c r="G1781" s="4" t="s">
        <v>90</v>
      </c>
      <c r="H1781" s="4" t="s">
        <v>25</v>
      </c>
      <c r="I1781" s="4" t="s">
        <v>101</v>
      </c>
      <c r="J1781" s="4" t="s">
        <v>92</v>
      </c>
      <c r="K1781" s="4" t="s">
        <v>93</v>
      </c>
      <c r="L1781" s="4" t="s">
        <v>1090</v>
      </c>
      <c r="M1781" s="4" t="s">
        <v>30</v>
      </c>
      <c r="N1781" s="4" t="s">
        <v>36</v>
      </c>
      <c r="O1781" s="4" t="s">
        <v>1091</v>
      </c>
      <c r="P1781" s="6">
        <v>241.5</v>
      </c>
      <c r="Q1781" s="6">
        <v>4</v>
      </c>
      <c r="R1781" s="6">
        <v>0</v>
      </c>
      <c r="S1781" s="4" t="s">
        <v>47</v>
      </c>
      <c r="T1781" s="10" t="s">
        <v>297</v>
      </c>
    </row>
    <row r="1782" spans="1:20" ht="32.1" customHeight="1" thickBot="1">
      <c r="A1782" s="7" t="s">
        <v>4018</v>
      </c>
      <c r="B1782" s="2">
        <v>43092</v>
      </c>
      <c r="C1782" s="2">
        <v>43099</v>
      </c>
      <c r="D1782" s="1" t="s">
        <v>39</v>
      </c>
      <c r="E1782" s="1" t="s">
        <v>2230</v>
      </c>
      <c r="F1782" s="1" t="s">
        <v>2231</v>
      </c>
      <c r="G1782" s="1" t="s">
        <v>100</v>
      </c>
      <c r="H1782" s="1" t="s">
        <v>25</v>
      </c>
      <c r="I1782" s="1" t="s">
        <v>4019</v>
      </c>
      <c r="J1782" s="1" t="s">
        <v>429</v>
      </c>
      <c r="K1782" s="1" t="s">
        <v>67</v>
      </c>
      <c r="L1782" s="1" t="s">
        <v>1290</v>
      </c>
      <c r="M1782" s="1" t="s">
        <v>30</v>
      </c>
      <c r="N1782" s="1" t="s">
        <v>56</v>
      </c>
      <c r="O1782" s="1" t="s">
        <v>1291</v>
      </c>
      <c r="P1782" s="3">
        <v>27.46</v>
      </c>
      <c r="Q1782" s="3">
        <v>2</v>
      </c>
      <c r="R1782" s="3">
        <v>9.8856000000000002</v>
      </c>
      <c r="S1782" s="1" t="s">
        <v>47</v>
      </c>
      <c r="T1782" s="9" t="s">
        <v>96</v>
      </c>
    </row>
    <row r="1783" spans="1:20" ht="32.1" customHeight="1" thickBot="1">
      <c r="A1783" s="8" t="s">
        <v>4020</v>
      </c>
      <c r="B1783" s="5">
        <v>42705</v>
      </c>
      <c r="C1783" s="5">
        <v>42710</v>
      </c>
      <c r="D1783" s="4" t="s">
        <v>21</v>
      </c>
      <c r="E1783" s="4" t="s">
        <v>4021</v>
      </c>
      <c r="F1783" s="4" t="s">
        <v>4022</v>
      </c>
      <c r="G1783" s="4" t="s">
        <v>24</v>
      </c>
      <c r="H1783" s="4" t="s">
        <v>25</v>
      </c>
      <c r="I1783" s="4" t="s">
        <v>237</v>
      </c>
      <c r="J1783" s="4" t="s">
        <v>434</v>
      </c>
      <c r="K1783" s="4" t="s">
        <v>67</v>
      </c>
      <c r="L1783" s="4" t="s">
        <v>1983</v>
      </c>
      <c r="M1783" s="4" t="s">
        <v>30</v>
      </c>
      <c r="N1783" s="4" t="s">
        <v>56</v>
      </c>
      <c r="O1783" s="4" t="s">
        <v>1984</v>
      </c>
      <c r="P1783" s="6">
        <v>111.15</v>
      </c>
      <c r="Q1783" s="6">
        <v>5</v>
      </c>
      <c r="R1783" s="6">
        <v>48.905999999999999</v>
      </c>
      <c r="S1783" s="4" t="s">
        <v>58</v>
      </c>
      <c r="T1783" s="10" t="s">
        <v>96</v>
      </c>
    </row>
    <row r="1784" spans="1:20" ht="32.1" customHeight="1" thickBot="1">
      <c r="A1784" s="7" t="s">
        <v>4020</v>
      </c>
      <c r="B1784" s="2">
        <v>42705</v>
      </c>
      <c r="C1784" s="2">
        <v>42710</v>
      </c>
      <c r="D1784" s="1" t="s">
        <v>21</v>
      </c>
      <c r="E1784" s="1" t="s">
        <v>4021</v>
      </c>
      <c r="F1784" s="1" t="s">
        <v>4022</v>
      </c>
      <c r="G1784" s="1" t="s">
        <v>24</v>
      </c>
      <c r="H1784" s="1" t="s">
        <v>25</v>
      </c>
      <c r="I1784" s="1" t="s">
        <v>237</v>
      </c>
      <c r="J1784" s="1" t="s">
        <v>434</v>
      </c>
      <c r="K1784" s="1" t="s">
        <v>67</v>
      </c>
      <c r="L1784" s="1" t="s">
        <v>784</v>
      </c>
      <c r="M1784" s="1" t="s">
        <v>30</v>
      </c>
      <c r="N1784" s="1" t="s">
        <v>45</v>
      </c>
      <c r="O1784" s="1" t="s">
        <v>785</v>
      </c>
      <c r="P1784" s="3">
        <v>366.00900000000001</v>
      </c>
      <c r="Q1784" s="3">
        <v>3</v>
      </c>
      <c r="R1784" s="3">
        <v>-47.058300000000003</v>
      </c>
      <c r="S1784" s="1" t="s">
        <v>58</v>
      </c>
      <c r="T1784" s="9" t="s">
        <v>96</v>
      </c>
    </row>
    <row r="1785" spans="1:20" ht="32.1" customHeight="1" thickBot="1">
      <c r="A1785" s="8" t="s">
        <v>4023</v>
      </c>
      <c r="B1785" s="5">
        <v>43041</v>
      </c>
      <c r="C1785" s="5">
        <v>43046</v>
      </c>
      <c r="D1785" s="4" t="s">
        <v>21</v>
      </c>
      <c r="E1785" s="4" t="s">
        <v>3085</v>
      </c>
      <c r="F1785" s="4" t="s">
        <v>3086</v>
      </c>
      <c r="G1785" s="4" t="s">
        <v>100</v>
      </c>
      <c r="H1785" s="4" t="s">
        <v>25</v>
      </c>
      <c r="I1785" s="4" t="s">
        <v>878</v>
      </c>
      <c r="J1785" s="4" t="s">
        <v>231</v>
      </c>
      <c r="K1785" s="4" t="s">
        <v>67</v>
      </c>
      <c r="L1785" s="4" t="s">
        <v>1164</v>
      </c>
      <c r="M1785" s="4" t="s">
        <v>30</v>
      </c>
      <c r="N1785" s="4" t="s">
        <v>36</v>
      </c>
      <c r="O1785" s="4" t="s">
        <v>1165</v>
      </c>
      <c r="P1785" s="6">
        <v>155.37200000000001</v>
      </c>
      <c r="Q1785" s="6">
        <v>2</v>
      </c>
      <c r="R1785" s="6">
        <v>-35.513599999999997</v>
      </c>
      <c r="S1785" s="4" t="s">
        <v>58</v>
      </c>
      <c r="T1785" s="10" t="s">
        <v>34</v>
      </c>
    </row>
    <row r="1786" spans="1:20" ht="32.1" customHeight="1" thickBot="1">
      <c r="A1786" s="7" t="s">
        <v>4024</v>
      </c>
      <c r="B1786" s="2">
        <v>42343</v>
      </c>
      <c r="C1786" s="2">
        <v>42347</v>
      </c>
      <c r="D1786" s="1" t="s">
        <v>21</v>
      </c>
      <c r="E1786" s="1" t="s">
        <v>4025</v>
      </c>
      <c r="F1786" s="1" t="s">
        <v>4026</v>
      </c>
      <c r="G1786" s="1" t="s">
        <v>24</v>
      </c>
      <c r="H1786" s="1" t="s">
        <v>25</v>
      </c>
      <c r="I1786" s="1" t="s">
        <v>173</v>
      </c>
      <c r="J1786" s="1" t="s">
        <v>120</v>
      </c>
      <c r="K1786" s="1" t="s">
        <v>67</v>
      </c>
      <c r="L1786" s="1" t="s">
        <v>2428</v>
      </c>
      <c r="M1786" s="1" t="s">
        <v>30</v>
      </c>
      <c r="N1786" s="1" t="s">
        <v>36</v>
      </c>
      <c r="O1786" s="1" t="s">
        <v>2429</v>
      </c>
      <c r="P1786" s="3">
        <v>164.64599999999999</v>
      </c>
      <c r="Q1786" s="3">
        <v>3</v>
      </c>
      <c r="R1786" s="3">
        <v>12.8058</v>
      </c>
      <c r="S1786" s="1" t="s">
        <v>83</v>
      </c>
      <c r="T1786" s="9" t="s">
        <v>96</v>
      </c>
    </row>
    <row r="1787" spans="1:20" ht="32.1" customHeight="1" thickBot="1">
      <c r="A1787" s="8" t="s">
        <v>4027</v>
      </c>
      <c r="B1787" s="5">
        <v>42924</v>
      </c>
      <c r="C1787" s="5">
        <v>42928</v>
      </c>
      <c r="D1787" s="4" t="s">
        <v>39</v>
      </c>
      <c r="E1787" s="4" t="s">
        <v>4028</v>
      </c>
      <c r="F1787" s="4" t="s">
        <v>4029</v>
      </c>
      <c r="G1787" s="4" t="s">
        <v>90</v>
      </c>
      <c r="H1787" s="4" t="s">
        <v>25</v>
      </c>
      <c r="I1787" s="4" t="s">
        <v>230</v>
      </c>
      <c r="J1787" s="4" t="s">
        <v>200</v>
      </c>
      <c r="K1787" s="4" t="s">
        <v>67</v>
      </c>
      <c r="L1787" s="4" t="s">
        <v>2281</v>
      </c>
      <c r="M1787" s="4" t="s">
        <v>30</v>
      </c>
      <c r="N1787" s="4" t="s">
        <v>56</v>
      </c>
      <c r="O1787" s="4" t="s">
        <v>2282</v>
      </c>
      <c r="P1787" s="6">
        <v>83.92</v>
      </c>
      <c r="Q1787" s="6">
        <v>4</v>
      </c>
      <c r="R1787" s="6">
        <v>5.8743999999999996</v>
      </c>
      <c r="S1787" s="4" t="s">
        <v>83</v>
      </c>
      <c r="T1787" s="10" t="s">
        <v>71</v>
      </c>
    </row>
    <row r="1788" spans="1:20" ht="32.1" customHeight="1" thickBot="1">
      <c r="A1788" s="7" t="s">
        <v>4027</v>
      </c>
      <c r="B1788" s="2">
        <v>42924</v>
      </c>
      <c r="C1788" s="2">
        <v>42928</v>
      </c>
      <c r="D1788" s="1" t="s">
        <v>39</v>
      </c>
      <c r="E1788" s="1" t="s">
        <v>4028</v>
      </c>
      <c r="F1788" s="1" t="s">
        <v>4029</v>
      </c>
      <c r="G1788" s="1" t="s">
        <v>90</v>
      </c>
      <c r="H1788" s="1" t="s">
        <v>25</v>
      </c>
      <c r="I1788" s="1" t="s">
        <v>230</v>
      </c>
      <c r="J1788" s="1" t="s">
        <v>200</v>
      </c>
      <c r="K1788" s="1" t="s">
        <v>67</v>
      </c>
      <c r="L1788" s="1" t="s">
        <v>3582</v>
      </c>
      <c r="M1788" s="1" t="s">
        <v>30</v>
      </c>
      <c r="N1788" s="1" t="s">
        <v>56</v>
      </c>
      <c r="O1788" s="1" t="s">
        <v>3583</v>
      </c>
      <c r="P1788" s="3">
        <v>39.979999999999997</v>
      </c>
      <c r="Q1788" s="3">
        <v>2</v>
      </c>
      <c r="R1788" s="3">
        <v>9.1953999999999994</v>
      </c>
      <c r="S1788" s="1" t="s">
        <v>83</v>
      </c>
      <c r="T1788" s="9" t="s">
        <v>71</v>
      </c>
    </row>
    <row r="1789" spans="1:20" ht="32.1" customHeight="1" thickBot="1">
      <c r="A1789" s="8" t="s">
        <v>4030</v>
      </c>
      <c r="B1789" s="5">
        <v>42689</v>
      </c>
      <c r="C1789" s="5">
        <v>42689</v>
      </c>
      <c r="D1789" s="4" t="s">
        <v>425</v>
      </c>
      <c r="E1789" s="4" t="s">
        <v>3518</v>
      </c>
      <c r="F1789" s="4" t="s">
        <v>3519</v>
      </c>
      <c r="G1789" s="4" t="s">
        <v>90</v>
      </c>
      <c r="H1789" s="4" t="s">
        <v>25</v>
      </c>
      <c r="I1789" s="4" t="s">
        <v>3031</v>
      </c>
      <c r="J1789" s="4" t="s">
        <v>1036</v>
      </c>
      <c r="K1789" s="4" t="s">
        <v>28</v>
      </c>
      <c r="L1789" s="4" t="s">
        <v>193</v>
      </c>
      <c r="M1789" s="4" t="s">
        <v>30</v>
      </c>
      <c r="N1789" s="4" t="s">
        <v>45</v>
      </c>
      <c r="O1789" s="4" t="s">
        <v>194</v>
      </c>
      <c r="P1789" s="6">
        <v>630.024</v>
      </c>
      <c r="Q1789" s="6">
        <v>4</v>
      </c>
      <c r="R1789" s="6">
        <v>-199.5076</v>
      </c>
      <c r="S1789" s="4" t="s">
        <v>430</v>
      </c>
      <c r="T1789" s="10" t="s">
        <v>34</v>
      </c>
    </row>
    <row r="1790" spans="1:20" ht="32.1" customHeight="1" thickBot="1">
      <c r="A1790" s="7" t="s">
        <v>4031</v>
      </c>
      <c r="B1790" s="2">
        <v>42804</v>
      </c>
      <c r="C1790" s="2">
        <v>42808</v>
      </c>
      <c r="D1790" s="1" t="s">
        <v>39</v>
      </c>
      <c r="E1790" s="1" t="s">
        <v>1383</v>
      </c>
      <c r="F1790" s="1" t="s">
        <v>1384</v>
      </c>
      <c r="G1790" s="1" t="s">
        <v>24</v>
      </c>
      <c r="H1790" s="1" t="s">
        <v>25</v>
      </c>
      <c r="I1790" s="1" t="s">
        <v>1739</v>
      </c>
      <c r="J1790" s="1" t="s">
        <v>92</v>
      </c>
      <c r="K1790" s="1" t="s">
        <v>93</v>
      </c>
      <c r="L1790" s="1" t="s">
        <v>762</v>
      </c>
      <c r="M1790" s="1" t="s">
        <v>30</v>
      </c>
      <c r="N1790" s="1" t="s">
        <v>45</v>
      </c>
      <c r="O1790" s="1" t="s">
        <v>763</v>
      </c>
      <c r="P1790" s="3">
        <v>933.40800000000002</v>
      </c>
      <c r="Q1790" s="3">
        <v>4</v>
      </c>
      <c r="R1790" s="3">
        <v>-173.34719999999999</v>
      </c>
      <c r="S1790" s="1" t="s">
        <v>83</v>
      </c>
      <c r="T1790" s="9" t="s">
        <v>195</v>
      </c>
    </row>
    <row r="1791" spans="1:20" ht="32.1" customHeight="1" thickBot="1">
      <c r="A1791" s="8" t="s">
        <v>4032</v>
      </c>
      <c r="B1791" s="5">
        <v>42864</v>
      </c>
      <c r="C1791" s="5">
        <v>42866</v>
      </c>
      <c r="D1791" s="4" t="s">
        <v>87</v>
      </c>
      <c r="E1791" s="4" t="s">
        <v>2439</v>
      </c>
      <c r="F1791" s="4" t="s">
        <v>2440</v>
      </c>
      <c r="G1791" s="4" t="s">
        <v>100</v>
      </c>
      <c r="H1791" s="4" t="s">
        <v>25</v>
      </c>
      <c r="I1791" s="4" t="s">
        <v>191</v>
      </c>
      <c r="J1791" s="4" t="s">
        <v>192</v>
      </c>
      <c r="K1791" s="4" t="s">
        <v>54</v>
      </c>
      <c r="L1791" s="4" t="s">
        <v>922</v>
      </c>
      <c r="M1791" s="4" t="s">
        <v>30</v>
      </c>
      <c r="N1791" s="4" t="s">
        <v>45</v>
      </c>
      <c r="O1791" s="4" t="s">
        <v>923</v>
      </c>
      <c r="P1791" s="6">
        <v>286.85000000000002</v>
      </c>
      <c r="Q1791" s="6">
        <v>1</v>
      </c>
      <c r="R1791" s="6">
        <v>63.106999999999999</v>
      </c>
      <c r="S1791" s="4" t="s">
        <v>70</v>
      </c>
      <c r="T1791" s="10" t="s">
        <v>161</v>
      </c>
    </row>
    <row r="1792" spans="1:20" ht="32.1" customHeight="1" thickBot="1">
      <c r="A1792" s="7" t="s">
        <v>4033</v>
      </c>
      <c r="B1792" s="2">
        <v>43020</v>
      </c>
      <c r="C1792" s="2">
        <v>43024</v>
      </c>
      <c r="D1792" s="1" t="s">
        <v>39</v>
      </c>
      <c r="E1792" s="1" t="s">
        <v>4034</v>
      </c>
      <c r="F1792" s="1" t="s">
        <v>4035</v>
      </c>
      <c r="G1792" s="1" t="s">
        <v>24</v>
      </c>
      <c r="H1792" s="1" t="s">
        <v>25</v>
      </c>
      <c r="I1792" s="1" t="s">
        <v>2060</v>
      </c>
      <c r="J1792" s="1" t="s">
        <v>362</v>
      </c>
      <c r="K1792" s="1" t="s">
        <v>67</v>
      </c>
      <c r="L1792" s="1" t="s">
        <v>2795</v>
      </c>
      <c r="M1792" s="1" t="s">
        <v>30</v>
      </c>
      <c r="N1792" s="1" t="s">
        <v>56</v>
      </c>
      <c r="O1792" s="1" t="s">
        <v>2796</v>
      </c>
      <c r="P1792" s="3">
        <v>40.479999999999997</v>
      </c>
      <c r="Q1792" s="3">
        <v>2</v>
      </c>
      <c r="R1792" s="3">
        <v>17.406400000000001</v>
      </c>
      <c r="S1792" s="1" t="s">
        <v>83</v>
      </c>
      <c r="T1792" s="9" t="s">
        <v>48</v>
      </c>
    </row>
    <row r="1793" spans="1:20" ht="32.1" customHeight="1" thickBot="1">
      <c r="A1793" s="8" t="s">
        <v>4033</v>
      </c>
      <c r="B1793" s="5">
        <v>43020</v>
      </c>
      <c r="C1793" s="5">
        <v>43024</v>
      </c>
      <c r="D1793" s="4" t="s">
        <v>39</v>
      </c>
      <c r="E1793" s="4" t="s">
        <v>4034</v>
      </c>
      <c r="F1793" s="4" t="s">
        <v>4035</v>
      </c>
      <c r="G1793" s="4" t="s">
        <v>24</v>
      </c>
      <c r="H1793" s="4" t="s">
        <v>25</v>
      </c>
      <c r="I1793" s="4" t="s">
        <v>2060</v>
      </c>
      <c r="J1793" s="4" t="s">
        <v>362</v>
      </c>
      <c r="K1793" s="4" t="s">
        <v>67</v>
      </c>
      <c r="L1793" s="4" t="s">
        <v>2028</v>
      </c>
      <c r="M1793" s="4" t="s">
        <v>30</v>
      </c>
      <c r="N1793" s="4" t="s">
        <v>31</v>
      </c>
      <c r="O1793" s="4" t="s">
        <v>2029</v>
      </c>
      <c r="P1793" s="6">
        <v>2154.9</v>
      </c>
      <c r="Q1793" s="6">
        <v>5</v>
      </c>
      <c r="R1793" s="6">
        <v>129.29400000000001</v>
      </c>
      <c r="S1793" s="4" t="s">
        <v>83</v>
      </c>
      <c r="T1793" s="10" t="s">
        <v>48</v>
      </c>
    </row>
    <row r="1794" spans="1:20" ht="32.1" customHeight="1" thickBot="1">
      <c r="A1794" s="7" t="s">
        <v>4036</v>
      </c>
      <c r="B1794" s="2">
        <v>42723</v>
      </c>
      <c r="C1794" s="2">
        <v>42725</v>
      </c>
      <c r="D1794" s="1" t="s">
        <v>21</v>
      </c>
      <c r="E1794" s="1" t="s">
        <v>2226</v>
      </c>
      <c r="F1794" s="1" t="s">
        <v>2227</v>
      </c>
      <c r="G1794" s="1" t="s">
        <v>24</v>
      </c>
      <c r="H1794" s="1" t="s">
        <v>25</v>
      </c>
      <c r="I1794" s="1" t="s">
        <v>3329</v>
      </c>
      <c r="J1794" s="1" t="s">
        <v>66</v>
      </c>
      <c r="K1794" s="1" t="s">
        <v>67</v>
      </c>
      <c r="L1794" s="1" t="s">
        <v>2606</v>
      </c>
      <c r="M1794" s="1" t="s">
        <v>30</v>
      </c>
      <c r="N1794" s="1" t="s">
        <v>56</v>
      </c>
      <c r="O1794" s="1" t="s">
        <v>2607</v>
      </c>
      <c r="P1794" s="3">
        <v>303.92</v>
      </c>
      <c r="Q1794" s="3">
        <v>5</v>
      </c>
      <c r="R1794" s="3">
        <v>-30.391999999999999</v>
      </c>
      <c r="S1794" s="1" t="s">
        <v>70</v>
      </c>
      <c r="T1794" s="9" t="s">
        <v>96</v>
      </c>
    </row>
    <row r="1795" spans="1:20" ht="32.1" customHeight="1" thickBot="1">
      <c r="A1795" s="8" t="s">
        <v>4037</v>
      </c>
      <c r="B1795" s="5">
        <v>43047</v>
      </c>
      <c r="C1795" s="5">
        <v>43052</v>
      </c>
      <c r="D1795" s="4" t="s">
        <v>39</v>
      </c>
      <c r="E1795" s="4" t="s">
        <v>2098</v>
      </c>
      <c r="F1795" s="4" t="s">
        <v>2099</v>
      </c>
      <c r="G1795" s="4" t="s">
        <v>90</v>
      </c>
      <c r="H1795" s="4" t="s">
        <v>25</v>
      </c>
      <c r="I1795" s="4" t="s">
        <v>2754</v>
      </c>
      <c r="J1795" s="4" t="s">
        <v>1089</v>
      </c>
      <c r="K1795" s="4" t="s">
        <v>67</v>
      </c>
      <c r="L1795" s="4" t="s">
        <v>1149</v>
      </c>
      <c r="M1795" s="4" t="s">
        <v>30</v>
      </c>
      <c r="N1795" s="4" t="s">
        <v>56</v>
      </c>
      <c r="O1795" s="4" t="s">
        <v>1150</v>
      </c>
      <c r="P1795" s="6">
        <v>274.2</v>
      </c>
      <c r="Q1795" s="6">
        <v>10</v>
      </c>
      <c r="R1795" s="6">
        <v>112.422</v>
      </c>
      <c r="S1795" s="4" t="s">
        <v>58</v>
      </c>
      <c r="T1795" s="10" t="s">
        <v>34</v>
      </c>
    </row>
    <row r="1796" spans="1:20" ht="32.1" customHeight="1" thickBot="1">
      <c r="A1796" s="7" t="s">
        <v>4038</v>
      </c>
      <c r="B1796" s="2">
        <v>41896</v>
      </c>
      <c r="C1796" s="2">
        <v>41900</v>
      </c>
      <c r="D1796" s="1" t="s">
        <v>21</v>
      </c>
      <c r="E1796" s="1" t="s">
        <v>1838</v>
      </c>
      <c r="F1796" s="1" t="s">
        <v>1839</v>
      </c>
      <c r="G1796" s="1" t="s">
        <v>90</v>
      </c>
      <c r="H1796" s="1" t="s">
        <v>25</v>
      </c>
      <c r="I1796" s="1" t="s">
        <v>2096</v>
      </c>
      <c r="J1796" s="1" t="s">
        <v>92</v>
      </c>
      <c r="K1796" s="1" t="s">
        <v>93</v>
      </c>
      <c r="L1796" s="1" t="s">
        <v>2237</v>
      </c>
      <c r="M1796" s="1" t="s">
        <v>30</v>
      </c>
      <c r="N1796" s="1" t="s">
        <v>56</v>
      </c>
      <c r="O1796" s="1" t="s">
        <v>2238</v>
      </c>
      <c r="P1796" s="3">
        <v>9.9600000000000009</v>
      </c>
      <c r="Q1796" s="3">
        <v>5</v>
      </c>
      <c r="R1796" s="3">
        <v>-6.7229999999999999</v>
      </c>
      <c r="S1796" s="1" t="s">
        <v>83</v>
      </c>
      <c r="T1796" s="9" t="s">
        <v>77</v>
      </c>
    </row>
    <row r="1797" spans="1:20" ht="32.1" customHeight="1" thickBot="1">
      <c r="A1797" s="8" t="s">
        <v>4039</v>
      </c>
      <c r="B1797" s="5">
        <v>43031</v>
      </c>
      <c r="C1797" s="5">
        <v>43032</v>
      </c>
      <c r="D1797" s="4" t="s">
        <v>87</v>
      </c>
      <c r="E1797" s="4" t="s">
        <v>1556</v>
      </c>
      <c r="F1797" s="4" t="s">
        <v>1557</v>
      </c>
      <c r="G1797" s="4" t="s">
        <v>90</v>
      </c>
      <c r="H1797" s="4" t="s">
        <v>25</v>
      </c>
      <c r="I1797" s="4" t="s">
        <v>2739</v>
      </c>
      <c r="J1797" s="4" t="s">
        <v>1645</v>
      </c>
      <c r="K1797" s="4" t="s">
        <v>67</v>
      </c>
      <c r="L1797" s="4" t="s">
        <v>1259</v>
      </c>
      <c r="M1797" s="4" t="s">
        <v>30</v>
      </c>
      <c r="N1797" s="4" t="s">
        <v>45</v>
      </c>
      <c r="O1797" s="4" t="s">
        <v>1063</v>
      </c>
      <c r="P1797" s="6">
        <v>240.744</v>
      </c>
      <c r="Q1797" s="6">
        <v>4</v>
      </c>
      <c r="R1797" s="6">
        <v>-13.7568</v>
      </c>
      <c r="S1797" s="4" t="s">
        <v>123</v>
      </c>
      <c r="T1797" s="10" t="s">
        <v>48</v>
      </c>
    </row>
    <row r="1798" spans="1:20" ht="32.1" customHeight="1" thickBot="1">
      <c r="A1798" s="7" t="s">
        <v>4039</v>
      </c>
      <c r="B1798" s="2">
        <v>43031</v>
      </c>
      <c r="C1798" s="2">
        <v>43032</v>
      </c>
      <c r="D1798" s="1" t="s">
        <v>87</v>
      </c>
      <c r="E1798" s="1" t="s">
        <v>1556</v>
      </c>
      <c r="F1798" s="1" t="s">
        <v>1557</v>
      </c>
      <c r="G1798" s="1" t="s">
        <v>90</v>
      </c>
      <c r="H1798" s="1" t="s">
        <v>25</v>
      </c>
      <c r="I1798" s="1" t="s">
        <v>2739</v>
      </c>
      <c r="J1798" s="1" t="s">
        <v>1645</v>
      </c>
      <c r="K1798" s="1" t="s">
        <v>67</v>
      </c>
      <c r="L1798" s="1" t="s">
        <v>2189</v>
      </c>
      <c r="M1798" s="1" t="s">
        <v>30</v>
      </c>
      <c r="N1798" s="1" t="s">
        <v>56</v>
      </c>
      <c r="O1798" s="1" t="s">
        <v>2190</v>
      </c>
      <c r="P1798" s="3">
        <v>35</v>
      </c>
      <c r="Q1798" s="3">
        <v>4</v>
      </c>
      <c r="R1798" s="3">
        <v>14.7</v>
      </c>
      <c r="S1798" s="1" t="s">
        <v>123</v>
      </c>
      <c r="T1798" s="9" t="s">
        <v>48</v>
      </c>
    </row>
    <row r="1799" spans="1:20" ht="32.1" customHeight="1" thickBot="1">
      <c r="A1799" s="8" t="s">
        <v>4039</v>
      </c>
      <c r="B1799" s="5">
        <v>43031</v>
      </c>
      <c r="C1799" s="5">
        <v>43032</v>
      </c>
      <c r="D1799" s="4" t="s">
        <v>87</v>
      </c>
      <c r="E1799" s="4" t="s">
        <v>1556</v>
      </c>
      <c r="F1799" s="4" t="s">
        <v>1557</v>
      </c>
      <c r="G1799" s="4" t="s">
        <v>90</v>
      </c>
      <c r="H1799" s="4" t="s">
        <v>25</v>
      </c>
      <c r="I1799" s="4" t="s">
        <v>2739</v>
      </c>
      <c r="J1799" s="4" t="s">
        <v>1645</v>
      </c>
      <c r="K1799" s="4" t="s">
        <v>67</v>
      </c>
      <c r="L1799" s="4" t="s">
        <v>3617</v>
      </c>
      <c r="M1799" s="4" t="s">
        <v>30</v>
      </c>
      <c r="N1799" s="4" t="s">
        <v>56</v>
      </c>
      <c r="O1799" s="4" t="s">
        <v>3618</v>
      </c>
      <c r="P1799" s="6">
        <v>210.68</v>
      </c>
      <c r="Q1799" s="6">
        <v>2</v>
      </c>
      <c r="R1799" s="6">
        <v>50.563200000000002</v>
      </c>
      <c r="S1799" s="4" t="s">
        <v>123</v>
      </c>
      <c r="T1799" s="10" t="s">
        <v>48</v>
      </c>
    </row>
    <row r="1800" spans="1:20" ht="32.1" customHeight="1" thickBot="1">
      <c r="A1800" s="7" t="s">
        <v>4039</v>
      </c>
      <c r="B1800" s="2">
        <v>43031</v>
      </c>
      <c r="C1800" s="2">
        <v>43032</v>
      </c>
      <c r="D1800" s="1" t="s">
        <v>87</v>
      </c>
      <c r="E1800" s="1" t="s">
        <v>1556</v>
      </c>
      <c r="F1800" s="1" t="s">
        <v>1557</v>
      </c>
      <c r="G1800" s="1" t="s">
        <v>90</v>
      </c>
      <c r="H1800" s="1" t="s">
        <v>25</v>
      </c>
      <c r="I1800" s="1" t="s">
        <v>2739</v>
      </c>
      <c r="J1800" s="1" t="s">
        <v>1645</v>
      </c>
      <c r="K1800" s="1" t="s">
        <v>67</v>
      </c>
      <c r="L1800" s="1" t="s">
        <v>435</v>
      </c>
      <c r="M1800" s="1" t="s">
        <v>30</v>
      </c>
      <c r="N1800" s="1" t="s">
        <v>45</v>
      </c>
      <c r="O1800" s="1" t="s">
        <v>436</v>
      </c>
      <c r="P1800" s="3">
        <v>637.89599999999996</v>
      </c>
      <c r="Q1800" s="3">
        <v>3</v>
      </c>
      <c r="R1800" s="3">
        <v>-127.5792</v>
      </c>
      <c r="S1800" s="1" t="s">
        <v>123</v>
      </c>
      <c r="T1800" s="9" t="s">
        <v>48</v>
      </c>
    </row>
    <row r="1801" spans="1:20" ht="32.1" customHeight="1" thickBot="1">
      <c r="A1801" s="8" t="s">
        <v>4040</v>
      </c>
      <c r="B1801" s="5">
        <v>42478</v>
      </c>
      <c r="C1801" s="5">
        <v>42483</v>
      </c>
      <c r="D1801" s="4" t="s">
        <v>39</v>
      </c>
      <c r="E1801" s="4" t="s">
        <v>3181</v>
      </c>
      <c r="F1801" s="4" t="s">
        <v>3182</v>
      </c>
      <c r="G1801" s="4" t="s">
        <v>90</v>
      </c>
      <c r="H1801" s="4" t="s">
        <v>25</v>
      </c>
      <c r="I1801" s="4" t="s">
        <v>101</v>
      </c>
      <c r="J1801" s="4" t="s">
        <v>92</v>
      </c>
      <c r="K1801" s="4" t="s">
        <v>93</v>
      </c>
      <c r="L1801" s="4" t="s">
        <v>1028</v>
      </c>
      <c r="M1801" s="4" t="s">
        <v>30</v>
      </c>
      <c r="N1801" s="4" t="s">
        <v>36</v>
      </c>
      <c r="O1801" s="4" t="s">
        <v>1029</v>
      </c>
      <c r="P1801" s="6">
        <v>344.37200000000001</v>
      </c>
      <c r="Q1801" s="6">
        <v>4</v>
      </c>
      <c r="R1801" s="6">
        <v>-93.472399999999993</v>
      </c>
      <c r="S1801" s="4" t="s">
        <v>58</v>
      </c>
      <c r="T1801" s="10" t="s">
        <v>113</v>
      </c>
    </row>
    <row r="1802" spans="1:20" ht="32.1" customHeight="1" thickBot="1">
      <c r="A1802" s="7" t="s">
        <v>4040</v>
      </c>
      <c r="B1802" s="2">
        <v>42478</v>
      </c>
      <c r="C1802" s="2">
        <v>42483</v>
      </c>
      <c r="D1802" s="1" t="s">
        <v>39</v>
      </c>
      <c r="E1802" s="1" t="s">
        <v>3181</v>
      </c>
      <c r="F1802" s="1" t="s">
        <v>3182</v>
      </c>
      <c r="G1802" s="1" t="s">
        <v>90</v>
      </c>
      <c r="H1802" s="1" t="s">
        <v>25</v>
      </c>
      <c r="I1802" s="1" t="s">
        <v>101</v>
      </c>
      <c r="J1802" s="1" t="s">
        <v>92</v>
      </c>
      <c r="K1802" s="1" t="s">
        <v>93</v>
      </c>
      <c r="L1802" s="1" t="s">
        <v>1755</v>
      </c>
      <c r="M1802" s="1" t="s">
        <v>30</v>
      </c>
      <c r="N1802" s="1" t="s">
        <v>56</v>
      </c>
      <c r="O1802" s="1" t="s">
        <v>1756</v>
      </c>
      <c r="P1802" s="3">
        <v>127.88</v>
      </c>
      <c r="Q1802" s="3">
        <v>5</v>
      </c>
      <c r="R1802" s="3">
        <v>-67.137</v>
      </c>
      <c r="S1802" s="1" t="s">
        <v>58</v>
      </c>
      <c r="T1802" s="9" t="s">
        <v>113</v>
      </c>
    </row>
    <row r="1803" spans="1:20" ht="32.1" customHeight="1" thickBot="1">
      <c r="A1803" s="8" t="s">
        <v>4041</v>
      </c>
      <c r="B1803" s="5">
        <v>42883</v>
      </c>
      <c r="C1803" s="5">
        <v>42888</v>
      </c>
      <c r="D1803" s="4" t="s">
        <v>21</v>
      </c>
      <c r="E1803" s="4" t="s">
        <v>2662</v>
      </c>
      <c r="F1803" s="4" t="s">
        <v>2663</v>
      </c>
      <c r="G1803" s="4" t="s">
        <v>90</v>
      </c>
      <c r="H1803" s="4" t="s">
        <v>25</v>
      </c>
      <c r="I1803" s="4" t="s">
        <v>133</v>
      </c>
      <c r="J1803" s="4" t="s">
        <v>134</v>
      </c>
      <c r="K1803" s="4" t="s">
        <v>93</v>
      </c>
      <c r="L1803" s="4" t="s">
        <v>135</v>
      </c>
      <c r="M1803" s="4" t="s">
        <v>30</v>
      </c>
      <c r="N1803" s="4" t="s">
        <v>36</v>
      </c>
      <c r="O1803" s="4" t="s">
        <v>217</v>
      </c>
      <c r="P1803" s="6">
        <v>106.869</v>
      </c>
      <c r="Q1803" s="6">
        <v>3</v>
      </c>
      <c r="R1803" s="6">
        <v>-29.007300000000001</v>
      </c>
      <c r="S1803" s="4" t="s">
        <v>58</v>
      </c>
      <c r="T1803" s="10" t="s">
        <v>161</v>
      </c>
    </row>
    <row r="1804" spans="1:20" ht="32.1" customHeight="1" thickBot="1">
      <c r="A1804" s="7" t="s">
        <v>4042</v>
      </c>
      <c r="B1804" s="2">
        <v>42685</v>
      </c>
      <c r="C1804" s="2">
        <v>42691</v>
      </c>
      <c r="D1804" s="1" t="s">
        <v>39</v>
      </c>
      <c r="E1804" s="1" t="s">
        <v>723</v>
      </c>
      <c r="F1804" s="1" t="s">
        <v>724</v>
      </c>
      <c r="G1804" s="1" t="s">
        <v>90</v>
      </c>
      <c r="H1804" s="1" t="s">
        <v>25</v>
      </c>
      <c r="I1804" s="1" t="s">
        <v>4043</v>
      </c>
      <c r="J1804" s="1" t="s">
        <v>110</v>
      </c>
      <c r="K1804" s="1" t="s">
        <v>93</v>
      </c>
      <c r="L1804" s="1" t="s">
        <v>1811</v>
      </c>
      <c r="M1804" s="1" t="s">
        <v>30</v>
      </c>
      <c r="N1804" s="1" t="s">
        <v>45</v>
      </c>
      <c r="O1804" s="1" t="s">
        <v>1812</v>
      </c>
      <c r="P1804" s="3">
        <v>2678.94</v>
      </c>
      <c r="Q1804" s="3">
        <v>6</v>
      </c>
      <c r="R1804" s="3">
        <v>241.1046</v>
      </c>
      <c r="S1804" s="1" t="s">
        <v>129</v>
      </c>
      <c r="T1804" s="9" t="s">
        <v>34</v>
      </c>
    </row>
    <row r="1805" spans="1:20" ht="32.1" customHeight="1" thickBot="1">
      <c r="A1805" s="8" t="s">
        <v>4044</v>
      </c>
      <c r="B1805" s="5">
        <v>42848</v>
      </c>
      <c r="C1805" s="5">
        <v>42852</v>
      </c>
      <c r="D1805" s="4" t="s">
        <v>39</v>
      </c>
      <c r="E1805" s="4" t="s">
        <v>171</v>
      </c>
      <c r="F1805" s="4" t="s">
        <v>172</v>
      </c>
      <c r="G1805" s="4" t="s">
        <v>100</v>
      </c>
      <c r="H1805" s="4" t="s">
        <v>25</v>
      </c>
      <c r="I1805" s="4" t="s">
        <v>4045</v>
      </c>
      <c r="J1805" s="4" t="s">
        <v>141</v>
      </c>
      <c r="K1805" s="4" t="s">
        <v>28</v>
      </c>
      <c r="L1805" s="4" t="s">
        <v>456</v>
      </c>
      <c r="M1805" s="4" t="s">
        <v>30</v>
      </c>
      <c r="N1805" s="4" t="s">
        <v>31</v>
      </c>
      <c r="O1805" s="4" t="s">
        <v>457</v>
      </c>
      <c r="P1805" s="6">
        <v>387.13600000000002</v>
      </c>
      <c r="Q1805" s="6">
        <v>4</v>
      </c>
      <c r="R1805" s="6">
        <v>-14.5176</v>
      </c>
      <c r="S1805" s="4" t="s">
        <v>83</v>
      </c>
      <c r="T1805" s="10" t="s">
        <v>113</v>
      </c>
    </row>
    <row r="1806" spans="1:20" ht="32.1" customHeight="1" thickBot="1">
      <c r="A1806" s="7" t="s">
        <v>4044</v>
      </c>
      <c r="B1806" s="2">
        <v>42848</v>
      </c>
      <c r="C1806" s="2">
        <v>42852</v>
      </c>
      <c r="D1806" s="1" t="s">
        <v>39</v>
      </c>
      <c r="E1806" s="1" t="s">
        <v>171</v>
      </c>
      <c r="F1806" s="1" t="s">
        <v>172</v>
      </c>
      <c r="G1806" s="1" t="s">
        <v>100</v>
      </c>
      <c r="H1806" s="1" t="s">
        <v>25</v>
      </c>
      <c r="I1806" s="1" t="s">
        <v>4045</v>
      </c>
      <c r="J1806" s="1" t="s">
        <v>141</v>
      </c>
      <c r="K1806" s="1" t="s">
        <v>28</v>
      </c>
      <c r="L1806" s="1" t="s">
        <v>2395</v>
      </c>
      <c r="M1806" s="1" t="s">
        <v>30</v>
      </c>
      <c r="N1806" s="1" t="s">
        <v>56</v>
      </c>
      <c r="O1806" s="1" t="s">
        <v>2396</v>
      </c>
      <c r="P1806" s="3">
        <v>77.951999999999998</v>
      </c>
      <c r="Q1806" s="3">
        <v>3</v>
      </c>
      <c r="R1806" s="3">
        <v>-11.6928</v>
      </c>
      <c r="S1806" s="1" t="s">
        <v>83</v>
      </c>
      <c r="T1806" s="9" t="s">
        <v>113</v>
      </c>
    </row>
    <row r="1807" spans="1:20" ht="32.1" customHeight="1" thickBot="1">
      <c r="A1807" s="8" t="s">
        <v>4046</v>
      </c>
      <c r="B1807" s="5">
        <v>43002</v>
      </c>
      <c r="C1807" s="5">
        <v>43002</v>
      </c>
      <c r="D1807" s="4" t="s">
        <v>425</v>
      </c>
      <c r="E1807" s="4" t="s">
        <v>464</v>
      </c>
      <c r="F1807" s="4" t="s">
        <v>465</v>
      </c>
      <c r="G1807" s="4" t="s">
        <v>24</v>
      </c>
      <c r="H1807" s="4" t="s">
        <v>25</v>
      </c>
      <c r="I1807" s="4" t="s">
        <v>191</v>
      </c>
      <c r="J1807" s="4" t="s">
        <v>192</v>
      </c>
      <c r="K1807" s="4" t="s">
        <v>54</v>
      </c>
      <c r="L1807" s="4" t="s">
        <v>697</v>
      </c>
      <c r="M1807" s="4" t="s">
        <v>30</v>
      </c>
      <c r="N1807" s="4" t="s">
        <v>56</v>
      </c>
      <c r="O1807" s="4" t="s">
        <v>698</v>
      </c>
      <c r="P1807" s="6">
        <v>199.8</v>
      </c>
      <c r="Q1807" s="6">
        <v>10</v>
      </c>
      <c r="R1807" s="6">
        <v>71.927999999999997</v>
      </c>
      <c r="S1807" s="4" t="s">
        <v>430</v>
      </c>
      <c r="T1807" s="10" t="s">
        <v>77</v>
      </c>
    </row>
    <row r="1808" spans="1:20" ht="32.1" customHeight="1" thickBot="1">
      <c r="A1808" s="7" t="s">
        <v>4047</v>
      </c>
      <c r="B1808" s="2">
        <v>42402</v>
      </c>
      <c r="C1808" s="2">
        <v>42404</v>
      </c>
      <c r="D1808" s="1" t="s">
        <v>21</v>
      </c>
      <c r="E1808" s="1" t="s">
        <v>1986</v>
      </c>
      <c r="F1808" s="1" t="s">
        <v>1987</v>
      </c>
      <c r="G1808" s="1" t="s">
        <v>24</v>
      </c>
      <c r="H1808" s="1" t="s">
        <v>25</v>
      </c>
      <c r="I1808" s="1" t="s">
        <v>689</v>
      </c>
      <c r="J1808" s="1" t="s">
        <v>716</v>
      </c>
      <c r="K1808" s="1" t="s">
        <v>28</v>
      </c>
      <c r="L1808" s="1" t="s">
        <v>2513</v>
      </c>
      <c r="M1808" s="1" t="s">
        <v>30</v>
      </c>
      <c r="N1808" s="1" t="s">
        <v>56</v>
      </c>
      <c r="O1808" s="1" t="s">
        <v>2514</v>
      </c>
      <c r="P1808" s="3">
        <v>18.690000000000001</v>
      </c>
      <c r="Q1808" s="3">
        <v>7</v>
      </c>
      <c r="R1808" s="3">
        <v>7.1021999999999998</v>
      </c>
      <c r="S1808" s="1" t="s">
        <v>70</v>
      </c>
      <c r="T1808" s="9" t="s">
        <v>297</v>
      </c>
    </row>
    <row r="1809" spans="1:20" ht="32.1" customHeight="1" thickBot="1">
      <c r="A1809" s="8" t="s">
        <v>4048</v>
      </c>
      <c r="B1809" s="5">
        <v>42064</v>
      </c>
      <c r="C1809" s="5">
        <v>42066</v>
      </c>
      <c r="D1809" s="4" t="s">
        <v>21</v>
      </c>
      <c r="E1809" s="4" t="s">
        <v>3256</v>
      </c>
      <c r="F1809" s="4" t="s">
        <v>3257</v>
      </c>
      <c r="G1809" s="4" t="s">
        <v>90</v>
      </c>
      <c r="H1809" s="4" t="s">
        <v>25</v>
      </c>
      <c r="I1809" s="4" t="s">
        <v>52</v>
      </c>
      <c r="J1809" s="4" t="s">
        <v>53</v>
      </c>
      <c r="K1809" s="4" t="s">
        <v>54</v>
      </c>
      <c r="L1809" s="4" t="s">
        <v>488</v>
      </c>
      <c r="M1809" s="4" t="s">
        <v>30</v>
      </c>
      <c r="N1809" s="4" t="s">
        <v>36</v>
      </c>
      <c r="O1809" s="4" t="s">
        <v>489</v>
      </c>
      <c r="P1809" s="6">
        <v>184.75200000000001</v>
      </c>
      <c r="Q1809" s="6">
        <v>3</v>
      </c>
      <c r="R1809" s="6">
        <v>-20.784600000000001</v>
      </c>
      <c r="S1809" s="4" t="s">
        <v>70</v>
      </c>
      <c r="T1809" s="10" t="s">
        <v>195</v>
      </c>
    </row>
    <row r="1810" spans="1:20" ht="32.1" customHeight="1" thickBot="1">
      <c r="A1810" s="7" t="s">
        <v>4049</v>
      </c>
      <c r="B1810" s="2">
        <v>42492</v>
      </c>
      <c r="C1810" s="2">
        <v>42496</v>
      </c>
      <c r="D1810" s="1" t="s">
        <v>39</v>
      </c>
      <c r="E1810" s="1" t="s">
        <v>2936</v>
      </c>
      <c r="F1810" s="1" t="s">
        <v>2937</v>
      </c>
      <c r="G1810" s="1" t="s">
        <v>24</v>
      </c>
      <c r="H1810" s="1" t="s">
        <v>25</v>
      </c>
      <c r="I1810" s="1" t="s">
        <v>528</v>
      </c>
      <c r="J1810" s="1" t="s">
        <v>92</v>
      </c>
      <c r="K1810" s="1" t="s">
        <v>93</v>
      </c>
      <c r="L1810" s="1" t="s">
        <v>2578</v>
      </c>
      <c r="M1810" s="1" t="s">
        <v>30</v>
      </c>
      <c r="N1810" s="1" t="s">
        <v>36</v>
      </c>
      <c r="O1810" s="1" t="s">
        <v>2579</v>
      </c>
      <c r="P1810" s="3">
        <v>366.74400000000003</v>
      </c>
      <c r="Q1810" s="3">
        <v>4</v>
      </c>
      <c r="R1810" s="3">
        <v>-110.0232</v>
      </c>
      <c r="S1810" s="1" t="s">
        <v>83</v>
      </c>
      <c r="T1810" s="9" t="s">
        <v>161</v>
      </c>
    </row>
    <row r="1811" spans="1:20" ht="32.1" customHeight="1" thickBot="1">
      <c r="A1811" s="8" t="s">
        <v>4050</v>
      </c>
      <c r="B1811" s="5">
        <v>42402</v>
      </c>
      <c r="C1811" s="5">
        <v>42408</v>
      </c>
      <c r="D1811" s="4" t="s">
        <v>39</v>
      </c>
      <c r="E1811" s="4" t="s">
        <v>1038</v>
      </c>
      <c r="F1811" s="4" t="s">
        <v>1039</v>
      </c>
      <c r="G1811" s="4" t="s">
        <v>90</v>
      </c>
      <c r="H1811" s="4" t="s">
        <v>25</v>
      </c>
      <c r="I1811" s="4" t="s">
        <v>101</v>
      </c>
      <c r="J1811" s="4" t="s">
        <v>92</v>
      </c>
      <c r="K1811" s="4" t="s">
        <v>93</v>
      </c>
      <c r="L1811" s="4" t="s">
        <v>920</v>
      </c>
      <c r="M1811" s="4" t="s">
        <v>30</v>
      </c>
      <c r="N1811" s="4" t="s">
        <v>56</v>
      </c>
      <c r="O1811" s="4" t="s">
        <v>921</v>
      </c>
      <c r="P1811" s="6">
        <v>73.784000000000006</v>
      </c>
      <c r="Q1811" s="6">
        <v>2</v>
      </c>
      <c r="R1811" s="6">
        <v>-77.473200000000006</v>
      </c>
      <c r="S1811" s="4" t="s">
        <v>129</v>
      </c>
      <c r="T1811" s="10" t="s">
        <v>297</v>
      </c>
    </row>
    <row r="1812" spans="1:20" ht="32.1" customHeight="1" thickBot="1">
      <c r="A1812" s="7" t="s">
        <v>4051</v>
      </c>
      <c r="B1812" s="2">
        <v>42890</v>
      </c>
      <c r="C1812" s="2">
        <v>42893</v>
      </c>
      <c r="D1812" s="1" t="s">
        <v>21</v>
      </c>
      <c r="E1812" s="1" t="s">
        <v>4052</v>
      </c>
      <c r="F1812" s="1" t="s">
        <v>4053</v>
      </c>
      <c r="G1812" s="1" t="s">
        <v>24</v>
      </c>
      <c r="H1812" s="1" t="s">
        <v>25</v>
      </c>
      <c r="I1812" s="1" t="s">
        <v>4054</v>
      </c>
      <c r="J1812" s="1" t="s">
        <v>92</v>
      </c>
      <c r="K1812" s="1" t="s">
        <v>93</v>
      </c>
      <c r="L1812" s="1" t="s">
        <v>1834</v>
      </c>
      <c r="M1812" s="1" t="s">
        <v>30</v>
      </c>
      <c r="N1812" s="1" t="s">
        <v>56</v>
      </c>
      <c r="O1812" s="1" t="s">
        <v>1835</v>
      </c>
      <c r="P1812" s="3">
        <v>30.335999999999999</v>
      </c>
      <c r="Q1812" s="3">
        <v>6</v>
      </c>
      <c r="R1812" s="3">
        <v>-17.443200000000001</v>
      </c>
      <c r="S1812" s="1" t="s">
        <v>33</v>
      </c>
      <c r="T1812" s="9" t="s">
        <v>59</v>
      </c>
    </row>
    <row r="1813" spans="1:20" ht="32.1" customHeight="1" thickBot="1">
      <c r="A1813" s="8" t="s">
        <v>4055</v>
      </c>
      <c r="B1813" s="5">
        <v>43073</v>
      </c>
      <c r="C1813" s="5">
        <v>43079</v>
      </c>
      <c r="D1813" s="4" t="s">
        <v>39</v>
      </c>
      <c r="E1813" s="4" t="s">
        <v>3712</v>
      </c>
      <c r="F1813" s="4" t="s">
        <v>3713</v>
      </c>
      <c r="G1813" s="4" t="s">
        <v>24</v>
      </c>
      <c r="H1813" s="4" t="s">
        <v>25</v>
      </c>
      <c r="I1813" s="4" t="s">
        <v>3563</v>
      </c>
      <c r="J1813" s="4" t="s">
        <v>362</v>
      </c>
      <c r="K1813" s="4" t="s">
        <v>67</v>
      </c>
      <c r="L1813" s="4" t="s">
        <v>3825</v>
      </c>
      <c r="M1813" s="4" t="s">
        <v>30</v>
      </c>
      <c r="N1813" s="4" t="s">
        <v>56</v>
      </c>
      <c r="O1813" s="4" t="s">
        <v>3826</v>
      </c>
      <c r="P1813" s="6">
        <v>12.99</v>
      </c>
      <c r="Q1813" s="6">
        <v>1</v>
      </c>
      <c r="R1813" s="6">
        <v>1.5588</v>
      </c>
      <c r="S1813" s="4" t="s">
        <v>129</v>
      </c>
      <c r="T1813" s="10" t="s">
        <v>96</v>
      </c>
    </row>
    <row r="1814" spans="1:20" ht="32.1" customHeight="1" thickBot="1">
      <c r="A1814" s="7" t="s">
        <v>4055</v>
      </c>
      <c r="B1814" s="2">
        <v>43073</v>
      </c>
      <c r="C1814" s="2">
        <v>43079</v>
      </c>
      <c r="D1814" s="1" t="s">
        <v>39</v>
      </c>
      <c r="E1814" s="1" t="s">
        <v>3712</v>
      </c>
      <c r="F1814" s="1" t="s">
        <v>3713</v>
      </c>
      <c r="G1814" s="1" t="s">
        <v>24</v>
      </c>
      <c r="H1814" s="1" t="s">
        <v>25</v>
      </c>
      <c r="I1814" s="1" t="s">
        <v>3563</v>
      </c>
      <c r="J1814" s="1" t="s">
        <v>362</v>
      </c>
      <c r="K1814" s="1" t="s">
        <v>67</v>
      </c>
      <c r="L1814" s="1" t="s">
        <v>251</v>
      </c>
      <c r="M1814" s="1" t="s">
        <v>30</v>
      </c>
      <c r="N1814" s="1" t="s">
        <v>36</v>
      </c>
      <c r="O1814" s="1" t="s">
        <v>252</v>
      </c>
      <c r="P1814" s="3">
        <v>182.22</v>
      </c>
      <c r="Q1814" s="3">
        <v>3</v>
      </c>
      <c r="R1814" s="3">
        <v>45.555</v>
      </c>
      <c r="S1814" s="1" t="s">
        <v>129</v>
      </c>
      <c r="T1814" s="9" t="s">
        <v>96</v>
      </c>
    </row>
    <row r="1815" spans="1:20" ht="32.1" customHeight="1" thickBot="1">
      <c r="A1815" s="8" t="s">
        <v>4055</v>
      </c>
      <c r="B1815" s="5">
        <v>43073</v>
      </c>
      <c r="C1815" s="5">
        <v>43079</v>
      </c>
      <c r="D1815" s="4" t="s">
        <v>39</v>
      </c>
      <c r="E1815" s="4" t="s">
        <v>3712</v>
      </c>
      <c r="F1815" s="4" t="s">
        <v>3713</v>
      </c>
      <c r="G1815" s="4" t="s">
        <v>24</v>
      </c>
      <c r="H1815" s="4" t="s">
        <v>25</v>
      </c>
      <c r="I1815" s="4" t="s">
        <v>3563</v>
      </c>
      <c r="J1815" s="4" t="s">
        <v>362</v>
      </c>
      <c r="K1815" s="4" t="s">
        <v>67</v>
      </c>
      <c r="L1815" s="4" t="s">
        <v>295</v>
      </c>
      <c r="M1815" s="4" t="s">
        <v>30</v>
      </c>
      <c r="N1815" s="4" t="s">
        <v>36</v>
      </c>
      <c r="O1815" s="4" t="s">
        <v>296</v>
      </c>
      <c r="P1815" s="6">
        <v>302.94</v>
      </c>
      <c r="Q1815" s="6">
        <v>3</v>
      </c>
      <c r="R1815" s="6">
        <v>18.176400000000001</v>
      </c>
      <c r="S1815" s="4" t="s">
        <v>129</v>
      </c>
      <c r="T1815" s="10" t="s">
        <v>96</v>
      </c>
    </row>
    <row r="1816" spans="1:20" ht="32.1" customHeight="1" thickBot="1">
      <c r="A1816" s="7" t="s">
        <v>4056</v>
      </c>
      <c r="B1816" s="2">
        <v>42380</v>
      </c>
      <c r="C1816" s="2">
        <v>42384</v>
      </c>
      <c r="D1816" s="1" t="s">
        <v>39</v>
      </c>
      <c r="E1816" s="1" t="s">
        <v>258</v>
      </c>
      <c r="F1816" s="1" t="s">
        <v>259</v>
      </c>
      <c r="G1816" s="1" t="s">
        <v>100</v>
      </c>
      <c r="H1816" s="1" t="s">
        <v>25</v>
      </c>
      <c r="I1816" s="1" t="s">
        <v>347</v>
      </c>
      <c r="J1816" s="1" t="s">
        <v>231</v>
      </c>
      <c r="K1816" s="1" t="s">
        <v>67</v>
      </c>
      <c r="L1816" s="1" t="s">
        <v>1099</v>
      </c>
      <c r="M1816" s="1" t="s">
        <v>30</v>
      </c>
      <c r="N1816" s="1" t="s">
        <v>56</v>
      </c>
      <c r="O1816" s="1" t="s">
        <v>1100</v>
      </c>
      <c r="P1816" s="3">
        <v>54.991999999999997</v>
      </c>
      <c r="Q1816" s="3">
        <v>14</v>
      </c>
      <c r="R1816" s="3">
        <v>8.9361999999999995</v>
      </c>
      <c r="S1816" s="1" t="s">
        <v>83</v>
      </c>
      <c r="T1816" s="9" t="s">
        <v>169</v>
      </c>
    </row>
    <row r="1817" spans="1:20" ht="32.1" customHeight="1" thickBot="1">
      <c r="A1817" s="8" t="s">
        <v>4057</v>
      </c>
      <c r="B1817" s="5">
        <v>42810</v>
      </c>
      <c r="C1817" s="5">
        <v>42810</v>
      </c>
      <c r="D1817" s="4" t="s">
        <v>425</v>
      </c>
      <c r="E1817" s="4" t="s">
        <v>3374</v>
      </c>
      <c r="F1817" s="4" t="s">
        <v>3375</v>
      </c>
      <c r="G1817" s="4" t="s">
        <v>24</v>
      </c>
      <c r="H1817" s="4" t="s">
        <v>25</v>
      </c>
      <c r="I1817" s="4" t="s">
        <v>347</v>
      </c>
      <c r="J1817" s="4" t="s">
        <v>231</v>
      </c>
      <c r="K1817" s="4" t="s">
        <v>67</v>
      </c>
      <c r="L1817" s="4" t="s">
        <v>2885</v>
      </c>
      <c r="M1817" s="4" t="s">
        <v>30</v>
      </c>
      <c r="N1817" s="4" t="s">
        <v>56</v>
      </c>
      <c r="O1817" s="4" t="s">
        <v>2886</v>
      </c>
      <c r="P1817" s="6">
        <v>51.264000000000003</v>
      </c>
      <c r="Q1817" s="6">
        <v>6</v>
      </c>
      <c r="R1817" s="6">
        <v>7.6896000000000004</v>
      </c>
      <c r="S1817" s="4" t="s">
        <v>430</v>
      </c>
      <c r="T1817" s="10" t="s">
        <v>195</v>
      </c>
    </row>
    <row r="1818" spans="1:20" ht="32.1" customHeight="1" thickBot="1">
      <c r="A1818" s="7" t="s">
        <v>4058</v>
      </c>
      <c r="B1818" s="2">
        <v>43049</v>
      </c>
      <c r="C1818" s="2">
        <v>43056</v>
      </c>
      <c r="D1818" s="1" t="s">
        <v>39</v>
      </c>
      <c r="E1818" s="1" t="s">
        <v>1282</v>
      </c>
      <c r="F1818" s="1" t="s">
        <v>1283</v>
      </c>
      <c r="G1818" s="1" t="s">
        <v>100</v>
      </c>
      <c r="H1818" s="1" t="s">
        <v>25</v>
      </c>
      <c r="I1818" s="1" t="s">
        <v>52</v>
      </c>
      <c r="J1818" s="1" t="s">
        <v>53</v>
      </c>
      <c r="K1818" s="1" t="s">
        <v>54</v>
      </c>
      <c r="L1818" s="1" t="s">
        <v>1850</v>
      </c>
      <c r="M1818" s="1" t="s">
        <v>30</v>
      </c>
      <c r="N1818" s="1" t="s">
        <v>36</v>
      </c>
      <c r="O1818" s="1" t="s">
        <v>1851</v>
      </c>
      <c r="P1818" s="3">
        <v>241.42400000000001</v>
      </c>
      <c r="Q1818" s="3">
        <v>2</v>
      </c>
      <c r="R1818" s="3">
        <v>-36.2136</v>
      </c>
      <c r="S1818" s="1" t="s">
        <v>47</v>
      </c>
      <c r="T1818" s="9" t="s">
        <v>34</v>
      </c>
    </row>
    <row r="1819" spans="1:20" ht="32.1" customHeight="1" thickBot="1">
      <c r="A1819" s="8" t="s">
        <v>4059</v>
      </c>
      <c r="B1819" s="5">
        <v>42704</v>
      </c>
      <c r="C1819" s="5">
        <v>42710</v>
      </c>
      <c r="D1819" s="4" t="s">
        <v>39</v>
      </c>
      <c r="E1819" s="4" t="s">
        <v>263</v>
      </c>
      <c r="F1819" s="4" t="s">
        <v>264</v>
      </c>
      <c r="G1819" s="4" t="s">
        <v>24</v>
      </c>
      <c r="H1819" s="4" t="s">
        <v>25</v>
      </c>
      <c r="I1819" s="4" t="s">
        <v>288</v>
      </c>
      <c r="J1819" s="4" t="s">
        <v>289</v>
      </c>
      <c r="K1819" s="4" t="s">
        <v>93</v>
      </c>
      <c r="L1819" s="4" t="s">
        <v>142</v>
      </c>
      <c r="M1819" s="4" t="s">
        <v>30</v>
      </c>
      <c r="N1819" s="4" t="s">
        <v>36</v>
      </c>
      <c r="O1819" s="4" t="s">
        <v>143</v>
      </c>
      <c r="P1819" s="6">
        <v>389.97</v>
      </c>
      <c r="Q1819" s="6">
        <v>3</v>
      </c>
      <c r="R1819" s="6">
        <v>35.097299999999997</v>
      </c>
      <c r="S1819" s="4" t="s">
        <v>129</v>
      </c>
      <c r="T1819" s="10" t="s">
        <v>34</v>
      </c>
    </row>
    <row r="1820" spans="1:20" ht="32.1" customHeight="1" thickBot="1">
      <c r="A1820" s="7" t="s">
        <v>4060</v>
      </c>
      <c r="B1820" s="2">
        <v>42360</v>
      </c>
      <c r="C1820" s="2">
        <v>42361</v>
      </c>
      <c r="D1820" s="1" t="s">
        <v>87</v>
      </c>
      <c r="E1820" s="1" t="s">
        <v>2031</v>
      </c>
      <c r="F1820" s="1" t="s">
        <v>2032</v>
      </c>
      <c r="G1820" s="1" t="s">
        <v>90</v>
      </c>
      <c r="H1820" s="1" t="s">
        <v>25</v>
      </c>
      <c r="I1820" s="1" t="s">
        <v>65</v>
      </c>
      <c r="J1820" s="1" t="s">
        <v>66</v>
      </c>
      <c r="K1820" s="1" t="s">
        <v>67</v>
      </c>
      <c r="L1820" s="1" t="s">
        <v>1090</v>
      </c>
      <c r="M1820" s="1" t="s">
        <v>30</v>
      </c>
      <c r="N1820" s="1" t="s">
        <v>36</v>
      </c>
      <c r="O1820" s="1" t="s">
        <v>1091</v>
      </c>
      <c r="P1820" s="3">
        <v>422.625</v>
      </c>
      <c r="Q1820" s="3">
        <v>7</v>
      </c>
      <c r="R1820" s="3">
        <v>0</v>
      </c>
      <c r="S1820" s="1" t="s">
        <v>123</v>
      </c>
      <c r="T1820" s="9" t="s">
        <v>96</v>
      </c>
    </row>
    <row r="1821" spans="1:20" ht="32.1" customHeight="1" thickBot="1">
      <c r="A1821" s="8" t="s">
        <v>4061</v>
      </c>
      <c r="B1821" s="5">
        <v>42456</v>
      </c>
      <c r="C1821" s="5">
        <v>42460</v>
      </c>
      <c r="D1821" s="4" t="s">
        <v>39</v>
      </c>
      <c r="E1821" s="4" t="s">
        <v>286</v>
      </c>
      <c r="F1821" s="4" t="s">
        <v>287</v>
      </c>
      <c r="G1821" s="4" t="s">
        <v>90</v>
      </c>
      <c r="H1821" s="4" t="s">
        <v>25</v>
      </c>
      <c r="I1821" s="4" t="s">
        <v>347</v>
      </c>
      <c r="J1821" s="4" t="s">
        <v>667</v>
      </c>
      <c r="K1821" s="4" t="s">
        <v>28</v>
      </c>
      <c r="L1821" s="4" t="s">
        <v>2795</v>
      </c>
      <c r="M1821" s="4" t="s">
        <v>30</v>
      </c>
      <c r="N1821" s="4" t="s">
        <v>56</v>
      </c>
      <c r="O1821" s="4" t="s">
        <v>2796</v>
      </c>
      <c r="P1821" s="6">
        <v>20.239999999999998</v>
      </c>
      <c r="Q1821" s="6">
        <v>1</v>
      </c>
      <c r="R1821" s="6">
        <v>8.7032000000000007</v>
      </c>
      <c r="S1821" s="4" t="s">
        <v>83</v>
      </c>
      <c r="T1821" s="10" t="s">
        <v>195</v>
      </c>
    </row>
    <row r="1822" spans="1:20" ht="32.1" customHeight="1" thickBot="1">
      <c r="A1822" s="7" t="s">
        <v>4061</v>
      </c>
      <c r="B1822" s="2">
        <v>42456</v>
      </c>
      <c r="C1822" s="2">
        <v>42460</v>
      </c>
      <c r="D1822" s="1" t="s">
        <v>39</v>
      </c>
      <c r="E1822" s="1" t="s">
        <v>286</v>
      </c>
      <c r="F1822" s="1" t="s">
        <v>287</v>
      </c>
      <c r="G1822" s="1" t="s">
        <v>90</v>
      </c>
      <c r="H1822" s="1" t="s">
        <v>25</v>
      </c>
      <c r="I1822" s="1" t="s">
        <v>347</v>
      </c>
      <c r="J1822" s="1" t="s">
        <v>667</v>
      </c>
      <c r="K1822" s="1" t="s">
        <v>28</v>
      </c>
      <c r="L1822" s="1" t="s">
        <v>2659</v>
      </c>
      <c r="M1822" s="1" t="s">
        <v>30</v>
      </c>
      <c r="N1822" s="1" t="s">
        <v>56</v>
      </c>
      <c r="O1822" s="1" t="s">
        <v>2660</v>
      </c>
      <c r="P1822" s="3">
        <v>39.92</v>
      </c>
      <c r="Q1822" s="3">
        <v>4</v>
      </c>
      <c r="R1822" s="3">
        <v>11.1776</v>
      </c>
      <c r="S1822" s="1" t="s">
        <v>83</v>
      </c>
      <c r="T1822" s="9" t="s">
        <v>195</v>
      </c>
    </row>
    <row r="1823" spans="1:20" ht="32.1" customHeight="1" thickBot="1">
      <c r="A1823" s="8" t="s">
        <v>4062</v>
      </c>
      <c r="B1823" s="5">
        <v>42258</v>
      </c>
      <c r="C1823" s="5">
        <v>42259</v>
      </c>
      <c r="D1823" s="4" t="s">
        <v>87</v>
      </c>
      <c r="E1823" s="4" t="s">
        <v>1080</v>
      </c>
      <c r="F1823" s="4" t="s">
        <v>1081</v>
      </c>
      <c r="G1823" s="4" t="s">
        <v>90</v>
      </c>
      <c r="H1823" s="4" t="s">
        <v>25</v>
      </c>
      <c r="I1823" s="4" t="s">
        <v>179</v>
      </c>
      <c r="J1823" s="4" t="s">
        <v>180</v>
      </c>
      <c r="K1823" s="4" t="s">
        <v>54</v>
      </c>
      <c r="L1823" s="4" t="s">
        <v>553</v>
      </c>
      <c r="M1823" s="4" t="s">
        <v>30</v>
      </c>
      <c r="N1823" s="4" t="s">
        <v>56</v>
      </c>
      <c r="O1823" s="4" t="s">
        <v>554</v>
      </c>
      <c r="P1823" s="6">
        <v>24.64</v>
      </c>
      <c r="Q1823" s="6">
        <v>4</v>
      </c>
      <c r="R1823" s="6">
        <v>4.0039999999999996</v>
      </c>
      <c r="S1823" s="4" t="s">
        <v>123</v>
      </c>
      <c r="T1823" s="10" t="s">
        <v>77</v>
      </c>
    </row>
    <row r="1824" spans="1:20" ht="32.1" customHeight="1" thickBot="1">
      <c r="A1824" s="7" t="s">
        <v>4063</v>
      </c>
      <c r="B1824" s="2">
        <v>42713</v>
      </c>
      <c r="C1824" s="2">
        <v>42715</v>
      </c>
      <c r="D1824" s="1" t="s">
        <v>87</v>
      </c>
      <c r="E1824" s="1" t="s">
        <v>3530</v>
      </c>
      <c r="F1824" s="1" t="s">
        <v>3531</v>
      </c>
      <c r="G1824" s="1" t="s">
        <v>24</v>
      </c>
      <c r="H1824" s="1" t="s">
        <v>25</v>
      </c>
      <c r="I1824" s="1" t="s">
        <v>878</v>
      </c>
      <c r="J1824" s="1" t="s">
        <v>716</v>
      </c>
      <c r="K1824" s="1" t="s">
        <v>28</v>
      </c>
      <c r="L1824" s="1" t="s">
        <v>1284</v>
      </c>
      <c r="M1824" s="1" t="s">
        <v>30</v>
      </c>
      <c r="N1824" s="1" t="s">
        <v>45</v>
      </c>
      <c r="O1824" s="1" t="s">
        <v>1285</v>
      </c>
      <c r="P1824" s="3">
        <v>1056.8599999999999</v>
      </c>
      <c r="Q1824" s="3">
        <v>7</v>
      </c>
      <c r="R1824" s="3">
        <v>158.529</v>
      </c>
      <c r="S1824" s="1" t="s">
        <v>70</v>
      </c>
      <c r="T1824" s="9" t="s">
        <v>96</v>
      </c>
    </row>
    <row r="1825" spans="1:20" ht="32.1" customHeight="1" thickBot="1">
      <c r="A1825" s="8" t="s">
        <v>4064</v>
      </c>
      <c r="B1825" s="5">
        <v>42727</v>
      </c>
      <c r="C1825" s="5">
        <v>42730</v>
      </c>
      <c r="D1825" s="4" t="s">
        <v>21</v>
      </c>
      <c r="E1825" s="4" t="s">
        <v>984</v>
      </c>
      <c r="F1825" s="4" t="s">
        <v>985</v>
      </c>
      <c r="G1825" s="4" t="s">
        <v>90</v>
      </c>
      <c r="H1825" s="4" t="s">
        <v>25</v>
      </c>
      <c r="I1825" s="4" t="s">
        <v>101</v>
      </c>
      <c r="J1825" s="4" t="s">
        <v>92</v>
      </c>
      <c r="K1825" s="4" t="s">
        <v>93</v>
      </c>
      <c r="L1825" s="4" t="s">
        <v>500</v>
      </c>
      <c r="M1825" s="4" t="s">
        <v>30</v>
      </c>
      <c r="N1825" s="4" t="s">
        <v>56</v>
      </c>
      <c r="O1825" s="4" t="s">
        <v>501</v>
      </c>
      <c r="P1825" s="6">
        <v>2.3279999999999998</v>
      </c>
      <c r="Q1825" s="6">
        <v>2</v>
      </c>
      <c r="R1825" s="6">
        <v>-0.75660000000000005</v>
      </c>
      <c r="S1825" s="4" t="s">
        <v>33</v>
      </c>
      <c r="T1825" s="10" t="s">
        <v>96</v>
      </c>
    </row>
    <row r="1826" spans="1:20" ht="32.1" customHeight="1" thickBot="1">
      <c r="A1826" s="7" t="s">
        <v>4065</v>
      </c>
      <c r="B1826" s="2">
        <v>42462</v>
      </c>
      <c r="C1826" s="2">
        <v>42466</v>
      </c>
      <c r="D1826" s="1" t="s">
        <v>21</v>
      </c>
      <c r="E1826" s="1" t="s">
        <v>664</v>
      </c>
      <c r="F1826" s="1" t="s">
        <v>665</v>
      </c>
      <c r="G1826" s="1" t="s">
        <v>90</v>
      </c>
      <c r="H1826" s="1" t="s">
        <v>25</v>
      </c>
      <c r="I1826" s="1" t="s">
        <v>905</v>
      </c>
      <c r="J1826" s="1" t="s">
        <v>238</v>
      </c>
      <c r="K1826" s="1" t="s">
        <v>93</v>
      </c>
      <c r="L1826" s="1" t="s">
        <v>1306</v>
      </c>
      <c r="M1826" s="1" t="s">
        <v>30</v>
      </c>
      <c r="N1826" s="1" t="s">
        <v>36</v>
      </c>
      <c r="O1826" s="1" t="s">
        <v>1307</v>
      </c>
      <c r="P1826" s="3">
        <v>1454.9</v>
      </c>
      <c r="Q1826" s="3">
        <v>5</v>
      </c>
      <c r="R1826" s="3">
        <v>378.274</v>
      </c>
      <c r="S1826" s="1" t="s">
        <v>83</v>
      </c>
      <c r="T1826" s="9" t="s">
        <v>113</v>
      </c>
    </row>
    <row r="1827" spans="1:20" ht="32.1" customHeight="1" thickBot="1">
      <c r="A1827" s="8" t="s">
        <v>4066</v>
      </c>
      <c r="B1827" s="5">
        <v>42855</v>
      </c>
      <c r="C1827" s="5">
        <v>42859</v>
      </c>
      <c r="D1827" s="4" t="s">
        <v>39</v>
      </c>
      <c r="E1827" s="4" t="s">
        <v>1144</v>
      </c>
      <c r="F1827" s="4" t="s">
        <v>1145</v>
      </c>
      <c r="G1827" s="4" t="s">
        <v>100</v>
      </c>
      <c r="H1827" s="4" t="s">
        <v>25</v>
      </c>
      <c r="I1827" s="4" t="s">
        <v>4067</v>
      </c>
      <c r="J1827" s="4" t="s">
        <v>43</v>
      </c>
      <c r="K1827" s="4" t="s">
        <v>28</v>
      </c>
      <c r="L1827" s="4" t="s">
        <v>3288</v>
      </c>
      <c r="M1827" s="4" t="s">
        <v>30</v>
      </c>
      <c r="N1827" s="4" t="s">
        <v>56</v>
      </c>
      <c r="O1827" s="4" t="s">
        <v>3289</v>
      </c>
      <c r="P1827" s="6">
        <v>220.70400000000001</v>
      </c>
      <c r="Q1827" s="6">
        <v>6</v>
      </c>
      <c r="R1827" s="6">
        <v>-8.2764000000000006</v>
      </c>
      <c r="S1827" s="4" t="s">
        <v>83</v>
      </c>
      <c r="T1827" s="10" t="s">
        <v>113</v>
      </c>
    </row>
    <row r="1828" spans="1:20" ht="32.1" customHeight="1" thickBot="1">
      <c r="A1828" s="7" t="s">
        <v>4068</v>
      </c>
      <c r="B1828" s="2">
        <v>42919</v>
      </c>
      <c r="C1828" s="2">
        <v>42920</v>
      </c>
      <c r="D1828" s="1" t="s">
        <v>87</v>
      </c>
      <c r="E1828" s="1" t="s">
        <v>2384</v>
      </c>
      <c r="F1828" s="1" t="s">
        <v>2385</v>
      </c>
      <c r="G1828" s="1" t="s">
        <v>24</v>
      </c>
      <c r="H1828" s="1" t="s">
        <v>25</v>
      </c>
      <c r="I1828" s="1" t="s">
        <v>509</v>
      </c>
      <c r="J1828" s="1" t="s">
        <v>884</v>
      </c>
      <c r="K1828" s="1" t="s">
        <v>67</v>
      </c>
      <c r="L1828" s="1" t="s">
        <v>935</v>
      </c>
      <c r="M1828" s="1" t="s">
        <v>30</v>
      </c>
      <c r="N1828" s="1" t="s">
        <v>56</v>
      </c>
      <c r="O1828" s="1" t="s">
        <v>936</v>
      </c>
      <c r="P1828" s="3">
        <v>102.3</v>
      </c>
      <c r="Q1828" s="3">
        <v>1</v>
      </c>
      <c r="R1828" s="3">
        <v>26.597999999999999</v>
      </c>
      <c r="S1828" s="1" t="s">
        <v>123</v>
      </c>
      <c r="T1828" s="9" t="s">
        <v>71</v>
      </c>
    </row>
    <row r="1829" spans="1:20" ht="32.1" customHeight="1" thickBot="1">
      <c r="A1829" s="8" t="s">
        <v>4069</v>
      </c>
      <c r="B1829" s="5">
        <v>43091</v>
      </c>
      <c r="C1829" s="5">
        <v>43095</v>
      </c>
      <c r="D1829" s="4" t="s">
        <v>39</v>
      </c>
      <c r="E1829" s="4" t="s">
        <v>1634</v>
      </c>
      <c r="F1829" s="4" t="s">
        <v>1635</v>
      </c>
      <c r="G1829" s="4" t="s">
        <v>24</v>
      </c>
      <c r="H1829" s="4" t="s">
        <v>25</v>
      </c>
      <c r="I1829" s="4" t="s">
        <v>894</v>
      </c>
      <c r="J1829" s="4" t="s">
        <v>166</v>
      </c>
      <c r="K1829" s="4" t="s">
        <v>93</v>
      </c>
      <c r="L1829" s="4" t="s">
        <v>435</v>
      </c>
      <c r="M1829" s="4" t="s">
        <v>30</v>
      </c>
      <c r="N1829" s="4" t="s">
        <v>45</v>
      </c>
      <c r="O1829" s="4" t="s">
        <v>436</v>
      </c>
      <c r="P1829" s="6">
        <v>607.52</v>
      </c>
      <c r="Q1829" s="6">
        <v>2</v>
      </c>
      <c r="R1829" s="6">
        <v>97.203199999999995</v>
      </c>
      <c r="S1829" s="4" t="s">
        <v>83</v>
      </c>
      <c r="T1829" s="10" t="s">
        <v>96</v>
      </c>
    </row>
    <row r="1830" spans="1:20" ht="32.1" customHeight="1" thickBot="1">
      <c r="A1830" s="7" t="s">
        <v>4070</v>
      </c>
      <c r="B1830" s="2">
        <v>41779</v>
      </c>
      <c r="C1830" s="2">
        <v>41781</v>
      </c>
      <c r="D1830" s="1" t="s">
        <v>21</v>
      </c>
      <c r="E1830" s="1" t="s">
        <v>1997</v>
      </c>
      <c r="F1830" s="1" t="s">
        <v>1998</v>
      </c>
      <c r="G1830" s="1" t="s">
        <v>90</v>
      </c>
      <c r="H1830" s="1" t="s">
        <v>25</v>
      </c>
      <c r="I1830" s="1" t="s">
        <v>4071</v>
      </c>
      <c r="J1830" s="1" t="s">
        <v>92</v>
      </c>
      <c r="K1830" s="1" t="s">
        <v>93</v>
      </c>
      <c r="L1830" s="1" t="s">
        <v>3438</v>
      </c>
      <c r="M1830" s="1" t="s">
        <v>30</v>
      </c>
      <c r="N1830" s="1" t="s">
        <v>56</v>
      </c>
      <c r="O1830" s="1" t="s">
        <v>3439</v>
      </c>
      <c r="P1830" s="3">
        <v>10.332000000000001</v>
      </c>
      <c r="Q1830" s="3">
        <v>3</v>
      </c>
      <c r="R1830" s="3">
        <v>-5.9409000000000001</v>
      </c>
      <c r="S1830" s="1" t="s">
        <v>70</v>
      </c>
      <c r="T1830" s="9" t="s">
        <v>161</v>
      </c>
    </row>
    <row r="1831" spans="1:20" ht="32.1" customHeight="1" thickBot="1">
      <c r="A1831" s="8" t="s">
        <v>4072</v>
      </c>
      <c r="B1831" s="5">
        <v>42848</v>
      </c>
      <c r="C1831" s="5">
        <v>42851</v>
      </c>
      <c r="D1831" s="4" t="s">
        <v>87</v>
      </c>
      <c r="E1831" s="4" t="s">
        <v>40</v>
      </c>
      <c r="F1831" s="4" t="s">
        <v>41</v>
      </c>
      <c r="G1831" s="4" t="s">
        <v>24</v>
      </c>
      <c r="H1831" s="4" t="s">
        <v>25</v>
      </c>
      <c r="I1831" s="4" t="s">
        <v>4073</v>
      </c>
      <c r="J1831" s="4" t="s">
        <v>180</v>
      </c>
      <c r="K1831" s="4" t="s">
        <v>54</v>
      </c>
      <c r="L1831" s="4" t="s">
        <v>3043</v>
      </c>
      <c r="M1831" s="4" t="s">
        <v>30</v>
      </c>
      <c r="N1831" s="4" t="s">
        <v>56</v>
      </c>
      <c r="O1831" s="4" t="s">
        <v>3044</v>
      </c>
      <c r="P1831" s="6">
        <v>11.664</v>
      </c>
      <c r="Q1831" s="6">
        <v>3</v>
      </c>
      <c r="R1831" s="6">
        <v>3.3534000000000002</v>
      </c>
      <c r="S1831" s="4" t="s">
        <v>33</v>
      </c>
      <c r="T1831" s="10" t="s">
        <v>113</v>
      </c>
    </row>
    <row r="1832" spans="1:20" ht="32.1" customHeight="1" thickBot="1">
      <c r="A1832" s="7" t="s">
        <v>4074</v>
      </c>
      <c r="B1832" s="2">
        <v>41794</v>
      </c>
      <c r="C1832" s="2">
        <v>41799</v>
      </c>
      <c r="D1832" s="1" t="s">
        <v>39</v>
      </c>
      <c r="E1832" s="1" t="s">
        <v>1772</v>
      </c>
      <c r="F1832" s="1" t="s">
        <v>1773</v>
      </c>
      <c r="G1832" s="1" t="s">
        <v>24</v>
      </c>
      <c r="H1832" s="1" t="s">
        <v>25</v>
      </c>
      <c r="I1832" s="1" t="s">
        <v>173</v>
      </c>
      <c r="J1832" s="1" t="s">
        <v>120</v>
      </c>
      <c r="K1832" s="1" t="s">
        <v>67</v>
      </c>
      <c r="L1832" s="1" t="s">
        <v>1518</v>
      </c>
      <c r="M1832" s="1" t="s">
        <v>30</v>
      </c>
      <c r="N1832" s="1" t="s">
        <v>56</v>
      </c>
      <c r="O1832" s="1" t="s">
        <v>1519</v>
      </c>
      <c r="P1832" s="3">
        <v>56.96</v>
      </c>
      <c r="Q1832" s="3">
        <v>2</v>
      </c>
      <c r="R1832" s="3">
        <v>21.075199999999999</v>
      </c>
      <c r="S1832" s="1" t="s">
        <v>58</v>
      </c>
      <c r="T1832" s="9" t="s">
        <v>59</v>
      </c>
    </row>
    <row r="1833" spans="1:20" ht="32.1" customHeight="1" thickBot="1">
      <c r="A1833" s="8" t="s">
        <v>4074</v>
      </c>
      <c r="B1833" s="5">
        <v>41794</v>
      </c>
      <c r="C1833" s="5">
        <v>41799</v>
      </c>
      <c r="D1833" s="4" t="s">
        <v>39</v>
      </c>
      <c r="E1833" s="4" t="s">
        <v>1772</v>
      </c>
      <c r="F1833" s="4" t="s">
        <v>1773</v>
      </c>
      <c r="G1833" s="4" t="s">
        <v>24</v>
      </c>
      <c r="H1833" s="4" t="s">
        <v>25</v>
      </c>
      <c r="I1833" s="4" t="s">
        <v>173</v>
      </c>
      <c r="J1833" s="4" t="s">
        <v>120</v>
      </c>
      <c r="K1833" s="4" t="s">
        <v>67</v>
      </c>
      <c r="L1833" s="4" t="s">
        <v>736</v>
      </c>
      <c r="M1833" s="4" t="s">
        <v>30</v>
      </c>
      <c r="N1833" s="4" t="s">
        <v>31</v>
      </c>
      <c r="O1833" s="4" t="s">
        <v>737</v>
      </c>
      <c r="P1833" s="6">
        <v>353.56799999999998</v>
      </c>
      <c r="Q1833" s="6">
        <v>2</v>
      </c>
      <c r="R1833" s="6">
        <v>-44.195999999999998</v>
      </c>
      <c r="S1833" s="4" t="s">
        <v>58</v>
      </c>
      <c r="T1833" s="10" t="s">
        <v>59</v>
      </c>
    </row>
    <row r="1834" spans="1:20" ht="32.1" customHeight="1" thickBot="1">
      <c r="A1834" s="7" t="s">
        <v>4074</v>
      </c>
      <c r="B1834" s="2">
        <v>41794</v>
      </c>
      <c r="C1834" s="2">
        <v>41799</v>
      </c>
      <c r="D1834" s="1" t="s">
        <v>39</v>
      </c>
      <c r="E1834" s="1" t="s">
        <v>1772</v>
      </c>
      <c r="F1834" s="1" t="s">
        <v>1773</v>
      </c>
      <c r="G1834" s="1" t="s">
        <v>24</v>
      </c>
      <c r="H1834" s="1" t="s">
        <v>25</v>
      </c>
      <c r="I1834" s="1" t="s">
        <v>173</v>
      </c>
      <c r="J1834" s="1" t="s">
        <v>120</v>
      </c>
      <c r="K1834" s="1" t="s">
        <v>67</v>
      </c>
      <c r="L1834" s="1" t="s">
        <v>977</v>
      </c>
      <c r="M1834" s="1" t="s">
        <v>30</v>
      </c>
      <c r="N1834" s="1" t="s">
        <v>56</v>
      </c>
      <c r="O1834" s="1" t="s">
        <v>978</v>
      </c>
      <c r="P1834" s="3">
        <v>13.96</v>
      </c>
      <c r="Q1834" s="3">
        <v>2</v>
      </c>
      <c r="R1834" s="3">
        <v>6.7008000000000001</v>
      </c>
      <c r="S1834" s="1" t="s">
        <v>58</v>
      </c>
      <c r="T1834" s="9" t="s">
        <v>59</v>
      </c>
    </row>
    <row r="1835" spans="1:20" ht="32.1" customHeight="1" thickBot="1">
      <c r="A1835" s="8" t="s">
        <v>4075</v>
      </c>
      <c r="B1835" s="5">
        <v>42797</v>
      </c>
      <c r="C1835" s="5">
        <v>42802</v>
      </c>
      <c r="D1835" s="4" t="s">
        <v>39</v>
      </c>
      <c r="E1835" s="4" t="s">
        <v>1026</v>
      </c>
      <c r="F1835" s="4" t="s">
        <v>1027</v>
      </c>
      <c r="G1835" s="4" t="s">
        <v>90</v>
      </c>
      <c r="H1835" s="4" t="s">
        <v>25</v>
      </c>
      <c r="I1835" s="4" t="s">
        <v>52</v>
      </c>
      <c r="J1835" s="4" t="s">
        <v>53</v>
      </c>
      <c r="K1835" s="4" t="s">
        <v>54</v>
      </c>
      <c r="L1835" s="4" t="s">
        <v>907</v>
      </c>
      <c r="M1835" s="4" t="s">
        <v>30</v>
      </c>
      <c r="N1835" s="4" t="s">
        <v>45</v>
      </c>
      <c r="O1835" s="4" t="s">
        <v>908</v>
      </c>
      <c r="P1835" s="6">
        <v>399.67200000000003</v>
      </c>
      <c r="Q1835" s="6">
        <v>7</v>
      </c>
      <c r="R1835" s="6">
        <v>-14.9877</v>
      </c>
      <c r="S1835" s="4" t="s">
        <v>58</v>
      </c>
      <c r="T1835" s="10" t="s">
        <v>195</v>
      </c>
    </row>
    <row r="1836" spans="1:20" ht="32.1" customHeight="1" thickBot="1">
      <c r="A1836" s="7" t="s">
        <v>4076</v>
      </c>
      <c r="B1836" s="2">
        <v>43045</v>
      </c>
      <c r="C1836" s="2">
        <v>43048</v>
      </c>
      <c r="D1836" s="1" t="s">
        <v>21</v>
      </c>
      <c r="E1836" s="1" t="s">
        <v>2415</v>
      </c>
      <c r="F1836" s="1" t="s">
        <v>2416</v>
      </c>
      <c r="G1836" s="1" t="s">
        <v>24</v>
      </c>
      <c r="H1836" s="1" t="s">
        <v>25</v>
      </c>
      <c r="I1836" s="1" t="s">
        <v>1739</v>
      </c>
      <c r="J1836" s="1" t="s">
        <v>92</v>
      </c>
      <c r="K1836" s="1" t="s">
        <v>93</v>
      </c>
      <c r="L1836" s="1" t="s">
        <v>870</v>
      </c>
      <c r="M1836" s="1" t="s">
        <v>30</v>
      </c>
      <c r="N1836" s="1" t="s">
        <v>56</v>
      </c>
      <c r="O1836" s="1" t="s">
        <v>871</v>
      </c>
      <c r="P1836" s="3">
        <v>30.56</v>
      </c>
      <c r="Q1836" s="3">
        <v>5</v>
      </c>
      <c r="R1836" s="3">
        <v>-19.864000000000001</v>
      </c>
      <c r="S1836" s="1" t="s">
        <v>33</v>
      </c>
      <c r="T1836" s="9" t="s">
        <v>34</v>
      </c>
    </row>
    <row r="1837" spans="1:20" ht="32.1" customHeight="1" thickBot="1">
      <c r="A1837" s="8" t="s">
        <v>4077</v>
      </c>
      <c r="B1837" s="5">
        <v>42254</v>
      </c>
      <c r="C1837" s="5">
        <v>42259</v>
      </c>
      <c r="D1837" s="4" t="s">
        <v>39</v>
      </c>
      <c r="E1837" s="4" t="s">
        <v>4078</v>
      </c>
      <c r="F1837" s="4" t="s">
        <v>4079</v>
      </c>
      <c r="G1837" s="4" t="s">
        <v>90</v>
      </c>
      <c r="H1837" s="4" t="s">
        <v>25</v>
      </c>
      <c r="I1837" s="4" t="s">
        <v>173</v>
      </c>
      <c r="J1837" s="4" t="s">
        <v>120</v>
      </c>
      <c r="K1837" s="4" t="s">
        <v>67</v>
      </c>
      <c r="L1837" s="4" t="s">
        <v>1991</v>
      </c>
      <c r="M1837" s="4" t="s">
        <v>30</v>
      </c>
      <c r="N1837" s="4" t="s">
        <v>45</v>
      </c>
      <c r="O1837" s="4" t="s">
        <v>1992</v>
      </c>
      <c r="P1837" s="6">
        <v>481.17599999999999</v>
      </c>
      <c r="Q1837" s="6">
        <v>2</v>
      </c>
      <c r="R1837" s="6">
        <v>-120.294</v>
      </c>
      <c r="S1837" s="4" t="s">
        <v>58</v>
      </c>
      <c r="T1837" s="10" t="s">
        <v>77</v>
      </c>
    </row>
    <row r="1838" spans="1:20" ht="32.1" customHeight="1" thickBot="1">
      <c r="A1838" s="7" t="s">
        <v>4080</v>
      </c>
      <c r="B1838" s="2">
        <v>42579</v>
      </c>
      <c r="C1838" s="2">
        <v>42580</v>
      </c>
      <c r="D1838" s="1" t="s">
        <v>87</v>
      </c>
      <c r="E1838" s="1" t="s">
        <v>610</v>
      </c>
      <c r="F1838" s="1" t="s">
        <v>611</v>
      </c>
      <c r="G1838" s="1" t="s">
        <v>24</v>
      </c>
      <c r="H1838" s="1" t="s">
        <v>25</v>
      </c>
      <c r="I1838" s="1" t="s">
        <v>3101</v>
      </c>
      <c r="J1838" s="1" t="s">
        <v>66</v>
      </c>
      <c r="K1838" s="1" t="s">
        <v>67</v>
      </c>
      <c r="L1838" s="1" t="s">
        <v>810</v>
      </c>
      <c r="M1838" s="1" t="s">
        <v>30</v>
      </c>
      <c r="N1838" s="1" t="s">
        <v>31</v>
      </c>
      <c r="O1838" s="1" t="s">
        <v>811</v>
      </c>
      <c r="P1838" s="3">
        <v>177.45</v>
      </c>
      <c r="Q1838" s="3">
        <v>5</v>
      </c>
      <c r="R1838" s="3">
        <v>-78.078000000000003</v>
      </c>
      <c r="S1838" s="1" t="s">
        <v>123</v>
      </c>
      <c r="T1838" s="9" t="s">
        <v>71</v>
      </c>
    </row>
    <row r="1839" spans="1:20" ht="32.1" customHeight="1" thickBot="1">
      <c r="A1839" s="8" t="s">
        <v>4081</v>
      </c>
      <c r="B1839" s="5">
        <v>42972</v>
      </c>
      <c r="C1839" s="5">
        <v>42976</v>
      </c>
      <c r="D1839" s="4" t="s">
        <v>39</v>
      </c>
      <c r="E1839" s="4" t="s">
        <v>739</v>
      </c>
      <c r="F1839" s="4" t="s">
        <v>740</v>
      </c>
      <c r="G1839" s="4" t="s">
        <v>24</v>
      </c>
      <c r="H1839" s="4" t="s">
        <v>25</v>
      </c>
      <c r="I1839" s="4" t="s">
        <v>65</v>
      </c>
      <c r="J1839" s="4" t="s">
        <v>66</v>
      </c>
      <c r="K1839" s="4" t="s">
        <v>67</v>
      </c>
      <c r="L1839" s="4" t="s">
        <v>29</v>
      </c>
      <c r="M1839" s="4" t="s">
        <v>30</v>
      </c>
      <c r="N1839" s="4" t="s">
        <v>31</v>
      </c>
      <c r="O1839" s="4" t="s">
        <v>32</v>
      </c>
      <c r="P1839" s="6">
        <v>130.97999999999999</v>
      </c>
      <c r="Q1839" s="6">
        <v>2</v>
      </c>
      <c r="R1839" s="6">
        <v>-89.066400000000002</v>
      </c>
      <c r="S1839" s="4" t="s">
        <v>83</v>
      </c>
      <c r="T1839" s="10" t="s">
        <v>253</v>
      </c>
    </row>
    <row r="1840" spans="1:20" ht="32.1" customHeight="1" thickBot="1">
      <c r="A1840" s="7" t="s">
        <v>4082</v>
      </c>
      <c r="B1840" s="2">
        <v>42852</v>
      </c>
      <c r="C1840" s="2">
        <v>42857</v>
      </c>
      <c r="D1840" s="1" t="s">
        <v>39</v>
      </c>
      <c r="E1840" s="1" t="s">
        <v>4083</v>
      </c>
      <c r="F1840" s="1" t="s">
        <v>4084</v>
      </c>
      <c r="G1840" s="1" t="s">
        <v>24</v>
      </c>
      <c r="H1840" s="1" t="s">
        <v>25</v>
      </c>
      <c r="I1840" s="1" t="s">
        <v>191</v>
      </c>
      <c r="J1840" s="1" t="s">
        <v>192</v>
      </c>
      <c r="K1840" s="1" t="s">
        <v>54</v>
      </c>
      <c r="L1840" s="1" t="s">
        <v>127</v>
      </c>
      <c r="M1840" s="1" t="s">
        <v>30</v>
      </c>
      <c r="N1840" s="1" t="s">
        <v>56</v>
      </c>
      <c r="O1840" s="1" t="s">
        <v>128</v>
      </c>
      <c r="P1840" s="3">
        <v>139.58000000000001</v>
      </c>
      <c r="Q1840" s="3">
        <v>7</v>
      </c>
      <c r="R1840" s="3">
        <v>39.0824</v>
      </c>
      <c r="S1840" s="1" t="s">
        <v>58</v>
      </c>
      <c r="T1840" s="9" t="s">
        <v>113</v>
      </c>
    </row>
    <row r="1841" spans="1:20" ht="32.1" customHeight="1" thickBot="1">
      <c r="A1841" s="8" t="s">
        <v>4085</v>
      </c>
      <c r="B1841" s="5">
        <v>42316</v>
      </c>
      <c r="C1841" s="5">
        <v>42323</v>
      </c>
      <c r="D1841" s="4" t="s">
        <v>39</v>
      </c>
      <c r="E1841" s="4" t="s">
        <v>1038</v>
      </c>
      <c r="F1841" s="4" t="s">
        <v>1039</v>
      </c>
      <c r="G1841" s="4" t="s">
        <v>90</v>
      </c>
      <c r="H1841" s="4" t="s">
        <v>25</v>
      </c>
      <c r="I1841" s="4" t="s">
        <v>606</v>
      </c>
      <c r="J1841" s="4" t="s">
        <v>1036</v>
      </c>
      <c r="K1841" s="4" t="s">
        <v>28</v>
      </c>
      <c r="L1841" s="4" t="s">
        <v>422</v>
      </c>
      <c r="M1841" s="4" t="s">
        <v>30</v>
      </c>
      <c r="N1841" s="4" t="s">
        <v>56</v>
      </c>
      <c r="O1841" s="4" t="s">
        <v>423</v>
      </c>
      <c r="P1841" s="6">
        <v>4.7119999999999997</v>
      </c>
      <c r="Q1841" s="6">
        <v>1</v>
      </c>
      <c r="R1841" s="6">
        <v>1.4136</v>
      </c>
      <c r="S1841" s="4" t="s">
        <v>47</v>
      </c>
      <c r="T1841" s="10" t="s">
        <v>34</v>
      </c>
    </row>
    <row r="1842" spans="1:20" ht="32.1" customHeight="1" thickBot="1">
      <c r="A1842" s="7" t="s">
        <v>4086</v>
      </c>
      <c r="B1842" s="2">
        <v>42699</v>
      </c>
      <c r="C1842" s="2">
        <v>42703</v>
      </c>
      <c r="D1842" s="1" t="s">
        <v>39</v>
      </c>
      <c r="E1842" s="1" t="s">
        <v>2633</v>
      </c>
      <c r="F1842" s="1" t="s">
        <v>2634</v>
      </c>
      <c r="G1842" s="1" t="s">
        <v>24</v>
      </c>
      <c r="H1842" s="1" t="s">
        <v>25</v>
      </c>
      <c r="I1842" s="1" t="s">
        <v>52</v>
      </c>
      <c r="J1842" s="1" t="s">
        <v>53</v>
      </c>
      <c r="K1842" s="1" t="s">
        <v>54</v>
      </c>
      <c r="L1842" s="1" t="s">
        <v>255</v>
      </c>
      <c r="M1842" s="1" t="s">
        <v>30</v>
      </c>
      <c r="N1842" s="1" t="s">
        <v>36</v>
      </c>
      <c r="O1842" s="1" t="s">
        <v>256</v>
      </c>
      <c r="P1842" s="3">
        <v>194.352</v>
      </c>
      <c r="Q1842" s="3">
        <v>3</v>
      </c>
      <c r="R1842" s="3">
        <v>19.435199999999998</v>
      </c>
      <c r="S1842" s="1" t="s">
        <v>83</v>
      </c>
      <c r="T1842" s="9" t="s">
        <v>34</v>
      </c>
    </row>
    <row r="1843" spans="1:20" ht="32.1" customHeight="1" thickBot="1">
      <c r="A1843" s="8" t="s">
        <v>4087</v>
      </c>
      <c r="B1843" s="5">
        <v>42343</v>
      </c>
      <c r="C1843" s="5">
        <v>42346</v>
      </c>
      <c r="D1843" s="4" t="s">
        <v>87</v>
      </c>
      <c r="E1843" s="4" t="s">
        <v>2041</v>
      </c>
      <c r="F1843" s="4" t="s">
        <v>2042</v>
      </c>
      <c r="G1843" s="4" t="s">
        <v>90</v>
      </c>
      <c r="H1843" s="4" t="s">
        <v>25</v>
      </c>
      <c r="I1843" s="4" t="s">
        <v>2647</v>
      </c>
      <c r="J1843" s="4" t="s">
        <v>141</v>
      </c>
      <c r="K1843" s="4" t="s">
        <v>28</v>
      </c>
      <c r="L1843" s="4" t="s">
        <v>298</v>
      </c>
      <c r="M1843" s="4" t="s">
        <v>30</v>
      </c>
      <c r="N1843" s="4" t="s">
        <v>36</v>
      </c>
      <c r="O1843" s="4" t="s">
        <v>299</v>
      </c>
      <c r="P1843" s="6">
        <v>97.424000000000007</v>
      </c>
      <c r="Q1843" s="6">
        <v>2</v>
      </c>
      <c r="R1843" s="6">
        <v>10.9602</v>
      </c>
      <c r="S1843" s="4" t="s">
        <v>33</v>
      </c>
      <c r="T1843" s="10" t="s">
        <v>96</v>
      </c>
    </row>
    <row r="1844" spans="1:20" ht="32.1" customHeight="1" thickBot="1">
      <c r="A1844" s="7" t="s">
        <v>4088</v>
      </c>
      <c r="B1844" s="2">
        <v>41895</v>
      </c>
      <c r="C1844" s="2">
        <v>41895</v>
      </c>
      <c r="D1844" s="1" t="s">
        <v>425</v>
      </c>
      <c r="E1844" s="1" t="s">
        <v>691</v>
      </c>
      <c r="F1844" s="1" t="s">
        <v>692</v>
      </c>
      <c r="G1844" s="1" t="s">
        <v>24</v>
      </c>
      <c r="H1844" s="1" t="s">
        <v>25</v>
      </c>
      <c r="I1844" s="1" t="s">
        <v>191</v>
      </c>
      <c r="J1844" s="1" t="s">
        <v>192</v>
      </c>
      <c r="K1844" s="1" t="s">
        <v>54</v>
      </c>
      <c r="L1844" s="1" t="s">
        <v>379</v>
      </c>
      <c r="M1844" s="1" t="s">
        <v>30</v>
      </c>
      <c r="N1844" s="1" t="s">
        <v>56</v>
      </c>
      <c r="O1844" s="1" t="s">
        <v>380</v>
      </c>
      <c r="P1844" s="3">
        <v>14.19</v>
      </c>
      <c r="Q1844" s="3">
        <v>3</v>
      </c>
      <c r="R1844" s="3">
        <v>5.5340999999999996</v>
      </c>
      <c r="S1844" s="1" t="s">
        <v>430</v>
      </c>
      <c r="T1844" s="9" t="s">
        <v>77</v>
      </c>
    </row>
    <row r="1845" spans="1:20" ht="32.1" customHeight="1" thickBot="1">
      <c r="A1845" s="8" t="s">
        <v>4089</v>
      </c>
      <c r="B1845" s="5">
        <v>43064</v>
      </c>
      <c r="C1845" s="5">
        <v>43069</v>
      </c>
      <c r="D1845" s="4" t="s">
        <v>39</v>
      </c>
      <c r="E1845" s="4" t="s">
        <v>1431</v>
      </c>
      <c r="F1845" s="4" t="s">
        <v>1432</v>
      </c>
      <c r="G1845" s="4" t="s">
        <v>24</v>
      </c>
      <c r="H1845" s="4" t="s">
        <v>25</v>
      </c>
      <c r="I1845" s="4" t="s">
        <v>42</v>
      </c>
      <c r="J1845" s="4" t="s">
        <v>43</v>
      </c>
      <c r="K1845" s="4" t="s">
        <v>28</v>
      </c>
      <c r="L1845" s="4" t="s">
        <v>1446</v>
      </c>
      <c r="M1845" s="4" t="s">
        <v>30</v>
      </c>
      <c r="N1845" s="4" t="s">
        <v>31</v>
      </c>
      <c r="O1845" s="4" t="s">
        <v>1447</v>
      </c>
      <c r="P1845" s="6">
        <v>723.92</v>
      </c>
      <c r="Q1845" s="6">
        <v>5</v>
      </c>
      <c r="R1845" s="6">
        <v>-81.441000000000003</v>
      </c>
      <c r="S1845" s="4" t="s">
        <v>58</v>
      </c>
      <c r="T1845" s="10" t="s">
        <v>34</v>
      </c>
    </row>
    <row r="1846" spans="1:20" ht="32.1" customHeight="1" thickBot="1">
      <c r="A1846" s="7" t="s">
        <v>4090</v>
      </c>
      <c r="B1846" s="2">
        <v>42136</v>
      </c>
      <c r="C1846" s="2">
        <v>42141</v>
      </c>
      <c r="D1846" s="1" t="s">
        <v>39</v>
      </c>
      <c r="E1846" s="1" t="s">
        <v>1571</v>
      </c>
      <c r="F1846" s="1" t="s">
        <v>1572</v>
      </c>
      <c r="G1846" s="1" t="s">
        <v>24</v>
      </c>
      <c r="H1846" s="1" t="s">
        <v>25</v>
      </c>
      <c r="I1846" s="1" t="s">
        <v>101</v>
      </c>
      <c r="J1846" s="1" t="s">
        <v>92</v>
      </c>
      <c r="K1846" s="1" t="s">
        <v>93</v>
      </c>
      <c r="L1846" s="1" t="s">
        <v>2787</v>
      </c>
      <c r="M1846" s="1" t="s">
        <v>30</v>
      </c>
      <c r="N1846" s="1" t="s">
        <v>56</v>
      </c>
      <c r="O1846" s="1" t="s">
        <v>2788</v>
      </c>
      <c r="P1846" s="3">
        <v>21.968</v>
      </c>
      <c r="Q1846" s="3">
        <v>4</v>
      </c>
      <c r="R1846" s="3">
        <v>-15.9268</v>
      </c>
      <c r="S1846" s="1" t="s">
        <v>58</v>
      </c>
      <c r="T1846" s="9" t="s">
        <v>161</v>
      </c>
    </row>
    <row r="1847" spans="1:20" ht="32.1" customHeight="1" thickBot="1">
      <c r="A1847" s="8" t="s">
        <v>4091</v>
      </c>
      <c r="B1847" s="5">
        <v>42824</v>
      </c>
      <c r="C1847" s="5">
        <v>42826</v>
      </c>
      <c r="D1847" s="4" t="s">
        <v>21</v>
      </c>
      <c r="E1847" s="4" t="s">
        <v>3115</v>
      </c>
      <c r="F1847" s="4" t="s">
        <v>3116</v>
      </c>
      <c r="G1847" s="4" t="s">
        <v>24</v>
      </c>
      <c r="H1847" s="4" t="s">
        <v>25</v>
      </c>
      <c r="I1847" s="4" t="s">
        <v>2060</v>
      </c>
      <c r="J1847" s="4" t="s">
        <v>53</v>
      </c>
      <c r="K1847" s="4" t="s">
        <v>54</v>
      </c>
      <c r="L1847" s="4" t="s">
        <v>1542</v>
      </c>
      <c r="M1847" s="4" t="s">
        <v>30</v>
      </c>
      <c r="N1847" s="4" t="s">
        <v>56</v>
      </c>
      <c r="O1847" s="4" t="s">
        <v>1543</v>
      </c>
      <c r="P1847" s="6">
        <v>94.2</v>
      </c>
      <c r="Q1847" s="6">
        <v>5</v>
      </c>
      <c r="R1847" s="6">
        <v>39.564</v>
      </c>
      <c r="S1847" s="4" t="s">
        <v>70</v>
      </c>
      <c r="T1847" s="10" t="s">
        <v>195</v>
      </c>
    </row>
    <row r="1848" spans="1:20" ht="32.1" customHeight="1" thickBot="1">
      <c r="A1848" s="7" t="s">
        <v>4092</v>
      </c>
      <c r="B1848" s="2">
        <v>42000</v>
      </c>
      <c r="C1848" s="2">
        <v>42005</v>
      </c>
      <c r="D1848" s="1" t="s">
        <v>21</v>
      </c>
      <c r="E1848" s="1" t="s">
        <v>163</v>
      </c>
      <c r="F1848" s="1" t="s">
        <v>164</v>
      </c>
      <c r="G1848" s="1" t="s">
        <v>24</v>
      </c>
      <c r="H1848" s="1" t="s">
        <v>25</v>
      </c>
      <c r="I1848" s="1" t="s">
        <v>693</v>
      </c>
      <c r="J1848" s="1" t="s">
        <v>231</v>
      </c>
      <c r="K1848" s="1" t="s">
        <v>67</v>
      </c>
      <c r="L1848" s="1" t="s">
        <v>2606</v>
      </c>
      <c r="M1848" s="1" t="s">
        <v>30</v>
      </c>
      <c r="N1848" s="1" t="s">
        <v>56</v>
      </c>
      <c r="O1848" s="1" t="s">
        <v>2607</v>
      </c>
      <c r="P1848" s="3">
        <v>182.352</v>
      </c>
      <c r="Q1848" s="3">
        <v>3</v>
      </c>
      <c r="R1848" s="3">
        <v>-18.235199999999999</v>
      </c>
      <c r="S1848" s="1" t="s">
        <v>58</v>
      </c>
      <c r="T1848" s="9" t="s">
        <v>96</v>
      </c>
    </row>
    <row r="1849" spans="1:20" ht="32.1" customHeight="1" thickBot="1">
      <c r="A1849" s="8" t="s">
        <v>4093</v>
      </c>
      <c r="B1849" s="5">
        <v>42782</v>
      </c>
      <c r="C1849" s="5">
        <v>42787</v>
      </c>
      <c r="D1849" s="4" t="s">
        <v>39</v>
      </c>
      <c r="E1849" s="4" t="s">
        <v>1630</v>
      </c>
      <c r="F1849" s="4" t="s">
        <v>1631</v>
      </c>
      <c r="G1849" s="4" t="s">
        <v>24</v>
      </c>
      <c r="H1849" s="4" t="s">
        <v>25</v>
      </c>
      <c r="I1849" s="4" t="s">
        <v>513</v>
      </c>
      <c r="J1849" s="4" t="s">
        <v>134</v>
      </c>
      <c r="K1849" s="4" t="s">
        <v>93</v>
      </c>
      <c r="L1849" s="4" t="s">
        <v>206</v>
      </c>
      <c r="M1849" s="4" t="s">
        <v>30</v>
      </c>
      <c r="N1849" s="4" t="s">
        <v>36</v>
      </c>
      <c r="O1849" s="4" t="s">
        <v>207</v>
      </c>
      <c r="P1849" s="6">
        <v>600.55799999999999</v>
      </c>
      <c r="Q1849" s="6">
        <v>3</v>
      </c>
      <c r="R1849" s="6">
        <v>-8.5793999999999997</v>
      </c>
      <c r="S1849" s="4" t="s">
        <v>58</v>
      </c>
      <c r="T1849" s="10" t="s">
        <v>297</v>
      </c>
    </row>
    <row r="1850" spans="1:20" ht="32.1" customHeight="1" thickBot="1">
      <c r="A1850" s="7" t="s">
        <v>4093</v>
      </c>
      <c r="B1850" s="2">
        <v>42782</v>
      </c>
      <c r="C1850" s="2">
        <v>42787</v>
      </c>
      <c r="D1850" s="1" t="s">
        <v>39</v>
      </c>
      <c r="E1850" s="1" t="s">
        <v>1630</v>
      </c>
      <c r="F1850" s="1" t="s">
        <v>1631</v>
      </c>
      <c r="G1850" s="1" t="s">
        <v>24</v>
      </c>
      <c r="H1850" s="1" t="s">
        <v>25</v>
      </c>
      <c r="I1850" s="1" t="s">
        <v>513</v>
      </c>
      <c r="J1850" s="1" t="s">
        <v>134</v>
      </c>
      <c r="K1850" s="1" t="s">
        <v>93</v>
      </c>
      <c r="L1850" s="1" t="s">
        <v>1311</v>
      </c>
      <c r="M1850" s="1" t="s">
        <v>30</v>
      </c>
      <c r="N1850" s="1" t="s">
        <v>56</v>
      </c>
      <c r="O1850" s="1" t="s">
        <v>2022</v>
      </c>
      <c r="P1850" s="3">
        <v>7.6920000000000002</v>
      </c>
      <c r="Q1850" s="3">
        <v>1</v>
      </c>
      <c r="R1850" s="3">
        <v>-3.6537000000000002</v>
      </c>
      <c r="S1850" s="1" t="s">
        <v>58</v>
      </c>
      <c r="T1850" s="9" t="s">
        <v>297</v>
      </c>
    </row>
    <row r="1851" spans="1:20" ht="32.1" customHeight="1" thickBot="1">
      <c r="A1851" s="8" t="s">
        <v>4094</v>
      </c>
      <c r="B1851" s="5">
        <v>43032</v>
      </c>
      <c r="C1851" s="5">
        <v>43034</v>
      </c>
      <c r="D1851" s="4" t="s">
        <v>87</v>
      </c>
      <c r="E1851" s="4" t="s">
        <v>403</v>
      </c>
      <c r="F1851" s="4" t="s">
        <v>404</v>
      </c>
      <c r="G1851" s="4" t="s">
        <v>24</v>
      </c>
      <c r="H1851" s="4" t="s">
        <v>25</v>
      </c>
      <c r="I1851" s="4" t="s">
        <v>4095</v>
      </c>
      <c r="J1851" s="4" t="s">
        <v>92</v>
      </c>
      <c r="K1851" s="4" t="s">
        <v>93</v>
      </c>
      <c r="L1851" s="4" t="s">
        <v>1465</v>
      </c>
      <c r="M1851" s="4" t="s">
        <v>30</v>
      </c>
      <c r="N1851" s="4" t="s">
        <v>45</v>
      </c>
      <c r="O1851" s="4" t="s">
        <v>1466</v>
      </c>
      <c r="P1851" s="6">
        <v>517.40499999999997</v>
      </c>
      <c r="Q1851" s="6">
        <v>5</v>
      </c>
      <c r="R1851" s="6">
        <v>-81.3065</v>
      </c>
      <c r="S1851" s="4" t="s">
        <v>70</v>
      </c>
      <c r="T1851" s="10" t="s">
        <v>48</v>
      </c>
    </row>
    <row r="1852" spans="1:20" ht="32.1" customHeight="1" thickBot="1">
      <c r="A1852" s="7" t="s">
        <v>4096</v>
      </c>
      <c r="B1852" s="2">
        <v>42993</v>
      </c>
      <c r="C1852" s="2">
        <v>42995</v>
      </c>
      <c r="D1852" s="1" t="s">
        <v>21</v>
      </c>
      <c r="E1852" s="1" t="s">
        <v>301</v>
      </c>
      <c r="F1852" s="1" t="s">
        <v>302</v>
      </c>
      <c r="G1852" s="1" t="s">
        <v>100</v>
      </c>
      <c r="H1852" s="1" t="s">
        <v>25</v>
      </c>
      <c r="I1852" s="1" t="s">
        <v>328</v>
      </c>
      <c r="J1852" s="1" t="s">
        <v>53</v>
      </c>
      <c r="K1852" s="1" t="s">
        <v>54</v>
      </c>
      <c r="L1852" s="1" t="s">
        <v>306</v>
      </c>
      <c r="M1852" s="1" t="s">
        <v>30</v>
      </c>
      <c r="N1852" s="1" t="s">
        <v>45</v>
      </c>
      <c r="O1852" s="1" t="s">
        <v>307</v>
      </c>
      <c r="P1852" s="3">
        <v>300.904</v>
      </c>
      <c r="Q1852" s="3">
        <v>1</v>
      </c>
      <c r="R1852" s="3">
        <v>11.283899999999999</v>
      </c>
      <c r="S1852" s="1" t="s">
        <v>70</v>
      </c>
      <c r="T1852" s="9" t="s">
        <v>77</v>
      </c>
    </row>
    <row r="1853" spans="1:20" ht="32.1" customHeight="1" thickBot="1">
      <c r="A1853" s="8" t="s">
        <v>4097</v>
      </c>
      <c r="B1853" s="5">
        <v>42901</v>
      </c>
      <c r="C1853" s="5">
        <v>42906</v>
      </c>
      <c r="D1853" s="4" t="s">
        <v>39</v>
      </c>
      <c r="E1853" s="4" t="s">
        <v>386</v>
      </c>
      <c r="F1853" s="4" t="s">
        <v>387</v>
      </c>
      <c r="G1853" s="4" t="s">
        <v>90</v>
      </c>
      <c r="H1853" s="4" t="s">
        <v>25</v>
      </c>
      <c r="I1853" s="4" t="s">
        <v>2647</v>
      </c>
      <c r="J1853" s="4" t="s">
        <v>141</v>
      </c>
      <c r="K1853" s="4" t="s">
        <v>28</v>
      </c>
      <c r="L1853" s="4" t="s">
        <v>315</v>
      </c>
      <c r="M1853" s="4" t="s">
        <v>30</v>
      </c>
      <c r="N1853" s="4" t="s">
        <v>56</v>
      </c>
      <c r="O1853" s="4" t="s">
        <v>316</v>
      </c>
      <c r="P1853" s="6">
        <v>31.167999999999999</v>
      </c>
      <c r="Q1853" s="6">
        <v>4</v>
      </c>
      <c r="R1853" s="6">
        <v>9.3504000000000005</v>
      </c>
      <c r="S1853" s="4" t="s">
        <v>58</v>
      </c>
      <c r="T1853" s="10" t="s">
        <v>59</v>
      </c>
    </row>
    <row r="1854" spans="1:20" ht="32.1" customHeight="1" thickBot="1">
      <c r="A1854" s="7" t="s">
        <v>4097</v>
      </c>
      <c r="B1854" s="2">
        <v>42901</v>
      </c>
      <c r="C1854" s="2">
        <v>42906</v>
      </c>
      <c r="D1854" s="1" t="s">
        <v>39</v>
      </c>
      <c r="E1854" s="1" t="s">
        <v>386</v>
      </c>
      <c r="F1854" s="1" t="s">
        <v>387</v>
      </c>
      <c r="G1854" s="1" t="s">
        <v>90</v>
      </c>
      <c r="H1854" s="1" t="s">
        <v>25</v>
      </c>
      <c r="I1854" s="1" t="s">
        <v>2647</v>
      </c>
      <c r="J1854" s="1" t="s">
        <v>141</v>
      </c>
      <c r="K1854" s="1" t="s">
        <v>28</v>
      </c>
      <c r="L1854" s="1" t="s">
        <v>2406</v>
      </c>
      <c r="M1854" s="1" t="s">
        <v>30</v>
      </c>
      <c r="N1854" s="1" t="s">
        <v>45</v>
      </c>
      <c r="O1854" s="1" t="s">
        <v>2407</v>
      </c>
      <c r="P1854" s="3">
        <v>120.96</v>
      </c>
      <c r="Q1854" s="3">
        <v>2</v>
      </c>
      <c r="R1854" s="3">
        <v>-28.224</v>
      </c>
      <c r="S1854" s="1" t="s">
        <v>58</v>
      </c>
      <c r="T1854" s="9" t="s">
        <v>59</v>
      </c>
    </row>
    <row r="1855" spans="1:20" ht="32.1" customHeight="1" thickBot="1">
      <c r="A1855" s="8" t="s">
        <v>4098</v>
      </c>
      <c r="B1855" s="5">
        <v>41890</v>
      </c>
      <c r="C1855" s="5">
        <v>41895</v>
      </c>
      <c r="D1855" s="4" t="s">
        <v>39</v>
      </c>
      <c r="E1855" s="4" t="s">
        <v>1240</v>
      </c>
      <c r="F1855" s="4" t="s">
        <v>1241</v>
      </c>
      <c r="G1855" s="4" t="s">
        <v>100</v>
      </c>
      <c r="H1855" s="4" t="s">
        <v>25</v>
      </c>
      <c r="I1855" s="4" t="s">
        <v>173</v>
      </c>
      <c r="J1855" s="4" t="s">
        <v>120</v>
      </c>
      <c r="K1855" s="4" t="s">
        <v>67</v>
      </c>
      <c r="L1855" s="4" t="s">
        <v>1279</v>
      </c>
      <c r="M1855" s="4" t="s">
        <v>30</v>
      </c>
      <c r="N1855" s="4" t="s">
        <v>36</v>
      </c>
      <c r="O1855" s="4" t="s">
        <v>1280</v>
      </c>
      <c r="P1855" s="6">
        <v>172.76400000000001</v>
      </c>
      <c r="Q1855" s="6">
        <v>2</v>
      </c>
      <c r="R1855" s="6">
        <v>13.437200000000001</v>
      </c>
      <c r="S1855" s="4" t="s">
        <v>58</v>
      </c>
      <c r="T1855" s="10" t="s">
        <v>77</v>
      </c>
    </row>
    <row r="1856" spans="1:20" ht="32.1" customHeight="1" thickBot="1">
      <c r="A1856" s="7" t="s">
        <v>4099</v>
      </c>
      <c r="B1856" s="2">
        <v>41959</v>
      </c>
      <c r="C1856" s="2">
        <v>41961</v>
      </c>
      <c r="D1856" s="1" t="s">
        <v>87</v>
      </c>
      <c r="E1856" s="1" t="s">
        <v>675</v>
      </c>
      <c r="F1856" s="1" t="s">
        <v>676</v>
      </c>
      <c r="G1856" s="1" t="s">
        <v>90</v>
      </c>
      <c r="H1856" s="1" t="s">
        <v>25</v>
      </c>
      <c r="I1856" s="1" t="s">
        <v>52</v>
      </c>
      <c r="J1856" s="1" t="s">
        <v>53</v>
      </c>
      <c r="K1856" s="1" t="s">
        <v>54</v>
      </c>
      <c r="L1856" s="1" t="s">
        <v>710</v>
      </c>
      <c r="M1856" s="1" t="s">
        <v>30</v>
      </c>
      <c r="N1856" s="1" t="s">
        <v>31</v>
      </c>
      <c r="O1856" s="1" t="s">
        <v>711</v>
      </c>
      <c r="P1856" s="3">
        <v>305.97449999999998</v>
      </c>
      <c r="Q1856" s="3">
        <v>3</v>
      </c>
      <c r="R1856" s="3">
        <v>25.197900000000001</v>
      </c>
      <c r="S1856" s="1" t="s">
        <v>70</v>
      </c>
      <c r="T1856" s="9" t="s">
        <v>34</v>
      </c>
    </row>
    <row r="1857" spans="1:20" ht="32.1" customHeight="1" thickBot="1">
      <c r="A1857" s="8" t="s">
        <v>4100</v>
      </c>
      <c r="B1857" s="5">
        <v>41701</v>
      </c>
      <c r="C1857" s="5">
        <v>41705</v>
      </c>
      <c r="D1857" s="4" t="s">
        <v>39</v>
      </c>
      <c r="E1857" s="4" t="s">
        <v>4021</v>
      </c>
      <c r="F1857" s="4" t="s">
        <v>4022</v>
      </c>
      <c r="G1857" s="4" t="s">
        <v>24</v>
      </c>
      <c r="H1857" s="4" t="s">
        <v>25</v>
      </c>
      <c r="I1857" s="4" t="s">
        <v>639</v>
      </c>
      <c r="J1857" s="4" t="s">
        <v>53</v>
      </c>
      <c r="K1857" s="4" t="s">
        <v>54</v>
      </c>
      <c r="L1857" s="4" t="s">
        <v>1247</v>
      </c>
      <c r="M1857" s="4" t="s">
        <v>30</v>
      </c>
      <c r="N1857" s="4" t="s">
        <v>45</v>
      </c>
      <c r="O1857" s="4" t="s">
        <v>1248</v>
      </c>
      <c r="P1857" s="6">
        <v>626.35199999999998</v>
      </c>
      <c r="Q1857" s="6">
        <v>3</v>
      </c>
      <c r="R1857" s="6">
        <v>-23.488199999999999</v>
      </c>
      <c r="S1857" s="4" t="s">
        <v>83</v>
      </c>
      <c r="T1857" s="10" t="s">
        <v>195</v>
      </c>
    </row>
    <row r="1858" spans="1:20" ht="32.1" customHeight="1" thickBot="1">
      <c r="A1858" s="7" t="s">
        <v>4101</v>
      </c>
      <c r="B1858" s="2">
        <v>42341</v>
      </c>
      <c r="C1858" s="2">
        <v>42345</v>
      </c>
      <c r="D1858" s="1" t="s">
        <v>39</v>
      </c>
      <c r="E1858" s="1" t="s">
        <v>1898</v>
      </c>
      <c r="F1858" s="1" t="s">
        <v>1899</v>
      </c>
      <c r="G1858" s="1" t="s">
        <v>24</v>
      </c>
      <c r="H1858" s="1" t="s">
        <v>25</v>
      </c>
      <c r="I1858" s="1" t="s">
        <v>328</v>
      </c>
      <c r="J1858" s="1" t="s">
        <v>53</v>
      </c>
      <c r="K1858" s="1" t="s">
        <v>54</v>
      </c>
      <c r="L1858" s="1" t="s">
        <v>1695</v>
      </c>
      <c r="M1858" s="1" t="s">
        <v>30</v>
      </c>
      <c r="N1858" s="1" t="s">
        <v>31</v>
      </c>
      <c r="O1858" s="1" t="s">
        <v>1914</v>
      </c>
      <c r="P1858" s="3">
        <v>359.49900000000002</v>
      </c>
      <c r="Q1858" s="3">
        <v>3</v>
      </c>
      <c r="R1858" s="3">
        <v>-29.605799999999999</v>
      </c>
      <c r="S1858" s="1" t="s">
        <v>83</v>
      </c>
      <c r="T1858" s="9" t="s">
        <v>96</v>
      </c>
    </row>
    <row r="1859" spans="1:20" ht="32.1" customHeight="1" thickBot="1">
      <c r="A1859" s="8" t="s">
        <v>4102</v>
      </c>
      <c r="B1859" s="5">
        <v>42533</v>
      </c>
      <c r="C1859" s="5">
        <v>42537</v>
      </c>
      <c r="D1859" s="4" t="s">
        <v>21</v>
      </c>
      <c r="E1859" s="4" t="s">
        <v>3698</v>
      </c>
      <c r="F1859" s="4" t="s">
        <v>3699</v>
      </c>
      <c r="G1859" s="4" t="s">
        <v>100</v>
      </c>
      <c r="H1859" s="4" t="s">
        <v>25</v>
      </c>
      <c r="I1859" s="4" t="s">
        <v>101</v>
      </c>
      <c r="J1859" s="4" t="s">
        <v>92</v>
      </c>
      <c r="K1859" s="4" t="s">
        <v>93</v>
      </c>
      <c r="L1859" s="4" t="s">
        <v>895</v>
      </c>
      <c r="M1859" s="4" t="s">
        <v>30</v>
      </c>
      <c r="N1859" s="4" t="s">
        <v>56</v>
      </c>
      <c r="O1859" s="4" t="s">
        <v>896</v>
      </c>
      <c r="P1859" s="6">
        <v>6.984</v>
      </c>
      <c r="Q1859" s="6">
        <v>2</v>
      </c>
      <c r="R1859" s="6">
        <v>-4.5396000000000001</v>
      </c>
      <c r="S1859" s="4" t="s">
        <v>83</v>
      </c>
      <c r="T1859" s="10" t="s">
        <v>59</v>
      </c>
    </row>
    <row r="1860" spans="1:20" ht="32.1" customHeight="1" thickBot="1">
      <c r="A1860" s="7" t="s">
        <v>4102</v>
      </c>
      <c r="B1860" s="2">
        <v>42533</v>
      </c>
      <c r="C1860" s="2">
        <v>42537</v>
      </c>
      <c r="D1860" s="1" t="s">
        <v>21</v>
      </c>
      <c r="E1860" s="1" t="s">
        <v>3698</v>
      </c>
      <c r="F1860" s="1" t="s">
        <v>3699</v>
      </c>
      <c r="G1860" s="1" t="s">
        <v>100</v>
      </c>
      <c r="H1860" s="1" t="s">
        <v>25</v>
      </c>
      <c r="I1860" s="1" t="s">
        <v>101</v>
      </c>
      <c r="J1860" s="1" t="s">
        <v>92</v>
      </c>
      <c r="K1860" s="1" t="s">
        <v>93</v>
      </c>
      <c r="L1860" s="1" t="s">
        <v>2730</v>
      </c>
      <c r="M1860" s="1" t="s">
        <v>30</v>
      </c>
      <c r="N1860" s="1" t="s">
        <v>36</v>
      </c>
      <c r="O1860" s="1" t="s">
        <v>2731</v>
      </c>
      <c r="P1860" s="3">
        <v>379.37200000000001</v>
      </c>
      <c r="Q1860" s="3">
        <v>2</v>
      </c>
      <c r="R1860" s="3">
        <v>-119.2312</v>
      </c>
      <c r="S1860" s="1" t="s">
        <v>83</v>
      </c>
      <c r="T1860" s="9" t="s">
        <v>59</v>
      </c>
    </row>
    <row r="1861" spans="1:20" ht="32.1" customHeight="1" thickBot="1">
      <c r="A1861" s="8" t="s">
        <v>4103</v>
      </c>
      <c r="B1861" s="5">
        <v>42365</v>
      </c>
      <c r="C1861" s="5">
        <v>42369</v>
      </c>
      <c r="D1861" s="4" t="s">
        <v>39</v>
      </c>
      <c r="E1861" s="4" t="s">
        <v>2617</v>
      </c>
      <c r="F1861" s="4" t="s">
        <v>2618</v>
      </c>
      <c r="G1861" s="4" t="s">
        <v>90</v>
      </c>
      <c r="H1861" s="4" t="s">
        <v>25</v>
      </c>
      <c r="I1861" s="4" t="s">
        <v>399</v>
      </c>
      <c r="J1861" s="4" t="s">
        <v>141</v>
      </c>
      <c r="K1861" s="4" t="s">
        <v>28</v>
      </c>
      <c r="L1861" s="4" t="s">
        <v>3973</v>
      </c>
      <c r="M1861" s="4" t="s">
        <v>30</v>
      </c>
      <c r="N1861" s="4" t="s">
        <v>56</v>
      </c>
      <c r="O1861" s="4" t="s">
        <v>3974</v>
      </c>
      <c r="P1861" s="6">
        <v>53.351999999999997</v>
      </c>
      <c r="Q1861" s="6">
        <v>3</v>
      </c>
      <c r="R1861" s="6">
        <v>16.005600000000001</v>
      </c>
      <c r="S1861" s="4" t="s">
        <v>83</v>
      </c>
      <c r="T1861" s="10" t="s">
        <v>96</v>
      </c>
    </row>
    <row r="1862" spans="1:20" ht="32.1" customHeight="1" thickBot="1">
      <c r="A1862" s="7" t="s">
        <v>4103</v>
      </c>
      <c r="B1862" s="2">
        <v>42365</v>
      </c>
      <c r="C1862" s="2">
        <v>42369</v>
      </c>
      <c r="D1862" s="1" t="s">
        <v>39</v>
      </c>
      <c r="E1862" s="1" t="s">
        <v>2617</v>
      </c>
      <c r="F1862" s="1" t="s">
        <v>2618</v>
      </c>
      <c r="G1862" s="1" t="s">
        <v>90</v>
      </c>
      <c r="H1862" s="1" t="s">
        <v>25</v>
      </c>
      <c r="I1862" s="1" t="s">
        <v>399</v>
      </c>
      <c r="J1862" s="1" t="s">
        <v>141</v>
      </c>
      <c r="K1862" s="1" t="s">
        <v>28</v>
      </c>
      <c r="L1862" s="1" t="s">
        <v>2733</v>
      </c>
      <c r="M1862" s="1" t="s">
        <v>30</v>
      </c>
      <c r="N1862" s="1" t="s">
        <v>31</v>
      </c>
      <c r="O1862" s="1" t="s">
        <v>2734</v>
      </c>
      <c r="P1862" s="3">
        <v>131.10400000000001</v>
      </c>
      <c r="Q1862" s="3">
        <v>2</v>
      </c>
      <c r="R1862" s="3">
        <v>8.1940000000000008</v>
      </c>
      <c r="S1862" s="1" t="s">
        <v>83</v>
      </c>
      <c r="T1862" s="9" t="s">
        <v>96</v>
      </c>
    </row>
    <row r="1863" spans="1:20" ht="32.1" customHeight="1" thickBot="1">
      <c r="A1863" s="8" t="s">
        <v>4104</v>
      </c>
      <c r="B1863" s="5">
        <v>42913</v>
      </c>
      <c r="C1863" s="5">
        <v>42915</v>
      </c>
      <c r="D1863" s="4" t="s">
        <v>21</v>
      </c>
      <c r="E1863" s="4" t="s">
        <v>3851</v>
      </c>
      <c r="F1863" s="4" t="s">
        <v>3852</v>
      </c>
      <c r="G1863" s="4" t="s">
        <v>90</v>
      </c>
      <c r="H1863" s="4" t="s">
        <v>25</v>
      </c>
      <c r="I1863" s="4" t="s">
        <v>191</v>
      </c>
      <c r="J1863" s="4" t="s">
        <v>192</v>
      </c>
      <c r="K1863" s="4" t="s">
        <v>54</v>
      </c>
      <c r="L1863" s="4" t="s">
        <v>566</v>
      </c>
      <c r="M1863" s="4" t="s">
        <v>30</v>
      </c>
      <c r="N1863" s="4" t="s">
        <v>56</v>
      </c>
      <c r="O1863" s="4" t="s">
        <v>567</v>
      </c>
      <c r="P1863" s="6">
        <v>126.3</v>
      </c>
      <c r="Q1863" s="6">
        <v>3</v>
      </c>
      <c r="R1863" s="6">
        <v>40.415999999999997</v>
      </c>
      <c r="S1863" s="4" t="s">
        <v>70</v>
      </c>
      <c r="T1863" s="10" t="s">
        <v>59</v>
      </c>
    </row>
    <row r="1864" spans="1:20" ht="32.1" customHeight="1" thickBot="1">
      <c r="A1864" s="7" t="s">
        <v>4105</v>
      </c>
      <c r="B1864" s="2">
        <v>42279</v>
      </c>
      <c r="C1864" s="2">
        <v>42281</v>
      </c>
      <c r="D1864" s="1" t="s">
        <v>87</v>
      </c>
      <c r="E1864" s="1" t="s">
        <v>1359</v>
      </c>
      <c r="F1864" s="1" t="s">
        <v>1360</v>
      </c>
      <c r="G1864" s="1" t="s">
        <v>24</v>
      </c>
      <c r="H1864" s="1" t="s">
        <v>25</v>
      </c>
      <c r="I1864" s="1" t="s">
        <v>4106</v>
      </c>
      <c r="J1864" s="1" t="s">
        <v>1517</v>
      </c>
      <c r="K1864" s="1" t="s">
        <v>54</v>
      </c>
      <c r="L1864" s="1" t="s">
        <v>174</v>
      </c>
      <c r="M1864" s="1" t="s">
        <v>30</v>
      </c>
      <c r="N1864" s="1" t="s">
        <v>56</v>
      </c>
      <c r="O1864" s="1" t="s">
        <v>175</v>
      </c>
      <c r="P1864" s="3">
        <v>11.032</v>
      </c>
      <c r="Q1864" s="3">
        <v>1</v>
      </c>
      <c r="R1864" s="3">
        <v>3.0337999999999998</v>
      </c>
      <c r="S1864" s="1" t="s">
        <v>70</v>
      </c>
      <c r="T1864" s="9" t="s">
        <v>48</v>
      </c>
    </row>
    <row r="1865" spans="1:20" ht="32.1" customHeight="1" thickBot="1">
      <c r="A1865" s="8" t="s">
        <v>4107</v>
      </c>
      <c r="B1865" s="5">
        <v>42768</v>
      </c>
      <c r="C1865" s="5">
        <v>42773</v>
      </c>
      <c r="D1865" s="4" t="s">
        <v>39</v>
      </c>
      <c r="E1865" s="4" t="s">
        <v>2000</v>
      </c>
      <c r="F1865" s="4" t="s">
        <v>2001</v>
      </c>
      <c r="G1865" s="4" t="s">
        <v>90</v>
      </c>
      <c r="H1865" s="4" t="s">
        <v>25</v>
      </c>
      <c r="I1865" s="4" t="s">
        <v>639</v>
      </c>
      <c r="J1865" s="4" t="s">
        <v>53</v>
      </c>
      <c r="K1865" s="4" t="s">
        <v>54</v>
      </c>
      <c r="L1865" s="4" t="s">
        <v>1010</v>
      </c>
      <c r="M1865" s="4" t="s">
        <v>30</v>
      </c>
      <c r="N1865" s="4" t="s">
        <v>56</v>
      </c>
      <c r="O1865" s="4" t="s">
        <v>1011</v>
      </c>
      <c r="P1865" s="6">
        <v>210.58</v>
      </c>
      <c r="Q1865" s="6">
        <v>2</v>
      </c>
      <c r="R1865" s="6">
        <v>12.6348</v>
      </c>
      <c r="S1865" s="4" t="s">
        <v>58</v>
      </c>
      <c r="T1865" s="10" t="s">
        <v>297</v>
      </c>
    </row>
    <row r="1866" spans="1:20" ht="32.1" customHeight="1" thickBot="1">
      <c r="A1866" s="7" t="s">
        <v>4108</v>
      </c>
      <c r="B1866" s="2">
        <v>42573</v>
      </c>
      <c r="C1866" s="2">
        <v>42577</v>
      </c>
      <c r="D1866" s="1" t="s">
        <v>39</v>
      </c>
      <c r="E1866" s="1" t="s">
        <v>2529</v>
      </c>
      <c r="F1866" s="1" t="s">
        <v>2530</v>
      </c>
      <c r="G1866" s="1" t="s">
        <v>90</v>
      </c>
      <c r="H1866" s="1" t="s">
        <v>25</v>
      </c>
      <c r="I1866" s="1" t="s">
        <v>157</v>
      </c>
      <c r="J1866" s="1" t="s">
        <v>1089</v>
      </c>
      <c r="K1866" s="1" t="s">
        <v>67</v>
      </c>
      <c r="L1866" s="1" t="s">
        <v>835</v>
      </c>
      <c r="M1866" s="1" t="s">
        <v>30</v>
      </c>
      <c r="N1866" s="1" t="s">
        <v>56</v>
      </c>
      <c r="O1866" s="1" t="s">
        <v>836</v>
      </c>
      <c r="P1866" s="3">
        <v>27.42</v>
      </c>
      <c r="Q1866" s="3">
        <v>3</v>
      </c>
      <c r="R1866" s="3">
        <v>9.3228000000000009</v>
      </c>
      <c r="S1866" s="1" t="s">
        <v>83</v>
      </c>
      <c r="T1866" s="9" t="s">
        <v>71</v>
      </c>
    </row>
    <row r="1867" spans="1:20" ht="32.1" customHeight="1" thickBot="1">
      <c r="A1867" s="8" t="s">
        <v>4109</v>
      </c>
      <c r="B1867" s="5">
        <v>42625</v>
      </c>
      <c r="C1867" s="5">
        <v>42626</v>
      </c>
      <c r="D1867" s="4" t="s">
        <v>425</v>
      </c>
      <c r="E1867" s="4" t="s">
        <v>3301</v>
      </c>
      <c r="F1867" s="4" t="s">
        <v>3302</v>
      </c>
      <c r="G1867" s="4" t="s">
        <v>100</v>
      </c>
      <c r="H1867" s="4" t="s">
        <v>25</v>
      </c>
      <c r="I1867" s="4" t="s">
        <v>865</v>
      </c>
      <c r="J1867" s="4" t="s">
        <v>180</v>
      </c>
      <c r="K1867" s="4" t="s">
        <v>54</v>
      </c>
      <c r="L1867" s="4" t="s">
        <v>1003</v>
      </c>
      <c r="M1867" s="4" t="s">
        <v>30</v>
      </c>
      <c r="N1867" s="4" t="s">
        <v>36</v>
      </c>
      <c r="O1867" s="4" t="s">
        <v>1004</v>
      </c>
      <c r="P1867" s="6">
        <v>83.135999999999996</v>
      </c>
      <c r="Q1867" s="6">
        <v>4</v>
      </c>
      <c r="R1867" s="6">
        <v>5.1959999999999997</v>
      </c>
      <c r="S1867" s="4" t="s">
        <v>123</v>
      </c>
      <c r="T1867" s="10" t="s">
        <v>77</v>
      </c>
    </row>
    <row r="1868" spans="1:20" ht="32.1" customHeight="1" thickBot="1">
      <c r="A1868" s="7" t="s">
        <v>4110</v>
      </c>
      <c r="B1868" s="2">
        <v>42553</v>
      </c>
      <c r="C1868" s="2">
        <v>42554</v>
      </c>
      <c r="D1868" s="1" t="s">
        <v>87</v>
      </c>
      <c r="E1868" s="1" t="s">
        <v>1511</v>
      </c>
      <c r="F1868" s="1" t="s">
        <v>1512</v>
      </c>
      <c r="G1868" s="1" t="s">
        <v>90</v>
      </c>
      <c r="H1868" s="1" t="s">
        <v>25</v>
      </c>
      <c r="I1868" s="1" t="s">
        <v>1868</v>
      </c>
      <c r="J1868" s="1" t="s">
        <v>92</v>
      </c>
      <c r="K1868" s="1" t="s">
        <v>93</v>
      </c>
      <c r="L1868" s="1" t="s">
        <v>855</v>
      </c>
      <c r="M1868" s="1" t="s">
        <v>30</v>
      </c>
      <c r="N1868" s="1" t="s">
        <v>36</v>
      </c>
      <c r="O1868" s="1" t="s">
        <v>856</v>
      </c>
      <c r="P1868" s="3">
        <v>528.42999999999995</v>
      </c>
      <c r="Q1868" s="3">
        <v>5</v>
      </c>
      <c r="R1868" s="3">
        <v>0</v>
      </c>
      <c r="S1868" s="1" t="s">
        <v>123</v>
      </c>
      <c r="T1868" s="9" t="s">
        <v>71</v>
      </c>
    </row>
    <row r="1869" spans="1:20" ht="32.1" customHeight="1" thickBot="1">
      <c r="A1869" s="8" t="s">
        <v>4111</v>
      </c>
      <c r="B1869" s="5">
        <v>43082</v>
      </c>
      <c r="C1869" s="5">
        <v>43087</v>
      </c>
      <c r="D1869" s="4" t="s">
        <v>39</v>
      </c>
      <c r="E1869" s="4" t="s">
        <v>4112</v>
      </c>
      <c r="F1869" s="4" t="s">
        <v>4113</v>
      </c>
      <c r="G1869" s="4" t="s">
        <v>90</v>
      </c>
      <c r="H1869" s="4" t="s">
        <v>25</v>
      </c>
      <c r="I1869" s="4" t="s">
        <v>173</v>
      </c>
      <c r="J1869" s="4" t="s">
        <v>120</v>
      </c>
      <c r="K1869" s="4" t="s">
        <v>67</v>
      </c>
      <c r="L1869" s="4" t="s">
        <v>710</v>
      </c>
      <c r="M1869" s="4" t="s">
        <v>30</v>
      </c>
      <c r="N1869" s="4" t="s">
        <v>31</v>
      </c>
      <c r="O1869" s="4" t="s">
        <v>711</v>
      </c>
      <c r="P1869" s="6">
        <v>287.976</v>
      </c>
      <c r="Q1869" s="6">
        <v>3</v>
      </c>
      <c r="R1869" s="6">
        <v>7.1993999999999998</v>
      </c>
      <c r="S1869" s="4" t="s">
        <v>58</v>
      </c>
      <c r="T1869" s="10" t="s">
        <v>96</v>
      </c>
    </row>
    <row r="1870" spans="1:20" ht="32.1" customHeight="1" thickBot="1">
      <c r="A1870" s="7" t="s">
        <v>4114</v>
      </c>
      <c r="B1870" s="2">
        <v>42064</v>
      </c>
      <c r="C1870" s="2">
        <v>42067</v>
      </c>
      <c r="D1870" s="1" t="s">
        <v>87</v>
      </c>
      <c r="E1870" s="1" t="s">
        <v>3922</v>
      </c>
      <c r="F1870" s="1" t="s">
        <v>3923</v>
      </c>
      <c r="G1870" s="1" t="s">
        <v>90</v>
      </c>
      <c r="H1870" s="1" t="s">
        <v>25</v>
      </c>
      <c r="I1870" s="1" t="s">
        <v>101</v>
      </c>
      <c r="J1870" s="1" t="s">
        <v>92</v>
      </c>
      <c r="K1870" s="1" t="s">
        <v>93</v>
      </c>
      <c r="L1870" s="1" t="s">
        <v>999</v>
      </c>
      <c r="M1870" s="1" t="s">
        <v>30</v>
      </c>
      <c r="N1870" s="1" t="s">
        <v>31</v>
      </c>
      <c r="O1870" s="1" t="s">
        <v>1000</v>
      </c>
      <c r="P1870" s="3">
        <v>1227.9983999999999</v>
      </c>
      <c r="Q1870" s="3">
        <v>6</v>
      </c>
      <c r="R1870" s="3">
        <v>-36.117600000000003</v>
      </c>
      <c r="S1870" s="1" t="s">
        <v>33</v>
      </c>
      <c r="T1870" s="9" t="s">
        <v>195</v>
      </c>
    </row>
    <row r="1871" spans="1:20" ht="32.1" customHeight="1" thickBot="1">
      <c r="A1871" s="8" t="s">
        <v>4115</v>
      </c>
      <c r="B1871" s="5">
        <v>42628</v>
      </c>
      <c r="C1871" s="5">
        <v>42633</v>
      </c>
      <c r="D1871" s="4" t="s">
        <v>39</v>
      </c>
      <c r="E1871" s="4" t="s">
        <v>675</v>
      </c>
      <c r="F1871" s="4" t="s">
        <v>676</v>
      </c>
      <c r="G1871" s="4" t="s">
        <v>90</v>
      </c>
      <c r="H1871" s="4" t="s">
        <v>25</v>
      </c>
      <c r="I1871" s="4" t="s">
        <v>4116</v>
      </c>
      <c r="J1871" s="4" t="s">
        <v>2280</v>
      </c>
      <c r="K1871" s="4" t="s">
        <v>54</v>
      </c>
      <c r="L1871" s="4" t="s">
        <v>306</v>
      </c>
      <c r="M1871" s="4" t="s">
        <v>30</v>
      </c>
      <c r="N1871" s="4" t="s">
        <v>45</v>
      </c>
      <c r="O1871" s="4" t="s">
        <v>307</v>
      </c>
      <c r="P1871" s="6">
        <v>1128.3900000000001</v>
      </c>
      <c r="Q1871" s="6">
        <v>3</v>
      </c>
      <c r="R1871" s="6">
        <v>259.52969999999999</v>
      </c>
      <c r="S1871" s="4" t="s">
        <v>58</v>
      </c>
      <c r="T1871" s="10" t="s">
        <v>77</v>
      </c>
    </row>
    <row r="1872" spans="1:20" ht="32.1" customHeight="1" thickBot="1">
      <c r="A1872" s="7" t="s">
        <v>4117</v>
      </c>
      <c r="B1872" s="2">
        <v>42901</v>
      </c>
      <c r="C1872" s="2">
        <v>42905</v>
      </c>
      <c r="D1872" s="1" t="s">
        <v>39</v>
      </c>
      <c r="E1872" s="1" t="s">
        <v>1609</v>
      </c>
      <c r="F1872" s="1" t="s">
        <v>1610</v>
      </c>
      <c r="G1872" s="1" t="s">
        <v>24</v>
      </c>
      <c r="H1872" s="1" t="s">
        <v>25</v>
      </c>
      <c r="I1872" s="1" t="s">
        <v>1035</v>
      </c>
      <c r="J1872" s="1" t="s">
        <v>1036</v>
      </c>
      <c r="K1872" s="1" t="s">
        <v>28</v>
      </c>
      <c r="L1872" s="1" t="s">
        <v>1306</v>
      </c>
      <c r="M1872" s="1" t="s">
        <v>30</v>
      </c>
      <c r="N1872" s="1" t="s">
        <v>36</v>
      </c>
      <c r="O1872" s="1" t="s">
        <v>1307</v>
      </c>
      <c r="P1872" s="3">
        <v>698.35199999999998</v>
      </c>
      <c r="Q1872" s="3">
        <v>3</v>
      </c>
      <c r="R1872" s="3">
        <v>52.376399999999997</v>
      </c>
      <c r="S1872" s="1" t="s">
        <v>83</v>
      </c>
      <c r="T1872" s="9" t="s">
        <v>59</v>
      </c>
    </row>
    <row r="1873" spans="1:20" ht="32.1" customHeight="1" thickBot="1">
      <c r="A1873" s="8" t="s">
        <v>4117</v>
      </c>
      <c r="B1873" s="5">
        <v>42901</v>
      </c>
      <c r="C1873" s="5">
        <v>42905</v>
      </c>
      <c r="D1873" s="4" t="s">
        <v>39</v>
      </c>
      <c r="E1873" s="4" t="s">
        <v>1609</v>
      </c>
      <c r="F1873" s="4" t="s">
        <v>1610</v>
      </c>
      <c r="G1873" s="4" t="s">
        <v>24</v>
      </c>
      <c r="H1873" s="4" t="s">
        <v>25</v>
      </c>
      <c r="I1873" s="4" t="s">
        <v>1035</v>
      </c>
      <c r="J1873" s="4" t="s">
        <v>1036</v>
      </c>
      <c r="K1873" s="4" t="s">
        <v>28</v>
      </c>
      <c r="L1873" s="4" t="s">
        <v>1603</v>
      </c>
      <c r="M1873" s="4" t="s">
        <v>30</v>
      </c>
      <c r="N1873" s="4" t="s">
        <v>31</v>
      </c>
      <c r="O1873" s="4" t="s">
        <v>1604</v>
      </c>
      <c r="P1873" s="6">
        <v>77.727999999999994</v>
      </c>
      <c r="Q1873" s="6">
        <v>2</v>
      </c>
      <c r="R1873" s="6">
        <v>-3.8864000000000001</v>
      </c>
      <c r="S1873" s="4" t="s">
        <v>83</v>
      </c>
      <c r="T1873" s="10" t="s">
        <v>59</v>
      </c>
    </row>
    <row r="1874" spans="1:20" ht="32.1" customHeight="1" thickBot="1">
      <c r="A1874" s="7" t="s">
        <v>4118</v>
      </c>
      <c r="B1874" s="2">
        <v>42684</v>
      </c>
      <c r="C1874" s="2">
        <v>42686</v>
      </c>
      <c r="D1874" s="1" t="s">
        <v>87</v>
      </c>
      <c r="E1874" s="1" t="s">
        <v>2999</v>
      </c>
      <c r="F1874" s="1" t="s">
        <v>3000</v>
      </c>
      <c r="G1874" s="1" t="s">
        <v>24</v>
      </c>
      <c r="H1874" s="1" t="s">
        <v>25</v>
      </c>
      <c r="I1874" s="1" t="s">
        <v>3016</v>
      </c>
      <c r="J1874" s="1" t="s">
        <v>1522</v>
      </c>
      <c r="K1874" s="1" t="s">
        <v>93</v>
      </c>
      <c r="L1874" s="1" t="s">
        <v>1456</v>
      </c>
      <c r="M1874" s="1" t="s">
        <v>30</v>
      </c>
      <c r="N1874" s="1" t="s">
        <v>31</v>
      </c>
      <c r="O1874" s="1" t="s">
        <v>1457</v>
      </c>
      <c r="P1874" s="3">
        <v>341.96</v>
      </c>
      <c r="Q1874" s="3">
        <v>2</v>
      </c>
      <c r="R1874" s="3">
        <v>54.7136</v>
      </c>
      <c r="S1874" s="1" t="s">
        <v>70</v>
      </c>
      <c r="T1874" s="9" t="s">
        <v>34</v>
      </c>
    </row>
    <row r="1875" spans="1:20" ht="32.1" customHeight="1" thickBot="1">
      <c r="A1875" s="8" t="s">
        <v>4119</v>
      </c>
      <c r="B1875" s="5">
        <v>42625</v>
      </c>
      <c r="C1875" s="5">
        <v>42629</v>
      </c>
      <c r="D1875" s="4" t="s">
        <v>39</v>
      </c>
      <c r="E1875" s="4" t="s">
        <v>1997</v>
      </c>
      <c r="F1875" s="4" t="s">
        <v>1998</v>
      </c>
      <c r="G1875" s="4" t="s">
        <v>90</v>
      </c>
      <c r="H1875" s="4" t="s">
        <v>25</v>
      </c>
      <c r="I1875" s="4" t="s">
        <v>4120</v>
      </c>
      <c r="J1875" s="4" t="s">
        <v>120</v>
      </c>
      <c r="K1875" s="4" t="s">
        <v>67</v>
      </c>
      <c r="L1875" s="4" t="s">
        <v>2965</v>
      </c>
      <c r="M1875" s="4" t="s">
        <v>30</v>
      </c>
      <c r="N1875" s="4" t="s">
        <v>56</v>
      </c>
      <c r="O1875" s="4" t="s">
        <v>2966</v>
      </c>
      <c r="P1875" s="6">
        <v>40.479999999999997</v>
      </c>
      <c r="Q1875" s="6">
        <v>2</v>
      </c>
      <c r="R1875" s="6">
        <v>14.572800000000001</v>
      </c>
      <c r="S1875" s="4" t="s">
        <v>83</v>
      </c>
      <c r="T1875" s="10" t="s">
        <v>77</v>
      </c>
    </row>
    <row r="1876" spans="1:20" ht="32.1" customHeight="1" thickBot="1">
      <c r="A1876" s="7" t="s">
        <v>4121</v>
      </c>
      <c r="B1876" s="2">
        <v>42211</v>
      </c>
      <c r="C1876" s="2">
        <v>42216</v>
      </c>
      <c r="D1876" s="1" t="s">
        <v>39</v>
      </c>
      <c r="E1876" s="1" t="s">
        <v>1245</v>
      </c>
      <c r="F1876" s="1" t="s">
        <v>1246</v>
      </c>
      <c r="G1876" s="1" t="s">
        <v>90</v>
      </c>
      <c r="H1876" s="1" t="s">
        <v>25</v>
      </c>
      <c r="I1876" s="1" t="s">
        <v>1302</v>
      </c>
      <c r="J1876" s="1" t="s">
        <v>520</v>
      </c>
      <c r="K1876" s="1" t="s">
        <v>54</v>
      </c>
      <c r="L1876" s="1" t="s">
        <v>821</v>
      </c>
      <c r="M1876" s="1" t="s">
        <v>30</v>
      </c>
      <c r="N1876" s="1" t="s">
        <v>36</v>
      </c>
      <c r="O1876" s="1" t="s">
        <v>822</v>
      </c>
      <c r="P1876" s="3">
        <v>266.35199999999998</v>
      </c>
      <c r="Q1876" s="3">
        <v>3</v>
      </c>
      <c r="R1876" s="3">
        <v>13.317600000000001</v>
      </c>
      <c r="S1876" s="1" t="s">
        <v>58</v>
      </c>
      <c r="T1876" s="9" t="s">
        <v>71</v>
      </c>
    </row>
    <row r="1877" spans="1:20" ht="32.1" customHeight="1" thickBot="1">
      <c r="A1877" s="8" t="s">
        <v>4122</v>
      </c>
      <c r="B1877" s="5">
        <v>42323</v>
      </c>
      <c r="C1877" s="5">
        <v>42327</v>
      </c>
      <c r="D1877" s="4" t="s">
        <v>39</v>
      </c>
      <c r="E1877" s="4" t="s">
        <v>2596</v>
      </c>
      <c r="F1877" s="4" t="s">
        <v>2597</v>
      </c>
      <c r="G1877" s="4" t="s">
        <v>100</v>
      </c>
      <c r="H1877" s="4" t="s">
        <v>25</v>
      </c>
      <c r="I1877" s="4" t="s">
        <v>1076</v>
      </c>
      <c r="J1877" s="4" t="s">
        <v>716</v>
      </c>
      <c r="K1877" s="4" t="s">
        <v>28</v>
      </c>
      <c r="L1877" s="4" t="s">
        <v>697</v>
      </c>
      <c r="M1877" s="4" t="s">
        <v>30</v>
      </c>
      <c r="N1877" s="4" t="s">
        <v>56</v>
      </c>
      <c r="O1877" s="4" t="s">
        <v>698</v>
      </c>
      <c r="P1877" s="6">
        <v>39.96</v>
      </c>
      <c r="Q1877" s="6">
        <v>2</v>
      </c>
      <c r="R1877" s="6">
        <v>14.3856</v>
      </c>
      <c r="S1877" s="4" t="s">
        <v>83</v>
      </c>
      <c r="T1877" s="10" t="s">
        <v>34</v>
      </c>
    </row>
    <row r="1878" spans="1:20" ht="32.1" customHeight="1" thickBot="1">
      <c r="A1878" s="7" t="s">
        <v>4123</v>
      </c>
      <c r="B1878" s="2">
        <v>42187</v>
      </c>
      <c r="C1878" s="2">
        <v>42189</v>
      </c>
      <c r="D1878" s="1" t="s">
        <v>87</v>
      </c>
      <c r="E1878" s="1" t="s">
        <v>1535</v>
      </c>
      <c r="F1878" s="1" t="s">
        <v>1536</v>
      </c>
      <c r="G1878" s="1" t="s">
        <v>90</v>
      </c>
      <c r="H1878" s="1" t="s">
        <v>25</v>
      </c>
      <c r="I1878" s="1" t="s">
        <v>2017</v>
      </c>
      <c r="J1878" s="1" t="s">
        <v>1036</v>
      </c>
      <c r="K1878" s="1" t="s">
        <v>28</v>
      </c>
      <c r="L1878" s="1" t="s">
        <v>1121</v>
      </c>
      <c r="M1878" s="1" t="s">
        <v>30</v>
      </c>
      <c r="N1878" s="1" t="s">
        <v>56</v>
      </c>
      <c r="O1878" s="1" t="s">
        <v>1122</v>
      </c>
      <c r="P1878" s="3">
        <v>159.84</v>
      </c>
      <c r="Q1878" s="3">
        <v>10</v>
      </c>
      <c r="R1878" s="3">
        <v>45.954000000000001</v>
      </c>
      <c r="S1878" s="1" t="s">
        <v>70</v>
      </c>
      <c r="T1878" s="9" t="s">
        <v>71</v>
      </c>
    </row>
    <row r="1879" spans="1:20" ht="32.1" customHeight="1" thickBot="1">
      <c r="A1879" s="8" t="s">
        <v>4124</v>
      </c>
      <c r="B1879" s="5">
        <v>42258</v>
      </c>
      <c r="C1879" s="5">
        <v>42265</v>
      </c>
      <c r="D1879" s="4" t="s">
        <v>39</v>
      </c>
      <c r="E1879" s="4" t="s">
        <v>1651</v>
      </c>
      <c r="F1879" s="4" t="s">
        <v>1652</v>
      </c>
      <c r="G1879" s="4" t="s">
        <v>100</v>
      </c>
      <c r="H1879" s="4" t="s">
        <v>25</v>
      </c>
      <c r="I1879" s="4" t="s">
        <v>3563</v>
      </c>
      <c r="J1879" s="4" t="s">
        <v>362</v>
      </c>
      <c r="K1879" s="4" t="s">
        <v>67</v>
      </c>
      <c r="L1879" s="4" t="s">
        <v>1912</v>
      </c>
      <c r="M1879" s="4" t="s">
        <v>30</v>
      </c>
      <c r="N1879" s="4" t="s">
        <v>56</v>
      </c>
      <c r="O1879" s="4" t="s">
        <v>1913</v>
      </c>
      <c r="P1879" s="6">
        <v>8.92</v>
      </c>
      <c r="Q1879" s="6">
        <v>4</v>
      </c>
      <c r="R1879" s="6">
        <v>3.9247999999999998</v>
      </c>
      <c r="S1879" s="4" t="s">
        <v>47</v>
      </c>
      <c r="T1879" s="10" t="s">
        <v>77</v>
      </c>
    </row>
    <row r="1880" spans="1:20" ht="32.1" customHeight="1" thickBot="1">
      <c r="A1880" s="7" t="s">
        <v>4125</v>
      </c>
      <c r="B1880" s="2">
        <v>41902</v>
      </c>
      <c r="C1880" s="2">
        <v>41905</v>
      </c>
      <c r="D1880" s="1" t="s">
        <v>87</v>
      </c>
      <c r="E1880" s="1" t="s">
        <v>4126</v>
      </c>
      <c r="F1880" s="1" t="s">
        <v>4127</v>
      </c>
      <c r="G1880" s="1" t="s">
        <v>24</v>
      </c>
      <c r="H1880" s="1" t="s">
        <v>25</v>
      </c>
      <c r="I1880" s="1" t="s">
        <v>133</v>
      </c>
      <c r="J1880" s="1" t="s">
        <v>134</v>
      </c>
      <c r="K1880" s="1" t="s">
        <v>93</v>
      </c>
      <c r="L1880" s="1" t="s">
        <v>2622</v>
      </c>
      <c r="M1880" s="1" t="s">
        <v>30</v>
      </c>
      <c r="N1880" s="1" t="s">
        <v>31</v>
      </c>
      <c r="O1880" s="1" t="s">
        <v>2623</v>
      </c>
      <c r="P1880" s="3">
        <v>493.43</v>
      </c>
      <c r="Q1880" s="3">
        <v>5</v>
      </c>
      <c r="R1880" s="3">
        <v>-70.489999999999995</v>
      </c>
      <c r="S1880" s="1" t="s">
        <v>33</v>
      </c>
      <c r="T1880" s="9" t="s">
        <v>77</v>
      </c>
    </row>
    <row r="1881" spans="1:20" ht="32.1" customHeight="1" thickBot="1">
      <c r="A1881" s="8" t="s">
        <v>4128</v>
      </c>
      <c r="B1881" s="5">
        <v>43070</v>
      </c>
      <c r="C1881" s="5">
        <v>43075</v>
      </c>
      <c r="D1881" s="4" t="s">
        <v>39</v>
      </c>
      <c r="E1881" s="4" t="s">
        <v>2024</v>
      </c>
      <c r="F1881" s="4" t="s">
        <v>2025</v>
      </c>
      <c r="G1881" s="4" t="s">
        <v>90</v>
      </c>
      <c r="H1881" s="4" t="s">
        <v>25</v>
      </c>
      <c r="I1881" s="4" t="s">
        <v>191</v>
      </c>
      <c r="J1881" s="4" t="s">
        <v>192</v>
      </c>
      <c r="K1881" s="4" t="s">
        <v>54</v>
      </c>
      <c r="L1881" s="4" t="s">
        <v>422</v>
      </c>
      <c r="M1881" s="4" t="s">
        <v>30</v>
      </c>
      <c r="N1881" s="4" t="s">
        <v>56</v>
      </c>
      <c r="O1881" s="4" t="s">
        <v>423</v>
      </c>
      <c r="P1881" s="6">
        <v>70.680000000000007</v>
      </c>
      <c r="Q1881" s="6">
        <v>12</v>
      </c>
      <c r="R1881" s="6">
        <v>31.0992</v>
      </c>
      <c r="S1881" s="4" t="s">
        <v>58</v>
      </c>
      <c r="T1881" s="10" t="s">
        <v>96</v>
      </c>
    </row>
    <row r="1882" spans="1:20" ht="32.1" customHeight="1" thickBot="1">
      <c r="A1882" s="7" t="s">
        <v>4129</v>
      </c>
      <c r="B1882" s="2">
        <v>43070</v>
      </c>
      <c r="C1882" s="2">
        <v>43076</v>
      </c>
      <c r="D1882" s="1" t="s">
        <v>39</v>
      </c>
      <c r="E1882" s="1" t="s">
        <v>1479</v>
      </c>
      <c r="F1882" s="1" t="s">
        <v>1480</v>
      </c>
      <c r="G1882" s="1" t="s">
        <v>100</v>
      </c>
      <c r="H1882" s="1" t="s">
        <v>25</v>
      </c>
      <c r="I1882" s="1" t="s">
        <v>4130</v>
      </c>
      <c r="J1882" s="1" t="s">
        <v>53</v>
      </c>
      <c r="K1882" s="1" t="s">
        <v>54</v>
      </c>
      <c r="L1882" s="1" t="s">
        <v>725</v>
      </c>
      <c r="M1882" s="1" t="s">
        <v>30</v>
      </c>
      <c r="N1882" s="1" t="s">
        <v>56</v>
      </c>
      <c r="O1882" s="1" t="s">
        <v>726</v>
      </c>
      <c r="P1882" s="3">
        <v>629.64</v>
      </c>
      <c r="Q1882" s="3">
        <v>9</v>
      </c>
      <c r="R1882" s="3">
        <v>107.03879999999999</v>
      </c>
      <c r="S1882" s="1" t="s">
        <v>129</v>
      </c>
      <c r="T1882" s="9" t="s">
        <v>96</v>
      </c>
    </row>
    <row r="1883" spans="1:20" ht="32.1" customHeight="1" thickBot="1">
      <c r="A1883" s="8" t="s">
        <v>4131</v>
      </c>
      <c r="B1883" s="5">
        <v>42629</v>
      </c>
      <c r="C1883" s="5">
        <v>42631</v>
      </c>
      <c r="D1883" s="4" t="s">
        <v>87</v>
      </c>
      <c r="E1883" s="4" t="s">
        <v>4132</v>
      </c>
      <c r="F1883" s="4" t="s">
        <v>4133</v>
      </c>
      <c r="G1883" s="4" t="s">
        <v>100</v>
      </c>
      <c r="H1883" s="4" t="s">
        <v>25</v>
      </c>
      <c r="I1883" s="4" t="s">
        <v>347</v>
      </c>
      <c r="J1883" s="4" t="s">
        <v>667</v>
      </c>
      <c r="K1883" s="4" t="s">
        <v>28</v>
      </c>
      <c r="L1883" s="4" t="s">
        <v>135</v>
      </c>
      <c r="M1883" s="4" t="s">
        <v>30</v>
      </c>
      <c r="N1883" s="4" t="s">
        <v>36</v>
      </c>
      <c r="O1883" s="4" t="s">
        <v>136</v>
      </c>
      <c r="P1883" s="6">
        <v>121.78</v>
      </c>
      <c r="Q1883" s="6">
        <v>2</v>
      </c>
      <c r="R1883" s="6">
        <v>30.445</v>
      </c>
      <c r="S1883" s="4" t="s">
        <v>70</v>
      </c>
      <c r="T1883" s="10" t="s">
        <v>77</v>
      </c>
    </row>
    <row r="1884" spans="1:20" ht="32.1" customHeight="1" thickBot="1">
      <c r="A1884" s="7" t="s">
        <v>4134</v>
      </c>
      <c r="B1884" s="2">
        <v>42339</v>
      </c>
      <c r="C1884" s="2">
        <v>42344</v>
      </c>
      <c r="D1884" s="1" t="s">
        <v>39</v>
      </c>
      <c r="E1884" s="1" t="s">
        <v>3930</v>
      </c>
      <c r="F1884" s="1" t="s">
        <v>3931</v>
      </c>
      <c r="G1884" s="1" t="s">
        <v>100</v>
      </c>
      <c r="H1884" s="1" t="s">
        <v>25</v>
      </c>
      <c r="I1884" s="1" t="s">
        <v>639</v>
      </c>
      <c r="J1884" s="1" t="s">
        <v>53</v>
      </c>
      <c r="K1884" s="1" t="s">
        <v>54</v>
      </c>
      <c r="L1884" s="1" t="s">
        <v>1095</v>
      </c>
      <c r="M1884" s="1" t="s">
        <v>30</v>
      </c>
      <c r="N1884" s="1" t="s">
        <v>36</v>
      </c>
      <c r="O1884" s="1" t="s">
        <v>1096</v>
      </c>
      <c r="P1884" s="3">
        <v>2676.672</v>
      </c>
      <c r="Q1884" s="3">
        <v>9</v>
      </c>
      <c r="R1884" s="3">
        <v>267.66719999999998</v>
      </c>
      <c r="S1884" s="1" t="s">
        <v>58</v>
      </c>
      <c r="T1884" s="9" t="s">
        <v>96</v>
      </c>
    </row>
    <row r="1885" spans="1:20" ht="32.1" customHeight="1" thickBot="1">
      <c r="A1885" s="8" t="s">
        <v>4135</v>
      </c>
      <c r="B1885" s="5">
        <v>41856</v>
      </c>
      <c r="C1885" s="5">
        <v>41863</v>
      </c>
      <c r="D1885" s="4" t="s">
        <v>39</v>
      </c>
      <c r="E1885" s="4" t="s">
        <v>2790</v>
      </c>
      <c r="F1885" s="4" t="s">
        <v>2791</v>
      </c>
      <c r="G1885" s="4" t="s">
        <v>24</v>
      </c>
      <c r="H1885" s="4" t="s">
        <v>25</v>
      </c>
      <c r="I1885" s="4" t="s">
        <v>3532</v>
      </c>
      <c r="J1885" s="4" t="s">
        <v>92</v>
      </c>
      <c r="K1885" s="4" t="s">
        <v>93</v>
      </c>
      <c r="L1885" s="4" t="s">
        <v>1461</v>
      </c>
      <c r="M1885" s="4" t="s">
        <v>30</v>
      </c>
      <c r="N1885" s="4" t="s">
        <v>45</v>
      </c>
      <c r="O1885" s="4" t="s">
        <v>1462</v>
      </c>
      <c r="P1885" s="6">
        <v>489.23</v>
      </c>
      <c r="Q1885" s="6">
        <v>2</v>
      </c>
      <c r="R1885" s="6">
        <v>41.933999999999997</v>
      </c>
      <c r="S1885" s="4" t="s">
        <v>47</v>
      </c>
      <c r="T1885" s="10" t="s">
        <v>253</v>
      </c>
    </row>
    <row r="1886" spans="1:20" ht="32.1" customHeight="1" thickBot="1">
      <c r="A1886" s="7" t="s">
        <v>4136</v>
      </c>
      <c r="B1886" s="2">
        <v>42597</v>
      </c>
      <c r="C1886" s="2">
        <v>42604</v>
      </c>
      <c r="D1886" s="1" t="s">
        <v>39</v>
      </c>
      <c r="E1886" s="1" t="s">
        <v>599</v>
      </c>
      <c r="F1886" s="1" t="s">
        <v>600</v>
      </c>
      <c r="G1886" s="1" t="s">
        <v>24</v>
      </c>
      <c r="H1886" s="1" t="s">
        <v>25</v>
      </c>
      <c r="I1886" s="1" t="s">
        <v>52</v>
      </c>
      <c r="J1886" s="1" t="s">
        <v>53</v>
      </c>
      <c r="K1886" s="1" t="s">
        <v>54</v>
      </c>
      <c r="L1886" s="1" t="s">
        <v>717</v>
      </c>
      <c r="M1886" s="1" t="s">
        <v>30</v>
      </c>
      <c r="N1886" s="1" t="s">
        <v>56</v>
      </c>
      <c r="O1886" s="1" t="s">
        <v>718</v>
      </c>
      <c r="P1886" s="3">
        <v>312.02999999999997</v>
      </c>
      <c r="Q1886" s="3">
        <v>3</v>
      </c>
      <c r="R1886" s="3">
        <v>43.684199999999997</v>
      </c>
      <c r="S1886" s="1" t="s">
        <v>47</v>
      </c>
      <c r="T1886" s="9" t="s">
        <v>253</v>
      </c>
    </row>
    <row r="1887" spans="1:20" ht="32.1" customHeight="1" thickBot="1">
      <c r="A1887" s="8" t="s">
        <v>4137</v>
      </c>
      <c r="B1887" s="5">
        <v>42521</v>
      </c>
      <c r="C1887" s="5">
        <v>42525</v>
      </c>
      <c r="D1887" s="4" t="s">
        <v>39</v>
      </c>
      <c r="E1887" s="4" t="s">
        <v>1207</v>
      </c>
      <c r="F1887" s="4" t="s">
        <v>1208</v>
      </c>
      <c r="G1887" s="4" t="s">
        <v>24</v>
      </c>
      <c r="H1887" s="4" t="s">
        <v>25</v>
      </c>
      <c r="I1887" s="4" t="s">
        <v>513</v>
      </c>
      <c r="J1887" s="4" t="s">
        <v>134</v>
      </c>
      <c r="K1887" s="4" t="s">
        <v>93</v>
      </c>
      <c r="L1887" s="4" t="s">
        <v>3919</v>
      </c>
      <c r="M1887" s="4" t="s">
        <v>30</v>
      </c>
      <c r="N1887" s="4" t="s">
        <v>56</v>
      </c>
      <c r="O1887" s="4" t="s">
        <v>3920</v>
      </c>
      <c r="P1887" s="6">
        <v>32.064</v>
      </c>
      <c r="Q1887" s="6">
        <v>3</v>
      </c>
      <c r="R1887" s="6">
        <v>-12.8256</v>
      </c>
      <c r="S1887" s="4" t="s">
        <v>83</v>
      </c>
      <c r="T1887" s="10" t="s">
        <v>161</v>
      </c>
    </row>
    <row r="1888" spans="1:20" ht="32.1" customHeight="1" thickBot="1">
      <c r="A1888" s="7" t="s">
        <v>4137</v>
      </c>
      <c r="B1888" s="2">
        <v>42521</v>
      </c>
      <c r="C1888" s="2">
        <v>42525</v>
      </c>
      <c r="D1888" s="1" t="s">
        <v>39</v>
      </c>
      <c r="E1888" s="1" t="s">
        <v>1207</v>
      </c>
      <c r="F1888" s="1" t="s">
        <v>1208</v>
      </c>
      <c r="G1888" s="1" t="s">
        <v>24</v>
      </c>
      <c r="H1888" s="1" t="s">
        <v>25</v>
      </c>
      <c r="I1888" s="1" t="s">
        <v>513</v>
      </c>
      <c r="J1888" s="1" t="s">
        <v>134</v>
      </c>
      <c r="K1888" s="1" t="s">
        <v>93</v>
      </c>
      <c r="L1888" s="1" t="s">
        <v>2180</v>
      </c>
      <c r="M1888" s="1" t="s">
        <v>30</v>
      </c>
      <c r="N1888" s="1" t="s">
        <v>36</v>
      </c>
      <c r="O1888" s="1" t="s">
        <v>2181</v>
      </c>
      <c r="P1888" s="3">
        <v>191.07900000000001</v>
      </c>
      <c r="Q1888" s="3">
        <v>3</v>
      </c>
      <c r="R1888" s="3">
        <v>-38.215800000000002</v>
      </c>
      <c r="S1888" s="1" t="s">
        <v>83</v>
      </c>
      <c r="T1888" s="9" t="s">
        <v>161</v>
      </c>
    </row>
    <row r="1889" spans="1:20" ht="32.1" customHeight="1" thickBot="1">
      <c r="A1889" s="8" t="s">
        <v>4138</v>
      </c>
      <c r="B1889" s="5">
        <v>41731</v>
      </c>
      <c r="C1889" s="5">
        <v>41737</v>
      </c>
      <c r="D1889" s="4" t="s">
        <v>39</v>
      </c>
      <c r="E1889" s="4" t="s">
        <v>2576</v>
      </c>
      <c r="F1889" s="4" t="s">
        <v>2577</v>
      </c>
      <c r="G1889" s="4" t="s">
        <v>90</v>
      </c>
      <c r="H1889" s="4" t="s">
        <v>25</v>
      </c>
      <c r="I1889" s="4" t="s">
        <v>3539</v>
      </c>
      <c r="J1889" s="4" t="s">
        <v>716</v>
      </c>
      <c r="K1889" s="4" t="s">
        <v>28</v>
      </c>
      <c r="L1889" s="4" t="s">
        <v>3157</v>
      </c>
      <c r="M1889" s="4" t="s">
        <v>30</v>
      </c>
      <c r="N1889" s="4" t="s">
        <v>56</v>
      </c>
      <c r="O1889" s="4" t="s">
        <v>3158</v>
      </c>
      <c r="P1889" s="6">
        <v>177.68</v>
      </c>
      <c r="Q1889" s="6">
        <v>2</v>
      </c>
      <c r="R1889" s="6">
        <v>46.196800000000003</v>
      </c>
      <c r="S1889" s="4" t="s">
        <v>129</v>
      </c>
      <c r="T1889" s="10" t="s">
        <v>113</v>
      </c>
    </row>
    <row r="1890" spans="1:20" ht="32.1" customHeight="1" thickBot="1">
      <c r="A1890" s="7" t="s">
        <v>4139</v>
      </c>
      <c r="B1890" s="2">
        <v>42647</v>
      </c>
      <c r="C1890" s="2">
        <v>42651</v>
      </c>
      <c r="D1890" s="1" t="s">
        <v>39</v>
      </c>
      <c r="E1890" s="1" t="s">
        <v>2576</v>
      </c>
      <c r="F1890" s="1" t="s">
        <v>2577</v>
      </c>
      <c r="G1890" s="1" t="s">
        <v>90</v>
      </c>
      <c r="H1890" s="1" t="s">
        <v>25</v>
      </c>
      <c r="I1890" s="1" t="s">
        <v>4140</v>
      </c>
      <c r="J1890" s="1" t="s">
        <v>43</v>
      </c>
      <c r="K1890" s="1" t="s">
        <v>28</v>
      </c>
      <c r="L1890" s="1" t="s">
        <v>959</v>
      </c>
      <c r="M1890" s="1" t="s">
        <v>30</v>
      </c>
      <c r="N1890" s="1" t="s">
        <v>56</v>
      </c>
      <c r="O1890" s="1" t="s">
        <v>960</v>
      </c>
      <c r="P1890" s="3">
        <v>11.568</v>
      </c>
      <c r="Q1890" s="3">
        <v>3</v>
      </c>
      <c r="R1890" s="3">
        <v>2.6027999999999998</v>
      </c>
      <c r="S1890" s="1" t="s">
        <v>83</v>
      </c>
      <c r="T1890" s="9" t="s">
        <v>48</v>
      </c>
    </row>
    <row r="1891" spans="1:20" ht="32.1" customHeight="1" thickBot="1">
      <c r="A1891" s="8" t="s">
        <v>4141</v>
      </c>
      <c r="B1891" s="5">
        <v>42399</v>
      </c>
      <c r="C1891" s="5">
        <v>42403</v>
      </c>
      <c r="D1891" s="4" t="s">
        <v>39</v>
      </c>
      <c r="E1891" s="4" t="s">
        <v>4142</v>
      </c>
      <c r="F1891" s="4" t="s">
        <v>4143</v>
      </c>
      <c r="G1891" s="4" t="s">
        <v>24</v>
      </c>
      <c r="H1891" s="4" t="s">
        <v>25</v>
      </c>
      <c r="I1891" s="4" t="s">
        <v>1002</v>
      </c>
      <c r="J1891" s="4" t="s">
        <v>134</v>
      </c>
      <c r="K1891" s="4" t="s">
        <v>93</v>
      </c>
      <c r="L1891" s="4" t="s">
        <v>612</v>
      </c>
      <c r="M1891" s="4" t="s">
        <v>30</v>
      </c>
      <c r="N1891" s="4" t="s">
        <v>45</v>
      </c>
      <c r="O1891" s="4" t="s">
        <v>613</v>
      </c>
      <c r="P1891" s="6">
        <v>626.1</v>
      </c>
      <c r="Q1891" s="6">
        <v>3</v>
      </c>
      <c r="R1891" s="6">
        <v>-538.44600000000003</v>
      </c>
      <c r="S1891" s="4" t="s">
        <v>83</v>
      </c>
      <c r="T1891" s="10" t="s">
        <v>169</v>
      </c>
    </row>
    <row r="1892" spans="1:20" ht="32.1" customHeight="1" thickBot="1">
      <c r="A1892" s="7" t="s">
        <v>4144</v>
      </c>
      <c r="B1892" s="2">
        <v>42107</v>
      </c>
      <c r="C1892" s="2">
        <v>42111</v>
      </c>
      <c r="D1892" s="1" t="s">
        <v>39</v>
      </c>
      <c r="E1892" s="1" t="s">
        <v>3052</v>
      </c>
      <c r="F1892" s="1" t="s">
        <v>3053</v>
      </c>
      <c r="G1892" s="1" t="s">
        <v>24</v>
      </c>
      <c r="H1892" s="1" t="s">
        <v>25</v>
      </c>
      <c r="I1892" s="1" t="s">
        <v>1868</v>
      </c>
      <c r="J1892" s="1" t="s">
        <v>92</v>
      </c>
      <c r="K1892" s="1" t="s">
        <v>93</v>
      </c>
      <c r="L1892" s="1" t="s">
        <v>699</v>
      </c>
      <c r="M1892" s="1" t="s">
        <v>30</v>
      </c>
      <c r="N1892" s="1" t="s">
        <v>45</v>
      </c>
      <c r="O1892" s="1" t="s">
        <v>700</v>
      </c>
      <c r="P1892" s="3">
        <v>609.98</v>
      </c>
      <c r="Q1892" s="3">
        <v>4</v>
      </c>
      <c r="R1892" s="3">
        <v>-113.282</v>
      </c>
      <c r="S1892" s="1" t="s">
        <v>83</v>
      </c>
      <c r="T1892" s="9" t="s">
        <v>113</v>
      </c>
    </row>
    <row r="1893" spans="1:20" ht="32.1" customHeight="1" thickBot="1">
      <c r="A1893" s="8" t="s">
        <v>4144</v>
      </c>
      <c r="B1893" s="5">
        <v>42107</v>
      </c>
      <c r="C1893" s="5">
        <v>42111</v>
      </c>
      <c r="D1893" s="4" t="s">
        <v>39</v>
      </c>
      <c r="E1893" s="4" t="s">
        <v>3052</v>
      </c>
      <c r="F1893" s="4" t="s">
        <v>3053</v>
      </c>
      <c r="G1893" s="4" t="s">
        <v>24</v>
      </c>
      <c r="H1893" s="4" t="s">
        <v>25</v>
      </c>
      <c r="I1893" s="4" t="s">
        <v>1868</v>
      </c>
      <c r="J1893" s="4" t="s">
        <v>92</v>
      </c>
      <c r="K1893" s="4" t="s">
        <v>93</v>
      </c>
      <c r="L1893" s="4" t="s">
        <v>1284</v>
      </c>
      <c r="M1893" s="4" t="s">
        <v>30</v>
      </c>
      <c r="N1893" s="4" t="s">
        <v>45</v>
      </c>
      <c r="O1893" s="4" t="s">
        <v>1285</v>
      </c>
      <c r="P1893" s="6">
        <v>211.37200000000001</v>
      </c>
      <c r="Q1893" s="6">
        <v>2</v>
      </c>
      <c r="R1893" s="6">
        <v>-45.293999999999997</v>
      </c>
      <c r="S1893" s="4" t="s">
        <v>83</v>
      </c>
      <c r="T1893" s="10" t="s">
        <v>113</v>
      </c>
    </row>
    <row r="1894" spans="1:20" ht="32.1" customHeight="1" thickBot="1">
      <c r="A1894" s="7" t="s">
        <v>4145</v>
      </c>
      <c r="B1894" s="2">
        <v>43087</v>
      </c>
      <c r="C1894" s="2">
        <v>43093</v>
      </c>
      <c r="D1894" s="1" t="s">
        <v>39</v>
      </c>
      <c r="E1894" s="1" t="s">
        <v>4028</v>
      </c>
      <c r="F1894" s="1" t="s">
        <v>4029</v>
      </c>
      <c r="G1894" s="1" t="s">
        <v>90</v>
      </c>
      <c r="H1894" s="1" t="s">
        <v>25</v>
      </c>
      <c r="I1894" s="1" t="s">
        <v>905</v>
      </c>
      <c r="J1894" s="1" t="s">
        <v>238</v>
      </c>
      <c r="K1894" s="1" t="s">
        <v>93</v>
      </c>
      <c r="L1894" s="1" t="s">
        <v>3582</v>
      </c>
      <c r="M1894" s="1" t="s">
        <v>30</v>
      </c>
      <c r="N1894" s="1" t="s">
        <v>56</v>
      </c>
      <c r="O1894" s="1" t="s">
        <v>3583</v>
      </c>
      <c r="P1894" s="3">
        <v>99.95</v>
      </c>
      <c r="Q1894" s="3">
        <v>5</v>
      </c>
      <c r="R1894" s="3">
        <v>22.988499999999998</v>
      </c>
      <c r="S1894" s="1" t="s">
        <v>129</v>
      </c>
      <c r="T1894" s="9" t="s">
        <v>96</v>
      </c>
    </row>
    <row r="1895" spans="1:20" ht="32.1" customHeight="1" thickBot="1">
      <c r="A1895" s="8" t="s">
        <v>4146</v>
      </c>
      <c r="B1895" s="5">
        <v>42443</v>
      </c>
      <c r="C1895" s="5">
        <v>42448</v>
      </c>
      <c r="D1895" s="4" t="s">
        <v>39</v>
      </c>
      <c r="E1895" s="4" t="s">
        <v>3497</v>
      </c>
      <c r="F1895" s="4" t="s">
        <v>3498</v>
      </c>
      <c r="G1895" s="4" t="s">
        <v>90</v>
      </c>
      <c r="H1895" s="4" t="s">
        <v>25</v>
      </c>
      <c r="I1895" s="4" t="s">
        <v>4147</v>
      </c>
      <c r="J1895" s="4" t="s">
        <v>238</v>
      </c>
      <c r="K1895" s="4" t="s">
        <v>93</v>
      </c>
      <c r="L1895" s="4" t="s">
        <v>1147</v>
      </c>
      <c r="M1895" s="4" t="s">
        <v>30</v>
      </c>
      <c r="N1895" s="4" t="s">
        <v>56</v>
      </c>
      <c r="O1895" s="4" t="s">
        <v>1148</v>
      </c>
      <c r="P1895" s="6">
        <v>16.739999999999998</v>
      </c>
      <c r="Q1895" s="6">
        <v>2</v>
      </c>
      <c r="R1895" s="6">
        <v>4.3524000000000003</v>
      </c>
      <c r="S1895" s="4" t="s">
        <v>58</v>
      </c>
      <c r="T1895" s="10" t="s">
        <v>195</v>
      </c>
    </row>
    <row r="1896" spans="1:20" ht="32.1" customHeight="1" thickBot="1">
      <c r="A1896" s="7" t="s">
        <v>4148</v>
      </c>
      <c r="B1896" s="2">
        <v>43018</v>
      </c>
      <c r="C1896" s="2">
        <v>43024</v>
      </c>
      <c r="D1896" s="1" t="s">
        <v>39</v>
      </c>
      <c r="E1896" s="1" t="s">
        <v>3348</v>
      </c>
      <c r="F1896" s="1" t="s">
        <v>3349</v>
      </c>
      <c r="G1896" s="1" t="s">
        <v>24</v>
      </c>
      <c r="H1896" s="1" t="s">
        <v>25</v>
      </c>
      <c r="I1896" s="1" t="s">
        <v>179</v>
      </c>
      <c r="J1896" s="1" t="s">
        <v>134</v>
      </c>
      <c r="K1896" s="1" t="s">
        <v>93</v>
      </c>
      <c r="L1896" s="1" t="s">
        <v>3216</v>
      </c>
      <c r="M1896" s="1" t="s">
        <v>30</v>
      </c>
      <c r="N1896" s="1" t="s">
        <v>36</v>
      </c>
      <c r="O1896" s="1" t="s">
        <v>3217</v>
      </c>
      <c r="P1896" s="3">
        <v>239.358</v>
      </c>
      <c r="Q1896" s="3">
        <v>3</v>
      </c>
      <c r="R1896" s="3">
        <v>-47.871600000000001</v>
      </c>
      <c r="S1896" s="1" t="s">
        <v>129</v>
      </c>
      <c r="T1896" s="9" t="s">
        <v>48</v>
      </c>
    </row>
    <row r="1897" spans="1:20" ht="32.1" customHeight="1" thickBot="1">
      <c r="A1897" s="8" t="s">
        <v>4149</v>
      </c>
      <c r="B1897" s="5">
        <v>43091</v>
      </c>
      <c r="C1897" s="5">
        <v>43097</v>
      </c>
      <c r="D1897" s="4" t="s">
        <v>39</v>
      </c>
      <c r="E1897" s="4" t="s">
        <v>4150</v>
      </c>
      <c r="F1897" s="4" t="s">
        <v>4151</v>
      </c>
      <c r="G1897" s="4" t="s">
        <v>24</v>
      </c>
      <c r="H1897" s="4" t="s">
        <v>25</v>
      </c>
      <c r="I1897" s="4" t="s">
        <v>477</v>
      </c>
      <c r="J1897" s="4" t="s">
        <v>141</v>
      </c>
      <c r="K1897" s="4" t="s">
        <v>28</v>
      </c>
      <c r="L1897" s="4" t="s">
        <v>342</v>
      </c>
      <c r="M1897" s="4" t="s">
        <v>30</v>
      </c>
      <c r="N1897" s="4" t="s">
        <v>45</v>
      </c>
      <c r="O1897" s="4" t="s">
        <v>343</v>
      </c>
      <c r="P1897" s="6">
        <v>934.95600000000002</v>
      </c>
      <c r="Q1897" s="6">
        <v>6</v>
      </c>
      <c r="R1897" s="6">
        <v>-249.32159999999999</v>
      </c>
      <c r="S1897" s="4" t="s">
        <v>129</v>
      </c>
      <c r="T1897" s="10" t="s">
        <v>96</v>
      </c>
    </row>
    <row r="1898" spans="1:20" ht="32.1" customHeight="1" thickBot="1">
      <c r="A1898" s="7" t="s">
        <v>4152</v>
      </c>
      <c r="B1898" s="2">
        <v>41859</v>
      </c>
      <c r="C1898" s="2">
        <v>41861</v>
      </c>
      <c r="D1898" s="1" t="s">
        <v>21</v>
      </c>
      <c r="E1898" s="1" t="s">
        <v>965</v>
      </c>
      <c r="F1898" s="1" t="s">
        <v>966</v>
      </c>
      <c r="G1898" s="1" t="s">
        <v>24</v>
      </c>
      <c r="H1898" s="1" t="s">
        <v>25</v>
      </c>
      <c r="I1898" s="1" t="s">
        <v>606</v>
      </c>
      <c r="J1898" s="1" t="s">
        <v>43</v>
      </c>
      <c r="K1898" s="1" t="s">
        <v>28</v>
      </c>
      <c r="L1898" s="1" t="s">
        <v>1603</v>
      </c>
      <c r="M1898" s="1" t="s">
        <v>30</v>
      </c>
      <c r="N1898" s="1" t="s">
        <v>31</v>
      </c>
      <c r="O1898" s="1" t="s">
        <v>1604</v>
      </c>
      <c r="P1898" s="3">
        <v>155.45599999999999</v>
      </c>
      <c r="Q1898" s="3">
        <v>4</v>
      </c>
      <c r="R1898" s="3">
        <v>-7.7728000000000002</v>
      </c>
      <c r="S1898" s="1" t="s">
        <v>70</v>
      </c>
      <c r="T1898" s="9" t="s">
        <v>253</v>
      </c>
    </row>
    <row r="1899" spans="1:20" ht="32.1" customHeight="1" thickBot="1">
      <c r="A1899" s="8" t="s">
        <v>4153</v>
      </c>
      <c r="B1899" s="5">
        <v>43094</v>
      </c>
      <c r="C1899" s="5">
        <v>43097</v>
      </c>
      <c r="D1899" s="4" t="s">
        <v>87</v>
      </c>
      <c r="E1899" s="4" t="s">
        <v>4154</v>
      </c>
      <c r="F1899" s="4" t="s">
        <v>4155</v>
      </c>
      <c r="G1899" s="4" t="s">
        <v>24</v>
      </c>
      <c r="H1899" s="4" t="s">
        <v>25</v>
      </c>
      <c r="I1899" s="4" t="s">
        <v>2050</v>
      </c>
      <c r="J1899" s="4" t="s">
        <v>43</v>
      </c>
      <c r="K1899" s="4" t="s">
        <v>28</v>
      </c>
      <c r="L1899" s="4" t="s">
        <v>2189</v>
      </c>
      <c r="M1899" s="4" t="s">
        <v>30</v>
      </c>
      <c r="N1899" s="4" t="s">
        <v>56</v>
      </c>
      <c r="O1899" s="4" t="s">
        <v>2190</v>
      </c>
      <c r="P1899" s="6">
        <v>21</v>
      </c>
      <c r="Q1899" s="6">
        <v>3</v>
      </c>
      <c r="R1899" s="6">
        <v>5.7750000000000004</v>
      </c>
      <c r="S1899" s="4" t="s">
        <v>33</v>
      </c>
      <c r="T1899" s="10" t="s">
        <v>96</v>
      </c>
    </row>
    <row r="1900" spans="1:20" ht="32.1" customHeight="1" thickBot="1">
      <c r="A1900" s="7" t="s">
        <v>4156</v>
      </c>
      <c r="B1900" s="2">
        <v>43064</v>
      </c>
      <c r="C1900" s="2">
        <v>43069</v>
      </c>
      <c r="D1900" s="1" t="s">
        <v>39</v>
      </c>
      <c r="E1900" s="1" t="s">
        <v>545</v>
      </c>
      <c r="F1900" s="1" t="s">
        <v>546</v>
      </c>
      <c r="G1900" s="1" t="s">
        <v>24</v>
      </c>
      <c r="H1900" s="1" t="s">
        <v>25</v>
      </c>
      <c r="I1900" s="1" t="s">
        <v>101</v>
      </c>
      <c r="J1900" s="1" t="s">
        <v>92</v>
      </c>
      <c r="K1900" s="1" t="s">
        <v>93</v>
      </c>
      <c r="L1900" s="1" t="s">
        <v>1082</v>
      </c>
      <c r="M1900" s="1" t="s">
        <v>30</v>
      </c>
      <c r="N1900" s="1" t="s">
        <v>36</v>
      </c>
      <c r="O1900" s="1" t="s">
        <v>1083</v>
      </c>
      <c r="P1900" s="3">
        <v>853.93</v>
      </c>
      <c r="Q1900" s="3">
        <v>5</v>
      </c>
      <c r="R1900" s="3">
        <v>-24.398</v>
      </c>
      <c r="S1900" s="1" t="s">
        <v>58</v>
      </c>
      <c r="T1900" s="9" t="s">
        <v>34</v>
      </c>
    </row>
    <row r="1901" spans="1:20" ht="32.1" customHeight="1" thickBot="1">
      <c r="A1901" s="8" t="s">
        <v>4157</v>
      </c>
      <c r="B1901" s="5">
        <v>42679</v>
      </c>
      <c r="C1901" s="5">
        <v>42681</v>
      </c>
      <c r="D1901" s="4" t="s">
        <v>87</v>
      </c>
      <c r="E1901" s="4" t="s">
        <v>3445</v>
      </c>
      <c r="F1901" s="4" t="s">
        <v>3446</v>
      </c>
      <c r="G1901" s="4" t="s">
        <v>24</v>
      </c>
      <c r="H1901" s="4" t="s">
        <v>25</v>
      </c>
      <c r="I1901" s="4" t="s">
        <v>3539</v>
      </c>
      <c r="J1901" s="4" t="s">
        <v>716</v>
      </c>
      <c r="K1901" s="4" t="s">
        <v>28</v>
      </c>
      <c r="L1901" s="4" t="s">
        <v>1957</v>
      </c>
      <c r="M1901" s="4" t="s">
        <v>30</v>
      </c>
      <c r="N1901" s="4" t="s">
        <v>56</v>
      </c>
      <c r="O1901" s="4" t="s">
        <v>1958</v>
      </c>
      <c r="P1901" s="6">
        <v>273.95999999999998</v>
      </c>
      <c r="Q1901" s="6">
        <v>2</v>
      </c>
      <c r="R1901" s="6">
        <v>71.229600000000005</v>
      </c>
      <c r="S1901" s="4" t="s">
        <v>70</v>
      </c>
      <c r="T1901" s="10" t="s">
        <v>34</v>
      </c>
    </row>
    <row r="1902" spans="1:20" ht="32.1" customHeight="1" thickBot="1">
      <c r="A1902" s="7" t="s">
        <v>4157</v>
      </c>
      <c r="B1902" s="2">
        <v>42679</v>
      </c>
      <c r="C1902" s="2">
        <v>42681</v>
      </c>
      <c r="D1902" s="1" t="s">
        <v>87</v>
      </c>
      <c r="E1902" s="1" t="s">
        <v>3445</v>
      </c>
      <c r="F1902" s="1" t="s">
        <v>3446</v>
      </c>
      <c r="G1902" s="1" t="s">
        <v>24</v>
      </c>
      <c r="H1902" s="1" t="s">
        <v>25</v>
      </c>
      <c r="I1902" s="1" t="s">
        <v>3539</v>
      </c>
      <c r="J1902" s="1" t="s">
        <v>716</v>
      </c>
      <c r="K1902" s="1" t="s">
        <v>28</v>
      </c>
      <c r="L1902" s="1" t="s">
        <v>3676</v>
      </c>
      <c r="M1902" s="1" t="s">
        <v>30</v>
      </c>
      <c r="N1902" s="1" t="s">
        <v>56</v>
      </c>
      <c r="O1902" s="1" t="s">
        <v>3677</v>
      </c>
      <c r="P1902" s="3">
        <v>756.8</v>
      </c>
      <c r="Q1902" s="3">
        <v>5</v>
      </c>
      <c r="R1902" s="3">
        <v>75.680000000000007</v>
      </c>
      <c r="S1902" s="1" t="s">
        <v>70</v>
      </c>
      <c r="T1902" s="9" t="s">
        <v>34</v>
      </c>
    </row>
    <row r="1903" spans="1:20" ht="32.1" customHeight="1" thickBot="1">
      <c r="A1903" s="8" t="s">
        <v>4158</v>
      </c>
      <c r="B1903" s="5">
        <v>42677</v>
      </c>
      <c r="C1903" s="5">
        <v>42681</v>
      </c>
      <c r="D1903" s="4" t="s">
        <v>39</v>
      </c>
      <c r="E1903" s="4" t="s">
        <v>2081</v>
      </c>
      <c r="F1903" s="4" t="s">
        <v>2082</v>
      </c>
      <c r="G1903" s="4" t="s">
        <v>100</v>
      </c>
      <c r="H1903" s="4" t="s">
        <v>25</v>
      </c>
      <c r="I1903" s="4" t="s">
        <v>65</v>
      </c>
      <c r="J1903" s="4" t="s">
        <v>66</v>
      </c>
      <c r="K1903" s="4" t="s">
        <v>67</v>
      </c>
      <c r="L1903" s="4" t="s">
        <v>466</v>
      </c>
      <c r="M1903" s="4" t="s">
        <v>30</v>
      </c>
      <c r="N1903" s="4" t="s">
        <v>36</v>
      </c>
      <c r="O1903" s="4" t="s">
        <v>467</v>
      </c>
      <c r="P1903" s="6">
        <v>470.15499999999997</v>
      </c>
      <c r="Q1903" s="6">
        <v>7</v>
      </c>
      <c r="R1903" s="6">
        <v>-13.433</v>
      </c>
      <c r="S1903" s="4" t="s">
        <v>83</v>
      </c>
      <c r="T1903" s="10" t="s">
        <v>34</v>
      </c>
    </row>
    <row r="1904" spans="1:20" ht="32.1" customHeight="1" thickBot="1">
      <c r="A1904" s="7" t="s">
        <v>4159</v>
      </c>
      <c r="B1904" s="2">
        <v>42818</v>
      </c>
      <c r="C1904" s="2">
        <v>42822</v>
      </c>
      <c r="D1904" s="1" t="s">
        <v>39</v>
      </c>
      <c r="E1904" s="1" t="s">
        <v>1791</v>
      </c>
      <c r="F1904" s="1" t="s">
        <v>1792</v>
      </c>
      <c r="G1904" s="1" t="s">
        <v>24</v>
      </c>
      <c r="H1904" s="1" t="s">
        <v>25</v>
      </c>
      <c r="I1904" s="1" t="s">
        <v>173</v>
      </c>
      <c r="J1904" s="1" t="s">
        <v>120</v>
      </c>
      <c r="K1904" s="1" t="s">
        <v>67</v>
      </c>
      <c r="L1904" s="1" t="s">
        <v>855</v>
      </c>
      <c r="M1904" s="1" t="s">
        <v>30</v>
      </c>
      <c r="N1904" s="1" t="s">
        <v>36</v>
      </c>
      <c r="O1904" s="1" t="s">
        <v>856</v>
      </c>
      <c r="P1904" s="3">
        <v>271.76400000000001</v>
      </c>
      <c r="Q1904" s="3">
        <v>2</v>
      </c>
      <c r="R1904" s="3">
        <v>60.392000000000003</v>
      </c>
      <c r="S1904" s="1" t="s">
        <v>83</v>
      </c>
      <c r="T1904" s="9" t="s">
        <v>195</v>
      </c>
    </row>
    <row r="1905" spans="1:20" ht="32.1" customHeight="1" thickBot="1">
      <c r="A1905" s="8" t="s">
        <v>4160</v>
      </c>
      <c r="B1905" s="5">
        <v>42850</v>
      </c>
      <c r="C1905" s="5">
        <v>42852</v>
      </c>
      <c r="D1905" s="4" t="s">
        <v>21</v>
      </c>
      <c r="E1905" s="4" t="s">
        <v>2867</v>
      </c>
      <c r="F1905" s="4" t="s">
        <v>2868</v>
      </c>
      <c r="G1905" s="4" t="s">
        <v>24</v>
      </c>
      <c r="H1905" s="4" t="s">
        <v>25</v>
      </c>
      <c r="I1905" s="4" t="s">
        <v>52</v>
      </c>
      <c r="J1905" s="4" t="s">
        <v>53</v>
      </c>
      <c r="K1905" s="4" t="s">
        <v>54</v>
      </c>
      <c r="L1905" s="4" t="s">
        <v>348</v>
      </c>
      <c r="M1905" s="4" t="s">
        <v>30</v>
      </c>
      <c r="N1905" s="4" t="s">
        <v>31</v>
      </c>
      <c r="O1905" s="4" t="s">
        <v>349</v>
      </c>
      <c r="P1905" s="6">
        <v>344.98099999999999</v>
      </c>
      <c r="Q1905" s="6">
        <v>7</v>
      </c>
      <c r="R1905" s="6">
        <v>28.4102</v>
      </c>
      <c r="S1905" s="4" t="s">
        <v>70</v>
      </c>
      <c r="T1905" s="10" t="s">
        <v>113</v>
      </c>
    </row>
    <row r="1906" spans="1:20" ht="32.1" customHeight="1" thickBot="1">
      <c r="A1906" s="7" t="s">
        <v>4161</v>
      </c>
      <c r="B1906" s="2">
        <v>43062</v>
      </c>
      <c r="C1906" s="2">
        <v>43065</v>
      </c>
      <c r="D1906" s="1" t="s">
        <v>87</v>
      </c>
      <c r="E1906" s="1" t="s">
        <v>2324</v>
      </c>
      <c r="F1906" s="1" t="s">
        <v>2325</v>
      </c>
      <c r="G1906" s="1" t="s">
        <v>90</v>
      </c>
      <c r="H1906" s="1" t="s">
        <v>25</v>
      </c>
      <c r="I1906" s="1" t="s">
        <v>1739</v>
      </c>
      <c r="J1906" s="1" t="s">
        <v>92</v>
      </c>
      <c r="K1906" s="1" t="s">
        <v>93</v>
      </c>
      <c r="L1906" s="1" t="s">
        <v>1234</v>
      </c>
      <c r="M1906" s="1" t="s">
        <v>30</v>
      </c>
      <c r="N1906" s="1" t="s">
        <v>45</v>
      </c>
      <c r="O1906" s="1" t="s">
        <v>1235</v>
      </c>
      <c r="P1906" s="3">
        <v>127.785</v>
      </c>
      <c r="Q1906" s="3">
        <v>1</v>
      </c>
      <c r="R1906" s="3">
        <v>-31.0335</v>
      </c>
      <c r="S1906" s="1" t="s">
        <v>33</v>
      </c>
      <c r="T1906" s="9" t="s">
        <v>34</v>
      </c>
    </row>
    <row r="1907" spans="1:20" ht="32.1" customHeight="1" thickBot="1">
      <c r="A1907" s="8" t="s">
        <v>4162</v>
      </c>
      <c r="B1907" s="5">
        <v>42435</v>
      </c>
      <c r="C1907" s="5">
        <v>42441</v>
      </c>
      <c r="D1907" s="4" t="s">
        <v>39</v>
      </c>
      <c r="E1907" s="4" t="s">
        <v>177</v>
      </c>
      <c r="F1907" s="4" t="s">
        <v>178</v>
      </c>
      <c r="G1907" s="4" t="s">
        <v>24</v>
      </c>
      <c r="H1907" s="4" t="s">
        <v>25</v>
      </c>
      <c r="I1907" s="4" t="s">
        <v>133</v>
      </c>
      <c r="J1907" s="4" t="s">
        <v>134</v>
      </c>
      <c r="K1907" s="4" t="s">
        <v>93</v>
      </c>
      <c r="L1907" s="4" t="s">
        <v>218</v>
      </c>
      <c r="M1907" s="4" t="s">
        <v>30</v>
      </c>
      <c r="N1907" s="4" t="s">
        <v>56</v>
      </c>
      <c r="O1907" s="4" t="s">
        <v>219</v>
      </c>
      <c r="P1907" s="6">
        <v>159.04</v>
      </c>
      <c r="Q1907" s="6">
        <v>5</v>
      </c>
      <c r="R1907" s="6">
        <v>-194.82400000000001</v>
      </c>
      <c r="S1907" s="4" t="s">
        <v>129</v>
      </c>
      <c r="T1907" s="10" t="s">
        <v>195</v>
      </c>
    </row>
    <row r="1908" spans="1:20" ht="32.1" customHeight="1" thickBot="1">
      <c r="A1908" s="7" t="s">
        <v>4162</v>
      </c>
      <c r="B1908" s="2">
        <v>42435</v>
      </c>
      <c r="C1908" s="2">
        <v>42441</v>
      </c>
      <c r="D1908" s="1" t="s">
        <v>39</v>
      </c>
      <c r="E1908" s="1" t="s">
        <v>177</v>
      </c>
      <c r="F1908" s="1" t="s">
        <v>178</v>
      </c>
      <c r="G1908" s="1" t="s">
        <v>24</v>
      </c>
      <c r="H1908" s="1" t="s">
        <v>25</v>
      </c>
      <c r="I1908" s="1" t="s">
        <v>133</v>
      </c>
      <c r="J1908" s="1" t="s">
        <v>134</v>
      </c>
      <c r="K1908" s="1" t="s">
        <v>93</v>
      </c>
      <c r="L1908" s="1" t="s">
        <v>1900</v>
      </c>
      <c r="M1908" s="1" t="s">
        <v>30</v>
      </c>
      <c r="N1908" s="1" t="s">
        <v>45</v>
      </c>
      <c r="O1908" s="1" t="s">
        <v>1901</v>
      </c>
      <c r="P1908" s="3">
        <v>145.97999999999999</v>
      </c>
      <c r="Q1908" s="3">
        <v>2</v>
      </c>
      <c r="R1908" s="3">
        <v>-99.266400000000004</v>
      </c>
      <c r="S1908" s="1" t="s">
        <v>129</v>
      </c>
      <c r="T1908" s="9" t="s">
        <v>195</v>
      </c>
    </row>
    <row r="1909" spans="1:20" ht="32.1" customHeight="1" thickBot="1">
      <c r="A1909" s="8" t="s">
        <v>4163</v>
      </c>
      <c r="B1909" s="5">
        <v>42341</v>
      </c>
      <c r="C1909" s="5">
        <v>42345</v>
      </c>
      <c r="D1909" s="4" t="s">
        <v>39</v>
      </c>
      <c r="E1909" s="4" t="s">
        <v>4164</v>
      </c>
      <c r="F1909" s="4" t="s">
        <v>4165</v>
      </c>
      <c r="G1909" s="4" t="s">
        <v>24</v>
      </c>
      <c r="H1909" s="4" t="s">
        <v>25</v>
      </c>
      <c r="I1909" s="4" t="s">
        <v>606</v>
      </c>
      <c r="J1909" s="4" t="s">
        <v>1036</v>
      </c>
      <c r="K1909" s="4" t="s">
        <v>28</v>
      </c>
      <c r="L1909" s="4" t="s">
        <v>756</v>
      </c>
      <c r="M1909" s="4" t="s">
        <v>30</v>
      </c>
      <c r="N1909" s="4" t="s">
        <v>56</v>
      </c>
      <c r="O1909" s="4" t="s">
        <v>757</v>
      </c>
      <c r="P1909" s="6">
        <v>77.951999999999998</v>
      </c>
      <c r="Q1909" s="6">
        <v>3</v>
      </c>
      <c r="R1909" s="6">
        <v>12.667199999999999</v>
      </c>
      <c r="S1909" s="4" t="s">
        <v>83</v>
      </c>
      <c r="T1909" s="10" t="s">
        <v>96</v>
      </c>
    </row>
    <row r="1910" spans="1:20" ht="32.1" customHeight="1" thickBot="1">
      <c r="A1910" s="7" t="s">
        <v>4166</v>
      </c>
      <c r="B1910" s="2">
        <v>42362</v>
      </c>
      <c r="C1910" s="2">
        <v>42368</v>
      </c>
      <c r="D1910" s="1" t="s">
        <v>39</v>
      </c>
      <c r="E1910" s="1" t="s">
        <v>1866</v>
      </c>
      <c r="F1910" s="1" t="s">
        <v>1867</v>
      </c>
      <c r="G1910" s="1" t="s">
        <v>90</v>
      </c>
      <c r="H1910" s="1" t="s">
        <v>25</v>
      </c>
      <c r="I1910" s="1" t="s">
        <v>878</v>
      </c>
      <c r="J1910" s="1" t="s">
        <v>565</v>
      </c>
      <c r="K1910" s="1" t="s">
        <v>93</v>
      </c>
      <c r="L1910" s="1" t="s">
        <v>2524</v>
      </c>
      <c r="M1910" s="1" t="s">
        <v>30</v>
      </c>
      <c r="N1910" s="1" t="s">
        <v>56</v>
      </c>
      <c r="O1910" s="1" t="s">
        <v>2525</v>
      </c>
      <c r="P1910" s="3">
        <v>9.68</v>
      </c>
      <c r="Q1910" s="3">
        <v>2</v>
      </c>
      <c r="R1910" s="3">
        <v>3.7751999999999999</v>
      </c>
      <c r="S1910" s="1" t="s">
        <v>129</v>
      </c>
      <c r="T1910" s="9" t="s">
        <v>96</v>
      </c>
    </row>
    <row r="1911" spans="1:20" ht="32.1" customHeight="1" thickBot="1">
      <c r="A1911" s="8" t="s">
        <v>4167</v>
      </c>
      <c r="B1911" s="5">
        <v>43024</v>
      </c>
      <c r="C1911" s="5">
        <v>43029</v>
      </c>
      <c r="D1911" s="4" t="s">
        <v>39</v>
      </c>
      <c r="E1911" s="4" t="s">
        <v>3527</v>
      </c>
      <c r="F1911" s="4" t="s">
        <v>3528</v>
      </c>
      <c r="G1911" s="4" t="s">
        <v>90</v>
      </c>
      <c r="H1911" s="4" t="s">
        <v>25</v>
      </c>
      <c r="I1911" s="4" t="s">
        <v>157</v>
      </c>
      <c r="J1911" s="4" t="s">
        <v>141</v>
      </c>
      <c r="K1911" s="4" t="s">
        <v>28</v>
      </c>
      <c r="L1911" s="4" t="s">
        <v>1811</v>
      </c>
      <c r="M1911" s="4" t="s">
        <v>30</v>
      </c>
      <c r="N1911" s="4" t="s">
        <v>45</v>
      </c>
      <c r="O1911" s="4" t="s">
        <v>1812</v>
      </c>
      <c r="P1911" s="6">
        <v>1875.258</v>
      </c>
      <c r="Q1911" s="6">
        <v>7</v>
      </c>
      <c r="R1911" s="6">
        <v>-968.88329999999996</v>
      </c>
      <c r="S1911" s="4" t="s">
        <v>58</v>
      </c>
      <c r="T1911" s="10" t="s">
        <v>48</v>
      </c>
    </row>
    <row r="1912" spans="1:20" ht="32.1" customHeight="1" thickBot="1">
      <c r="A1912" s="7" t="s">
        <v>4168</v>
      </c>
      <c r="B1912" s="2">
        <v>42868</v>
      </c>
      <c r="C1912" s="2">
        <v>42872</v>
      </c>
      <c r="D1912" s="1" t="s">
        <v>39</v>
      </c>
      <c r="E1912" s="1" t="s">
        <v>1144</v>
      </c>
      <c r="F1912" s="1" t="s">
        <v>1145</v>
      </c>
      <c r="G1912" s="1" t="s">
        <v>100</v>
      </c>
      <c r="H1912" s="1" t="s">
        <v>25</v>
      </c>
      <c r="I1912" s="1" t="s">
        <v>65</v>
      </c>
      <c r="J1912" s="1" t="s">
        <v>66</v>
      </c>
      <c r="K1912" s="1" t="s">
        <v>67</v>
      </c>
      <c r="L1912" s="1" t="s">
        <v>668</v>
      </c>
      <c r="M1912" s="1" t="s">
        <v>30</v>
      </c>
      <c r="N1912" s="1" t="s">
        <v>36</v>
      </c>
      <c r="O1912" s="1" t="s">
        <v>669</v>
      </c>
      <c r="P1912" s="3">
        <v>458.43</v>
      </c>
      <c r="Q1912" s="3">
        <v>5</v>
      </c>
      <c r="R1912" s="3">
        <v>-124.431</v>
      </c>
      <c r="S1912" s="1" t="s">
        <v>83</v>
      </c>
      <c r="T1912" s="9" t="s">
        <v>161</v>
      </c>
    </row>
    <row r="1913" spans="1:20" ht="32.1" customHeight="1" thickBot="1">
      <c r="A1913" s="8" t="s">
        <v>4169</v>
      </c>
      <c r="B1913" s="5">
        <v>43057</v>
      </c>
      <c r="C1913" s="5">
        <v>43057</v>
      </c>
      <c r="D1913" s="4" t="s">
        <v>425</v>
      </c>
      <c r="E1913" s="4" t="s">
        <v>782</v>
      </c>
      <c r="F1913" s="4" t="s">
        <v>783</v>
      </c>
      <c r="G1913" s="4" t="s">
        <v>90</v>
      </c>
      <c r="H1913" s="4" t="s">
        <v>25</v>
      </c>
      <c r="I1913" s="4" t="s">
        <v>905</v>
      </c>
      <c r="J1913" s="4" t="s">
        <v>238</v>
      </c>
      <c r="K1913" s="4" t="s">
        <v>93</v>
      </c>
      <c r="L1913" s="4" t="s">
        <v>500</v>
      </c>
      <c r="M1913" s="4" t="s">
        <v>30</v>
      </c>
      <c r="N1913" s="4" t="s">
        <v>56</v>
      </c>
      <c r="O1913" s="4" t="s">
        <v>501</v>
      </c>
      <c r="P1913" s="6">
        <v>5.82</v>
      </c>
      <c r="Q1913" s="6">
        <v>2</v>
      </c>
      <c r="R1913" s="6">
        <v>2.7353999999999998</v>
      </c>
      <c r="S1913" s="4" t="s">
        <v>430</v>
      </c>
      <c r="T1913" s="10" t="s">
        <v>34</v>
      </c>
    </row>
    <row r="1914" spans="1:20" ht="32.1" customHeight="1" thickBot="1">
      <c r="A1914" s="7" t="s">
        <v>4170</v>
      </c>
      <c r="B1914" s="2">
        <v>42421</v>
      </c>
      <c r="C1914" s="2">
        <v>42422</v>
      </c>
      <c r="D1914" s="1" t="s">
        <v>87</v>
      </c>
      <c r="E1914" s="1" t="s">
        <v>1511</v>
      </c>
      <c r="F1914" s="1" t="s">
        <v>1512</v>
      </c>
      <c r="G1914" s="1" t="s">
        <v>90</v>
      </c>
      <c r="H1914" s="1" t="s">
        <v>25</v>
      </c>
      <c r="I1914" s="1" t="s">
        <v>173</v>
      </c>
      <c r="J1914" s="1" t="s">
        <v>120</v>
      </c>
      <c r="K1914" s="1" t="s">
        <v>67</v>
      </c>
      <c r="L1914" s="1" t="s">
        <v>363</v>
      </c>
      <c r="M1914" s="1" t="s">
        <v>30</v>
      </c>
      <c r="N1914" s="1" t="s">
        <v>56</v>
      </c>
      <c r="O1914" s="1" t="s">
        <v>364</v>
      </c>
      <c r="P1914" s="3">
        <v>135.80000000000001</v>
      </c>
      <c r="Q1914" s="3">
        <v>7</v>
      </c>
      <c r="R1914" s="3">
        <v>66.542000000000002</v>
      </c>
      <c r="S1914" s="1" t="s">
        <v>123</v>
      </c>
      <c r="T1914" s="9" t="s">
        <v>297</v>
      </c>
    </row>
    <row r="1915" spans="1:20" ht="32.1" customHeight="1" thickBot="1">
      <c r="A1915" s="8" t="s">
        <v>4171</v>
      </c>
      <c r="B1915" s="5">
        <v>41989</v>
      </c>
      <c r="C1915" s="5">
        <v>41991</v>
      </c>
      <c r="D1915" s="4" t="s">
        <v>21</v>
      </c>
      <c r="E1915" s="4" t="s">
        <v>793</v>
      </c>
      <c r="F1915" s="4" t="s">
        <v>794</v>
      </c>
      <c r="G1915" s="4" t="s">
        <v>24</v>
      </c>
      <c r="H1915" s="4" t="s">
        <v>25</v>
      </c>
      <c r="I1915" s="4" t="s">
        <v>878</v>
      </c>
      <c r="J1915" s="4" t="s">
        <v>716</v>
      </c>
      <c r="K1915" s="4" t="s">
        <v>28</v>
      </c>
      <c r="L1915" s="4" t="s">
        <v>1099</v>
      </c>
      <c r="M1915" s="4" t="s">
        <v>30</v>
      </c>
      <c r="N1915" s="4" t="s">
        <v>56</v>
      </c>
      <c r="O1915" s="4" t="s">
        <v>1100</v>
      </c>
      <c r="P1915" s="6">
        <v>29.46</v>
      </c>
      <c r="Q1915" s="6">
        <v>6</v>
      </c>
      <c r="R1915" s="6">
        <v>9.7218</v>
      </c>
      <c r="S1915" s="4" t="s">
        <v>70</v>
      </c>
      <c r="T1915" s="10" t="s">
        <v>96</v>
      </c>
    </row>
    <row r="1916" spans="1:20" ht="32.1" customHeight="1" thickBot="1">
      <c r="A1916" s="7" t="s">
        <v>4172</v>
      </c>
      <c r="B1916" s="2">
        <v>42604</v>
      </c>
      <c r="C1916" s="2">
        <v>42605</v>
      </c>
      <c r="D1916" s="1" t="s">
        <v>87</v>
      </c>
      <c r="E1916" s="1" t="s">
        <v>2276</v>
      </c>
      <c r="F1916" s="1" t="s">
        <v>2277</v>
      </c>
      <c r="G1916" s="1" t="s">
        <v>100</v>
      </c>
      <c r="H1916" s="1" t="s">
        <v>25</v>
      </c>
      <c r="I1916" s="1" t="s">
        <v>2343</v>
      </c>
      <c r="J1916" s="1" t="s">
        <v>180</v>
      </c>
      <c r="K1916" s="1" t="s">
        <v>54</v>
      </c>
      <c r="L1916" s="1" t="s">
        <v>640</v>
      </c>
      <c r="M1916" s="1" t="s">
        <v>30</v>
      </c>
      <c r="N1916" s="1" t="s">
        <v>56</v>
      </c>
      <c r="O1916" s="1" t="s">
        <v>641</v>
      </c>
      <c r="P1916" s="3">
        <v>98.328000000000003</v>
      </c>
      <c r="Q1916" s="3">
        <v>3</v>
      </c>
      <c r="R1916" s="3">
        <v>9.8328000000000007</v>
      </c>
      <c r="S1916" s="1" t="s">
        <v>123</v>
      </c>
      <c r="T1916" s="9" t="s">
        <v>253</v>
      </c>
    </row>
    <row r="1917" spans="1:20" ht="32.1" customHeight="1" thickBot="1">
      <c r="A1917" s="8" t="s">
        <v>4173</v>
      </c>
      <c r="B1917" s="5">
        <v>42184</v>
      </c>
      <c r="C1917" s="5">
        <v>42187</v>
      </c>
      <c r="D1917" s="4" t="s">
        <v>87</v>
      </c>
      <c r="E1917" s="4" t="s">
        <v>1368</v>
      </c>
      <c r="F1917" s="4" t="s">
        <v>1369</v>
      </c>
      <c r="G1917" s="4" t="s">
        <v>24</v>
      </c>
      <c r="H1917" s="4" t="s">
        <v>25</v>
      </c>
      <c r="I1917" s="4" t="s">
        <v>173</v>
      </c>
      <c r="J1917" s="4" t="s">
        <v>120</v>
      </c>
      <c r="K1917" s="4" t="s">
        <v>67</v>
      </c>
      <c r="L1917" s="4" t="s">
        <v>668</v>
      </c>
      <c r="M1917" s="4" t="s">
        <v>30</v>
      </c>
      <c r="N1917" s="4" t="s">
        <v>36</v>
      </c>
      <c r="O1917" s="4" t="s">
        <v>669</v>
      </c>
      <c r="P1917" s="6">
        <v>117.88200000000001</v>
      </c>
      <c r="Q1917" s="6">
        <v>1</v>
      </c>
      <c r="R1917" s="6">
        <v>1.3098000000000001</v>
      </c>
      <c r="S1917" s="4" t="s">
        <v>33</v>
      </c>
      <c r="T1917" s="10" t="s">
        <v>59</v>
      </c>
    </row>
    <row r="1918" spans="1:20" ht="32.1" customHeight="1" thickBot="1">
      <c r="A1918" s="7" t="s">
        <v>4174</v>
      </c>
      <c r="B1918" s="2">
        <v>42547</v>
      </c>
      <c r="C1918" s="2">
        <v>42553</v>
      </c>
      <c r="D1918" s="1" t="s">
        <v>39</v>
      </c>
      <c r="E1918" s="1" t="s">
        <v>3527</v>
      </c>
      <c r="F1918" s="1" t="s">
        <v>3528</v>
      </c>
      <c r="G1918" s="1" t="s">
        <v>90</v>
      </c>
      <c r="H1918" s="1" t="s">
        <v>25</v>
      </c>
      <c r="I1918" s="1" t="s">
        <v>173</v>
      </c>
      <c r="J1918" s="1" t="s">
        <v>120</v>
      </c>
      <c r="K1918" s="1" t="s">
        <v>67</v>
      </c>
      <c r="L1918" s="1" t="s">
        <v>1268</v>
      </c>
      <c r="M1918" s="1" t="s">
        <v>30</v>
      </c>
      <c r="N1918" s="1" t="s">
        <v>56</v>
      </c>
      <c r="O1918" s="1" t="s">
        <v>1269</v>
      </c>
      <c r="P1918" s="3">
        <v>37.74</v>
      </c>
      <c r="Q1918" s="3">
        <v>3</v>
      </c>
      <c r="R1918" s="3">
        <v>12.8316</v>
      </c>
      <c r="S1918" s="1" t="s">
        <v>129</v>
      </c>
      <c r="T1918" s="9" t="s">
        <v>59</v>
      </c>
    </row>
    <row r="1919" spans="1:20" ht="32.1" customHeight="1" thickBot="1">
      <c r="A1919" s="8" t="s">
        <v>4175</v>
      </c>
      <c r="B1919" s="5">
        <v>42630</v>
      </c>
      <c r="C1919" s="5">
        <v>42635</v>
      </c>
      <c r="D1919" s="4" t="s">
        <v>39</v>
      </c>
      <c r="E1919" s="4" t="s">
        <v>155</v>
      </c>
      <c r="F1919" s="4" t="s">
        <v>156</v>
      </c>
      <c r="G1919" s="4" t="s">
        <v>24</v>
      </c>
      <c r="H1919" s="4" t="s">
        <v>25</v>
      </c>
      <c r="I1919" s="4" t="s">
        <v>4176</v>
      </c>
      <c r="J1919" s="4" t="s">
        <v>434</v>
      </c>
      <c r="K1919" s="4" t="s">
        <v>67</v>
      </c>
      <c r="L1919" s="4" t="s">
        <v>802</v>
      </c>
      <c r="M1919" s="4" t="s">
        <v>30</v>
      </c>
      <c r="N1919" s="4" t="s">
        <v>56</v>
      </c>
      <c r="O1919" s="4" t="s">
        <v>803</v>
      </c>
      <c r="P1919" s="6">
        <v>14.82</v>
      </c>
      <c r="Q1919" s="6">
        <v>3</v>
      </c>
      <c r="R1919" s="6">
        <v>6.2244000000000002</v>
      </c>
      <c r="S1919" s="4" t="s">
        <v>58</v>
      </c>
      <c r="T1919" s="10" t="s">
        <v>77</v>
      </c>
    </row>
    <row r="1920" spans="1:20" ht="32.1" customHeight="1" thickBot="1">
      <c r="A1920" s="7" t="s">
        <v>4175</v>
      </c>
      <c r="B1920" s="2">
        <v>42630</v>
      </c>
      <c r="C1920" s="2">
        <v>42635</v>
      </c>
      <c r="D1920" s="1" t="s">
        <v>39</v>
      </c>
      <c r="E1920" s="1" t="s">
        <v>155</v>
      </c>
      <c r="F1920" s="1" t="s">
        <v>156</v>
      </c>
      <c r="G1920" s="1" t="s">
        <v>24</v>
      </c>
      <c r="H1920" s="1" t="s">
        <v>25</v>
      </c>
      <c r="I1920" s="1" t="s">
        <v>4176</v>
      </c>
      <c r="J1920" s="1" t="s">
        <v>434</v>
      </c>
      <c r="K1920" s="1" t="s">
        <v>67</v>
      </c>
      <c r="L1920" s="1" t="s">
        <v>551</v>
      </c>
      <c r="M1920" s="1" t="s">
        <v>30</v>
      </c>
      <c r="N1920" s="1" t="s">
        <v>56</v>
      </c>
      <c r="O1920" s="1" t="s">
        <v>552</v>
      </c>
      <c r="P1920" s="3">
        <v>191.82</v>
      </c>
      <c r="Q1920" s="3">
        <v>3</v>
      </c>
      <c r="R1920" s="3">
        <v>61.382399999999997</v>
      </c>
      <c r="S1920" s="1" t="s">
        <v>58</v>
      </c>
      <c r="T1920" s="9" t="s">
        <v>77</v>
      </c>
    </row>
    <row r="1921" spans="1:20" ht="32.1" customHeight="1" thickBot="1">
      <c r="A1921" s="8" t="s">
        <v>4177</v>
      </c>
      <c r="B1921" s="5">
        <v>42979</v>
      </c>
      <c r="C1921" s="5">
        <v>42979</v>
      </c>
      <c r="D1921" s="4" t="s">
        <v>425</v>
      </c>
      <c r="E1921" s="4" t="s">
        <v>1588</v>
      </c>
      <c r="F1921" s="4" t="s">
        <v>1589</v>
      </c>
      <c r="G1921" s="4" t="s">
        <v>90</v>
      </c>
      <c r="H1921" s="4" t="s">
        <v>25</v>
      </c>
      <c r="I1921" s="4" t="s">
        <v>191</v>
      </c>
      <c r="J1921" s="4" t="s">
        <v>192</v>
      </c>
      <c r="K1921" s="4" t="s">
        <v>54</v>
      </c>
      <c r="L1921" s="4" t="s">
        <v>317</v>
      </c>
      <c r="M1921" s="4" t="s">
        <v>30</v>
      </c>
      <c r="N1921" s="4" t="s">
        <v>45</v>
      </c>
      <c r="O1921" s="4" t="s">
        <v>318</v>
      </c>
      <c r="P1921" s="6">
        <v>283.56</v>
      </c>
      <c r="Q1921" s="6">
        <v>4</v>
      </c>
      <c r="R1921" s="6">
        <v>45.369599999999998</v>
      </c>
      <c r="S1921" s="4" t="s">
        <v>430</v>
      </c>
      <c r="T1921" s="10" t="s">
        <v>77</v>
      </c>
    </row>
    <row r="1922" spans="1:20" ht="32.1" customHeight="1" thickBot="1">
      <c r="A1922" s="7" t="s">
        <v>4178</v>
      </c>
      <c r="B1922" s="2">
        <v>42908</v>
      </c>
      <c r="C1922" s="2">
        <v>42912</v>
      </c>
      <c r="D1922" s="1" t="s">
        <v>39</v>
      </c>
      <c r="E1922" s="1" t="s">
        <v>671</v>
      </c>
      <c r="F1922" s="1" t="s">
        <v>672</v>
      </c>
      <c r="G1922" s="1" t="s">
        <v>100</v>
      </c>
      <c r="H1922" s="1" t="s">
        <v>25</v>
      </c>
      <c r="I1922" s="1" t="s">
        <v>288</v>
      </c>
      <c r="J1922" s="1" t="s">
        <v>289</v>
      </c>
      <c r="K1922" s="1" t="s">
        <v>93</v>
      </c>
      <c r="L1922" s="1" t="s">
        <v>35</v>
      </c>
      <c r="M1922" s="1" t="s">
        <v>30</v>
      </c>
      <c r="N1922" s="1" t="s">
        <v>36</v>
      </c>
      <c r="O1922" s="1" t="s">
        <v>37</v>
      </c>
      <c r="P1922" s="3">
        <v>487.96</v>
      </c>
      <c r="Q1922" s="3">
        <v>2</v>
      </c>
      <c r="R1922" s="3">
        <v>146.38800000000001</v>
      </c>
      <c r="S1922" s="1" t="s">
        <v>83</v>
      </c>
      <c r="T1922" s="9" t="s">
        <v>59</v>
      </c>
    </row>
    <row r="1923" spans="1:20" ht="32.1" customHeight="1" thickBot="1">
      <c r="A1923" s="8" t="s">
        <v>4179</v>
      </c>
      <c r="B1923" s="5">
        <v>41901</v>
      </c>
      <c r="C1923" s="5">
        <v>41906</v>
      </c>
      <c r="D1923" s="4" t="s">
        <v>39</v>
      </c>
      <c r="E1923" s="4" t="s">
        <v>4180</v>
      </c>
      <c r="F1923" s="4" t="s">
        <v>4181</v>
      </c>
      <c r="G1923" s="4" t="s">
        <v>90</v>
      </c>
      <c r="H1923" s="4" t="s">
        <v>25</v>
      </c>
      <c r="I1923" s="4" t="s">
        <v>3058</v>
      </c>
      <c r="J1923" s="4" t="s">
        <v>520</v>
      </c>
      <c r="K1923" s="4" t="s">
        <v>54</v>
      </c>
      <c r="L1923" s="4" t="s">
        <v>1465</v>
      </c>
      <c r="M1923" s="4" t="s">
        <v>30</v>
      </c>
      <c r="N1923" s="4" t="s">
        <v>45</v>
      </c>
      <c r="O1923" s="4" t="s">
        <v>1466</v>
      </c>
      <c r="P1923" s="6">
        <v>73.915000000000006</v>
      </c>
      <c r="Q1923" s="6">
        <v>1</v>
      </c>
      <c r="R1923" s="6">
        <v>-45.827300000000001</v>
      </c>
      <c r="S1923" s="4" t="s">
        <v>58</v>
      </c>
      <c r="T1923" s="10" t="s">
        <v>77</v>
      </c>
    </row>
    <row r="1924" spans="1:20" ht="32.1" customHeight="1" thickBot="1">
      <c r="A1924" s="7" t="s">
        <v>4182</v>
      </c>
      <c r="B1924" s="2">
        <v>41910</v>
      </c>
      <c r="C1924" s="2">
        <v>41915</v>
      </c>
      <c r="D1924" s="1" t="s">
        <v>39</v>
      </c>
      <c r="E1924" s="1" t="s">
        <v>3449</v>
      </c>
      <c r="F1924" s="1" t="s">
        <v>3450</v>
      </c>
      <c r="G1924" s="1" t="s">
        <v>24</v>
      </c>
      <c r="H1924" s="1" t="s">
        <v>25</v>
      </c>
      <c r="I1924" s="1" t="s">
        <v>4183</v>
      </c>
      <c r="J1924" s="1" t="s">
        <v>43</v>
      </c>
      <c r="K1924" s="1" t="s">
        <v>28</v>
      </c>
      <c r="L1924" s="1" t="s">
        <v>3617</v>
      </c>
      <c r="M1924" s="1" t="s">
        <v>30</v>
      </c>
      <c r="N1924" s="1" t="s">
        <v>56</v>
      </c>
      <c r="O1924" s="1" t="s">
        <v>3618</v>
      </c>
      <c r="P1924" s="3">
        <v>337.08800000000002</v>
      </c>
      <c r="Q1924" s="3">
        <v>4</v>
      </c>
      <c r="R1924" s="3">
        <v>16.854399999999998</v>
      </c>
      <c r="S1924" s="1" t="s">
        <v>58</v>
      </c>
      <c r="T1924" s="9" t="s">
        <v>77</v>
      </c>
    </row>
    <row r="1925" spans="1:20" ht="32.1" customHeight="1" thickBot="1">
      <c r="A1925" s="8" t="s">
        <v>4184</v>
      </c>
      <c r="B1925" s="5">
        <v>42310</v>
      </c>
      <c r="C1925" s="5">
        <v>42312</v>
      </c>
      <c r="D1925" s="4" t="s">
        <v>87</v>
      </c>
      <c r="E1925" s="4" t="s">
        <v>2651</v>
      </c>
      <c r="F1925" s="4" t="s">
        <v>2652</v>
      </c>
      <c r="G1925" s="4" t="s">
        <v>100</v>
      </c>
      <c r="H1925" s="4" t="s">
        <v>25</v>
      </c>
      <c r="I1925" s="4" t="s">
        <v>173</v>
      </c>
      <c r="J1925" s="4" t="s">
        <v>120</v>
      </c>
      <c r="K1925" s="4" t="s">
        <v>67</v>
      </c>
      <c r="L1925" s="4" t="s">
        <v>3591</v>
      </c>
      <c r="M1925" s="4" t="s">
        <v>30</v>
      </c>
      <c r="N1925" s="4" t="s">
        <v>36</v>
      </c>
      <c r="O1925" s="4" t="s">
        <v>3592</v>
      </c>
      <c r="P1925" s="6">
        <v>2621.3220000000001</v>
      </c>
      <c r="Q1925" s="6">
        <v>11</v>
      </c>
      <c r="R1925" s="6">
        <v>553.39020000000005</v>
      </c>
      <c r="S1925" s="4" t="s">
        <v>70</v>
      </c>
      <c r="T1925" s="10" t="s">
        <v>34</v>
      </c>
    </row>
    <row r="1926" spans="1:20" ht="32.1" customHeight="1" thickBot="1">
      <c r="A1926" s="7" t="s">
        <v>4185</v>
      </c>
      <c r="B1926" s="2">
        <v>42297</v>
      </c>
      <c r="C1926" s="2">
        <v>42301</v>
      </c>
      <c r="D1926" s="1" t="s">
        <v>39</v>
      </c>
      <c r="E1926" s="1" t="s">
        <v>2917</v>
      </c>
      <c r="F1926" s="1" t="s">
        <v>2918</v>
      </c>
      <c r="G1926" s="1" t="s">
        <v>24</v>
      </c>
      <c r="H1926" s="1" t="s">
        <v>25</v>
      </c>
      <c r="I1926" s="1" t="s">
        <v>52</v>
      </c>
      <c r="J1926" s="1" t="s">
        <v>53</v>
      </c>
      <c r="K1926" s="1" t="s">
        <v>54</v>
      </c>
      <c r="L1926" s="1" t="s">
        <v>2885</v>
      </c>
      <c r="M1926" s="1" t="s">
        <v>30</v>
      </c>
      <c r="N1926" s="1" t="s">
        <v>56</v>
      </c>
      <c r="O1926" s="1" t="s">
        <v>2886</v>
      </c>
      <c r="P1926" s="3">
        <v>74.760000000000005</v>
      </c>
      <c r="Q1926" s="3">
        <v>7</v>
      </c>
      <c r="R1926" s="3">
        <v>23.923200000000001</v>
      </c>
      <c r="S1926" s="1" t="s">
        <v>83</v>
      </c>
      <c r="T1926" s="9" t="s">
        <v>48</v>
      </c>
    </row>
    <row r="1927" spans="1:20" ht="32.1" customHeight="1" thickBot="1">
      <c r="A1927" s="8" t="s">
        <v>4185</v>
      </c>
      <c r="B1927" s="5">
        <v>42297</v>
      </c>
      <c r="C1927" s="5">
        <v>42301</v>
      </c>
      <c r="D1927" s="4" t="s">
        <v>39</v>
      </c>
      <c r="E1927" s="4" t="s">
        <v>2917</v>
      </c>
      <c r="F1927" s="4" t="s">
        <v>2918</v>
      </c>
      <c r="G1927" s="4" t="s">
        <v>24</v>
      </c>
      <c r="H1927" s="4" t="s">
        <v>25</v>
      </c>
      <c r="I1927" s="4" t="s">
        <v>52</v>
      </c>
      <c r="J1927" s="4" t="s">
        <v>53</v>
      </c>
      <c r="K1927" s="4" t="s">
        <v>54</v>
      </c>
      <c r="L1927" s="4" t="s">
        <v>3189</v>
      </c>
      <c r="M1927" s="4" t="s">
        <v>30</v>
      </c>
      <c r="N1927" s="4" t="s">
        <v>45</v>
      </c>
      <c r="O1927" s="4" t="s">
        <v>3190</v>
      </c>
      <c r="P1927" s="6">
        <v>364.77600000000001</v>
      </c>
      <c r="Q1927" s="6">
        <v>3</v>
      </c>
      <c r="R1927" s="6">
        <v>27.3582</v>
      </c>
      <c r="S1927" s="4" t="s">
        <v>83</v>
      </c>
      <c r="T1927" s="10" t="s">
        <v>48</v>
      </c>
    </row>
    <row r="1928" spans="1:20" ht="32.1" customHeight="1" thickBot="1">
      <c r="A1928" s="7" t="s">
        <v>4186</v>
      </c>
      <c r="B1928" s="2">
        <v>42535</v>
      </c>
      <c r="C1928" s="2">
        <v>42539</v>
      </c>
      <c r="D1928" s="1" t="s">
        <v>39</v>
      </c>
      <c r="E1928" s="1" t="s">
        <v>680</v>
      </c>
      <c r="F1928" s="1" t="s">
        <v>681</v>
      </c>
      <c r="G1928" s="1" t="s">
        <v>90</v>
      </c>
      <c r="H1928" s="1" t="s">
        <v>25</v>
      </c>
      <c r="I1928" s="1" t="s">
        <v>191</v>
      </c>
      <c r="J1928" s="1" t="s">
        <v>192</v>
      </c>
      <c r="K1928" s="1" t="s">
        <v>54</v>
      </c>
      <c r="L1928" s="1" t="s">
        <v>1134</v>
      </c>
      <c r="M1928" s="1" t="s">
        <v>30</v>
      </c>
      <c r="N1928" s="1" t="s">
        <v>45</v>
      </c>
      <c r="O1928" s="1" t="s">
        <v>1135</v>
      </c>
      <c r="P1928" s="3">
        <v>1115.17</v>
      </c>
      <c r="Q1928" s="3">
        <v>7</v>
      </c>
      <c r="R1928" s="3">
        <v>334.55099999999999</v>
      </c>
      <c r="S1928" s="1" t="s">
        <v>83</v>
      </c>
      <c r="T1928" s="9" t="s">
        <v>59</v>
      </c>
    </row>
    <row r="1929" spans="1:20" ht="32.1" customHeight="1" thickBot="1">
      <c r="A1929" s="8" t="s">
        <v>4187</v>
      </c>
      <c r="B1929" s="5">
        <v>42615</v>
      </c>
      <c r="C1929" s="5">
        <v>42618</v>
      </c>
      <c r="D1929" s="4" t="s">
        <v>21</v>
      </c>
      <c r="E1929" s="4" t="s">
        <v>243</v>
      </c>
      <c r="F1929" s="4" t="s">
        <v>244</v>
      </c>
      <c r="G1929" s="4" t="s">
        <v>24</v>
      </c>
      <c r="H1929" s="4" t="s">
        <v>25</v>
      </c>
      <c r="I1929" s="4" t="s">
        <v>800</v>
      </c>
      <c r="J1929" s="4" t="s">
        <v>192</v>
      </c>
      <c r="K1929" s="4" t="s">
        <v>54</v>
      </c>
      <c r="L1929" s="4" t="s">
        <v>114</v>
      </c>
      <c r="M1929" s="4" t="s">
        <v>30</v>
      </c>
      <c r="N1929" s="4" t="s">
        <v>36</v>
      </c>
      <c r="O1929" s="4" t="s">
        <v>115</v>
      </c>
      <c r="P1929" s="6">
        <v>215.976</v>
      </c>
      <c r="Q1929" s="6">
        <v>3</v>
      </c>
      <c r="R1929" s="6">
        <v>-2.6997</v>
      </c>
      <c r="S1929" s="4" t="s">
        <v>33</v>
      </c>
      <c r="T1929" s="10" t="s">
        <v>77</v>
      </c>
    </row>
    <row r="1930" spans="1:20" ht="32.1" customHeight="1" thickBot="1">
      <c r="A1930" s="7" t="s">
        <v>4188</v>
      </c>
      <c r="B1930" s="2">
        <v>43073</v>
      </c>
      <c r="C1930" s="2">
        <v>43074</v>
      </c>
      <c r="D1930" s="1" t="s">
        <v>87</v>
      </c>
      <c r="E1930" s="1" t="s">
        <v>2592</v>
      </c>
      <c r="F1930" s="1" t="s">
        <v>2593</v>
      </c>
      <c r="G1930" s="1" t="s">
        <v>90</v>
      </c>
      <c r="H1930" s="1" t="s">
        <v>25</v>
      </c>
      <c r="I1930" s="1" t="s">
        <v>65</v>
      </c>
      <c r="J1930" s="1" t="s">
        <v>66</v>
      </c>
      <c r="K1930" s="1" t="s">
        <v>67</v>
      </c>
      <c r="L1930" s="1" t="s">
        <v>379</v>
      </c>
      <c r="M1930" s="1" t="s">
        <v>30</v>
      </c>
      <c r="N1930" s="1" t="s">
        <v>56</v>
      </c>
      <c r="O1930" s="1" t="s">
        <v>380</v>
      </c>
      <c r="P1930" s="3">
        <v>11.352</v>
      </c>
      <c r="Q1930" s="3">
        <v>3</v>
      </c>
      <c r="R1930" s="3">
        <v>2.6960999999999999</v>
      </c>
      <c r="S1930" s="1" t="s">
        <v>123</v>
      </c>
      <c r="T1930" s="9" t="s">
        <v>96</v>
      </c>
    </row>
    <row r="1931" spans="1:20" ht="32.1" customHeight="1" thickBot="1">
      <c r="A1931" s="8" t="s">
        <v>4189</v>
      </c>
      <c r="B1931" s="5">
        <v>42416</v>
      </c>
      <c r="C1931" s="5">
        <v>42423</v>
      </c>
      <c r="D1931" s="4" t="s">
        <v>39</v>
      </c>
      <c r="E1931" s="4" t="s">
        <v>3997</v>
      </c>
      <c r="F1931" s="4" t="s">
        <v>3998</v>
      </c>
      <c r="G1931" s="4" t="s">
        <v>24</v>
      </c>
      <c r="H1931" s="4" t="s">
        <v>25</v>
      </c>
      <c r="I1931" s="4" t="s">
        <v>26</v>
      </c>
      <c r="J1931" s="4" t="s">
        <v>27</v>
      </c>
      <c r="K1931" s="4" t="s">
        <v>28</v>
      </c>
      <c r="L1931" s="4" t="s">
        <v>218</v>
      </c>
      <c r="M1931" s="4" t="s">
        <v>30</v>
      </c>
      <c r="N1931" s="4" t="s">
        <v>56</v>
      </c>
      <c r="O1931" s="4" t="s">
        <v>219</v>
      </c>
      <c r="P1931" s="6">
        <v>318.08</v>
      </c>
      <c r="Q1931" s="6">
        <v>4</v>
      </c>
      <c r="R1931" s="6">
        <v>34.988799999999998</v>
      </c>
      <c r="S1931" s="4" t="s">
        <v>47</v>
      </c>
      <c r="T1931" s="10" t="s">
        <v>297</v>
      </c>
    </row>
    <row r="1932" spans="1:20" ht="32.1" customHeight="1" thickBot="1">
      <c r="A1932" s="7" t="s">
        <v>4190</v>
      </c>
      <c r="B1932" s="2">
        <v>42639</v>
      </c>
      <c r="C1932" s="2">
        <v>42643</v>
      </c>
      <c r="D1932" s="1" t="s">
        <v>39</v>
      </c>
      <c r="E1932" s="1" t="s">
        <v>4191</v>
      </c>
      <c r="F1932" s="1" t="s">
        <v>4192</v>
      </c>
      <c r="G1932" s="1" t="s">
        <v>90</v>
      </c>
      <c r="H1932" s="1" t="s">
        <v>25</v>
      </c>
      <c r="I1932" s="1" t="s">
        <v>101</v>
      </c>
      <c r="J1932" s="1" t="s">
        <v>92</v>
      </c>
      <c r="K1932" s="1" t="s">
        <v>93</v>
      </c>
      <c r="L1932" s="1" t="s">
        <v>142</v>
      </c>
      <c r="M1932" s="1" t="s">
        <v>30</v>
      </c>
      <c r="N1932" s="1" t="s">
        <v>36</v>
      </c>
      <c r="O1932" s="1" t="s">
        <v>143</v>
      </c>
      <c r="P1932" s="3">
        <v>454.96499999999997</v>
      </c>
      <c r="Q1932" s="3">
        <v>5</v>
      </c>
      <c r="R1932" s="3">
        <v>-136.48949999999999</v>
      </c>
      <c r="S1932" s="1" t="s">
        <v>83</v>
      </c>
      <c r="T1932" s="9" t="s">
        <v>77</v>
      </c>
    </row>
    <row r="1933" spans="1:20" ht="32.1" customHeight="1" thickBot="1">
      <c r="A1933" s="8" t="s">
        <v>4193</v>
      </c>
      <c r="B1933" s="5">
        <v>42183</v>
      </c>
      <c r="C1933" s="5">
        <v>42188</v>
      </c>
      <c r="D1933" s="4" t="s">
        <v>21</v>
      </c>
      <c r="E1933" s="4" t="s">
        <v>1938</v>
      </c>
      <c r="F1933" s="4" t="s">
        <v>1939</v>
      </c>
      <c r="G1933" s="4" t="s">
        <v>90</v>
      </c>
      <c r="H1933" s="4" t="s">
        <v>25</v>
      </c>
      <c r="I1933" s="4" t="s">
        <v>119</v>
      </c>
      <c r="J1933" s="4" t="s">
        <v>231</v>
      </c>
      <c r="K1933" s="4" t="s">
        <v>67</v>
      </c>
      <c r="L1933" s="4" t="s">
        <v>1548</v>
      </c>
      <c r="M1933" s="4" t="s">
        <v>30</v>
      </c>
      <c r="N1933" s="4" t="s">
        <v>31</v>
      </c>
      <c r="O1933" s="4" t="s">
        <v>1549</v>
      </c>
      <c r="P1933" s="6">
        <v>482.94</v>
      </c>
      <c r="Q1933" s="6">
        <v>6</v>
      </c>
      <c r="R1933" s="6">
        <v>-376.69319999999999</v>
      </c>
      <c r="S1933" s="4" t="s">
        <v>58</v>
      </c>
      <c r="T1933" s="10" t="s">
        <v>59</v>
      </c>
    </row>
    <row r="1934" spans="1:20" ht="32.1" customHeight="1" thickBot="1">
      <c r="A1934" s="7" t="s">
        <v>4194</v>
      </c>
      <c r="B1934" s="2">
        <v>42315</v>
      </c>
      <c r="C1934" s="2">
        <v>42320</v>
      </c>
      <c r="D1934" s="1" t="s">
        <v>39</v>
      </c>
      <c r="E1934" s="1" t="s">
        <v>1262</v>
      </c>
      <c r="F1934" s="1" t="s">
        <v>1263</v>
      </c>
      <c r="G1934" s="1" t="s">
        <v>24</v>
      </c>
      <c r="H1934" s="1" t="s">
        <v>25</v>
      </c>
      <c r="I1934" s="1" t="s">
        <v>101</v>
      </c>
      <c r="J1934" s="1" t="s">
        <v>92</v>
      </c>
      <c r="K1934" s="1" t="s">
        <v>93</v>
      </c>
      <c r="L1934" s="1" t="s">
        <v>2395</v>
      </c>
      <c r="M1934" s="1" t="s">
        <v>30</v>
      </c>
      <c r="N1934" s="1" t="s">
        <v>56</v>
      </c>
      <c r="O1934" s="1" t="s">
        <v>2396</v>
      </c>
      <c r="P1934" s="3">
        <v>64.959999999999994</v>
      </c>
      <c r="Q1934" s="3">
        <v>5</v>
      </c>
      <c r="R1934" s="3">
        <v>-84.447999999999993</v>
      </c>
      <c r="S1934" s="1" t="s">
        <v>58</v>
      </c>
      <c r="T1934" s="9" t="s">
        <v>34</v>
      </c>
    </row>
    <row r="1935" spans="1:20" ht="32.1" customHeight="1" thickBot="1">
      <c r="A1935" s="8" t="s">
        <v>4195</v>
      </c>
      <c r="B1935" s="5">
        <v>42754</v>
      </c>
      <c r="C1935" s="5">
        <v>42759</v>
      </c>
      <c r="D1935" s="4" t="s">
        <v>21</v>
      </c>
      <c r="E1935" s="4" t="s">
        <v>1763</v>
      </c>
      <c r="F1935" s="4" t="s">
        <v>1764</v>
      </c>
      <c r="G1935" s="4" t="s">
        <v>24</v>
      </c>
      <c r="H1935" s="4" t="s">
        <v>25</v>
      </c>
      <c r="I1935" s="4" t="s">
        <v>65</v>
      </c>
      <c r="J1935" s="4" t="s">
        <v>66</v>
      </c>
      <c r="K1935" s="4" t="s">
        <v>67</v>
      </c>
      <c r="L1935" s="4" t="s">
        <v>697</v>
      </c>
      <c r="M1935" s="4" t="s">
        <v>30</v>
      </c>
      <c r="N1935" s="4" t="s">
        <v>56</v>
      </c>
      <c r="O1935" s="4" t="s">
        <v>698</v>
      </c>
      <c r="P1935" s="6">
        <v>31.968</v>
      </c>
      <c r="Q1935" s="6">
        <v>2</v>
      </c>
      <c r="R1935" s="6">
        <v>6.3936000000000002</v>
      </c>
      <c r="S1935" s="4" t="s">
        <v>58</v>
      </c>
      <c r="T1935" s="10" t="s">
        <v>169</v>
      </c>
    </row>
    <row r="1936" spans="1:20" ht="32.1" customHeight="1" thickBot="1">
      <c r="A1936" s="7" t="s">
        <v>4195</v>
      </c>
      <c r="B1936" s="2">
        <v>42754</v>
      </c>
      <c r="C1936" s="2">
        <v>42759</v>
      </c>
      <c r="D1936" s="1" t="s">
        <v>21</v>
      </c>
      <c r="E1936" s="1" t="s">
        <v>1763</v>
      </c>
      <c r="F1936" s="1" t="s">
        <v>1764</v>
      </c>
      <c r="G1936" s="1" t="s">
        <v>24</v>
      </c>
      <c r="H1936" s="1" t="s">
        <v>25</v>
      </c>
      <c r="I1936" s="1" t="s">
        <v>65</v>
      </c>
      <c r="J1936" s="1" t="s">
        <v>66</v>
      </c>
      <c r="K1936" s="1" t="s">
        <v>67</v>
      </c>
      <c r="L1936" s="1" t="s">
        <v>981</v>
      </c>
      <c r="M1936" s="1" t="s">
        <v>30</v>
      </c>
      <c r="N1936" s="1" t="s">
        <v>36</v>
      </c>
      <c r="O1936" s="1" t="s">
        <v>982</v>
      </c>
      <c r="P1936" s="3">
        <v>887.27099999999996</v>
      </c>
      <c r="Q1936" s="3">
        <v>3</v>
      </c>
      <c r="R1936" s="3">
        <v>-63.3765</v>
      </c>
      <c r="S1936" s="1" t="s">
        <v>58</v>
      </c>
      <c r="T1936" s="9" t="s">
        <v>169</v>
      </c>
    </row>
    <row r="1937" spans="1:20" ht="32.1" customHeight="1" thickBot="1">
      <c r="A1937" s="8" t="s">
        <v>4196</v>
      </c>
      <c r="B1937" s="5">
        <v>42600</v>
      </c>
      <c r="C1937" s="5">
        <v>42602</v>
      </c>
      <c r="D1937" s="4" t="s">
        <v>21</v>
      </c>
      <c r="E1937" s="4" t="s">
        <v>3033</v>
      </c>
      <c r="F1937" s="4" t="s">
        <v>3034</v>
      </c>
      <c r="G1937" s="4" t="s">
        <v>100</v>
      </c>
      <c r="H1937" s="4" t="s">
        <v>25</v>
      </c>
      <c r="I1937" s="4" t="s">
        <v>101</v>
      </c>
      <c r="J1937" s="4" t="s">
        <v>92</v>
      </c>
      <c r="K1937" s="4" t="s">
        <v>93</v>
      </c>
      <c r="L1937" s="4" t="s">
        <v>927</v>
      </c>
      <c r="M1937" s="4" t="s">
        <v>30</v>
      </c>
      <c r="N1937" s="4" t="s">
        <v>56</v>
      </c>
      <c r="O1937" s="4" t="s">
        <v>316</v>
      </c>
      <c r="P1937" s="6">
        <v>9.5519999999999996</v>
      </c>
      <c r="Q1937" s="6">
        <v>3</v>
      </c>
      <c r="R1937" s="6">
        <v>-3.8208000000000002</v>
      </c>
      <c r="S1937" s="4" t="s">
        <v>70</v>
      </c>
      <c r="T1937" s="10" t="s">
        <v>253</v>
      </c>
    </row>
    <row r="1938" spans="1:20" ht="32.1" customHeight="1" thickBot="1">
      <c r="A1938" s="7" t="s">
        <v>4196</v>
      </c>
      <c r="B1938" s="2">
        <v>42600</v>
      </c>
      <c r="C1938" s="2">
        <v>42602</v>
      </c>
      <c r="D1938" s="1" t="s">
        <v>21</v>
      </c>
      <c r="E1938" s="1" t="s">
        <v>3033</v>
      </c>
      <c r="F1938" s="1" t="s">
        <v>3034</v>
      </c>
      <c r="G1938" s="1" t="s">
        <v>100</v>
      </c>
      <c r="H1938" s="1" t="s">
        <v>25</v>
      </c>
      <c r="I1938" s="1" t="s">
        <v>101</v>
      </c>
      <c r="J1938" s="1" t="s">
        <v>92</v>
      </c>
      <c r="K1938" s="1" t="s">
        <v>93</v>
      </c>
      <c r="L1938" s="1" t="s">
        <v>2425</v>
      </c>
      <c r="M1938" s="1" t="s">
        <v>30</v>
      </c>
      <c r="N1938" s="1" t="s">
        <v>56</v>
      </c>
      <c r="O1938" s="1" t="s">
        <v>2426</v>
      </c>
      <c r="P1938" s="3">
        <v>5.3440000000000003</v>
      </c>
      <c r="Q1938" s="3">
        <v>4</v>
      </c>
      <c r="R1938" s="3">
        <v>-2.1375999999999999</v>
      </c>
      <c r="S1938" s="1" t="s">
        <v>70</v>
      </c>
      <c r="T1938" s="9" t="s">
        <v>253</v>
      </c>
    </row>
    <row r="1939" spans="1:20" ht="32.1" customHeight="1" thickBot="1">
      <c r="A1939" s="8" t="s">
        <v>4197</v>
      </c>
      <c r="B1939" s="5">
        <v>42453</v>
      </c>
      <c r="C1939" s="5">
        <v>42455</v>
      </c>
      <c r="D1939" s="4" t="s">
        <v>21</v>
      </c>
      <c r="E1939" s="4" t="s">
        <v>3878</v>
      </c>
      <c r="F1939" s="4" t="s">
        <v>3879</v>
      </c>
      <c r="G1939" s="4" t="s">
        <v>24</v>
      </c>
      <c r="H1939" s="4" t="s">
        <v>25</v>
      </c>
      <c r="I1939" s="4" t="s">
        <v>693</v>
      </c>
      <c r="J1939" s="4" t="s">
        <v>231</v>
      </c>
      <c r="K1939" s="4" t="s">
        <v>67</v>
      </c>
      <c r="L1939" s="4" t="s">
        <v>1967</v>
      </c>
      <c r="M1939" s="4" t="s">
        <v>30</v>
      </c>
      <c r="N1939" s="4" t="s">
        <v>31</v>
      </c>
      <c r="O1939" s="4" t="s">
        <v>1968</v>
      </c>
      <c r="P1939" s="6">
        <v>301.47000000000003</v>
      </c>
      <c r="Q1939" s="6">
        <v>3</v>
      </c>
      <c r="R1939" s="6">
        <v>-241.17599999999999</v>
      </c>
      <c r="S1939" s="4" t="s">
        <v>70</v>
      </c>
      <c r="T1939" s="10" t="s">
        <v>195</v>
      </c>
    </row>
    <row r="1940" spans="1:20" ht="32.1" customHeight="1" thickBot="1">
      <c r="A1940" s="7" t="s">
        <v>4198</v>
      </c>
      <c r="B1940" s="2">
        <v>42883</v>
      </c>
      <c r="C1940" s="2">
        <v>42887</v>
      </c>
      <c r="D1940" s="1" t="s">
        <v>39</v>
      </c>
      <c r="E1940" s="1" t="s">
        <v>2094</v>
      </c>
      <c r="F1940" s="1" t="s">
        <v>2095</v>
      </c>
      <c r="G1940" s="1" t="s">
        <v>90</v>
      </c>
      <c r="H1940" s="1" t="s">
        <v>25</v>
      </c>
      <c r="I1940" s="1" t="s">
        <v>4199</v>
      </c>
      <c r="J1940" s="1" t="s">
        <v>1089</v>
      </c>
      <c r="K1940" s="1" t="s">
        <v>67</v>
      </c>
      <c r="L1940" s="1" t="s">
        <v>1290</v>
      </c>
      <c r="M1940" s="1" t="s">
        <v>30</v>
      </c>
      <c r="N1940" s="1" t="s">
        <v>56</v>
      </c>
      <c r="O1940" s="1" t="s">
        <v>1291</v>
      </c>
      <c r="P1940" s="3">
        <v>27.46</v>
      </c>
      <c r="Q1940" s="3">
        <v>2</v>
      </c>
      <c r="R1940" s="3">
        <v>9.8856000000000002</v>
      </c>
      <c r="S1940" s="1" t="s">
        <v>83</v>
      </c>
      <c r="T1940" s="9" t="s">
        <v>161</v>
      </c>
    </row>
    <row r="1941" spans="1:20" ht="32.1" customHeight="1" thickBot="1">
      <c r="A1941" s="8" t="s">
        <v>4200</v>
      </c>
      <c r="B1941" s="5">
        <v>42583</v>
      </c>
      <c r="C1941" s="5">
        <v>42585</v>
      </c>
      <c r="D1941" s="4" t="s">
        <v>21</v>
      </c>
      <c r="E1941" s="4" t="s">
        <v>4201</v>
      </c>
      <c r="F1941" s="4" t="s">
        <v>4202</v>
      </c>
      <c r="G1941" s="4" t="s">
        <v>24</v>
      </c>
      <c r="H1941" s="4" t="s">
        <v>25</v>
      </c>
      <c r="I1941" s="4" t="s">
        <v>65</v>
      </c>
      <c r="J1941" s="4" t="s">
        <v>66</v>
      </c>
      <c r="K1941" s="4" t="s">
        <v>67</v>
      </c>
      <c r="L1941" s="4" t="s">
        <v>551</v>
      </c>
      <c r="M1941" s="4" t="s">
        <v>30</v>
      </c>
      <c r="N1941" s="4" t="s">
        <v>56</v>
      </c>
      <c r="O1941" s="4" t="s">
        <v>3125</v>
      </c>
      <c r="P1941" s="6">
        <v>19.312000000000001</v>
      </c>
      <c r="Q1941" s="6">
        <v>2</v>
      </c>
      <c r="R1941" s="6">
        <v>3.1381999999999999</v>
      </c>
      <c r="S1941" s="4" t="s">
        <v>70</v>
      </c>
      <c r="T1941" s="10" t="s">
        <v>253</v>
      </c>
    </row>
    <row r="1942" spans="1:20" ht="32.1" customHeight="1" thickBot="1">
      <c r="A1942" s="7" t="s">
        <v>4203</v>
      </c>
      <c r="B1942" s="2">
        <v>42712</v>
      </c>
      <c r="C1942" s="2">
        <v>42716</v>
      </c>
      <c r="D1942" s="1" t="s">
        <v>39</v>
      </c>
      <c r="E1942" s="1" t="s">
        <v>1472</v>
      </c>
      <c r="F1942" s="1" t="s">
        <v>1473</v>
      </c>
      <c r="G1942" s="1" t="s">
        <v>24</v>
      </c>
      <c r="H1942" s="1" t="s">
        <v>25</v>
      </c>
      <c r="I1942" s="1" t="s">
        <v>4204</v>
      </c>
      <c r="J1942" s="1" t="s">
        <v>238</v>
      </c>
      <c r="K1942" s="1" t="s">
        <v>93</v>
      </c>
      <c r="L1942" s="1" t="s">
        <v>1953</v>
      </c>
      <c r="M1942" s="1" t="s">
        <v>30</v>
      </c>
      <c r="N1942" s="1" t="s">
        <v>31</v>
      </c>
      <c r="O1942" s="1" t="s">
        <v>1954</v>
      </c>
      <c r="P1942" s="3">
        <v>405.86</v>
      </c>
      <c r="Q1942" s="3">
        <v>7</v>
      </c>
      <c r="R1942" s="3">
        <v>32.468800000000002</v>
      </c>
      <c r="S1942" s="1" t="s">
        <v>83</v>
      </c>
      <c r="T1942" s="9" t="s">
        <v>96</v>
      </c>
    </row>
    <row r="1943" spans="1:20" ht="32.1" customHeight="1" thickBot="1">
      <c r="A1943" s="8" t="s">
        <v>4203</v>
      </c>
      <c r="B1943" s="5">
        <v>42712</v>
      </c>
      <c r="C1943" s="5">
        <v>42716</v>
      </c>
      <c r="D1943" s="4" t="s">
        <v>39</v>
      </c>
      <c r="E1943" s="4" t="s">
        <v>1472</v>
      </c>
      <c r="F1943" s="4" t="s">
        <v>1473</v>
      </c>
      <c r="G1943" s="4" t="s">
        <v>24</v>
      </c>
      <c r="H1943" s="4" t="s">
        <v>25</v>
      </c>
      <c r="I1943" s="4" t="s">
        <v>4204</v>
      </c>
      <c r="J1943" s="4" t="s">
        <v>238</v>
      </c>
      <c r="K1943" s="4" t="s">
        <v>93</v>
      </c>
      <c r="L1943" s="4" t="s">
        <v>805</v>
      </c>
      <c r="M1943" s="4" t="s">
        <v>30</v>
      </c>
      <c r="N1943" s="4" t="s">
        <v>36</v>
      </c>
      <c r="O1943" s="4" t="s">
        <v>806</v>
      </c>
      <c r="P1943" s="6">
        <v>680.01</v>
      </c>
      <c r="Q1943" s="6">
        <v>3</v>
      </c>
      <c r="R1943" s="6">
        <v>176.80260000000001</v>
      </c>
      <c r="S1943" s="4" t="s">
        <v>83</v>
      </c>
      <c r="T1943" s="10" t="s">
        <v>96</v>
      </c>
    </row>
    <row r="1944" spans="1:20" ht="32.1" customHeight="1" thickBot="1">
      <c r="A1944" s="7" t="s">
        <v>4205</v>
      </c>
      <c r="B1944" s="2">
        <v>42705</v>
      </c>
      <c r="C1944" s="2">
        <v>42705</v>
      </c>
      <c r="D1944" s="1" t="s">
        <v>425</v>
      </c>
      <c r="E1944" s="1" t="s">
        <v>2439</v>
      </c>
      <c r="F1944" s="1" t="s">
        <v>2440</v>
      </c>
      <c r="G1944" s="1" t="s">
        <v>100</v>
      </c>
      <c r="H1944" s="1" t="s">
        <v>25</v>
      </c>
      <c r="I1944" s="1" t="s">
        <v>3447</v>
      </c>
      <c r="J1944" s="1" t="s">
        <v>53</v>
      </c>
      <c r="K1944" s="1" t="s">
        <v>54</v>
      </c>
      <c r="L1944" s="1" t="s">
        <v>585</v>
      </c>
      <c r="M1944" s="1" t="s">
        <v>30</v>
      </c>
      <c r="N1944" s="1" t="s">
        <v>56</v>
      </c>
      <c r="O1944" s="1" t="s">
        <v>586</v>
      </c>
      <c r="P1944" s="3">
        <v>31.96</v>
      </c>
      <c r="Q1944" s="3">
        <v>2</v>
      </c>
      <c r="R1944" s="3">
        <v>1.5980000000000001</v>
      </c>
      <c r="S1944" s="1" t="s">
        <v>430</v>
      </c>
      <c r="T1944" s="9" t="s">
        <v>96</v>
      </c>
    </row>
    <row r="1945" spans="1:20" ht="32.1" customHeight="1" thickBot="1">
      <c r="A1945" s="8" t="s">
        <v>4206</v>
      </c>
      <c r="B1945" s="5">
        <v>42954</v>
      </c>
      <c r="C1945" s="5">
        <v>42958</v>
      </c>
      <c r="D1945" s="4" t="s">
        <v>39</v>
      </c>
      <c r="E1945" s="4" t="s">
        <v>413</v>
      </c>
      <c r="F1945" s="4" t="s">
        <v>414</v>
      </c>
      <c r="G1945" s="4" t="s">
        <v>24</v>
      </c>
      <c r="H1945" s="4" t="s">
        <v>25</v>
      </c>
      <c r="I1945" s="4" t="s">
        <v>3771</v>
      </c>
      <c r="J1945" s="4" t="s">
        <v>53</v>
      </c>
      <c r="K1945" s="4" t="s">
        <v>54</v>
      </c>
      <c r="L1945" s="4" t="s">
        <v>84</v>
      </c>
      <c r="M1945" s="4" t="s">
        <v>30</v>
      </c>
      <c r="N1945" s="4" t="s">
        <v>56</v>
      </c>
      <c r="O1945" s="4" t="s">
        <v>85</v>
      </c>
      <c r="P1945" s="6">
        <v>51.75</v>
      </c>
      <c r="Q1945" s="6">
        <v>1</v>
      </c>
      <c r="R1945" s="6">
        <v>15.525</v>
      </c>
      <c r="S1945" s="4" t="s">
        <v>83</v>
      </c>
      <c r="T1945" s="10" t="s">
        <v>253</v>
      </c>
    </row>
    <row r="1946" spans="1:20" ht="32.1" customHeight="1" thickBot="1">
      <c r="A1946" s="7" t="s">
        <v>4206</v>
      </c>
      <c r="B1946" s="2">
        <v>42954</v>
      </c>
      <c r="C1946" s="2">
        <v>42958</v>
      </c>
      <c r="D1946" s="1" t="s">
        <v>39</v>
      </c>
      <c r="E1946" s="1" t="s">
        <v>413</v>
      </c>
      <c r="F1946" s="1" t="s">
        <v>414</v>
      </c>
      <c r="G1946" s="1" t="s">
        <v>24</v>
      </c>
      <c r="H1946" s="1" t="s">
        <v>25</v>
      </c>
      <c r="I1946" s="1" t="s">
        <v>3771</v>
      </c>
      <c r="J1946" s="1" t="s">
        <v>53</v>
      </c>
      <c r="K1946" s="1" t="s">
        <v>54</v>
      </c>
      <c r="L1946" s="1" t="s">
        <v>4207</v>
      </c>
      <c r="M1946" s="1" t="s">
        <v>30</v>
      </c>
      <c r="N1946" s="1" t="s">
        <v>36</v>
      </c>
      <c r="O1946" s="1" t="s">
        <v>4208</v>
      </c>
      <c r="P1946" s="3">
        <v>207.184</v>
      </c>
      <c r="Q1946" s="3">
        <v>1</v>
      </c>
      <c r="R1946" s="3">
        <v>25.898</v>
      </c>
      <c r="S1946" s="1" t="s">
        <v>83</v>
      </c>
      <c r="T1946" s="9" t="s">
        <v>253</v>
      </c>
    </row>
    <row r="1947" spans="1:20" ht="32.1" customHeight="1" thickBot="1">
      <c r="A1947" s="8" t="s">
        <v>4209</v>
      </c>
      <c r="B1947" s="5">
        <v>41769</v>
      </c>
      <c r="C1947" s="5">
        <v>41774</v>
      </c>
      <c r="D1947" s="4" t="s">
        <v>39</v>
      </c>
      <c r="E1947" s="4" t="s">
        <v>1126</v>
      </c>
      <c r="F1947" s="4" t="s">
        <v>1127</v>
      </c>
      <c r="G1947" s="4" t="s">
        <v>24</v>
      </c>
      <c r="H1947" s="4" t="s">
        <v>25</v>
      </c>
      <c r="I1947" s="4" t="s">
        <v>1491</v>
      </c>
      <c r="J1947" s="4" t="s">
        <v>53</v>
      </c>
      <c r="K1947" s="4" t="s">
        <v>54</v>
      </c>
      <c r="L1947" s="4" t="s">
        <v>2273</v>
      </c>
      <c r="M1947" s="4" t="s">
        <v>30</v>
      </c>
      <c r="N1947" s="4" t="s">
        <v>36</v>
      </c>
      <c r="O1947" s="4" t="s">
        <v>2274</v>
      </c>
      <c r="P1947" s="6">
        <v>256.78399999999999</v>
      </c>
      <c r="Q1947" s="6">
        <v>1</v>
      </c>
      <c r="R1947" s="6">
        <v>32.097999999999999</v>
      </c>
      <c r="S1947" s="4" t="s">
        <v>58</v>
      </c>
      <c r="T1947" s="10" t="s">
        <v>161</v>
      </c>
    </row>
    <row r="1948" spans="1:20" ht="32.1" customHeight="1" thickBot="1">
      <c r="A1948" s="7" t="s">
        <v>4210</v>
      </c>
      <c r="B1948" s="2">
        <v>42660</v>
      </c>
      <c r="C1948" s="2">
        <v>42663</v>
      </c>
      <c r="D1948" s="1" t="s">
        <v>87</v>
      </c>
      <c r="E1948" s="1" t="s">
        <v>2936</v>
      </c>
      <c r="F1948" s="1" t="s">
        <v>2937</v>
      </c>
      <c r="G1948" s="1" t="s">
        <v>24</v>
      </c>
      <c r="H1948" s="1" t="s">
        <v>25</v>
      </c>
      <c r="I1948" s="1" t="s">
        <v>4211</v>
      </c>
      <c r="J1948" s="1" t="s">
        <v>362</v>
      </c>
      <c r="K1948" s="1" t="s">
        <v>67</v>
      </c>
      <c r="L1948" s="1" t="s">
        <v>542</v>
      </c>
      <c r="M1948" s="1" t="s">
        <v>30</v>
      </c>
      <c r="N1948" s="1" t="s">
        <v>31</v>
      </c>
      <c r="O1948" s="1" t="s">
        <v>543</v>
      </c>
      <c r="P1948" s="3">
        <v>120.98</v>
      </c>
      <c r="Q1948" s="3">
        <v>1</v>
      </c>
      <c r="R1948" s="3">
        <v>12.098000000000001</v>
      </c>
      <c r="S1948" s="1" t="s">
        <v>33</v>
      </c>
      <c r="T1948" s="9" t="s">
        <v>48</v>
      </c>
    </row>
    <row r="1949" spans="1:20" ht="32.1" customHeight="1" thickBot="1">
      <c r="A1949" s="8" t="s">
        <v>4212</v>
      </c>
      <c r="B1949" s="5">
        <v>41981</v>
      </c>
      <c r="C1949" s="5">
        <v>41988</v>
      </c>
      <c r="D1949" s="4" t="s">
        <v>39</v>
      </c>
      <c r="E1949" s="4" t="s">
        <v>664</v>
      </c>
      <c r="F1949" s="4" t="s">
        <v>665</v>
      </c>
      <c r="G1949" s="4" t="s">
        <v>90</v>
      </c>
      <c r="H1949" s="4" t="s">
        <v>25</v>
      </c>
      <c r="I1949" s="4" t="s">
        <v>328</v>
      </c>
      <c r="J1949" s="4" t="s">
        <v>53</v>
      </c>
      <c r="K1949" s="4" t="s">
        <v>54</v>
      </c>
      <c r="L1949" s="4" t="s">
        <v>127</v>
      </c>
      <c r="M1949" s="4" t="s">
        <v>30</v>
      </c>
      <c r="N1949" s="4" t="s">
        <v>56</v>
      </c>
      <c r="O1949" s="4" t="s">
        <v>128</v>
      </c>
      <c r="P1949" s="6">
        <v>39.880000000000003</v>
      </c>
      <c r="Q1949" s="6">
        <v>2</v>
      </c>
      <c r="R1949" s="6">
        <v>11.166399999999999</v>
      </c>
      <c r="S1949" s="4" t="s">
        <v>47</v>
      </c>
      <c r="T1949" s="10" t="s">
        <v>96</v>
      </c>
    </row>
    <row r="1950" spans="1:20" ht="32.1" customHeight="1" thickBot="1">
      <c r="A1950" s="7" t="s">
        <v>4212</v>
      </c>
      <c r="B1950" s="2">
        <v>41981</v>
      </c>
      <c r="C1950" s="2">
        <v>41988</v>
      </c>
      <c r="D1950" s="1" t="s">
        <v>39</v>
      </c>
      <c r="E1950" s="1" t="s">
        <v>664</v>
      </c>
      <c r="F1950" s="1" t="s">
        <v>665</v>
      </c>
      <c r="G1950" s="1" t="s">
        <v>90</v>
      </c>
      <c r="H1950" s="1" t="s">
        <v>25</v>
      </c>
      <c r="I1950" s="1" t="s">
        <v>328</v>
      </c>
      <c r="J1950" s="1" t="s">
        <v>53</v>
      </c>
      <c r="K1950" s="1" t="s">
        <v>54</v>
      </c>
      <c r="L1950" s="1" t="s">
        <v>1421</v>
      </c>
      <c r="M1950" s="1" t="s">
        <v>30</v>
      </c>
      <c r="N1950" s="1" t="s">
        <v>56</v>
      </c>
      <c r="O1950" s="1" t="s">
        <v>1422</v>
      </c>
      <c r="P1950" s="3">
        <v>79.44</v>
      </c>
      <c r="Q1950" s="3">
        <v>3</v>
      </c>
      <c r="R1950" s="3">
        <v>28.598400000000002</v>
      </c>
      <c r="S1950" s="1" t="s">
        <v>47</v>
      </c>
      <c r="T1950" s="9" t="s">
        <v>96</v>
      </c>
    </row>
    <row r="1951" spans="1:20" ht="32.1" customHeight="1" thickBot="1">
      <c r="A1951" s="8" t="s">
        <v>4213</v>
      </c>
      <c r="B1951" s="5">
        <v>42232</v>
      </c>
      <c r="C1951" s="5">
        <v>42236</v>
      </c>
      <c r="D1951" s="4" t="s">
        <v>39</v>
      </c>
      <c r="E1951" s="4" t="s">
        <v>1468</v>
      </c>
      <c r="F1951" s="4" t="s">
        <v>1469</v>
      </c>
      <c r="G1951" s="4" t="s">
        <v>24</v>
      </c>
      <c r="H1951" s="4" t="s">
        <v>25</v>
      </c>
      <c r="I1951" s="4" t="s">
        <v>65</v>
      </c>
      <c r="J1951" s="4" t="s">
        <v>66</v>
      </c>
      <c r="K1951" s="4" t="s">
        <v>67</v>
      </c>
      <c r="L1951" s="4" t="s">
        <v>1869</v>
      </c>
      <c r="M1951" s="4" t="s">
        <v>30</v>
      </c>
      <c r="N1951" s="4" t="s">
        <v>31</v>
      </c>
      <c r="O1951" s="4" t="s">
        <v>1870</v>
      </c>
      <c r="P1951" s="6">
        <v>301.47000000000003</v>
      </c>
      <c r="Q1951" s="6">
        <v>3</v>
      </c>
      <c r="R1951" s="6">
        <v>-204.99959999999999</v>
      </c>
      <c r="S1951" s="4" t="s">
        <v>83</v>
      </c>
      <c r="T1951" s="10" t="s">
        <v>253</v>
      </c>
    </row>
    <row r="1952" spans="1:20" ht="32.1" customHeight="1" thickBot="1">
      <c r="A1952" s="7" t="s">
        <v>4214</v>
      </c>
      <c r="B1952" s="2">
        <v>43021</v>
      </c>
      <c r="C1952" s="2">
        <v>43022</v>
      </c>
      <c r="D1952" s="1" t="s">
        <v>87</v>
      </c>
      <c r="E1952" s="1" t="s">
        <v>2107</v>
      </c>
      <c r="F1952" s="1" t="s">
        <v>2108</v>
      </c>
      <c r="G1952" s="1" t="s">
        <v>24</v>
      </c>
      <c r="H1952" s="1" t="s">
        <v>25</v>
      </c>
      <c r="I1952" s="1" t="s">
        <v>1405</v>
      </c>
      <c r="J1952" s="1" t="s">
        <v>1406</v>
      </c>
      <c r="K1952" s="1" t="s">
        <v>28</v>
      </c>
      <c r="L1952" s="1" t="s">
        <v>306</v>
      </c>
      <c r="M1952" s="1" t="s">
        <v>30</v>
      </c>
      <c r="N1952" s="1" t="s">
        <v>45</v>
      </c>
      <c r="O1952" s="1" t="s">
        <v>307</v>
      </c>
      <c r="P1952" s="3">
        <v>1504.52</v>
      </c>
      <c r="Q1952" s="3">
        <v>4</v>
      </c>
      <c r="R1952" s="3">
        <v>346.03960000000001</v>
      </c>
      <c r="S1952" s="1" t="s">
        <v>123</v>
      </c>
      <c r="T1952" s="9" t="s">
        <v>48</v>
      </c>
    </row>
    <row r="1953" spans="1:20" ht="32.1" customHeight="1" thickBot="1">
      <c r="A1953" s="8" t="s">
        <v>4215</v>
      </c>
      <c r="B1953" s="5">
        <v>42615</v>
      </c>
      <c r="C1953" s="5">
        <v>42619</v>
      </c>
      <c r="D1953" s="4" t="s">
        <v>39</v>
      </c>
      <c r="E1953" s="4" t="s">
        <v>637</v>
      </c>
      <c r="F1953" s="4" t="s">
        <v>638</v>
      </c>
      <c r="G1953" s="4" t="s">
        <v>24</v>
      </c>
      <c r="H1953" s="4" t="s">
        <v>25</v>
      </c>
      <c r="I1953" s="4" t="s">
        <v>52</v>
      </c>
      <c r="J1953" s="4" t="s">
        <v>53</v>
      </c>
      <c r="K1953" s="4" t="s">
        <v>54</v>
      </c>
      <c r="L1953" s="4" t="s">
        <v>1577</v>
      </c>
      <c r="M1953" s="4" t="s">
        <v>30</v>
      </c>
      <c r="N1953" s="4" t="s">
        <v>56</v>
      </c>
      <c r="O1953" s="4" t="s">
        <v>1578</v>
      </c>
      <c r="P1953" s="6">
        <v>94.68</v>
      </c>
      <c r="Q1953" s="6">
        <v>9</v>
      </c>
      <c r="R1953" s="6">
        <v>31.244399999999999</v>
      </c>
      <c r="S1953" s="4" t="s">
        <v>83</v>
      </c>
      <c r="T1953" s="10" t="s">
        <v>77</v>
      </c>
    </row>
    <row r="1954" spans="1:20" ht="32.1" customHeight="1" thickBot="1">
      <c r="A1954" s="7" t="s">
        <v>4215</v>
      </c>
      <c r="B1954" s="2">
        <v>42615</v>
      </c>
      <c r="C1954" s="2">
        <v>42619</v>
      </c>
      <c r="D1954" s="1" t="s">
        <v>39</v>
      </c>
      <c r="E1954" s="1" t="s">
        <v>637</v>
      </c>
      <c r="F1954" s="1" t="s">
        <v>638</v>
      </c>
      <c r="G1954" s="1" t="s">
        <v>24</v>
      </c>
      <c r="H1954" s="1" t="s">
        <v>25</v>
      </c>
      <c r="I1954" s="1" t="s">
        <v>52</v>
      </c>
      <c r="J1954" s="1" t="s">
        <v>53</v>
      </c>
      <c r="K1954" s="1" t="s">
        <v>54</v>
      </c>
      <c r="L1954" s="1" t="s">
        <v>60</v>
      </c>
      <c r="M1954" s="1" t="s">
        <v>30</v>
      </c>
      <c r="N1954" s="1" t="s">
        <v>45</v>
      </c>
      <c r="O1954" s="1" t="s">
        <v>61</v>
      </c>
      <c r="P1954" s="3">
        <v>568.72799999999995</v>
      </c>
      <c r="Q1954" s="3">
        <v>3</v>
      </c>
      <c r="R1954" s="3">
        <v>28.436399999999999</v>
      </c>
      <c r="S1954" s="1" t="s">
        <v>83</v>
      </c>
      <c r="T1954" s="9" t="s">
        <v>77</v>
      </c>
    </row>
    <row r="1955" spans="1:20" ht="32.1" customHeight="1" thickBot="1">
      <c r="A1955" s="8" t="s">
        <v>4216</v>
      </c>
      <c r="B1955" s="5">
        <v>42777</v>
      </c>
      <c r="C1955" s="5">
        <v>42780</v>
      </c>
      <c r="D1955" s="4" t="s">
        <v>87</v>
      </c>
      <c r="E1955" s="4" t="s">
        <v>1684</v>
      </c>
      <c r="F1955" s="4" t="s">
        <v>1685</v>
      </c>
      <c r="G1955" s="4" t="s">
        <v>24</v>
      </c>
      <c r="H1955" s="4" t="s">
        <v>25</v>
      </c>
      <c r="I1955" s="4" t="s">
        <v>347</v>
      </c>
      <c r="J1955" s="4" t="s">
        <v>231</v>
      </c>
      <c r="K1955" s="4" t="s">
        <v>67</v>
      </c>
      <c r="L1955" s="4" t="s">
        <v>920</v>
      </c>
      <c r="M1955" s="4" t="s">
        <v>30</v>
      </c>
      <c r="N1955" s="4" t="s">
        <v>56</v>
      </c>
      <c r="O1955" s="4" t="s">
        <v>921</v>
      </c>
      <c r="P1955" s="6">
        <v>147.56800000000001</v>
      </c>
      <c r="Q1955" s="6">
        <v>2</v>
      </c>
      <c r="R1955" s="6">
        <v>-3.6892</v>
      </c>
      <c r="S1955" s="4" t="s">
        <v>33</v>
      </c>
      <c r="T1955" s="10" t="s">
        <v>297</v>
      </c>
    </row>
    <row r="1956" spans="1:20" ht="32.1" customHeight="1" thickBot="1">
      <c r="A1956" s="7" t="s">
        <v>4217</v>
      </c>
      <c r="B1956" s="2">
        <v>41829</v>
      </c>
      <c r="C1956" s="2">
        <v>41834</v>
      </c>
      <c r="D1956" s="1" t="s">
        <v>39</v>
      </c>
      <c r="E1956" s="1" t="s">
        <v>765</v>
      </c>
      <c r="F1956" s="1" t="s">
        <v>766</v>
      </c>
      <c r="G1956" s="1" t="s">
        <v>100</v>
      </c>
      <c r="H1956" s="1" t="s">
        <v>25</v>
      </c>
      <c r="I1956" s="1" t="s">
        <v>328</v>
      </c>
      <c r="J1956" s="1" t="s">
        <v>53</v>
      </c>
      <c r="K1956" s="1" t="s">
        <v>54</v>
      </c>
      <c r="L1956" s="1" t="s">
        <v>2622</v>
      </c>
      <c r="M1956" s="1" t="s">
        <v>30</v>
      </c>
      <c r="N1956" s="1" t="s">
        <v>31</v>
      </c>
      <c r="O1956" s="1" t="s">
        <v>2623</v>
      </c>
      <c r="P1956" s="3">
        <v>119.833</v>
      </c>
      <c r="Q1956" s="3">
        <v>1</v>
      </c>
      <c r="R1956" s="3">
        <v>7.0490000000000004</v>
      </c>
      <c r="S1956" s="1" t="s">
        <v>58</v>
      </c>
      <c r="T1956" s="9" t="s">
        <v>71</v>
      </c>
    </row>
    <row r="1957" spans="1:20" ht="32.1" customHeight="1" thickBot="1">
      <c r="A1957" s="8" t="s">
        <v>4218</v>
      </c>
      <c r="B1957" s="5">
        <v>41681</v>
      </c>
      <c r="C1957" s="5">
        <v>41685</v>
      </c>
      <c r="D1957" s="4" t="s">
        <v>21</v>
      </c>
      <c r="E1957" s="4" t="s">
        <v>867</v>
      </c>
      <c r="F1957" s="4" t="s">
        <v>868</v>
      </c>
      <c r="G1957" s="4" t="s">
        <v>24</v>
      </c>
      <c r="H1957" s="4" t="s">
        <v>25</v>
      </c>
      <c r="I1957" s="4" t="s">
        <v>157</v>
      </c>
      <c r="J1957" s="4" t="s">
        <v>565</v>
      </c>
      <c r="K1957" s="4" t="s">
        <v>93</v>
      </c>
      <c r="L1957" s="4" t="s">
        <v>135</v>
      </c>
      <c r="M1957" s="4" t="s">
        <v>30</v>
      </c>
      <c r="N1957" s="4" t="s">
        <v>36</v>
      </c>
      <c r="O1957" s="4" t="s">
        <v>136</v>
      </c>
      <c r="P1957" s="6">
        <v>60.89</v>
      </c>
      <c r="Q1957" s="6">
        <v>1</v>
      </c>
      <c r="R1957" s="6">
        <v>15.2225</v>
      </c>
      <c r="S1957" s="4" t="s">
        <v>83</v>
      </c>
      <c r="T1957" s="10" t="s">
        <v>297</v>
      </c>
    </row>
    <row r="1958" spans="1:20" ht="32.1" customHeight="1" thickBot="1">
      <c r="A1958" s="7" t="s">
        <v>4218</v>
      </c>
      <c r="B1958" s="2">
        <v>41681</v>
      </c>
      <c r="C1958" s="2">
        <v>41685</v>
      </c>
      <c r="D1958" s="1" t="s">
        <v>21</v>
      </c>
      <c r="E1958" s="1" t="s">
        <v>867</v>
      </c>
      <c r="F1958" s="1" t="s">
        <v>868</v>
      </c>
      <c r="G1958" s="1" t="s">
        <v>24</v>
      </c>
      <c r="H1958" s="1" t="s">
        <v>25</v>
      </c>
      <c r="I1958" s="1" t="s">
        <v>157</v>
      </c>
      <c r="J1958" s="1" t="s">
        <v>565</v>
      </c>
      <c r="K1958" s="1" t="s">
        <v>93</v>
      </c>
      <c r="L1958" s="1" t="s">
        <v>1853</v>
      </c>
      <c r="M1958" s="1" t="s">
        <v>30</v>
      </c>
      <c r="N1958" s="1" t="s">
        <v>56</v>
      </c>
      <c r="O1958" s="1" t="s">
        <v>1854</v>
      </c>
      <c r="P1958" s="3">
        <v>332.94</v>
      </c>
      <c r="Q1958" s="3">
        <v>3</v>
      </c>
      <c r="R1958" s="3">
        <v>53.270400000000002</v>
      </c>
      <c r="S1958" s="1" t="s">
        <v>83</v>
      </c>
      <c r="T1958" s="9" t="s">
        <v>297</v>
      </c>
    </row>
    <row r="1959" spans="1:20" ht="32.1" customHeight="1" thickBot="1">
      <c r="A1959" s="8" t="s">
        <v>4219</v>
      </c>
      <c r="B1959" s="5">
        <v>42980</v>
      </c>
      <c r="C1959" s="5">
        <v>42980</v>
      </c>
      <c r="D1959" s="4" t="s">
        <v>425</v>
      </c>
      <c r="E1959" s="4" t="s">
        <v>3199</v>
      </c>
      <c r="F1959" s="4" t="s">
        <v>3200</v>
      </c>
      <c r="G1959" s="4" t="s">
        <v>100</v>
      </c>
      <c r="H1959" s="4" t="s">
        <v>25</v>
      </c>
      <c r="I1959" s="4" t="s">
        <v>191</v>
      </c>
      <c r="J1959" s="4" t="s">
        <v>192</v>
      </c>
      <c r="K1959" s="4" t="s">
        <v>54</v>
      </c>
      <c r="L1959" s="4" t="s">
        <v>114</v>
      </c>
      <c r="M1959" s="4" t="s">
        <v>30</v>
      </c>
      <c r="N1959" s="4" t="s">
        <v>36</v>
      </c>
      <c r="O1959" s="4" t="s">
        <v>115</v>
      </c>
      <c r="P1959" s="6">
        <v>215.976</v>
      </c>
      <c r="Q1959" s="6">
        <v>3</v>
      </c>
      <c r="R1959" s="6">
        <v>-2.6997</v>
      </c>
      <c r="S1959" s="4" t="s">
        <v>430</v>
      </c>
      <c r="T1959" s="10" t="s">
        <v>77</v>
      </c>
    </row>
    <row r="1960" spans="1:20" ht="32.1" customHeight="1" thickBot="1">
      <c r="A1960" s="7" t="s">
        <v>4220</v>
      </c>
      <c r="B1960" s="2">
        <v>42286</v>
      </c>
      <c r="C1960" s="2">
        <v>42290</v>
      </c>
      <c r="D1960" s="1" t="s">
        <v>39</v>
      </c>
      <c r="E1960" s="1" t="s">
        <v>4221</v>
      </c>
      <c r="F1960" s="1" t="s">
        <v>4222</v>
      </c>
      <c r="G1960" s="1" t="s">
        <v>24</v>
      </c>
      <c r="H1960" s="1" t="s">
        <v>25</v>
      </c>
      <c r="I1960" s="1" t="s">
        <v>288</v>
      </c>
      <c r="J1960" s="1" t="s">
        <v>289</v>
      </c>
      <c r="K1960" s="1" t="s">
        <v>93</v>
      </c>
      <c r="L1960" s="1" t="s">
        <v>142</v>
      </c>
      <c r="M1960" s="1" t="s">
        <v>30</v>
      </c>
      <c r="N1960" s="1" t="s">
        <v>36</v>
      </c>
      <c r="O1960" s="1" t="s">
        <v>143</v>
      </c>
      <c r="P1960" s="3">
        <v>389.97</v>
      </c>
      <c r="Q1960" s="3">
        <v>3</v>
      </c>
      <c r="R1960" s="3">
        <v>35.097299999999997</v>
      </c>
      <c r="S1960" s="1" t="s">
        <v>83</v>
      </c>
      <c r="T1960" s="9" t="s">
        <v>48</v>
      </c>
    </row>
    <row r="1961" spans="1:20" ht="32.1" customHeight="1" thickBot="1">
      <c r="A1961" s="8" t="s">
        <v>4223</v>
      </c>
      <c r="B1961" s="5">
        <v>41678</v>
      </c>
      <c r="C1961" s="5">
        <v>41679</v>
      </c>
      <c r="D1961" s="4" t="s">
        <v>87</v>
      </c>
      <c r="E1961" s="4" t="s">
        <v>392</v>
      </c>
      <c r="F1961" s="4" t="s">
        <v>393</v>
      </c>
      <c r="G1961" s="4" t="s">
        <v>100</v>
      </c>
      <c r="H1961" s="4" t="s">
        <v>25</v>
      </c>
      <c r="I1961" s="4" t="s">
        <v>1339</v>
      </c>
      <c r="J1961" s="4" t="s">
        <v>1340</v>
      </c>
      <c r="K1961" s="4" t="s">
        <v>54</v>
      </c>
      <c r="L1961" s="4" t="s">
        <v>2877</v>
      </c>
      <c r="M1961" s="4" t="s">
        <v>30</v>
      </c>
      <c r="N1961" s="4" t="s">
        <v>56</v>
      </c>
      <c r="O1961" s="4" t="s">
        <v>2878</v>
      </c>
      <c r="P1961" s="6">
        <v>14.56</v>
      </c>
      <c r="Q1961" s="6">
        <v>2</v>
      </c>
      <c r="R1961" s="6">
        <v>5.5327999999999999</v>
      </c>
      <c r="S1961" s="4" t="s">
        <v>123</v>
      </c>
      <c r="T1961" s="10" t="s">
        <v>297</v>
      </c>
    </row>
    <row r="1962" spans="1:20" ht="32.1" customHeight="1" thickBot="1">
      <c r="A1962" s="7" t="s">
        <v>4224</v>
      </c>
      <c r="B1962" s="2">
        <v>42272</v>
      </c>
      <c r="C1962" s="2">
        <v>42272</v>
      </c>
      <c r="D1962" s="1" t="s">
        <v>425</v>
      </c>
      <c r="E1962" s="1" t="s">
        <v>628</v>
      </c>
      <c r="F1962" s="1" t="s">
        <v>629</v>
      </c>
      <c r="G1962" s="1" t="s">
        <v>24</v>
      </c>
      <c r="H1962" s="1" t="s">
        <v>25</v>
      </c>
      <c r="I1962" s="1" t="s">
        <v>2728</v>
      </c>
      <c r="J1962" s="1" t="s">
        <v>120</v>
      </c>
      <c r="K1962" s="1" t="s">
        <v>67</v>
      </c>
      <c r="L1962" s="1" t="s">
        <v>3216</v>
      </c>
      <c r="M1962" s="1" t="s">
        <v>30</v>
      </c>
      <c r="N1962" s="1" t="s">
        <v>36</v>
      </c>
      <c r="O1962" s="1" t="s">
        <v>3217</v>
      </c>
      <c r="P1962" s="3">
        <v>102.58199999999999</v>
      </c>
      <c r="Q1962" s="3">
        <v>1</v>
      </c>
      <c r="R1962" s="3">
        <v>6.8388</v>
      </c>
      <c r="S1962" s="1" t="s">
        <v>430</v>
      </c>
      <c r="T1962" s="9" t="s">
        <v>77</v>
      </c>
    </row>
    <row r="1963" spans="1:20" ht="32.1" customHeight="1" thickBot="1">
      <c r="A1963" s="8" t="s">
        <v>4225</v>
      </c>
      <c r="B1963" s="5">
        <v>42502</v>
      </c>
      <c r="C1963" s="5">
        <v>42507</v>
      </c>
      <c r="D1963" s="4" t="s">
        <v>39</v>
      </c>
      <c r="E1963" s="4" t="s">
        <v>1866</v>
      </c>
      <c r="F1963" s="4" t="s">
        <v>1867</v>
      </c>
      <c r="G1963" s="4" t="s">
        <v>90</v>
      </c>
      <c r="H1963" s="4" t="s">
        <v>25</v>
      </c>
      <c r="I1963" s="4" t="s">
        <v>173</v>
      </c>
      <c r="J1963" s="4" t="s">
        <v>120</v>
      </c>
      <c r="K1963" s="4" t="s">
        <v>67</v>
      </c>
      <c r="L1963" s="4" t="s">
        <v>2425</v>
      </c>
      <c r="M1963" s="4" t="s">
        <v>30</v>
      </c>
      <c r="N1963" s="4" t="s">
        <v>56</v>
      </c>
      <c r="O1963" s="4" t="s">
        <v>2426</v>
      </c>
      <c r="P1963" s="6">
        <v>10.02</v>
      </c>
      <c r="Q1963" s="6">
        <v>3</v>
      </c>
      <c r="R1963" s="6">
        <v>4.4088000000000003</v>
      </c>
      <c r="S1963" s="4" t="s">
        <v>58</v>
      </c>
      <c r="T1963" s="10" t="s">
        <v>161</v>
      </c>
    </row>
    <row r="1964" spans="1:20" ht="32.1" customHeight="1" thickBot="1">
      <c r="A1964" s="7" t="s">
        <v>4226</v>
      </c>
      <c r="B1964" s="2">
        <v>43070</v>
      </c>
      <c r="C1964" s="2">
        <v>43074</v>
      </c>
      <c r="D1964" s="1" t="s">
        <v>39</v>
      </c>
      <c r="E1964" s="1" t="s">
        <v>3683</v>
      </c>
      <c r="F1964" s="1" t="s">
        <v>3684</v>
      </c>
      <c r="G1964" s="1" t="s">
        <v>24</v>
      </c>
      <c r="H1964" s="1" t="s">
        <v>25</v>
      </c>
      <c r="I1964" s="1" t="s">
        <v>65</v>
      </c>
      <c r="J1964" s="1" t="s">
        <v>66</v>
      </c>
      <c r="K1964" s="1" t="s">
        <v>67</v>
      </c>
      <c r="L1964" s="1" t="s">
        <v>575</v>
      </c>
      <c r="M1964" s="1" t="s">
        <v>30</v>
      </c>
      <c r="N1964" s="1" t="s">
        <v>36</v>
      </c>
      <c r="O1964" s="1" t="s">
        <v>576</v>
      </c>
      <c r="P1964" s="3">
        <v>398.97199999999998</v>
      </c>
      <c r="Q1964" s="3">
        <v>2</v>
      </c>
      <c r="R1964" s="3">
        <v>-28.498000000000001</v>
      </c>
      <c r="S1964" s="1" t="s">
        <v>83</v>
      </c>
      <c r="T1964" s="9" t="s">
        <v>96</v>
      </c>
    </row>
    <row r="1965" spans="1:20" ht="32.1" customHeight="1" thickBot="1">
      <c r="A1965" s="8" t="s">
        <v>4227</v>
      </c>
      <c r="B1965" s="5">
        <v>42633</v>
      </c>
      <c r="C1965" s="5">
        <v>42637</v>
      </c>
      <c r="D1965" s="4" t="s">
        <v>39</v>
      </c>
      <c r="E1965" s="4" t="s">
        <v>4228</v>
      </c>
      <c r="F1965" s="4" t="s">
        <v>4229</v>
      </c>
      <c r="G1965" s="4" t="s">
        <v>100</v>
      </c>
      <c r="H1965" s="4" t="s">
        <v>25</v>
      </c>
      <c r="I1965" s="4" t="s">
        <v>191</v>
      </c>
      <c r="J1965" s="4" t="s">
        <v>192</v>
      </c>
      <c r="K1965" s="4" t="s">
        <v>54</v>
      </c>
      <c r="L1965" s="4" t="s">
        <v>2733</v>
      </c>
      <c r="M1965" s="4" t="s">
        <v>30</v>
      </c>
      <c r="N1965" s="4" t="s">
        <v>31</v>
      </c>
      <c r="O1965" s="4" t="s">
        <v>2734</v>
      </c>
      <c r="P1965" s="6">
        <v>163.88</v>
      </c>
      <c r="Q1965" s="6">
        <v>2</v>
      </c>
      <c r="R1965" s="6">
        <v>40.97</v>
      </c>
      <c r="S1965" s="4" t="s">
        <v>83</v>
      </c>
      <c r="T1965" s="10" t="s">
        <v>77</v>
      </c>
    </row>
    <row r="1966" spans="1:20" ht="32.1" customHeight="1" thickBot="1">
      <c r="A1966" s="7" t="s">
        <v>4230</v>
      </c>
      <c r="B1966" s="2">
        <v>41961</v>
      </c>
      <c r="C1966" s="2">
        <v>41966</v>
      </c>
      <c r="D1966" s="1" t="s">
        <v>39</v>
      </c>
      <c r="E1966" s="1" t="s">
        <v>426</v>
      </c>
      <c r="F1966" s="1" t="s">
        <v>427</v>
      </c>
      <c r="G1966" s="1" t="s">
        <v>90</v>
      </c>
      <c r="H1966" s="1" t="s">
        <v>25</v>
      </c>
      <c r="I1966" s="1" t="s">
        <v>237</v>
      </c>
      <c r="J1966" s="1" t="s">
        <v>238</v>
      </c>
      <c r="K1966" s="1" t="s">
        <v>93</v>
      </c>
      <c r="L1966" s="1" t="s">
        <v>668</v>
      </c>
      <c r="M1966" s="1" t="s">
        <v>30</v>
      </c>
      <c r="N1966" s="1" t="s">
        <v>36</v>
      </c>
      <c r="O1966" s="1" t="s">
        <v>669</v>
      </c>
      <c r="P1966" s="3">
        <v>392.94</v>
      </c>
      <c r="Q1966" s="3">
        <v>3</v>
      </c>
      <c r="R1966" s="3">
        <v>43.223399999999998</v>
      </c>
      <c r="S1966" s="1" t="s">
        <v>58</v>
      </c>
      <c r="T1966" s="9" t="s">
        <v>34</v>
      </c>
    </row>
    <row r="1967" spans="1:20" ht="32.1" customHeight="1" thickBot="1">
      <c r="A1967" s="8" t="s">
        <v>4231</v>
      </c>
      <c r="B1967" s="5">
        <v>42329</v>
      </c>
      <c r="C1967" s="5">
        <v>42332</v>
      </c>
      <c r="D1967" s="4" t="s">
        <v>87</v>
      </c>
      <c r="E1967" s="4" t="s">
        <v>4232</v>
      </c>
      <c r="F1967" s="4" t="s">
        <v>4233</v>
      </c>
      <c r="G1967" s="4" t="s">
        <v>24</v>
      </c>
      <c r="H1967" s="4" t="s">
        <v>25</v>
      </c>
      <c r="I1967" s="4" t="s">
        <v>1035</v>
      </c>
      <c r="J1967" s="4" t="s">
        <v>1036</v>
      </c>
      <c r="K1967" s="4" t="s">
        <v>28</v>
      </c>
      <c r="L1967" s="4" t="s">
        <v>283</v>
      </c>
      <c r="M1967" s="4" t="s">
        <v>30</v>
      </c>
      <c r="N1967" s="4" t="s">
        <v>56</v>
      </c>
      <c r="O1967" s="4" t="s">
        <v>284</v>
      </c>
      <c r="P1967" s="6">
        <v>18.175999999999998</v>
      </c>
      <c r="Q1967" s="6">
        <v>1</v>
      </c>
      <c r="R1967" s="6">
        <v>4.7712000000000003</v>
      </c>
      <c r="S1967" s="4" t="s">
        <v>33</v>
      </c>
      <c r="T1967" s="10" t="s">
        <v>34</v>
      </c>
    </row>
    <row r="1968" spans="1:20" ht="32.1" customHeight="1" thickBot="1">
      <c r="A1968" s="7" t="s">
        <v>4234</v>
      </c>
      <c r="B1968" s="2">
        <v>42905</v>
      </c>
      <c r="C1968" s="2">
        <v>42912</v>
      </c>
      <c r="D1968" s="1" t="s">
        <v>39</v>
      </c>
      <c r="E1968" s="1" t="s">
        <v>3396</v>
      </c>
      <c r="F1968" s="1" t="s">
        <v>3397</v>
      </c>
      <c r="G1968" s="1" t="s">
        <v>100</v>
      </c>
      <c r="H1968" s="1" t="s">
        <v>25</v>
      </c>
      <c r="I1968" s="1" t="s">
        <v>1739</v>
      </c>
      <c r="J1968" s="1" t="s">
        <v>92</v>
      </c>
      <c r="K1968" s="1" t="s">
        <v>93</v>
      </c>
      <c r="L1968" s="1" t="s">
        <v>699</v>
      </c>
      <c r="M1968" s="1" t="s">
        <v>30</v>
      </c>
      <c r="N1968" s="1" t="s">
        <v>45</v>
      </c>
      <c r="O1968" s="1" t="s">
        <v>700</v>
      </c>
      <c r="P1968" s="3">
        <v>457.48500000000001</v>
      </c>
      <c r="Q1968" s="3">
        <v>3</v>
      </c>
      <c r="R1968" s="3">
        <v>-84.961500000000001</v>
      </c>
      <c r="S1968" s="1" t="s">
        <v>47</v>
      </c>
      <c r="T1968" s="9" t="s">
        <v>59</v>
      </c>
    </row>
    <row r="1969" spans="1:20" ht="32.1" customHeight="1" thickBot="1">
      <c r="A1969" s="8" t="s">
        <v>4235</v>
      </c>
      <c r="B1969" s="5">
        <v>43069</v>
      </c>
      <c r="C1969" s="5">
        <v>43072</v>
      </c>
      <c r="D1969" s="4" t="s">
        <v>87</v>
      </c>
      <c r="E1969" s="4" t="s">
        <v>1715</v>
      </c>
      <c r="F1969" s="4" t="s">
        <v>1716</v>
      </c>
      <c r="G1969" s="4" t="s">
        <v>24</v>
      </c>
      <c r="H1969" s="4" t="s">
        <v>25</v>
      </c>
      <c r="I1969" s="4" t="s">
        <v>65</v>
      </c>
      <c r="J1969" s="4" t="s">
        <v>66</v>
      </c>
      <c r="K1969" s="4" t="s">
        <v>67</v>
      </c>
      <c r="L1969" s="4" t="s">
        <v>1600</v>
      </c>
      <c r="M1969" s="4" t="s">
        <v>30</v>
      </c>
      <c r="N1969" s="4" t="s">
        <v>36</v>
      </c>
      <c r="O1969" s="4" t="s">
        <v>1601</v>
      </c>
      <c r="P1969" s="6">
        <v>1079.316</v>
      </c>
      <c r="Q1969" s="6">
        <v>6</v>
      </c>
      <c r="R1969" s="6">
        <v>-15.418799999999999</v>
      </c>
      <c r="S1969" s="4" t="s">
        <v>33</v>
      </c>
      <c r="T1969" s="10" t="s">
        <v>34</v>
      </c>
    </row>
    <row r="1970" spans="1:20" ht="32.1" customHeight="1" thickBot="1">
      <c r="A1970" s="7" t="s">
        <v>4236</v>
      </c>
      <c r="B1970" s="2">
        <v>42883</v>
      </c>
      <c r="C1970" s="2">
        <v>42887</v>
      </c>
      <c r="D1970" s="1" t="s">
        <v>39</v>
      </c>
      <c r="E1970" s="1" t="s">
        <v>4237</v>
      </c>
      <c r="F1970" s="1" t="s">
        <v>4238</v>
      </c>
      <c r="G1970" s="1" t="s">
        <v>90</v>
      </c>
      <c r="H1970" s="1" t="s">
        <v>25</v>
      </c>
      <c r="I1970" s="1" t="s">
        <v>693</v>
      </c>
      <c r="J1970" s="1" t="s">
        <v>231</v>
      </c>
      <c r="K1970" s="1" t="s">
        <v>67</v>
      </c>
      <c r="L1970" s="1" t="s">
        <v>348</v>
      </c>
      <c r="M1970" s="1" t="s">
        <v>30</v>
      </c>
      <c r="N1970" s="1" t="s">
        <v>31</v>
      </c>
      <c r="O1970" s="1" t="s">
        <v>349</v>
      </c>
      <c r="P1970" s="3">
        <v>115.96</v>
      </c>
      <c r="Q1970" s="3">
        <v>4</v>
      </c>
      <c r="R1970" s="3">
        <v>-64.937600000000003</v>
      </c>
      <c r="S1970" s="1" t="s">
        <v>83</v>
      </c>
      <c r="T1970" s="9" t="s">
        <v>161</v>
      </c>
    </row>
    <row r="1971" spans="1:20" ht="32.1" customHeight="1" thickBot="1">
      <c r="A1971" s="8" t="s">
        <v>4239</v>
      </c>
      <c r="B1971" s="5">
        <v>42112</v>
      </c>
      <c r="C1971" s="5">
        <v>42116</v>
      </c>
      <c r="D1971" s="4" t="s">
        <v>21</v>
      </c>
      <c r="E1971" s="4" t="s">
        <v>469</v>
      </c>
      <c r="F1971" s="4" t="s">
        <v>470</v>
      </c>
      <c r="G1971" s="4" t="s">
        <v>90</v>
      </c>
      <c r="H1971" s="4" t="s">
        <v>25</v>
      </c>
      <c r="I1971" s="4" t="s">
        <v>4240</v>
      </c>
      <c r="J1971" s="4" t="s">
        <v>92</v>
      </c>
      <c r="K1971" s="4" t="s">
        <v>93</v>
      </c>
      <c r="L1971" s="4" t="s">
        <v>510</v>
      </c>
      <c r="M1971" s="4" t="s">
        <v>30</v>
      </c>
      <c r="N1971" s="4" t="s">
        <v>36</v>
      </c>
      <c r="O1971" s="4" t="s">
        <v>511</v>
      </c>
      <c r="P1971" s="6">
        <v>56.686</v>
      </c>
      <c r="Q1971" s="6">
        <v>1</v>
      </c>
      <c r="R1971" s="6">
        <v>-20.245000000000001</v>
      </c>
      <c r="S1971" s="4" t="s">
        <v>83</v>
      </c>
      <c r="T1971" s="10" t="s">
        <v>113</v>
      </c>
    </row>
    <row r="1972" spans="1:20" ht="32.1" customHeight="1" thickBot="1">
      <c r="A1972" s="7" t="s">
        <v>4241</v>
      </c>
      <c r="B1972" s="2">
        <v>42936</v>
      </c>
      <c r="C1972" s="2">
        <v>42941</v>
      </c>
      <c r="D1972" s="1" t="s">
        <v>39</v>
      </c>
      <c r="E1972" s="1" t="s">
        <v>680</v>
      </c>
      <c r="F1972" s="1" t="s">
        <v>681</v>
      </c>
      <c r="G1972" s="1" t="s">
        <v>90</v>
      </c>
      <c r="H1972" s="1" t="s">
        <v>25</v>
      </c>
      <c r="I1972" s="1" t="s">
        <v>173</v>
      </c>
      <c r="J1972" s="1" t="s">
        <v>120</v>
      </c>
      <c r="K1972" s="1" t="s">
        <v>67</v>
      </c>
      <c r="L1972" s="1" t="s">
        <v>4242</v>
      </c>
      <c r="M1972" s="1" t="s">
        <v>30</v>
      </c>
      <c r="N1972" s="1" t="s">
        <v>36</v>
      </c>
      <c r="O1972" s="1" t="s">
        <v>4243</v>
      </c>
      <c r="P1972" s="3">
        <v>163.76400000000001</v>
      </c>
      <c r="Q1972" s="3">
        <v>2</v>
      </c>
      <c r="R1972" s="3">
        <v>25.474399999999999</v>
      </c>
      <c r="S1972" s="1" t="s">
        <v>58</v>
      </c>
      <c r="T1972" s="9" t="s">
        <v>71</v>
      </c>
    </row>
    <row r="1973" spans="1:20" ht="32.1" customHeight="1" thickBot="1">
      <c r="A1973" s="8" t="s">
        <v>4241</v>
      </c>
      <c r="B1973" s="5">
        <v>42936</v>
      </c>
      <c r="C1973" s="5">
        <v>42941</v>
      </c>
      <c r="D1973" s="4" t="s">
        <v>39</v>
      </c>
      <c r="E1973" s="4" t="s">
        <v>680</v>
      </c>
      <c r="F1973" s="4" t="s">
        <v>681</v>
      </c>
      <c r="G1973" s="4" t="s">
        <v>90</v>
      </c>
      <c r="H1973" s="4" t="s">
        <v>25</v>
      </c>
      <c r="I1973" s="4" t="s">
        <v>173</v>
      </c>
      <c r="J1973" s="4" t="s">
        <v>120</v>
      </c>
      <c r="K1973" s="4" t="s">
        <v>67</v>
      </c>
      <c r="L1973" s="4" t="s">
        <v>3288</v>
      </c>
      <c r="M1973" s="4" t="s">
        <v>30</v>
      </c>
      <c r="N1973" s="4" t="s">
        <v>56</v>
      </c>
      <c r="O1973" s="4" t="s">
        <v>3289</v>
      </c>
      <c r="P1973" s="6">
        <v>183.92</v>
      </c>
      <c r="Q1973" s="6">
        <v>4</v>
      </c>
      <c r="R1973" s="6">
        <v>31.266400000000001</v>
      </c>
      <c r="S1973" s="4" t="s">
        <v>58</v>
      </c>
      <c r="T1973" s="10" t="s">
        <v>71</v>
      </c>
    </row>
    <row r="1974" spans="1:20" ht="32.1" customHeight="1" thickBot="1">
      <c r="A1974" s="7" t="s">
        <v>4244</v>
      </c>
      <c r="B1974" s="2">
        <v>42678</v>
      </c>
      <c r="C1974" s="2">
        <v>42682</v>
      </c>
      <c r="D1974" s="1" t="s">
        <v>39</v>
      </c>
      <c r="E1974" s="1" t="s">
        <v>4245</v>
      </c>
      <c r="F1974" s="1" t="s">
        <v>4246</v>
      </c>
      <c r="G1974" s="1" t="s">
        <v>24</v>
      </c>
      <c r="H1974" s="1" t="s">
        <v>25</v>
      </c>
      <c r="I1974" s="1" t="s">
        <v>101</v>
      </c>
      <c r="J1974" s="1" t="s">
        <v>92</v>
      </c>
      <c r="K1974" s="1" t="s">
        <v>93</v>
      </c>
      <c r="L1974" s="1" t="s">
        <v>2204</v>
      </c>
      <c r="M1974" s="1" t="s">
        <v>30</v>
      </c>
      <c r="N1974" s="1" t="s">
        <v>56</v>
      </c>
      <c r="O1974" s="1" t="s">
        <v>2205</v>
      </c>
      <c r="P1974" s="3">
        <v>11.375999999999999</v>
      </c>
      <c r="Q1974" s="3">
        <v>3</v>
      </c>
      <c r="R1974" s="3">
        <v>-5.6879999999999997</v>
      </c>
      <c r="S1974" s="1" t="s">
        <v>83</v>
      </c>
      <c r="T1974" s="9" t="s">
        <v>34</v>
      </c>
    </row>
    <row r="1975" spans="1:20" ht="32.1" customHeight="1" thickBot="1">
      <c r="A1975" s="8" t="s">
        <v>4244</v>
      </c>
      <c r="B1975" s="5">
        <v>42678</v>
      </c>
      <c r="C1975" s="5">
        <v>42682</v>
      </c>
      <c r="D1975" s="4" t="s">
        <v>39</v>
      </c>
      <c r="E1975" s="4" t="s">
        <v>4245</v>
      </c>
      <c r="F1975" s="4" t="s">
        <v>4246</v>
      </c>
      <c r="G1975" s="4" t="s">
        <v>24</v>
      </c>
      <c r="H1975" s="4" t="s">
        <v>25</v>
      </c>
      <c r="I1975" s="4" t="s">
        <v>101</v>
      </c>
      <c r="J1975" s="4" t="s">
        <v>92</v>
      </c>
      <c r="K1975" s="4" t="s">
        <v>93</v>
      </c>
      <c r="L1975" s="4" t="s">
        <v>596</v>
      </c>
      <c r="M1975" s="4" t="s">
        <v>30</v>
      </c>
      <c r="N1975" s="4" t="s">
        <v>56</v>
      </c>
      <c r="O1975" s="4" t="s">
        <v>597</v>
      </c>
      <c r="P1975" s="6">
        <v>66.111999999999995</v>
      </c>
      <c r="Q1975" s="6">
        <v>4</v>
      </c>
      <c r="R1975" s="6">
        <v>-84.2928</v>
      </c>
      <c r="S1975" s="4" t="s">
        <v>83</v>
      </c>
      <c r="T1975" s="10" t="s">
        <v>34</v>
      </c>
    </row>
    <row r="1976" spans="1:20" ht="32.1" customHeight="1" thickBot="1">
      <c r="A1976" s="7" t="s">
        <v>4247</v>
      </c>
      <c r="B1976" s="2">
        <v>43001</v>
      </c>
      <c r="C1976" s="2">
        <v>43007</v>
      </c>
      <c r="D1976" s="1" t="s">
        <v>39</v>
      </c>
      <c r="E1976" s="1" t="s">
        <v>1593</v>
      </c>
      <c r="F1976" s="1" t="s">
        <v>1594</v>
      </c>
      <c r="G1976" s="1" t="s">
        <v>24</v>
      </c>
      <c r="H1976" s="1" t="s">
        <v>25</v>
      </c>
      <c r="I1976" s="1" t="s">
        <v>52</v>
      </c>
      <c r="J1976" s="1" t="s">
        <v>53</v>
      </c>
      <c r="K1976" s="1" t="s">
        <v>54</v>
      </c>
      <c r="L1976" s="1" t="s">
        <v>1095</v>
      </c>
      <c r="M1976" s="1" t="s">
        <v>30</v>
      </c>
      <c r="N1976" s="1" t="s">
        <v>36</v>
      </c>
      <c r="O1976" s="1" t="s">
        <v>1096</v>
      </c>
      <c r="P1976" s="3">
        <v>594.81600000000003</v>
      </c>
      <c r="Q1976" s="3">
        <v>2</v>
      </c>
      <c r="R1976" s="3">
        <v>59.4816</v>
      </c>
      <c r="S1976" s="1" t="s">
        <v>129</v>
      </c>
      <c r="T1976" s="9" t="s">
        <v>77</v>
      </c>
    </row>
    <row r="1977" spans="1:20" ht="32.1" customHeight="1" thickBot="1">
      <c r="A1977" s="8" t="s">
        <v>4248</v>
      </c>
      <c r="B1977" s="5">
        <v>42985</v>
      </c>
      <c r="C1977" s="5">
        <v>42988</v>
      </c>
      <c r="D1977" s="4" t="s">
        <v>87</v>
      </c>
      <c r="E1977" s="4" t="s">
        <v>1916</v>
      </c>
      <c r="F1977" s="4" t="s">
        <v>1917</v>
      </c>
      <c r="G1977" s="4" t="s">
        <v>24</v>
      </c>
      <c r="H1977" s="4" t="s">
        <v>25</v>
      </c>
      <c r="I1977" s="4" t="s">
        <v>845</v>
      </c>
      <c r="J1977" s="4" t="s">
        <v>192</v>
      </c>
      <c r="K1977" s="4" t="s">
        <v>54</v>
      </c>
      <c r="L1977" s="4" t="s">
        <v>2795</v>
      </c>
      <c r="M1977" s="4" t="s">
        <v>30</v>
      </c>
      <c r="N1977" s="4" t="s">
        <v>56</v>
      </c>
      <c r="O1977" s="4" t="s">
        <v>2796</v>
      </c>
      <c r="P1977" s="6">
        <v>80.959999999999994</v>
      </c>
      <c r="Q1977" s="6">
        <v>4</v>
      </c>
      <c r="R1977" s="6">
        <v>34.812800000000003</v>
      </c>
      <c r="S1977" s="4" t="s">
        <v>33</v>
      </c>
      <c r="T1977" s="10" t="s">
        <v>77</v>
      </c>
    </row>
    <row r="1978" spans="1:20" ht="32.1" customHeight="1" thickBot="1">
      <c r="A1978" s="7" t="s">
        <v>4249</v>
      </c>
      <c r="B1978" s="2">
        <v>42856</v>
      </c>
      <c r="C1978" s="2">
        <v>42857</v>
      </c>
      <c r="D1978" s="1" t="s">
        <v>87</v>
      </c>
      <c r="E1978" s="1" t="s">
        <v>1472</v>
      </c>
      <c r="F1978" s="1" t="s">
        <v>1473</v>
      </c>
      <c r="G1978" s="1" t="s">
        <v>24</v>
      </c>
      <c r="H1978" s="1" t="s">
        <v>25</v>
      </c>
      <c r="I1978" s="1" t="s">
        <v>1098</v>
      </c>
      <c r="J1978" s="1" t="s">
        <v>43</v>
      </c>
      <c r="K1978" s="1" t="s">
        <v>28</v>
      </c>
      <c r="L1978" s="1" t="s">
        <v>29</v>
      </c>
      <c r="M1978" s="1" t="s">
        <v>30</v>
      </c>
      <c r="N1978" s="1" t="s">
        <v>31</v>
      </c>
      <c r="O1978" s="1" t="s">
        <v>32</v>
      </c>
      <c r="P1978" s="3">
        <v>314.35199999999998</v>
      </c>
      <c r="Q1978" s="3">
        <v>3</v>
      </c>
      <c r="R1978" s="3">
        <v>-15.717599999999999</v>
      </c>
      <c r="S1978" s="1" t="s">
        <v>123</v>
      </c>
      <c r="T1978" s="9" t="s">
        <v>161</v>
      </c>
    </row>
    <row r="1979" spans="1:20" ht="32.1" customHeight="1" thickBot="1">
      <c r="A1979" s="8" t="s">
        <v>4250</v>
      </c>
      <c r="B1979" s="5">
        <v>42783</v>
      </c>
      <c r="C1979" s="5">
        <v>42786</v>
      </c>
      <c r="D1979" s="4" t="s">
        <v>87</v>
      </c>
      <c r="E1979" s="4" t="s">
        <v>748</v>
      </c>
      <c r="F1979" s="4" t="s">
        <v>749</v>
      </c>
      <c r="G1979" s="4" t="s">
        <v>100</v>
      </c>
      <c r="H1979" s="4" t="s">
        <v>25</v>
      </c>
      <c r="I1979" s="4" t="s">
        <v>119</v>
      </c>
      <c r="J1979" s="4" t="s">
        <v>231</v>
      </c>
      <c r="K1979" s="4" t="s">
        <v>67</v>
      </c>
      <c r="L1979" s="4" t="s">
        <v>3189</v>
      </c>
      <c r="M1979" s="4" t="s">
        <v>30</v>
      </c>
      <c r="N1979" s="4" t="s">
        <v>45</v>
      </c>
      <c r="O1979" s="4" t="s">
        <v>3190</v>
      </c>
      <c r="P1979" s="6">
        <v>455.97</v>
      </c>
      <c r="Q1979" s="6">
        <v>5</v>
      </c>
      <c r="R1979" s="6">
        <v>-106.393</v>
      </c>
      <c r="S1979" s="4" t="s">
        <v>33</v>
      </c>
      <c r="T1979" s="10" t="s">
        <v>297</v>
      </c>
    </row>
    <row r="1980" spans="1:20" ht="32.1" customHeight="1" thickBot="1">
      <c r="A1980" s="7" t="s">
        <v>4250</v>
      </c>
      <c r="B1980" s="2">
        <v>42783</v>
      </c>
      <c r="C1980" s="2">
        <v>42786</v>
      </c>
      <c r="D1980" s="1" t="s">
        <v>87</v>
      </c>
      <c r="E1980" s="1" t="s">
        <v>748</v>
      </c>
      <c r="F1980" s="1" t="s">
        <v>749</v>
      </c>
      <c r="G1980" s="1" t="s">
        <v>100</v>
      </c>
      <c r="H1980" s="1" t="s">
        <v>25</v>
      </c>
      <c r="I1980" s="1" t="s">
        <v>119</v>
      </c>
      <c r="J1980" s="1" t="s">
        <v>231</v>
      </c>
      <c r="K1980" s="1" t="s">
        <v>67</v>
      </c>
      <c r="L1980" s="1" t="s">
        <v>1542</v>
      </c>
      <c r="M1980" s="1" t="s">
        <v>30</v>
      </c>
      <c r="N1980" s="1" t="s">
        <v>56</v>
      </c>
      <c r="O1980" s="1" t="s">
        <v>1543</v>
      </c>
      <c r="P1980" s="3">
        <v>30.143999999999998</v>
      </c>
      <c r="Q1980" s="3">
        <v>2</v>
      </c>
      <c r="R1980" s="3">
        <v>8.2896000000000001</v>
      </c>
      <c r="S1980" s="1" t="s">
        <v>33</v>
      </c>
      <c r="T1980" s="9" t="s">
        <v>297</v>
      </c>
    </row>
    <row r="1981" spans="1:20" ht="32.1" customHeight="1" thickBot="1">
      <c r="A1981" s="8" t="s">
        <v>4250</v>
      </c>
      <c r="B1981" s="5">
        <v>42783</v>
      </c>
      <c r="C1981" s="5">
        <v>42786</v>
      </c>
      <c r="D1981" s="4" t="s">
        <v>87</v>
      </c>
      <c r="E1981" s="4" t="s">
        <v>748</v>
      </c>
      <c r="F1981" s="4" t="s">
        <v>749</v>
      </c>
      <c r="G1981" s="4" t="s">
        <v>100</v>
      </c>
      <c r="H1981" s="4" t="s">
        <v>25</v>
      </c>
      <c r="I1981" s="4" t="s">
        <v>119</v>
      </c>
      <c r="J1981" s="4" t="s">
        <v>231</v>
      </c>
      <c r="K1981" s="4" t="s">
        <v>67</v>
      </c>
      <c r="L1981" s="4" t="s">
        <v>1600</v>
      </c>
      <c r="M1981" s="4" t="s">
        <v>30</v>
      </c>
      <c r="N1981" s="4" t="s">
        <v>36</v>
      </c>
      <c r="O1981" s="4" t="s">
        <v>1601</v>
      </c>
      <c r="P1981" s="6">
        <v>899.43</v>
      </c>
      <c r="Q1981" s="6">
        <v>5</v>
      </c>
      <c r="R1981" s="6">
        <v>-12.849</v>
      </c>
      <c r="S1981" s="4" t="s">
        <v>33</v>
      </c>
      <c r="T1981" s="10" t="s">
        <v>297</v>
      </c>
    </row>
    <row r="1982" spans="1:20" ht="32.1" customHeight="1" thickBot="1">
      <c r="A1982" s="7" t="s">
        <v>4251</v>
      </c>
      <c r="B1982" s="2">
        <v>42726</v>
      </c>
      <c r="C1982" s="2">
        <v>42732</v>
      </c>
      <c r="D1982" s="1" t="s">
        <v>39</v>
      </c>
      <c r="E1982" s="1" t="s">
        <v>2642</v>
      </c>
      <c r="F1982" s="1" t="s">
        <v>2643</v>
      </c>
      <c r="G1982" s="1" t="s">
        <v>24</v>
      </c>
      <c r="H1982" s="1" t="s">
        <v>25</v>
      </c>
      <c r="I1982" s="1" t="s">
        <v>4252</v>
      </c>
      <c r="J1982" s="1" t="s">
        <v>53</v>
      </c>
      <c r="K1982" s="1" t="s">
        <v>54</v>
      </c>
      <c r="L1982" s="1" t="s">
        <v>3617</v>
      </c>
      <c r="M1982" s="1" t="s">
        <v>30</v>
      </c>
      <c r="N1982" s="1" t="s">
        <v>56</v>
      </c>
      <c r="O1982" s="1" t="s">
        <v>3618</v>
      </c>
      <c r="P1982" s="3">
        <v>842.72</v>
      </c>
      <c r="Q1982" s="3">
        <v>8</v>
      </c>
      <c r="R1982" s="3">
        <v>202.25280000000001</v>
      </c>
      <c r="S1982" s="1" t="s">
        <v>129</v>
      </c>
      <c r="T1982" s="9" t="s">
        <v>96</v>
      </c>
    </row>
    <row r="1983" spans="1:20" ht="32.1" customHeight="1" thickBot="1">
      <c r="A1983" s="8" t="s">
        <v>4251</v>
      </c>
      <c r="B1983" s="5">
        <v>42726</v>
      </c>
      <c r="C1983" s="5">
        <v>42732</v>
      </c>
      <c r="D1983" s="4" t="s">
        <v>39</v>
      </c>
      <c r="E1983" s="4" t="s">
        <v>2642</v>
      </c>
      <c r="F1983" s="4" t="s">
        <v>2643</v>
      </c>
      <c r="G1983" s="4" t="s">
        <v>24</v>
      </c>
      <c r="H1983" s="4" t="s">
        <v>25</v>
      </c>
      <c r="I1983" s="4" t="s">
        <v>4252</v>
      </c>
      <c r="J1983" s="4" t="s">
        <v>53</v>
      </c>
      <c r="K1983" s="4" t="s">
        <v>54</v>
      </c>
      <c r="L1983" s="4" t="s">
        <v>186</v>
      </c>
      <c r="M1983" s="4" t="s">
        <v>30</v>
      </c>
      <c r="N1983" s="4" t="s">
        <v>56</v>
      </c>
      <c r="O1983" s="4" t="s">
        <v>187</v>
      </c>
      <c r="P1983" s="6">
        <v>41.96</v>
      </c>
      <c r="Q1983" s="6">
        <v>2</v>
      </c>
      <c r="R1983" s="6">
        <v>10.909599999999999</v>
      </c>
      <c r="S1983" s="4" t="s">
        <v>129</v>
      </c>
      <c r="T1983" s="10" t="s">
        <v>96</v>
      </c>
    </row>
    <row r="1984" spans="1:20" ht="32.1" customHeight="1" thickBot="1">
      <c r="A1984" s="7" t="s">
        <v>4253</v>
      </c>
      <c r="B1984" s="2">
        <v>42636</v>
      </c>
      <c r="C1984" s="2">
        <v>42640</v>
      </c>
      <c r="D1984" s="1" t="s">
        <v>39</v>
      </c>
      <c r="E1984" s="1" t="s">
        <v>4254</v>
      </c>
      <c r="F1984" s="1" t="s">
        <v>4255</v>
      </c>
      <c r="G1984" s="1" t="s">
        <v>90</v>
      </c>
      <c r="H1984" s="1" t="s">
        <v>25</v>
      </c>
      <c r="I1984" s="1" t="s">
        <v>191</v>
      </c>
      <c r="J1984" s="1" t="s">
        <v>192</v>
      </c>
      <c r="K1984" s="1" t="s">
        <v>54</v>
      </c>
      <c r="L1984" s="1" t="s">
        <v>488</v>
      </c>
      <c r="M1984" s="1" t="s">
        <v>30</v>
      </c>
      <c r="N1984" s="1" t="s">
        <v>36</v>
      </c>
      <c r="O1984" s="1" t="s">
        <v>489</v>
      </c>
      <c r="P1984" s="3">
        <v>184.75200000000001</v>
      </c>
      <c r="Q1984" s="3">
        <v>3</v>
      </c>
      <c r="R1984" s="3">
        <v>-20.784600000000001</v>
      </c>
      <c r="S1984" s="1" t="s">
        <v>83</v>
      </c>
      <c r="T1984" s="9" t="s">
        <v>77</v>
      </c>
    </row>
    <row r="1985" spans="1:20" ht="32.1" customHeight="1" thickBot="1">
      <c r="A1985" s="8" t="s">
        <v>4256</v>
      </c>
      <c r="B1985" s="5">
        <v>43002</v>
      </c>
      <c r="C1985" s="5">
        <v>43004</v>
      </c>
      <c r="D1985" s="4" t="s">
        <v>87</v>
      </c>
      <c r="E1985" s="4" t="s">
        <v>545</v>
      </c>
      <c r="F1985" s="4" t="s">
        <v>546</v>
      </c>
      <c r="G1985" s="4" t="s">
        <v>24</v>
      </c>
      <c r="H1985" s="4" t="s">
        <v>25</v>
      </c>
      <c r="I1985" s="4" t="s">
        <v>133</v>
      </c>
      <c r="J1985" s="4" t="s">
        <v>134</v>
      </c>
      <c r="K1985" s="4" t="s">
        <v>93</v>
      </c>
      <c r="L1985" s="4" t="s">
        <v>1095</v>
      </c>
      <c r="M1985" s="4" t="s">
        <v>30</v>
      </c>
      <c r="N1985" s="4" t="s">
        <v>36</v>
      </c>
      <c r="O1985" s="4" t="s">
        <v>1096</v>
      </c>
      <c r="P1985" s="6">
        <v>520.46400000000006</v>
      </c>
      <c r="Q1985" s="6">
        <v>2</v>
      </c>
      <c r="R1985" s="6">
        <v>-14.8704</v>
      </c>
      <c r="S1985" s="4" t="s">
        <v>70</v>
      </c>
      <c r="T1985" s="10" t="s">
        <v>77</v>
      </c>
    </row>
    <row r="1986" spans="1:20" ht="32.1" customHeight="1" thickBot="1">
      <c r="A1986" s="7" t="s">
        <v>4257</v>
      </c>
      <c r="B1986" s="2">
        <v>42394</v>
      </c>
      <c r="C1986" s="2">
        <v>42397</v>
      </c>
      <c r="D1986" s="1" t="s">
        <v>21</v>
      </c>
      <c r="E1986" s="1" t="s">
        <v>225</v>
      </c>
      <c r="F1986" s="1" t="s">
        <v>226</v>
      </c>
      <c r="G1986" s="1" t="s">
        <v>90</v>
      </c>
      <c r="H1986" s="1" t="s">
        <v>25</v>
      </c>
      <c r="I1986" s="1" t="s">
        <v>173</v>
      </c>
      <c r="J1986" s="1" t="s">
        <v>120</v>
      </c>
      <c r="K1986" s="1" t="s">
        <v>67</v>
      </c>
      <c r="L1986" s="1" t="s">
        <v>784</v>
      </c>
      <c r="M1986" s="1" t="s">
        <v>30</v>
      </c>
      <c r="N1986" s="1" t="s">
        <v>45</v>
      </c>
      <c r="O1986" s="1" t="s">
        <v>785</v>
      </c>
      <c r="P1986" s="3">
        <v>313.72199999999998</v>
      </c>
      <c r="Q1986" s="3">
        <v>3</v>
      </c>
      <c r="R1986" s="3">
        <v>-99.345299999999995</v>
      </c>
      <c r="S1986" s="1" t="s">
        <v>33</v>
      </c>
      <c r="T1986" s="9" t="s">
        <v>169</v>
      </c>
    </row>
    <row r="1987" spans="1:20" ht="32.1" customHeight="1" thickBot="1">
      <c r="A1987" s="8" t="s">
        <v>4257</v>
      </c>
      <c r="B1987" s="5">
        <v>42394</v>
      </c>
      <c r="C1987" s="5">
        <v>42397</v>
      </c>
      <c r="D1987" s="4" t="s">
        <v>21</v>
      </c>
      <c r="E1987" s="4" t="s">
        <v>225</v>
      </c>
      <c r="F1987" s="4" t="s">
        <v>226</v>
      </c>
      <c r="G1987" s="4" t="s">
        <v>90</v>
      </c>
      <c r="H1987" s="4" t="s">
        <v>25</v>
      </c>
      <c r="I1987" s="4" t="s">
        <v>173</v>
      </c>
      <c r="J1987" s="4" t="s">
        <v>120</v>
      </c>
      <c r="K1987" s="4" t="s">
        <v>67</v>
      </c>
      <c r="L1987" s="4" t="s">
        <v>3288</v>
      </c>
      <c r="M1987" s="4" t="s">
        <v>30</v>
      </c>
      <c r="N1987" s="4" t="s">
        <v>56</v>
      </c>
      <c r="O1987" s="4" t="s">
        <v>3289</v>
      </c>
      <c r="P1987" s="6">
        <v>45.98</v>
      </c>
      <c r="Q1987" s="6">
        <v>1</v>
      </c>
      <c r="R1987" s="6">
        <v>7.8166000000000002</v>
      </c>
      <c r="S1987" s="4" t="s">
        <v>33</v>
      </c>
      <c r="T1987" s="10" t="s">
        <v>169</v>
      </c>
    </row>
    <row r="1988" spans="1:20" ht="32.1" customHeight="1" thickBot="1">
      <c r="A1988" s="7" t="s">
        <v>4258</v>
      </c>
      <c r="B1988" s="2">
        <v>42815</v>
      </c>
      <c r="C1988" s="2">
        <v>42819</v>
      </c>
      <c r="D1988" s="1" t="s">
        <v>39</v>
      </c>
      <c r="E1988" s="1" t="s">
        <v>131</v>
      </c>
      <c r="F1988" s="1" t="s">
        <v>132</v>
      </c>
      <c r="G1988" s="1" t="s">
        <v>100</v>
      </c>
      <c r="H1988" s="1" t="s">
        <v>25</v>
      </c>
      <c r="I1988" s="1" t="s">
        <v>191</v>
      </c>
      <c r="J1988" s="1" t="s">
        <v>192</v>
      </c>
      <c r="K1988" s="1" t="s">
        <v>54</v>
      </c>
      <c r="L1988" s="1" t="s">
        <v>1718</v>
      </c>
      <c r="M1988" s="1" t="s">
        <v>30</v>
      </c>
      <c r="N1988" s="1" t="s">
        <v>56</v>
      </c>
      <c r="O1988" s="1" t="s">
        <v>1719</v>
      </c>
      <c r="P1988" s="3">
        <v>22.14</v>
      </c>
      <c r="Q1988" s="3">
        <v>3</v>
      </c>
      <c r="R1988" s="3">
        <v>6.4206000000000003</v>
      </c>
      <c r="S1988" s="1" t="s">
        <v>83</v>
      </c>
      <c r="T1988" s="9" t="s">
        <v>195</v>
      </c>
    </row>
    <row r="1989" spans="1:20" ht="32.1" customHeight="1" thickBot="1">
      <c r="A1989" s="8" t="s">
        <v>4259</v>
      </c>
      <c r="B1989" s="5">
        <v>43046</v>
      </c>
      <c r="C1989" s="5">
        <v>43048</v>
      </c>
      <c r="D1989" s="4" t="s">
        <v>21</v>
      </c>
      <c r="E1989" s="4" t="s">
        <v>3488</v>
      </c>
      <c r="F1989" s="4" t="s">
        <v>3489</v>
      </c>
      <c r="G1989" s="4" t="s">
        <v>90</v>
      </c>
      <c r="H1989" s="4" t="s">
        <v>25</v>
      </c>
      <c r="I1989" s="4" t="s">
        <v>2522</v>
      </c>
      <c r="J1989" s="4" t="s">
        <v>1089</v>
      </c>
      <c r="K1989" s="4" t="s">
        <v>67</v>
      </c>
      <c r="L1989" s="4" t="s">
        <v>2180</v>
      </c>
      <c r="M1989" s="4" t="s">
        <v>30</v>
      </c>
      <c r="N1989" s="4" t="s">
        <v>36</v>
      </c>
      <c r="O1989" s="4" t="s">
        <v>2181</v>
      </c>
      <c r="P1989" s="6">
        <v>272.97000000000003</v>
      </c>
      <c r="Q1989" s="6">
        <v>3</v>
      </c>
      <c r="R1989" s="6">
        <v>43.675199999999997</v>
      </c>
      <c r="S1989" s="4" t="s">
        <v>70</v>
      </c>
      <c r="T1989" s="10" t="s">
        <v>34</v>
      </c>
    </row>
    <row r="1990" spans="1:20" ht="32.1" customHeight="1" thickBot="1">
      <c r="A1990" s="7" t="s">
        <v>4260</v>
      </c>
      <c r="B1990" s="2">
        <v>42153</v>
      </c>
      <c r="C1990" s="2">
        <v>42155</v>
      </c>
      <c r="D1990" s="1" t="s">
        <v>87</v>
      </c>
      <c r="E1990" s="1" t="s">
        <v>3527</v>
      </c>
      <c r="F1990" s="1" t="s">
        <v>3528</v>
      </c>
      <c r="G1990" s="1" t="s">
        <v>90</v>
      </c>
      <c r="H1990" s="1" t="s">
        <v>25</v>
      </c>
      <c r="I1990" s="1" t="s">
        <v>347</v>
      </c>
      <c r="J1990" s="1" t="s">
        <v>231</v>
      </c>
      <c r="K1990" s="1" t="s">
        <v>67</v>
      </c>
      <c r="L1990" s="1" t="s">
        <v>3825</v>
      </c>
      <c r="M1990" s="1" t="s">
        <v>30</v>
      </c>
      <c r="N1990" s="1" t="s">
        <v>56</v>
      </c>
      <c r="O1990" s="1" t="s">
        <v>3826</v>
      </c>
      <c r="P1990" s="3">
        <v>41.567999999999998</v>
      </c>
      <c r="Q1990" s="3">
        <v>4</v>
      </c>
      <c r="R1990" s="3">
        <v>-4.1567999999999996</v>
      </c>
      <c r="S1990" s="1" t="s">
        <v>70</v>
      </c>
      <c r="T1990" s="9" t="s">
        <v>161</v>
      </c>
    </row>
    <row r="1991" spans="1:20" ht="32.1" customHeight="1" thickBot="1">
      <c r="A1991" s="8" t="s">
        <v>4260</v>
      </c>
      <c r="B1991" s="5">
        <v>42153</v>
      </c>
      <c r="C1991" s="5">
        <v>42155</v>
      </c>
      <c r="D1991" s="4" t="s">
        <v>87</v>
      </c>
      <c r="E1991" s="4" t="s">
        <v>3527</v>
      </c>
      <c r="F1991" s="4" t="s">
        <v>3528</v>
      </c>
      <c r="G1991" s="4" t="s">
        <v>90</v>
      </c>
      <c r="H1991" s="4" t="s">
        <v>25</v>
      </c>
      <c r="I1991" s="4" t="s">
        <v>347</v>
      </c>
      <c r="J1991" s="4" t="s">
        <v>231</v>
      </c>
      <c r="K1991" s="4" t="s">
        <v>67</v>
      </c>
      <c r="L1991" s="4" t="s">
        <v>159</v>
      </c>
      <c r="M1991" s="4" t="s">
        <v>30</v>
      </c>
      <c r="N1991" s="4" t="s">
        <v>36</v>
      </c>
      <c r="O1991" s="4" t="s">
        <v>160</v>
      </c>
      <c r="P1991" s="6">
        <v>317.05799999999999</v>
      </c>
      <c r="Q1991" s="6">
        <v>3</v>
      </c>
      <c r="R1991" s="6">
        <v>-86.058599999999998</v>
      </c>
      <c r="S1991" s="4" t="s">
        <v>70</v>
      </c>
      <c r="T1991" s="10" t="s">
        <v>161</v>
      </c>
    </row>
    <row r="1992" spans="1:20" ht="32.1" customHeight="1" thickBot="1">
      <c r="A1992" s="7" t="s">
        <v>4261</v>
      </c>
      <c r="B1992" s="2">
        <v>41996</v>
      </c>
      <c r="C1992" s="2">
        <v>42000</v>
      </c>
      <c r="D1992" s="1" t="s">
        <v>21</v>
      </c>
      <c r="E1992" s="1" t="s">
        <v>2840</v>
      </c>
      <c r="F1992" s="1" t="s">
        <v>2841</v>
      </c>
      <c r="G1992" s="1" t="s">
        <v>24</v>
      </c>
      <c r="H1992" s="1" t="s">
        <v>25</v>
      </c>
      <c r="I1992" s="1" t="s">
        <v>303</v>
      </c>
      <c r="J1992" s="1" t="s">
        <v>43</v>
      </c>
      <c r="K1992" s="1" t="s">
        <v>28</v>
      </c>
      <c r="L1992" s="1" t="s">
        <v>255</v>
      </c>
      <c r="M1992" s="1" t="s">
        <v>30</v>
      </c>
      <c r="N1992" s="1" t="s">
        <v>36</v>
      </c>
      <c r="O1992" s="1" t="s">
        <v>256</v>
      </c>
      <c r="P1992" s="3">
        <v>64.784000000000006</v>
      </c>
      <c r="Q1992" s="3">
        <v>1</v>
      </c>
      <c r="R1992" s="3">
        <v>6.4783999999999997</v>
      </c>
      <c r="S1992" s="1" t="s">
        <v>83</v>
      </c>
      <c r="T1992" s="9" t="s">
        <v>96</v>
      </c>
    </row>
    <row r="1993" spans="1:20" ht="32.1" customHeight="1" thickBot="1">
      <c r="A1993" s="8" t="s">
        <v>4262</v>
      </c>
      <c r="B1993" s="5">
        <v>42974</v>
      </c>
      <c r="C1993" s="5">
        <v>42978</v>
      </c>
      <c r="D1993" s="4" t="s">
        <v>39</v>
      </c>
      <c r="E1993" s="4" t="s">
        <v>1970</v>
      </c>
      <c r="F1993" s="4" t="s">
        <v>1971</v>
      </c>
      <c r="G1993" s="4" t="s">
        <v>24</v>
      </c>
      <c r="H1993" s="4" t="s">
        <v>25</v>
      </c>
      <c r="I1993" s="4" t="s">
        <v>914</v>
      </c>
      <c r="J1993" s="4" t="s">
        <v>520</v>
      </c>
      <c r="K1993" s="4" t="s">
        <v>54</v>
      </c>
      <c r="L1993" s="4" t="s">
        <v>1542</v>
      </c>
      <c r="M1993" s="4" t="s">
        <v>30</v>
      </c>
      <c r="N1993" s="4" t="s">
        <v>56</v>
      </c>
      <c r="O1993" s="4" t="s">
        <v>1543</v>
      </c>
      <c r="P1993" s="6">
        <v>120.57599999999999</v>
      </c>
      <c r="Q1993" s="6">
        <v>8</v>
      </c>
      <c r="R1993" s="6">
        <v>33.1584</v>
      </c>
      <c r="S1993" s="4" t="s">
        <v>83</v>
      </c>
      <c r="T1993" s="10" t="s">
        <v>253</v>
      </c>
    </row>
    <row r="1994" spans="1:20" ht="32.1" customHeight="1" thickBot="1">
      <c r="A1994" s="7" t="s">
        <v>4263</v>
      </c>
      <c r="B1994" s="2">
        <v>42302</v>
      </c>
      <c r="C1994" s="2">
        <v>42302</v>
      </c>
      <c r="D1994" s="1" t="s">
        <v>425</v>
      </c>
      <c r="E1994" s="1" t="s">
        <v>1008</v>
      </c>
      <c r="F1994" s="1" t="s">
        <v>1009</v>
      </c>
      <c r="G1994" s="1" t="s">
        <v>90</v>
      </c>
      <c r="H1994" s="1" t="s">
        <v>25</v>
      </c>
      <c r="I1994" s="1" t="s">
        <v>265</v>
      </c>
      <c r="J1994" s="1" t="s">
        <v>180</v>
      </c>
      <c r="K1994" s="1" t="s">
        <v>54</v>
      </c>
      <c r="L1994" s="1" t="s">
        <v>2180</v>
      </c>
      <c r="M1994" s="1" t="s">
        <v>30</v>
      </c>
      <c r="N1994" s="1" t="s">
        <v>36</v>
      </c>
      <c r="O1994" s="1" t="s">
        <v>2181</v>
      </c>
      <c r="P1994" s="3">
        <v>582.33600000000001</v>
      </c>
      <c r="Q1994" s="3">
        <v>8</v>
      </c>
      <c r="R1994" s="3">
        <v>-29.116800000000001</v>
      </c>
      <c r="S1994" s="1" t="s">
        <v>430</v>
      </c>
      <c r="T1994" s="9" t="s">
        <v>48</v>
      </c>
    </row>
    <row r="1995" spans="1:20" ht="32.1" customHeight="1" thickBot="1">
      <c r="A1995" s="8" t="s">
        <v>4264</v>
      </c>
      <c r="B1995" s="5">
        <v>41902</v>
      </c>
      <c r="C1995" s="5">
        <v>41905</v>
      </c>
      <c r="D1995" s="4" t="s">
        <v>87</v>
      </c>
      <c r="E1995" s="4" t="s">
        <v>4265</v>
      </c>
      <c r="F1995" s="4" t="s">
        <v>4266</v>
      </c>
      <c r="G1995" s="4" t="s">
        <v>24</v>
      </c>
      <c r="H1995" s="4" t="s">
        <v>25</v>
      </c>
      <c r="I1995" s="4" t="s">
        <v>173</v>
      </c>
      <c r="J1995" s="4" t="s">
        <v>120</v>
      </c>
      <c r="K1995" s="4" t="s">
        <v>67</v>
      </c>
      <c r="L1995" s="4" t="s">
        <v>851</v>
      </c>
      <c r="M1995" s="4" t="s">
        <v>30</v>
      </c>
      <c r="N1995" s="4" t="s">
        <v>36</v>
      </c>
      <c r="O1995" s="4" t="s">
        <v>852</v>
      </c>
      <c r="P1995" s="6">
        <v>631.78200000000004</v>
      </c>
      <c r="Q1995" s="6">
        <v>2</v>
      </c>
      <c r="R1995" s="6">
        <v>140.39599999999999</v>
      </c>
      <c r="S1995" s="4" t="s">
        <v>33</v>
      </c>
      <c r="T1995" s="10" t="s">
        <v>77</v>
      </c>
    </row>
    <row r="1996" spans="1:20" ht="32.1" customHeight="1" thickBot="1">
      <c r="A1996" s="7" t="s">
        <v>4264</v>
      </c>
      <c r="B1996" s="2">
        <v>41902</v>
      </c>
      <c r="C1996" s="2">
        <v>41905</v>
      </c>
      <c r="D1996" s="1" t="s">
        <v>87</v>
      </c>
      <c r="E1996" s="1" t="s">
        <v>4265</v>
      </c>
      <c r="F1996" s="1" t="s">
        <v>4266</v>
      </c>
      <c r="G1996" s="1" t="s">
        <v>24</v>
      </c>
      <c r="H1996" s="1" t="s">
        <v>25</v>
      </c>
      <c r="I1996" s="1" t="s">
        <v>173</v>
      </c>
      <c r="J1996" s="1" t="s">
        <v>120</v>
      </c>
      <c r="K1996" s="1" t="s">
        <v>67</v>
      </c>
      <c r="L1996" s="1" t="s">
        <v>1695</v>
      </c>
      <c r="M1996" s="1" t="s">
        <v>30</v>
      </c>
      <c r="N1996" s="1" t="s">
        <v>31</v>
      </c>
      <c r="O1996" s="1" t="s">
        <v>1696</v>
      </c>
      <c r="P1996" s="3">
        <v>801.56799999999998</v>
      </c>
      <c r="Q1996" s="3">
        <v>2</v>
      </c>
      <c r="R1996" s="3">
        <v>-10.019600000000001</v>
      </c>
      <c r="S1996" s="1" t="s">
        <v>33</v>
      </c>
      <c r="T1996" s="9" t="s">
        <v>77</v>
      </c>
    </row>
    <row r="1997" spans="1:20" ht="32.1" customHeight="1" thickBot="1">
      <c r="A1997" s="8" t="s">
        <v>4267</v>
      </c>
      <c r="B1997" s="5">
        <v>41814</v>
      </c>
      <c r="C1997" s="5">
        <v>41818</v>
      </c>
      <c r="D1997" s="4" t="s">
        <v>39</v>
      </c>
      <c r="E1997" s="4" t="s">
        <v>615</v>
      </c>
      <c r="F1997" s="4" t="s">
        <v>616</v>
      </c>
      <c r="G1997" s="4" t="s">
        <v>24</v>
      </c>
      <c r="H1997" s="4" t="s">
        <v>25</v>
      </c>
      <c r="I1997" s="4" t="s">
        <v>1222</v>
      </c>
      <c r="J1997" s="4" t="s">
        <v>520</v>
      </c>
      <c r="K1997" s="4" t="s">
        <v>54</v>
      </c>
      <c r="L1997" s="4" t="s">
        <v>2513</v>
      </c>
      <c r="M1997" s="4" t="s">
        <v>30</v>
      </c>
      <c r="N1997" s="4" t="s">
        <v>56</v>
      </c>
      <c r="O1997" s="4" t="s">
        <v>2514</v>
      </c>
      <c r="P1997" s="6">
        <v>4.2720000000000002</v>
      </c>
      <c r="Q1997" s="6">
        <v>2</v>
      </c>
      <c r="R1997" s="6">
        <v>0.96120000000000005</v>
      </c>
      <c r="S1997" s="4" t="s">
        <v>83</v>
      </c>
      <c r="T1997" s="10" t="s">
        <v>59</v>
      </c>
    </row>
    <row r="1998" spans="1:20" ht="32.1" customHeight="1" thickBot="1">
      <c r="A1998" s="7" t="s">
        <v>4268</v>
      </c>
      <c r="B1998" s="2">
        <v>42594</v>
      </c>
      <c r="C1998" s="2">
        <v>42599</v>
      </c>
      <c r="D1998" s="1" t="s">
        <v>21</v>
      </c>
      <c r="E1998" s="1" t="s">
        <v>1131</v>
      </c>
      <c r="F1998" s="1" t="s">
        <v>1132</v>
      </c>
      <c r="G1998" s="1" t="s">
        <v>24</v>
      </c>
      <c r="H1998" s="1" t="s">
        <v>25</v>
      </c>
      <c r="I1998" s="1" t="s">
        <v>173</v>
      </c>
      <c r="J1998" s="1" t="s">
        <v>120</v>
      </c>
      <c r="K1998" s="1" t="s">
        <v>67</v>
      </c>
      <c r="L1998" s="1" t="s">
        <v>784</v>
      </c>
      <c r="M1998" s="1" t="s">
        <v>30</v>
      </c>
      <c r="N1998" s="1" t="s">
        <v>45</v>
      </c>
      <c r="O1998" s="1" t="s">
        <v>785</v>
      </c>
      <c r="P1998" s="3">
        <v>209.148</v>
      </c>
      <c r="Q1998" s="3">
        <v>2</v>
      </c>
      <c r="R1998" s="3">
        <v>-66.230199999999996</v>
      </c>
      <c r="S1998" s="1" t="s">
        <v>58</v>
      </c>
      <c r="T1998" s="9" t="s">
        <v>253</v>
      </c>
    </row>
    <row r="1999" spans="1:20" ht="32.1" customHeight="1" thickBot="1">
      <c r="A1999" s="8" t="s">
        <v>4269</v>
      </c>
      <c r="B1999" s="5">
        <v>43000</v>
      </c>
      <c r="C1999" s="5">
        <v>43002</v>
      </c>
      <c r="D1999" s="4" t="s">
        <v>21</v>
      </c>
      <c r="E1999" s="4" t="s">
        <v>1170</v>
      </c>
      <c r="F1999" s="4" t="s">
        <v>1171</v>
      </c>
      <c r="G1999" s="4" t="s">
        <v>24</v>
      </c>
      <c r="H1999" s="4" t="s">
        <v>25</v>
      </c>
      <c r="I1999" s="4" t="s">
        <v>173</v>
      </c>
      <c r="J1999" s="4" t="s">
        <v>120</v>
      </c>
      <c r="K1999" s="4" t="s">
        <v>67</v>
      </c>
      <c r="L1999" s="4" t="s">
        <v>551</v>
      </c>
      <c r="M1999" s="4" t="s">
        <v>30</v>
      </c>
      <c r="N1999" s="4" t="s">
        <v>56</v>
      </c>
      <c r="O1999" s="4" t="s">
        <v>3125</v>
      </c>
      <c r="P1999" s="6">
        <v>12.07</v>
      </c>
      <c r="Q1999" s="6">
        <v>1</v>
      </c>
      <c r="R1999" s="6">
        <v>3.9830999999999999</v>
      </c>
      <c r="S1999" s="4" t="s">
        <v>70</v>
      </c>
      <c r="T1999" s="10" t="s">
        <v>77</v>
      </c>
    </row>
    <row r="2000" spans="1:20" ht="32.1" customHeight="1" thickBot="1">
      <c r="A2000" s="7" t="s">
        <v>4270</v>
      </c>
      <c r="B2000" s="2">
        <v>43079</v>
      </c>
      <c r="C2000" s="2">
        <v>43082</v>
      </c>
      <c r="D2000" s="1" t="s">
        <v>87</v>
      </c>
      <c r="E2000" s="1" t="s">
        <v>1730</v>
      </c>
      <c r="F2000" s="1" t="s">
        <v>1731</v>
      </c>
      <c r="G2000" s="1" t="s">
        <v>24</v>
      </c>
      <c r="H2000" s="1" t="s">
        <v>25</v>
      </c>
      <c r="I2000" s="1" t="s">
        <v>65</v>
      </c>
      <c r="J2000" s="1" t="s">
        <v>66</v>
      </c>
      <c r="K2000" s="1" t="s">
        <v>67</v>
      </c>
      <c r="L2000" s="1" t="s">
        <v>630</v>
      </c>
      <c r="M2000" s="1" t="s">
        <v>30</v>
      </c>
      <c r="N2000" s="1" t="s">
        <v>56</v>
      </c>
      <c r="O2000" s="1" t="s">
        <v>631</v>
      </c>
      <c r="P2000" s="3">
        <v>87.92</v>
      </c>
      <c r="Q2000" s="3">
        <v>5</v>
      </c>
      <c r="R2000" s="3">
        <v>15.385999999999999</v>
      </c>
      <c r="S2000" s="1" t="s">
        <v>33</v>
      </c>
      <c r="T2000" s="9" t="s">
        <v>96</v>
      </c>
    </row>
    <row r="2001" spans="1:20" ht="32.1" customHeight="1" thickBot="1">
      <c r="A2001" s="8" t="s">
        <v>4271</v>
      </c>
      <c r="B2001" s="5">
        <v>42031</v>
      </c>
      <c r="C2001" s="5">
        <v>42033</v>
      </c>
      <c r="D2001" s="4" t="s">
        <v>87</v>
      </c>
      <c r="E2001" s="4" t="s">
        <v>3683</v>
      </c>
      <c r="F2001" s="4" t="s">
        <v>3684</v>
      </c>
      <c r="G2001" s="4" t="s">
        <v>24</v>
      </c>
      <c r="H2001" s="4" t="s">
        <v>25</v>
      </c>
      <c r="I2001" s="4" t="s">
        <v>52</v>
      </c>
      <c r="J2001" s="4" t="s">
        <v>53</v>
      </c>
      <c r="K2001" s="4" t="s">
        <v>54</v>
      </c>
      <c r="L2001" s="4" t="s">
        <v>601</v>
      </c>
      <c r="M2001" s="4" t="s">
        <v>30</v>
      </c>
      <c r="N2001" s="4" t="s">
        <v>36</v>
      </c>
      <c r="O2001" s="4" t="s">
        <v>602</v>
      </c>
      <c r="P2001" s="6">
        <v>2803.92</v>
      </c>
      <c r="Q2001" s="6">
        <v>5</v>
      </c>
      <c r="R2001" s="6">
        <v>0</v>
      </c>
      <c r="S2001" s="4" t="s">
        <v>70</v>
      </c>
      <c r="T2001" s="10" t="s">
        <v>169</v>
      </c>
    </row>
    <row r="2002" spans="1:20" ht="32.1" customHeight="1" thickBot="1">
      <c r="A2002" s="7" t="s">
        <v>4272</v>
      </c>
      <c r="B2002" s="2">
        <v>42295</v>
      </c>
      <c r="C2002" s="2">
        <v>42299</v>
      </c>
      <c r="D2002" s="1" t="s">
        <v>39</v>
      </c>
      <c r="E2002" s="1" t="s">
        <v>2506</v>
      </c>
      <c r="F2002" s="1" t="s">
        <v>2507</v>
      </c>
      <c r="G2002" s="1" t="s">
        <v>24</v>
      </c>
      <c r="H2002" s="1" t="s">
        <v>25</v>
      </c>
      <c r="I2002" s="1" t="s">
        <v>191</v>
      </c>
      <c r="J2002" s="1" t="s">
        <v>192</v>
      </c>
      <c r="K2002" s="1" t="s">
        <v>54</v>
      </c>
      <c r="L2002" s="1" t="s">
        <v>319</v>
      </c>
      <c r="M2002" s="1" t="s">
        <v>30</v>
      </c>
      <c r="N2002" s="1" t="s">
        <v>56</v>
      </c>
      <c r="O2002" s="1" t="s">
        <v>320</v>
      </c>
      <c r="P2002" s="3">
        <v>10.11</v>
      </c>
      <c r="Q2002" s="3">
        <v>3</v>
      </c>
      <c r="R2002" s="3">
        <v>3.2351999999999999</v>
      </c>
      <c r="S2002" s="1" t="s">
        <v>83</v>
      </c>
      <c r="T2002" s="9" t="s">
        <v>48</v>
      </c>
    </row>
    <row r="2003" spans="1:20" ht="32.1" customHeight="1" thickBot="1">
      <c r="A2003" s="8" t="s">
        <v>4273</v>
      </c>
      <c r="B2003" s="5">
        <v>41894</v>
      </c>
      <c r="C2003" s="5">
        <v>41899</v>
      </c>
      <c r="D2003" s="4" t="s">
        <v>21</v>
      </c>
      <c r="E2003" s="4" t="s">
        <v>3844</v>
      </c>
      <c r="F2003" s="4" t="s">
        <v>3845</v>
      </c>
      <c r="G2003" s="4" t="s">
        <v>24</v>
      </c>
      <c r="H2003" s="4" t="s">
        <v>25</v>
      </c>
      <c r="I2003" s="4" t="s">
        <v>173</v>
      </c>
      <c r="J2003" s="4" t="s">
        <v>120</v>
      </c>
      <c r="K2003" s="4" t="s">
        <v>67</v>
      </c>
      <c r="L2003" s="4" t="s">
        <v>601</v>
      </c>
      <c r="M2003" s="4" t="s">
        <v>30</v>
      </c>
      <c r="N2003" s="4" t="s">
        <v>36</v>
      </c>
      <c r="O2003" s="4" t="s">
        <v>602</v>
      </c>
      <c r="P2003" s="6">
        <v>3785.2919999999999</v>
      </c>
      <c r="Q2003" s="6">
        <v>6</v>
      </c>
      <c r="R2003" s="6">
        <v>420.58800000000002</v>
      </c>
      <c r="S2003" s="4" t="s">
        <v>58</v>
      </c>
      <c r="T2003" s="10" t="s">
        <v>77</v>
      </c>
    </row>
    <row r="2004" spans="1:20" ht="32.1" customHeight="1" thickBot="1">
      <c r="A2004" s="7" t="s">
        <v>4274</v>
      </c>
      <c r="B2004" s="2">
        <v>41970</v>
      </c>
      <c r="C2004" s="2">
        <v>41974</v>
      </c>
      <c r="D2004" s="1" t="s">
        <v>39</v>
      </c>
      <c r="E2004" s="1" t="s">
        <v>2696</v>
      </c>
      <c r="F2004" s="1" t="s">
        <v>2697</v>
      </c>
      <c r="G2004" s="1" t="s">
        <v>90</v>
      </c>
      <c r="H2004" s="1" t="s">
        <v>25</v>
      </c>
      <c r="I2004" s="1" t="s">
        <v>2954</v>
      </c>
      <c r="J2004" s="1" t="s">
        <v>120</v>
      </c>
      <c r="K2004" s="1" t="s">
        <v>67</v>
      </c>
      <c r="L2004" s="1" t="s">
        <v>1123</v>
      </c>
      <c r="M2004" s="1" t="s">
        <v>30</v>
      </c>
      <c r="N2004" s="1" t="s">
        <v>56</v>
      </c>
      <c r="O2004" s="1" t="s">
        <v>1124</v>
      </c>
      <c r="P2004" s="3">
        <v>199.9</v>
      </c>
      <c r="Q2004" s="3">
        <v>5</v>
      </c>
      <c r="R2004" s="3">
        <v>39.979999999999997</v>
      </c>
      <c r="S2004" s="1" t="s">
        <v>83</v>
      </c>
      <c r="T2004" s="9" t="s">
        <v>34</v>
      </c>
    </row>
    <row r="2005" spans="1:20" ht="32.1" customHeight="1" thickBot="1">
      <c r="A2005" s="8" t="s">
        <v>4275</v>
      </c>
      <c r="B2005" s="5">
        <v>41770</v>
      </c>
      <c r="C2005" s="5">
        <v>41775</v>
      </c>
      <c r="D2005" s="4" t="s">
        <v>39</v>
      </c>
      <c r="E2005" s="4" t="s">
        <v>274</v>
      </c>
      <c r="F2005" s="4" t="s">
        <v>275</v>
      </c>
      <c r="G2005" s="4" t="s">
        <v>90</v>
      </c>
      <c r="H2005" s="4" t="s">
        <v>25</v>
      </c>
      <c r="I2005" s="4" t="s">
        <v>1868</v>
      </c>
      <c r="J2005" s="4" t="s">
        <v>92</v>
      </c>
      <c r="K2005" s="4" t="s">
        <v>93</v>
      </c>
      <c r="L2005" s="4" t="s">
        <v>479</v>
      </c>
      <c r="M2005" s="4" t="s">
        <v>30</v>
      </c>
      <c r="N2005" s="4" t="s">
        <v>36</v>
      </c>
      <c r="O2005" s="4" t="s">
        <v>480</v>
      </c>
      <c r="P2005" s="6">
        <v>1212.96</v>
      </c>
      <c r="Q2005" s="6">
        <v>8</v>
      </c>
      <c r="R2005" s="6">
        <v>-69.311999999999998</v>
      </c>
      <c r="S2005" s="4" t="s">
        <v>58</v>
      </c>
      <c r="T2005" s="10" t="s">
        <v>161</v>
      </c>
    </row>
    <row r="2006" spans="1:20" ht="32.1" customHeight="1" thickBot="1">
      <c r="A2006" s="7" t="s">
        <v>4276</v>
      </c>
      <c r="B2006" s="2">
        <v>42244</v>
      </c>
      <c r="C2006" s="2">
        <v>42248</v>
      </c>
      <c r="D2006" s="1" t="s">
        <v>39</v>
      </c>
      <c r="E2006" s="1" t="s">
        <v>376</v>
      </c>
      <c r="F2006" s="1" t="s">
        <v>377</v>
      </c>
      <c r="G2006" s="1" t="s">
        <v>90</v>
      </c>
      <c r="H2006" s="1" t="s">
        <v>25</v>
      </c>
      <c r="I2006" s="1" t="s">
        <v>1739</v>
      </c>
      <c r="J2006" s="1" t="s">
        <v>92</v>
      </c>
      <c r="K2006" s="1" t="s">
        <v>93</v>
      </c>
      <c r="L2006" s="1" t="s">
        <v>1465</v>
      </c>
      <c r="M2006" s="1" t="s">
        <v>30</v>
      </c>
      <c r="N2006" s="1" t="s">
        <v>45</v>
      </c>
      <c r="O2006" s="1" t="s">
        <v>1466</v>
      </c>
      <c r="P2006" s="3">
        <v>103.48099999999999</v>
      </c>
      <c r="Q2006" s="3">
        <v>1</v>
      </c>
      <c r="R2006" s="3">
        <v>-16.261299999999999</v>
      </c>
      <c r="S2006" s="1" t="s">
        <v>83</v>
      </c>
      <c r="T2006" s="9" t="s">
        <v>253</v>
      </c>
    </row>
    <row r="2007" spans="1:20" ht="32.1" customHeight="1" thickBot="1">
      <c r="A2007" s="8" t="s">
        <v>4277</v>
      </c>
      <c r="B2007" s="5">
        <v>42882</v>
      </c>
      <c r="C2007" s="5">
        <v>42889</v>
      </c>
      <c r="D2007" s="4" t="s">
        <v>39</v>
      </c>
      <c r="E2007" s="4" t="s">
        <v>2642</v>
      </c>
      <c r="F2007" s="4" t="s">
        <v>2643</v>
      </c>
      <c r="G2007" s="4" t="s">
        <v>24</v>
      </c>
      <c r="H2007" s="4" t="s">
        <v>25</v>
      </c>
      <c r="I2007" s="4" t="s">
        <v>2021</v>
      </c>
      <c r="J2007" s="4" t="s">
        <v>1522</v>
      </c>
      <c r="K2007" s="4" t="s">
        <v>93</v>
      </c>
      <c r="L2007" s="4" t="s">
        <v>94</v>
      </c>
      <c r="M2007" s="4" t="s">
        <v>30</v>
      </c>
      <c r="N2007" s="4" t="s">
        <v>56</v>
      </c>
      <c r="O2007" s="4" t="s">
        <v>95</v>
      </c>
      <c r="P2007" s="6">
        <v>477.3</v>
      </c>
      <c r="Q2007" s="6">
        <v>5</v>
      </c>
      <c r="R2007" s="6">
        <v>138.417</v>
      </c>
      <c r="S2007" s="4" t="s">
        <v>47</v>
      </c>
      <c r="T2007" s="10" t="s">
        <v>161</v>
      </c>
    </row>
    <row r="2008" spans="1:20" ht="32.1" customHeight="1" thickBot="1">
      <c r="A2008" s="7" t="s">
        <v>4278</v>
      </c>
      <c r="B2008" s="2">
        <v>43064</v>
      </c>
      <c r="C2008" s="2">
        <v>43069</v>
      </c>
      <c r="D2008" s="1" t="s">
        <v>21</v>
      </c>
      <c r="E2008" s="1" t="s">
        <v>3484</v>
      </c>
      <c r="F2008" s="1" t="s">
        <v>3485</v>
      </c>
      <c r="G2008" s="1" t="s">
        <v>90</v>
      </c>
      <c r="H2008" s="1" t="s">
        <v>25</v>
      </c>
      <c r="I2008" s="1" t="s">
        <v>865</v>
      </c>
      <c r="J2008" s="1" t="s">
        <v>27</v>
      </c>
      <c r="K2008" s="1" t="s">
        <v>28</v>
      </c>
      <c r="L2008" s="1" t="s">
        <v>1486</v>
      </c>
      <c r="M2008" s="1" t="s">
        <v>30</v>
      </c>
      <c r="N2008" s="1" t="s">
        <v>36</v>
      </c>
      <c r="O2008" s="1" t="s">
        <v>1487</v>
      </c>
      <c r="P2008" s="3">
        <v>701.96</v>
      </c>
      <c r="Q2008" s="3">
        <v>2</v>
      </c>
      <c r="R2008" s="3">
        <v>168.47040000000001</v>
      </c>
      <c r="S2008" s="1" t="s">
        <v>58</v>
      </c>
      <c r="T2008" s="9" t="s">
        <v>34</v>
      </c>
    </row>
    <row r="2009" spans="1:20" ht="32.1" customHeight="1" thickBot="1">
      <c r="A2009" s="8" t="s">
        <v>4279</v>
      </c>
      <c r="B2009" s="5">
        <v>42693</v>
      </c>
      <c r="C2009" s="5">
        <v>42697</v>
      </c>
      <c r="D2009" s="4" t="s">
        <v>39</v>
      </c>
      <c r="E2009" s="4" t="s">
        <v>482</v>
      </c>
      <c r="F2009" s="4" t="s">
        <v>483</v>
      </c>
      <c r="G2009" s="4" t="s">
        <v>90</v>
      </c>
      <c r="H2009" s="4" t="s">
        <v>25</v>
      </c>
      <c r="I2009" s="4" t="s">
        <v>191</v>
      </c>
      <c r="J2009" s="4" t="s">
        <v>192</v>
      </c>
      <c r="K2009" s="4" t="s">
        <v>54</v>
      </c>
      <c r="L2009" s="4" t="s">
        <v>585</v>
      </c>
      <c r="M2009" s="4" t="s">
        <v>30</v>
      </c>
      <c r="N2009" s="4" t="s">
        <v>56</v>
      </c>
      <c r="O2009" s="4" t="s">
        <v>586</v>
      </c>
      <c r="P2009" s="6">
        <v>31.96</v>
      </c>
      <c r="Q2009" s="6">
        <v>2</v>
      </c>
      <c r="R2009" s="6">
        <v>1.5980000000000001</v>
      </c>
      <c r="S2009" s="4" t="s">
        <v>83</v>
      </c>
      <c r="T2009" s="10" t="s">
        <v>34</v>
      </c>
    </row>
    <row r="2010" spans="1:20" ht="32.1" customHeight="1" thickBot="1">
      <c r="A2010" s="7" t="s">
        <v>4280</v>
      </c>
      <c r="B2010" s="2">
        <v>43044</v>
      </c>
      <c r="C2010" s="2">
        <v>43049</v>
      </c>
      <c r="D2010" s="1" t="s">
        <v>21</v>
      </c>
      <c r="E2010" s="1" t="s">
        <v>4281</v>
      </c>
      <c r="F2010" s="1" t="s">
        <v>4282</v>
      </c>
      <c r="G2010" s="1" t="s">
        <v>24</v>
      </c>
      <c r="H2010" s="1" t="s">
        <v>25</v>
      </c>
      <c r="I2010" s="1" t="s">
        <v>173</v>
      </c>
      <c r="J2010" s="1" t="s">
        <v>120</v>
      </c>
      <c r="K2010" s="1" t="s">
        <v>67</v>
      </c>
      <c r="L2010" s="1" t="s">
        <v>2566</v>
      </c>
      <c r="M2010" s="1" t="s">
        <v>30</v>
      </c>
      <c r="N2010" s="1" t="s">
        <v>45</v>
      </c>
      <c r="O2010" s="1" t="s">
        <v>2567</v>
      </c>
      <c r="P2010" s="3">
        <v>166.5</v>
      </c>
      <c r="Q2010" s="3">
        <v>2</v>
      </c>
      <c r="R2010" s="3">
        <v>-66.599999999999994</v>
      </c>
      <c r="S2010" s="1" t="s">
        <v>58</v>
      </c>
      <c r="T2010" s="9" t="s">
        <v>34</v>
      </c>
    </row>
    <row r="2011" spans="1:20" ht="32.1" customHeight="1" thickBot="1">
      <c r="A2011" s="8" t="s">
        <v>4280</v>
      </c>
      <c r="B2011" s="5">
        <v>43044</v>
      </c>
      <c r="C2011" s="5">
        <v>43049</v>
      </c>
      <c r="D2011" s="4" t="s">
        <v>21</v>
      </c>
      <c r="E2011" s="4" t="s">
        <v>4281</v>
      </c>
      <c r="F2011" s="4" t="s">
        <v>4282</v>
      </c>
      <c r="G2011" s="4" t="s">
        <v>24</v>
      </c>
      <c r="H2011" s="4" t="s">
        <v>25</v>
      </c>
      <c r="I2011" s="4" t="s">
        <v>173</v>
      </c>
      <c r="J2011" s="4" t="s">
        <v>120</v>
      </c>
      <c r="K2011" s="4" t="s">
        <v>67</v>
      </c>
      <c r="L2011" s="4" t="s">
        <v>2194</v>
      </c>
      <c r="M2011" s="4" t="s">
        <v>30</v>
      </c>
      <c r="N2011" s="4" t="s">
        <v>36</v>
      </c>
      <c r="O2011" s="4" t="s">
        <v>2195</v>
      </c>
      <c r="P2011" s="6">
        <v>128.124</v>
      </c>
      <c r="Q2011" s="6">
        <v>2</v>
      </c>
      <c r="R2011" s="6">
        <v>24.2012</v>
      </c>
      <c r="S2011" s="4" t="s">
        <v>58</v>
      </c>
      <c r="T2011" s="10" t="s">
        <v>34</v>
      </c>
    </row>
    <row r="2012" spans="1:20" ht="32.1" customHeight="1" thickBot="1">
      <c r="A2012" s="7" t="s">
        <v>4280</v>
      </c>
      <c r="B2012" s="2">
        <v>43044</v>
      </c>
      <c r="C2012" s="2">
        <v>43049</v>
      </c>
      <c r="D2012" s="1" t="s">
        <v>21</v>
      </c>
      <c r="E2012" s="1" t="s">
        <v>4281</v>
      </c>
      <c r="F2012" s="1" t="s">
        <v>4282</v>
      </c>
      <c r="G2012" s="1" t="s">
        <v>24</v>
      </c>
      <c r="H2012" s="1" t="s">
        <v>25</v>
      </c>
      <c r="I2012" s="1" t="s">
        <v>173</v>
      </c>
      <c r="J2012" s="1" t="s">
        <v>120</v>
      </c>
      <c r="K2012" s="1" t="s">
        <v>67</v>
      </c>
      <c r="L2012" s="1" t="s">
        <v>3223</v>
      </c>
      <c r="M2012" s="1" t="s">
        <v>30</v>
      </c>
      <c r="N2012" s="1" t="s">
        <v>56</v>
      </c>
      <c r="O2012" s="1" t="s">
        <v>3224</v>
      </c>
      <c r="P2012" s="3">
        <v>101.4</v>
      </c>
      <c r="Q2012" s="3">
        <v>5</v>
      </c>
      <c r="R2012" s="3">
        <v>38.531999999999996</v>
      </c>
      <c r="S2012" s="1" t="s">
        <v>58</v>
      </c>
      <c r="T2012" s="9" t="s">
        <v>34</v>
      </c>
    </row>
    <row r="2013" spans="1:20" ht="32.1" customHeight="1" thickBot="1">
      <c r="A2013" s="8" t="s">
        <v>4283</v>
      </c>
      <c r="B2013" s="5">
        <v>42155</v>
      </c>
      <c r="C2013" s="5">
        <v>42160</v>
      </c>
      <c r="D2013" s="4" t="s">
        <v>21</v>
      </c>
      <c r="E2013" s="4" t="s">
        <v>482</v>
      </c>
      <c r="F2013" s="4" t="s">
        <v>483</v>
      </c>
      <c r="G2013" s="4" t="s">
        <v>90</v>
      </c>
      <c r="H2013" s="4" t="s">
        <v>25</v>
      </c>
      <c r="I2013" s="4" t="s">
        <v>133</v>
      </c>
      <c r="J2013" s="4" t="s">
        <v>134</v>
      </c>
      <c r="K2013" s="4" t="s">
        <v>93</v>
      </c>
      <c r="L2013" s="4" t="s">
        <v>2449</v>
      </c>
      <c r="M2013" s="4" t="s">
        <v>30</v>
      </c>
      <c r="N2013" s="4" t="s">
        <v>56</v>
      </c>
      <c r="O2013" s="4" t="s">
        <v>2450</v>
      </c>
      <c r="P2013" s="6">
        <v>51.56</v>
      </c>
      <c r="Q2013" s="6">
        <v>2</v>
      </c>
      <c r="R2013" s="6">
        <v>-61.872</v>
      </c>
      <c r="S2013" s="4" t="s">
        <v>58</v>
      </c>
      <c r="T2013" s="10" t="s">
        <v>161</v>
      </c>
    </row>
    <row r="2014" spans="1:20" ht="32.1" customHeight="1" thickBot="1">
      <c r="A2014" s="7" t="s">
        <v>4284</v>
      </c>
      <c r="B2014" s="2">
        <v>42706</v>
      </c>
      <c r="C2014" s="2">
        <v>42708</v>
      </c>
      <c r="D2014" s="1" t="s">
        <v>21</v>
      </c>
      <c r="E2014" s="1" t="s">
        <v>2588</v>
      </c>
      <c r="F2014" s="1" t="s">
        <v>2589</v>
      </c>
      <c r="G2014" s="1" t="s">
        <v>90</v>
      </c>
      <c r="H2014" s="1" t="s">
        <v>25</v>
      </c>
      <c r="I2014" s="1" t="s">
        <v>101</v>
      </c>
      <c r="J2014" s="1" t="s">
        <v>92</v>
      </c>
      <c r="K2014" s="1" t="s">
        <v>93</v>
      </c>
      <c r="L2014" s="1" t="s">
        <v>2905</v>
      </c>
      <c r="M2014" s="1" t="s">
        <v>30</v>
      </c>
      <c r="N2014" s="1" t="s">
        <v>31</v>
      </c>
      <c r="O2014" s="1" t="s">
        <v>2906</v>
      </c>
      <c r="P2014" s="3">
        <v>781.86400000000003</v>
      </c>
      <c r="Q2014" s="3">
        <v>10</v>
      </c>
      <c r="R2014" s="3">
        <v>-137.976</v>
      </c>
      <c r="S2014" s="1" t="s">
        <v>70</v>
      </c>
      <c r="T2014" s="9" t="s">
        <v>96</v>
      </c>
    </row>
    <row r="2015" spans="1:20" ht="32.1" customHeight="1" thickBot="1">
      <c r="A2015" s="8" t="s">
        <v>4285</v>
      </c>
      <c r="B2015" s="5">
        <v>43020</v>
      </c>
      <c r="C2015" s="5">
        <v>43020</v>
      </c>
      <c r="D2015" s="4" t="s">
        <v>425</v>
      </c>
      <c r="E2015" s="4" t="s">
        <v>475</v>
      </c>
      <c r="F2015" s="4" t="s">
        <v>476</v>
      </c>
      <c r="G2015" s="4" t="s">
        <v>24</v>
      </c>
      <c r="H2015" s="4" t="s">
        <v>25</v>
      </c>
      <c r="I2015" s="4" t="s">
        <v>1988</v>
      </c>
      <c r="J2015" s="4" t="s">
        <v>4286</v>
      </c>
      <c r="K2015" s="4" t="s">
        <v>67</v>
      </c>
      <c r="L2015" s="4" t="s">
        <v>1077</v>
      </c>
      <c r="M2015" s="4" t="s">
        <v>30</v>
      </c>
      <c r="N2015" s="4" t="s">
        <v>45</v>
      </c>
      <c r="O2015" s="4" t="s">
        <v>1078</v>
      </c>
      <c r="P2015" s="6">
        <v>673.34400000000005</v>
      </c>
      <c r="Q2015" s="6">
        <v>3</v>
      </c>
      <c r="R2015" s="6">
        <v>-76.953599999999994</v>
      </c>
      <c r="S2015" s="4" t="s">
        <v>430</v>
      </c>
      <c r="T2015" s="10" t="s">
        <v>48</v>
      </c>
    </row>
    <row r="2016" spans="1:20" ht="32.1" customHeight="1" thickBot="1">
      <c r="A2016" s="7" t="s">
        <v>4287</v>
      </c>
      <c r="B2016" s="2">
        <v>42372</v>
      </c>
      <c r="C2016" s="2">
        <v>42377</v>
      </c>
      <c r="D2016" s="1" t="s">
        <v>39</v>
      </c>
      <c r="E2016" s="1" t="s">
        <v>2000</v>
      </c>
      <c r="F2016" s="1" t="s">
        <v>2001</v>
      </c>
      <c r="G2016" s="1" t="s">
        <v>90</v>
      </c>
      <c r="H2016" s="1" t="s">
        <v>25</v>
      </c>
      <c r="I2016" s="1" t="s">
        <v>4288</v>
      </c>
      <c r="J2016" s="1" t="s">
        <v>1522</v>
      </c>
      <c r="K2016" s="1" t="s">
        <v>93</v>
      </c>
      <c r="L2016" s="1" t="s">
        <v>441</v>
      </c>
      <c r="M2016" s="1" t="s">
        <v>30</v>
      </c>
      <c r="N2016" s="1" t="s">
        <v>45</v>
      </c>
      <c r="O2016" s="1" t="s">
        <v>442</v>
      </c>
      <c r="P2016" s="3">
        <v>1592.85</v>
      </c>
      <c r="Q2016" s="3">
        <v>7</v>
      </c>
      <c r="R2016" s="3">
        <v>350.42700000000002</v>
      </c>
      <c r="S2016" s="1" t="s">
        <v>58</v>
      </c>
      <c r="T2016" s="9" t="s">
        <v>169</v>
      </c>
    </row>
    <row r="2017" spans="1:20" ht="32.1" customHeight="1" thickBot="1">
      <c r="A2017" s="8" t="s">
        <v>4289</v>
      </c>
      <c r="B2017" s="5">
        <v>42516</v>
      </c>
      <c r="C2017" s="5">
        <v>42520</v>
      </c>
      <c r="D2017" s="4" t="s">
        <v>39</v>
      </c>
      <c r="E2017" s="4" t="s">
        <v>4290</v>
      </c>
      <c r="F2017" s="4" t="s">
        <v>4291</v>
      </c>
      <c r="G2017" s="4" t="s">
        <v>24</v>
      </c>
      <c r="H2017" s="4" t="s">
        <v>25</v>
      </c>
      <c r="I2017" s="4" t="s">
        <v>905</v>
      </c>
      <c r="J2017" s="4" t="s">
        <v>238</v>
      </c>
      <c r="K2017" s="4" t="s">
        <v>93</v>
      </c>
      <c r="L2017" s="4" t="s">
        <v>1451</v>
      </c>
      <c r="M2017" s="4" t="s">
        <v>30</v>
      </c>
      <c r="N2017" s="4" t="s">
        <v>56</v>
      </c>
      <c r="O2017" s="4" t="s">
        <v>1452</v>
      </c>
      <c r="P2017" s="6">
        <v>26.94</v>
      </c>
      <c r="Q2017" s="6">
        <v>3</v>
      </c>
      <c r="R2017" s="6">
        <v>11.3148</v>
      </c>
      <c r="S2017" s="4" t="s">
        <v>83</v>
      </c>
      <c r="T2017" s="10" t="s">
        <v>161</v>
      </c>
    </row>
    <row r="2018" spans="1:20" ht="32.1" customHeight="1" thickBot="1">
      <c r="A2018" s="7" t="s">
        <v>4292</v>
      </c>
      <c r="B2018" s="2">
        <v>42328</v>
      </c>
      <c r="C2018" s="2">
        <v>42332</v>
      </c>
      <c r="D2018" s="1" t="s">
        <v>39</v>
      </c>
      <c r="E2018" s="1" t="s">
        <v>3060</v>
      </c>
      <c r="F2018" s="1" t="s">
        <v>3061</v>
      </c>
      <c r="G2018" s="1" t="s">
        <v>24</v>
      </c>
      <c r="H2018" s="1" t="s">
        <v>25</v>
      </c>
      <c r="I2018" s="1" t="s">
        <v>328</v>
      </c>
      <c r="J2018" s="1" t="s">
        <v>53</v>
      </c>
      <c r="K2018" s="1" t="s">
        <v>54</v>
      </c>
      <c r="L2018" s="1" t="s">
        <v>2140</v>
      </c>
      <c r="M2018" s="1" t="s">
        <v>30</v>
      </c>
      <c r="N2018" s="1" t="s">
        <v>56</v>
      </c>
      <c r="O2018" s="1" t="s">
        <v>2141</v>
      </c>
      <c r="P2018" s="3">
        <v>32.04</v>
      </c>
      <c r="Q2018" s="3">
        <v>3</v>
      </c>
      <c r="R2018" s="3">
        <v>8.01</v>
      </c>
      <c r="S2018" s="1" t="s">
        <v>83</v>
      </c>
      <c r="T2018" s="9" t="s">
        <v>34</v>
      </c>
    </row>
    <row r="2019" spans="1:20" ht="32.1" customHeight="1" thickBot="1">
      <c r="A2019" s="8" t="s">
        <v>4293</v>
      </c>
      <c r="B2019" s="5">
        <v>42885</v>
      </c>
      <c r="C2019" s="5">
        <v>42889</v>
      </c>
      <c r="D2019" s="4" t="s">
        <v>21</v>
      </c>
      <c r="E2019" s="4" t="s">
        <v>1927</v>
      </c>
      <c r="F2019" s="4" t="s">
        <v>1928</v>
      </c>
      <c r="G2019" s="4" t="s">
        <v>24</v>
      </c>
      <c r="H2019" s="4" t="s">
        <v>25</v>
      </c>
      <c r="I2019" s="4" t="s">
        <v>1739</v>
      </c>
      <c r="J2019" s="4" t="s">
        <v>92</v>
      </c>
      <c r="K2019" s="4" t="s">
        <v>93</v>
      </c>
      <c r="L2019" s="4" t="s">
        <v>999</v>
      </c>
      <c r="M2019" s="4" t="s">
        <v>30</v>
      </c>
      <c r="N2019" s="4" t="s">
        <v>31</v>
      </c>
      <c r="O2019" s="4" t="s">
        <v>1000</v>
      </c>
      <c r="P2019" s="6">
        <v>204.66640000000001</v>
      </c>
      <c r="Q2019" s="6">
        <v>1</v>
      </c>
      <c r="R2019" s="6">
        <v>-6.0195999999999996</v>
      </c>
      <c r="S2019" s="4" t="s">
        <v>83</v>
      </c>
      <c r="T2019" s="10" t="s">
        <v>161</v>
      </c>
    </row>
    <row r="2020" spans="1:20" ht="32.1" customHeight="1" thickBot="1">
      <c r="A2020" s="7" t="s">
        <v>4294</v>
      </c>
      <c r="B2020" s="2">
        <v>43074</v>
      </c>
      <c r="C2020" s="2">
        <v>43075</v>
      </c>
      <c r="D2020" s="1" t="s">
        <v>87</v>
      </c>
      <c r="E2020" s="1" t="s">
        <v>4295</v>
      </c>
      <c r="F2020" s="1" t="s">
        <v>4296</v>
      </c>
      <c r="G2020" s="1" t="s">
        <v>100</v>
      </c>
      <c r="H2020" s="1" t="s">
        <v>25</v>
      </c>
      <c r="I2020" s="1" t="s">
        <v>191</v>
      </c>
      <c r="J2020" s="1" t="s">
        <v>192</v>
      </c>
      <c r="K2020" s="1" t="s">
        <v>54</v>
      </c>
      <c r="L2020" s="1" t="s">
        <v>1123</v>
      </c>
      <c r="M2020" s="1" t="s">
        <v>30</v>
      </c>
      <c r="N2020" s="1" t="s">
        <v>56</v>
      </c>
      <c r="O2020" s="1" t="s">
        <v>1124</v>
      </c>
      <c r="P2020" s="3">
        <v>199.9</v>
      </c>
      <c r="Q2020" s="3">
        <v>5</v>
      </c>
      <c r="R2020" s="3">
        <v>39.979999999999997</v>
      </c>
      <c r="S2020" s="1" t="s">
        <v>123</v>
      </c>
      <c r="T2020" s="9" t="s">
        <v>96</v>
      </c>
    </row>
    <row r="2021" spans="1:20" ht="32.1" customHeight="1" thickBot="1">
      <c r="A2021" s="8" t="s">
        <v>4297</v>
      </c>
      <c r="B2021" s="5">
        <v>42670</v>
      </c>
      <c r="C2021" s="5">
        <v>42674</v>
      </c>
      <c r="D2021" s="4" t="s">
        <v>39</v>
      </c>
      <c r="E2021" s="4" t="s">
        <v>2848</v>
      </c>
      <c r="F2021" s="4" t="s">
        <v>2849</v>
      </c>
      <c r="G2021" s="4" t="s">
        <v>24</v>
      </c>
      <c r="H2021" s="4" t="s">
        <v>25</v>
      </c>
      <c r="I2021" s="4" t="s">
        <v>173</v>
      </c>
      <c r="J2021" s="4" t="s">
        <v>120</v>
      </c>
      <c r="K2021" s="4" t="s">
        <v>67</v>
      </c>
      <c r="L2021" s="4" t="s">
        <v>1765</v>
      </c>
      <c r="M2021" s="4" t="s">
        <v>30</v>
      </c>
      <c r="N2021" s="4" t="s">
        <v>36</v>
      </c>
      <c r="O2021" s="4" t="s">
        <v>1766</v>
      </c>
      <c r="P2021" s="6">
        <v>427.64400000000001</v>
      </c>
      <c r="Q2021" s="6">
        <v>14</v>
      </c>
      <c r="R2021" s="6">
        <v>80.777199999999993</v>
      </c>
      <c r="S2021" s="4" t="s">
        <v>83</v>
      </c>
      <c r="T2021" s="10" t="s">
        <v>48</v>
      </c>
    </row>
    <row r="2022" spans="1:20" ht="32.1" customHeight="1" thickBot="1">
      <c r="A2022" s="7" t="s">
        <v>4298</v>
      </c>
      <c r="B2022" s="2">
        <v>42898</v>
      </c>
      <c r="C2022" s="2">
        <v>42900</v>
      </c>
      <c r="D2022" s="1" t="s">
        <v>21</v>
      </c>
      <c r="E2022" s="1" t="s">
        <v>1428</v>
      </c>
      <c r="F2022" s="1" t="s">
        <v>1429</v>
      </c>
      <c r="G2022" s="1" t="s">
        <v>24</v>
      </c>
      <c r="H2022" s="1" t="s">
        <v>25</v>
      </c>
      <c r="I2022" s="1" t="s">
        <v>133</v>
      </c>
      <c r="J2022" s="1" t="s">
        <v>134</v>
      </c>
      <c r="K2022" s="1" t="s">
        <v>93</v>
      </c>
      <c r="L2022" s="1" t="s">
        <v>1718</v>
      </c>
      <c r="M2022" s="1" t="s">
        <v>30</v>
      </c>
      <c r="N2022" s="1" t="s">
        <v>56</v>
      </c>
      <c r="O2022" s="1" t="s">
        <v>1719</v>
      </c>
      <c r="P2022" s="3">
        <v>8.8559999999999999</v>
      </c>
      <c r="Q2022" s="3">
        <v>3</v>
      </c>
      <c r="R2022" s="3">
        <v>-6.8634000000000004</v>
      </c>
      <c r="S2022" s="1" t="s">
        <v>70</v>
      </c>
      <c r="T2022" s="9" t="s">
        <v>59</v>
      </c>
    </row>
    <row r="2023" spans="1:20" ht="32.1" customHeight="1" thickBot="1">
      <c r="A2023" s="8" t="s">
        <v>4299</v>
      </c>
      <c r="B2023" s="5">
        <v>42638</v>
      </c>
      <c r="C2023" s="5">
        <v>42640</v>
      </c>
      <c r="D2023" s="4" t="s">
        <v>87</v>
      </c>
      <c r="E2023" s="4" t="s">
        <v>2264</v>
      </c>
      <c r="F2023" s="4" t="s">
        <v>2265</v>
      </c>
      <c r="G2023" s="4" t="s">
        <v>90</v>
      </c>
      <c r="H2023" s="4" t="s">
        <v>25</v>
      </c>
      <c r="I2023" s="4" t="s">
        <v>328</v>
      </c>
      <c r="J2023" s="4" t="s">
        <v>53</v>
      </c>
      <c r="K2023" s="4" t="s">
        <v>54</v>
      </c>
      <c r="L2023" s="4" t="s">
        <v>260</v>
      </c>
      <c r="M2023" s="4" t="s">
        <v>30</v>
      </c>
      <c r="N2023" s="4" t="s">
        <v>31</v>
      </c>
      <c r="O2023" s="4" t="s">
        <v>261</v>
      </c>
      <c r="P2023" s="6">
        <v>477.666</v>
      </c>
      <c r="Q2023" s="6">
        <v>2</v>
      </c>
      <c r="R2023" s="6">
        <v>84.293999999999997</v>
      </c>
      <c r="S2023" s="4" t="s">
        <v>70</v>
      </c>
      <c r="T2023" s="10" t="s">
        <v>77</v>
      </c>
    </row>
    <row r="2024" spans="1:20" ht="32.1" customHeight="1" thickBot="1">
      <c r="A2024" s="7" t="s">
        <v>4300</v>
      </c>
      <c r="B2024" s="2">
        <v>42135</v>
      </c>
      <c r="C2024" s="2">
        <v>42140</v>
      </c>
      <c r="D2024" s="1" t="s">
        <v>21</v>
      </c>
      <c r="E2024" s="1" t="s">
        <v>131</v>
      </c>
      <c r="F2024" s="1" t="s">
        <v>132</v>
      </c>
      <c r="G2024" s="1" t="s">
        <v>100</v>
      </c>
      <c r="H2024" s="1" t="s">
        <v>25</v>
      </c>
      <c r="I2024" s="1" t="s">
        <v>519</v>
      </c>
      <c r="J2024" s="1" t="s">
        <v>520</v>
      </c>
      <c r="K2024" s="1" t="s">
        <v>54</v>
      </c>
      <c r="L2024" s="1" t="s">
        <v>1102</v>
      </c>
      <c r="M2024" s="1" t="s">
        <v>30</v>
      </c>
      <c r="N2024" s="1" t="s">
        <v>36</v>
      </c>
      <c r="O2024" s="1" t="s">
        <v>1103</v>
      </c>
      <c r="P2024" s="3">
        <v>191.96799999999999</v>
      </c>
      <c r="Q2024" s="3">
        <v>7</v>
      </c>
      <c r="R2024" s="3">
        <v>16.7972</v>
      </c>
      <c r="S2024" s="1" t="s">
        <v>58</v>
      </c>
      <c r="T2024" s="9" t="s">
        <v>161</v>
      </c>
    </row>
    <row r="2025" spans="1:20" ht="32.1" customHeight="1" thickBot="1">
      <c r="A2025" s="8" t="s">
        <v>4301</v>
      </c>
      <c r="B2025" s="5">
        <v>42222</v>
      </c>
      <c r="C2025" s="5">
        <v>42226</v>
      </c>
      <c r="D2025" s="4" t="s">
        <v>39</v>
      </c>
      <c r="E2025" s="4" t="s">
        <v>4302</v>
      </c>
      <c r="F2025" s="4" t="s">
        <v>4303</v>
      </c>
      <c r="G2025" s="4" t="s">
        <v>90</v>
      </c>
      <c r="H2025" s="4" t="s">
        <v>25</v>
      </c>
      <c r="I2025" s="4" t="s">
        <v>101</v>
      </c>
      <c r="J2025" s="4" t="s">
        <v>92</v>
      </c>
      <c r="K2025" s="4" t="s">
        <v>93</v>
      </c>
      <c r="L2025" s="4" t="s">
        <v>1446</v>
      </c>
      <c r="M2025" s="4" t="s">
        <v>30</v>
      </c>
      <c r="N2025" s="4" t="s">
        <v>31</v>
      </c>
      <c r="O2025" s="4" t="s">
        <v>1447</v>
      </c>
      <c r="P2025" s="6">
        <v>369.19920000000002</v>
      </c>
      <c r="Q2025" s="6">
        <v>3</v>
      </c>
      <c r="R2025" s="6">
        <v>-114.01739999999999</v>
      </c>
      <c r="S2025" s="4" t="s">
        <v>83</v>
      </c>
      <c r="T2025" s="10" t="s">
        <v>253</v>
      </c>
    </row>
    <row r="2026" spans="1:20" ht="32.1" customHeight="1" thickBot="1">
      <c r="A2026" s="7" t="s">
        <v>4304</v>
      </c>
      <c r="B2026" s="2">
        <v>42635</v>
      </c>
      <c r="C2026" s="2">
        <v>42640</v>
      </c>
      <c r="D2026" s="1" t="s">
        <v>39</v>
      </c>
      <c r="E2026" s="1" t="s">
        <v>2345</v>
      </c>
      <c r="F2026" s="1" t="s">
        <v>2346</v>
      </c>
      <c r="G2026" s="1" t="s">
        <v>90</v>
      </c>
      <c r="H2026" s="1" t="s">
        <v>25</v>
      </c>
      <c r="I2026" s="1" t="s">
        <v>1611</v>
      </c>
      <c r="J2026" s="1" t="s">
        <v>180</v>
      </c>
      <c r="K2026" s="1" t="s">
        <v>54</v>
      </c>
      <c r="L2026" s="1" t="s">
        <v>493</v>
      </c>
      <c r="M2026" s="1" t="s">
        <v>30</v>
      </c>
      <c r="N2026" s="1" t="s">
        <v>56</v>
      </c>
      <c r="O2026" s="1" t="s">
        <v>494</v>
      </c>
      <c r="P2026" s="3">
        <v>68.432000000000002</v>
      </c>
      <c r="Q2026" s="3">
        <v>7</v>
      </c>
      <c r="R2026" s="3">
        <v>8.5540000000000003</v>
      </c>
      <c r="S2026" s="1" t="s">
        <v>58</v>
      </c>
      <c r="T2026" s="9" t="s">
        <v>77</v>
      </c>
    </row>
    <row r="2027" spans="1:20" ht="32.1" customHeight="1" thickBot="1">
      <c r="A2027" s="8" t="s">
        <v>4305</v>
      </c>
      <c r="B2027" s="5">
        <v>42336</v>
      </c>
      <c r="C2027" s="5">
        <v>42340</v>
      </c>
      <c r="D2027" s="4" t="s">
        <v>39</v>
      </c>
      <c r="E2027" s="4" t="s">
        <v>2963</v>
      </c>
      <c r="F2027" s="4" t="s">
        <v>2964</v>
      </c>
      <c r="G2027" s="4" t="s">
        <v>24</v>
      </c>
      <c r="H2027" s="4" t="s">
        <v>25</v>
      </c>
      <c r="I2027" s="4" t="s">
        <v>347</v>
      </c>
      <c r="J2027" s="4" t="s">
        <v>231</v>
      </c>
      <c r="K2027" s="4" t="s">
        <v>67</v>
      </c>
      <c r="L2027" s="4" t="s">
        <v>167</v>
      </c>
      <c r="M2027" s="4" t="s">
        <v>30</v>
      </c>
      <c r="N2027" s="4" t="s">
        <v>56</v>
      </c>
      <c r="O2027" s="4" t="s">
        <v>168</v>
      </c>
      <c r="P2027" s="6">
        <v>71.12</v>
      </c>
      <c r="Q2027" s="6">
        <v>5</v>
      </c>
      <c r="R2027" s="6">
        <v>9.7789999999999999</v>
      </c>
      <c r="S2027" s="4" t="s">
        <v>83</v>
      </c>
      <c r="T2027" s="10" t="s">
        <v>34</v>
      </c>
    </row>
    <row r="2028" spans="1:20" ht="32.1" customHeight="1" thickBot="1">
      <c r="A2028" s="7" t="s">
        <v>4306</v>
      </c>
      <c r="B2028" s="2">
        <v>41929</v>
      </c>
      <c r="C2028" s="2">
        <v>41931</v>
      </c>
      <c r="D2028" s="1" t="s">
        <v>21</v>
      </c>
      <c r="E2028" s="1" t="s">
        <v>4307</v>
      </c>
      <c r="F2028" s="1" t="s">
        <v>4308</v>
      </c>
      <c r="G2028" s="1" t="s">
        <v>24</v>
      </c>
      <c r="H2028" s="1" t="s">
        <v>25</v>
      </c>
      <c r="I2028" s="1" t="s">
        <v>101</v>
      </c>
      <c r="J2028" s="1" t="s">
        <v>92</v>
      </c>
      <c r="K2028" s="1" t="s">
        <v>93</v>
      </c>
      <c r="L2028" s="1" t="s">
        <v>2326</v>
      </c>
      <c r="M2028" s="1" t="s">
        <v>30</v>
      </c>
      <c r="N2028" s="1" t="s">
        <v>56</v>
      </c>
      <c r="O2028" s="1" t="s">
        <v>2327</v>
      </c>
      <c r="P2028" s="3">
        <v>5.3120000000000003</v>
      </c>
      <c r="Q2028" s="3">
        <v>2</v>
      </c>
      <c r="R2028" s="3">
        <v>-1.5935999999999999</v>
      </c>
      <c r="S2028" s="1" t="s">
        <v>70</v>
      </c>
      <c r="T2028" s="9" t="s">
        <v>48</v>
      </c>
    </row>
    <row r="2029" spans="1:20" ht="32.1" customHeight="1" thickBot="1">
      <c r="A2029" s="8" t="s">
        <v>4309</v>
      </c>
      <c r="B2029" s="5">
        <v>42493</v>
      </c>
      <c r="C2029" s="5">
        <v>42495</v>
      </c>
      <c r="D2029" s="4" t="s">
        <v>87</v>
      </c>
      <c r="E2029" s="4" t="s">
        <v>4310</v>
      </c>
      <c r="F2029" s="4" t="s">
        <v>4311</v>
      </c>
      <c r="G2029" s="4" t="s">
        <v>24</v>
      </c>
      <c r="H2029" s="4" t="s">
        <v>25</v>
      </c>
      <c r="I2029" s="4" t="s">
        <v>230</v>
      </c>
      <c r="J2029" s="4" t="s">
        <v>231</v>
      </c>
      <c r="K2029" s="4" t="s">
        <v>67</v>
      </c>
      <c r="L2029" s="4" t="s">
        <v>2055</v>
      </c>
      <c r="M2029" s="4" t="s">
        <v>30</v>
      </c>
      <c r="N2029" s="4" t="s">
        <v>56</v>
      </c>
      <c r="O2029" s="4" t="s">
        <v>2056</v>
      </c>
      <c r="P2029" s="6">
        <v>51.968000000000004</v>
      </c>
      <c r="Q2029" s="6">
        <v>2</v>
      </c>
      <c r="R2029" s="6">
        <v>10.393599999999999</v>
      </c>
      <c r="S2029" s="4" t="s">
        <v>70</v>
      </c>
      <c r="T2029" s="10" t="s">
        <v>161</v>
      </c>
    </row>
    <row r="2030" spans="1:20" ht="32.1" customHeight="1" thickBot="1">
      <c r="A2030" s="7" t="s">
        <v>4312</v>
      </c>
      <c r="B2030" s="2">
        <v>41729</v>
      </c>
      <c r="C2030" s="2">
        <v>41729</v>
      </c>
      <c r="D2030" s="1" t="s">
        <v>425</v>
      </c>
      <c r="E2030" s="1" t="s">
        <v>3236</v>
      </c>
      <c r="F2030" s="1" t="s">
        <v>3237</v>
      </c>
      <c r="G2030" s="1" t="s">
        <v>24</v>
      </c>
      <c r="H2030" s="1" t="s">
        <v>25</v>
      </c>
      <c r="I2030" s="1" t="s">
        <v>303</v>
      </c>
      <c r="J2030" s="1" t="s">
        <v>43</v>
      </c>
      <c r="K2030" s="1" t="s">
        <v>28</v>
      </c>
      <c r="L2030" s="1" t="s">
        <v>329</v>
      </c>
      <c r="M2030" s="1" t="s">
        <v>30</v>
      </c>
      <c r="N2030" s="1" t="s">
        <v>36</v>
      </c>
      <c r="O2030" s="1" t="s">
        <v>330</v>
      </c>
      <c r="P2030" s="3">
        <v>1125.4880000000001</v>
      </c>
      <c r="Q2030" s="3">
        <v>7</v>
      </c>
      <c r="R2030" s="3">
        <v>98.480199999999996</v>
      </c>
      <c r="S2030" s="1" t="s">
        <v>430</v>
      </c>
      <c r="T2030" s="9" t="s">
        <v>195</v>
      </c>
    </row>
    <row r="2031" spans="1:20" ht="32.1" customHeight="1" thickBot="1">
      <c r="A2031" s="8" t="s">
        <v>4313</v>
      </c>
      <c r="B2031" s="5">
        <v>42229</v>
      </c>
      <c r="C2031" s="5">
        <v>42229</v>
      </c>
      <c r="D2031" s="4" t="s">
        <v>425</v>
      </c>
      <c r="E2031" s="4" t="s">
        <v>63</v>
      </c>
      <c r="F2031" s="4" t="s">
        <v>64</v>
      </c>
      <c r="G2031" s="4" t="s">
        <v>24</v>
      </c>
      <c r="H2031" s="4" t="s">
        <v>25</v>
      </c>
      <c r="I2031" s="4" t="s">
        <v>1670</v>
      </c>
      <c r="J2031" s="4" t="s">
        <v>53</v>
      </c>
      <c r="K2031" s="4" t="s">
        <v>54</v>
      </c>
      <c r="L2031" s="4" t="s">
        <v>1577</v>
      </c>
      <c r="M2031" s="4" t="s">
        <v>30</v>
      </c>
      <c r="N2031" s="4" t="s">
        <v>56</v>
      </c>
      <c r="O2031" s="4" t="s">
        <v>1578</v>
      </c>
      <c r="P2031" s="6">
        <v>31.56</v>
      </c>
      <c r="Q2031" s="6">
        <v>3</v>
      </c>
      <c r="R2031" s="6">
        <v>10.4148</v>
      </c>
      <c r="S2031" s="4" t="s">
        <v>430</v>
      </c>
      <c r="T2031" s="10" t="s">
        <v>253</v>
      </c>
    </row>
    <row r="2032" spans="1:20" ht="32.1" customHeight="1" thickBot="1">
      <c r="A2032" s="7" t="s">
        <v>4314</v>
      </c>
      <c r="B2032" s="2">
        <v>42150</v>
      </c>
      <c r="C2032" s="2">
        <v>42152</v>
      </c>
      <c r="D2032" s="1" t="s">
        <v>21</v>
      </c>
      <c r="E2032" s="1" t="s">
        <v>3580</v>
      </c>
      <c r="F2032" s="1" t="s">
        <v>3581</v>
      </c>
      <c r="G2032" s="1" t="s">
        <v>24</v>
      </c>
      <c r="H2032" s="1" t="s">
        <v>25</v>
      </c>
      <c r="I2032" s="1" t="s">
        <v>245</v>
      </c>
      <c r="J2032" s="1" t="s">
        <v>92</v>
      </c>
      <c r="K2032" s="1" t="s">
        <v>93</v>
      </c>
      <c r="L2032" s="1" t="s">
        <v>159</v>
      </c>
      <c r="M2032" s="1" t="s">
        <v>30</v>
      </c>
      <c r="N2032" s="1" t="s">
        <v>36</v>
      </c>
      <c r="O2032" s="1" t="s">
        <v>160</v>
      </c>
      <c r="P2032" s="3">
        <v>105.68600000000001</v>
      </c>
      <c r="Q2032" s="3">
        <v>1</v>
      </c>
      <c r="R2032" s="3">
        <v>-28.686199999999999</v>
      </c>
      <c r="S2032" s="1" t="s">
        <v>70</v>
      </c>
      <c r="T2032" s="9" t="s">
        <v>161</v>
      </c>
    </row>
    <row r="2033" spans="1:20" ht="32.1" customHeight="1" thickBot="1">
      <c r="A2033" s="8" t="s">
        <v>4314</v>
      </c>
      <c r="B2033" s="5">
        <v>42150</v>
      </c>
      <c r="C2033" s="5">
        <v>42152</v>
      </c>
      <c r="D2033" s="4" t="s">
        <v>21</v>
      </c>
      <c r="E2033" s="4" t="s">
        <v>3580</v>
      </c>
      <c r="F2033" s="4" t="s">
        <v>3581</v>
      </c>
      <c r="G2033" s="4" t="s">
        <v>24</v>
      </c>
      <c r="H2033" s="4" t="s">
        <v>25</v>
      </c>
      <c r="I2033" s="4" t="s">
        <v>245</v>
      </c>
      <c r="J2033" s="4" t="s">
        <v>92</v>
      </c>
      <c r="K2033" s="4" t="s">
        <v>93</v>
      </c>
      <c r="L2033" s="4" t="s">
        <v>1513</v>
      </c>
      <c r="M2033" s="4" t="s">
        <v>30</v>
      </c>
      <c r="N2033" s="4" t="s">
        <v>36</v>
      </c>
      <c r="O2033" s="4" t="s">
        <v>1514</v>
      </c>
      <c r="P2033" s="6">
        <v>104.93</v>
      </c>
      <c r="Q2033" s="6">
        <v>5</v>
      </c>
      <c r="R2033" s="6">
        <v>-4.4969999999999999</v>
      </c>
      <c r="S2033" s="4" t="s">
        <v>70</v>
      </c>
      <c r="T2033" s="10" t="s">
        <v>161</v>
      </c>
    </row>
    <row r="2034" spans="1:20" ht="32.1" customHeight="1" thickBot="1">
      <c r="A2034" s="7" t="s">
        <v>4315</v>
      </c>
      <c r="B2034" s="2">
        <v>42992</v>
      </c>
      <c r="C2034" s="2">
        <v>42994</v>
      </c>
      <c r="D2034" s="1" t="s">
        <v>87</v>
      </c>
      <c r="E2034" s="1" t="s">
        <v>3243</v>
      </c>
      <c r="F2034" s="1" t="s">
        <v>3244</v>
      </c>
      <c r="G2034" s="1" t="s">
        <v>100</v>
      </c>
      <c r="H2034" s="1" t="s">
        <v>25</v>
      </c>
      <c r="I2034" s="1" t="s">
        <v>173</v>
      </c>
      <c r="J2034" s="1" t="s">
        <v>120</v>
      </c>
      <c r="K2034" s="1" t="s">
        <v>67</v>
      </c>
      <c r="L2034" s="1" t="s">
        <v>2578</v>
      </c>
      <c r="M2034" s="1" t="s">
        <v>30</v>
      </c>
      <c r="N2034" s="1" t="s">
        <v>36</v>
      </c>
      <c r="O2034" s="1" t="s">
        <v>2579</v>
      </c>
      <c r="P2034" s="3">
        <v>589.41</v>
      </c>
      <c r="Q2034" s="3">
        <v>5</v>
      </c>
      <c r="R2034" s="3">
        <v>-6.5490000000000004</v>
      </c>
      <c r="S2034" s="1" t="s">
        <v>70</v>
      </c>
      <c r="T2034" s="9" t="s">
        <v>77</v>
      </c>
    </row>
    <row r="2035" spans="1:20" ht="32.1" customHeight="1" thickBot="1">
      <c r="A2035" s="8" t="s">
        <v>4316</v>
      </c>
      <c r="B2035" s="5">
        <v>42911</v>
      </c>
      <c r="C2035" s="5">
        <v>42913</v>
      </c>
      <c r="D2035" s="4" t="s">
        <v>21</v>
      </c>
      <c r="E2035" s="4" t="s">
        <v>4126</v>
      </c>
      <c r="F2035" s="4" t="s">
        <v>4127</v>
      </c>
      <c r="G2035" s="4" t="s">
        <v>24</v>
      </c>
      <c r="H2035" s="4" t="s">
        <v>25</v>
      </c>
      <c r="I2035" s="4" t="s">
        <v>173</v>
      </c>
      <c r="J2035" s="4" t="s">
        <v>120</v>
      </c>
      <c r="K2035" s="4" t="s">
        <v>67</v>
      </c>
      <c r="L2035" s="4" t="s">
        <v>1695</v>
      </c>
      <c r="M2035" s="4" t="s">
        <v>30</v>
      </c>
      <c r="N2035" s="4" t="s">
        <v>31</v>
      </c>
      <c r="O2035" s="4" t="s">
        <v>1696</v>
      </c>
      <c r="P2035" s="6">
        <v>400.78399999999999</v>
      </c>
      <c r="Q2035" s="6">
        <v>1</v>
      </c>
      <c r="R2035" s="6">
        <v>-5.0098000000000003</v>
      </c>
      <c r="S2035" s="4" t="s">
        <v>70</v>
      </c>
      <c r="T2035" s="10" t="s">
        <v>59</v>
      </c>
    </row>
    <row r="2036" spans="1:20" ht="32.1" customHeight="1" thickBot="1">
      <c r="A2036" s="7" t="s">
        <v>4317</v>
      </c>
      <c r="B2036" s="2">
        <v>42579</v>
      </c>
      <c r="C2036" s="2">
        <v>42583</v>
      </c>
      <c r="D2036" s="1" t="s">
        <v>39</v>
      </c>
      <c r="E2036" s="1" t="s">
        <v>4318</v>
      </c>
      <c r="F2036" s="1" t="s">
        <v>4319</v>
      </c>
      <c r="G2036" s="1" t="s">
        <v>100</v>
      </c>
      <c r="H2036" s="1" t="s">
        <v>25</v>
      </c>
      <c r="I2036" s="1" t="s">
        <v>1185</v>
      </c>
      <c r="J2036" s="1" t="s">
        <v>92</v>
      </c>
      <c r="K2036" s="1" t="s">
        <v>93</v>
      </c>
      <c r="L2036" s="1" t="s">
        <v>1128</v>
      </c>
      <c r="M2036" s="1" t="s">
        <v>30</v>
      </c>
      <c r="N2036" s="1" t="s">
        <v>56</v>
      </c>
      <c r="O2036" s="1" t="s">
        <v>1129</v>
      </c>
      <c r="P2036" s="3">
        <v>24.7</v>
      </c>
      <c r="Q2036" s="3">
        <v>5</v>
      </c>
      <c r="R2036" s="3">
        <v>-9.8800000000000008</v>
      </c>
      <c r="S2036" s="1" t="s">
        <v>83</v>
      </c>
      <c r="T2036" s="9" t="s">
        <v>71</v>
      </c>
    </row>
    <row r="2037" spans="1:20" ht="32.1" customHeight="1" thickBot="1">
      <c r="A2037" s="8" t="s">
        <v>4317</v>
      </c>
      <c r="B2037" s="5">
        <v>42579</v>
      </c>
      <c r="C2037" s="5">
        <v>42583</v>
      </c>
      <c r="D2037" s="4" t="s">
        <v>39</v>
      </c>
      <c r="E2037" s="4" t="s">
        <v>4318</v>
      </c>
      <c r="F2037" s="4" t="s">
        <v>4319</v>
      </c>
      <c r="G2037" s="4" t="s">
        <v>100</v>
      </c>
      <c r="H2037" s="4" t="s">
        <v>25</v>
      </c>
      <c r="I2037" s="4" t="s">
        <v>1185</v>
      </c>
      <c r="J2037" s="4" t="s">
        <v>92</v>
      </c>
      <c r="K2037" s="4" t="s">
        <v>93</v>
      </c>
      <c r="L2037" s="4" t="s">
        <v>3676</v>
      </c>
      <c r="M2037" s="4" t="s">
        <v>30</v>
      </c>
      <c r="N2037" s="4" t="s">
        <v>56</v>
      </c>
      <c r="O2037" s="4" t="s">
        <v>3677</v>
      </c>
      <c r="P2037" s="6">
        <v>302.72000000000003</v>
      </c>
      <c r="Q2037" s="6">
        <v>5</v>
      </c>
      <c r="R2037" s="6">
        <v>-378.4</v>
      </c>
      <c r="S2037" s="4" t="s">
        <v>83</v>
      </c>
      <c r="T2037" s="10" t="s">
        <v>71</v>
      </c>
    </row>
    <row r="2038" spans="1:20" ht="32.1" customHeight="1" thickBot="1">
      <c r="A2038" s="7" t="s">
        <v>4320</v>
      </c>
      <c r="B2038" s="2">
        <v>42266</v>
      </c>
      <c r="C2038" s="2">
        <v>42270</v>
      </c>
      <c r="D2038" s="1" t="s">
        <v>39</v>
      </c>
      <c r="E2038" s="1" t="s">
        <v>4321</v>
      </c>
      <c r="F2038" s="1" t="s">
        <v>4322</v>
      </c>
      <c r="G2038" s="1" t="s">
        <v>100</v>
      </c>
      <c r="H2038" s="1" t="s">
        <v>25</v>
      </c>
      <c r="I2038" s="1" t="s">
        <v>1849</v>
      </c>
      <c r="J2038" s="1" t="s">
        <v>53</v>
      </c>
      <c r="K2038" s="1" t="s">
        <v>54</v>
      </c>
      <c r="L2038" s="1" t="s">
        <v>2318</v>
      </c>
      <c r="M2038" s="1" t="s">
        <v>30</v>
      </c>
      <c r="N2038" s="1" t="s">
        <v>56</v>
      </c>
      <c r="O2038" s="1" t="s">
        <v>2319</v>
      </c>
      <c r="P2038" s="3">
        <v>60.84</v>
      </c>
      <c r="Q2038" s="3">
        <v>3</v>
      </c>
      <c r="R2038" s="3">
        <v>19.468800000000002</v>
      </c>
      <c r="S2038" s="1" t="s">
        <v>83</v>
      </c>
      <c r="T2038" s="9" t="s">
        <v>77</v>
      </c>
    </row>
    <row r="2039" spans="1:20" ht="32.1" customHeight="1" thickBot="1">
      <c r="A2039" s="8" t="s">
        <v>4323</v>
      </c>
      <c r="B2039" s="5">
        <v>42538</v>
      </c>
      <c r="C2039" s="5">
        <v>42544</v>
      </c>
      <c r="D2039" s="4" t="s">
        <v>39</v>
      </c>
      <c r="E2039" s="4" t="s">
        <v>2124</v>
      </c>
      <c r="F2039" s="4" t="s">
        <v>2125</v>
      </c>
      <c r="G2039" s="4" t="s">
        <v>90</v>
      </c>
      <c r="H2039" s="4" t="s">
        <v>25</v>
      </c>
      <c r="I2039" s="4" t="s">
        <v>894</v>
      </c>
      <c r="J2039" s="4" t="s">
        <v>120</v>
      </c>
      <c r="K2039" s="4" t="s">
        <v>67</v>
      </c>
      <c r="L2039" s="4" t="s">
        <v>1328</v>
      </c>
      <c r="M2039" s="4" t="s">
        <v>30</v>
      </c>
      <c r="N2039" s="4" t="s">
        <v>45</v>
      </c>
      <c r="O2039" s="4" t="s">
        <v>1329</v>
      </c>
      <c r="P2039" s="6">
        <v>376.86599999999999</v>
      </c>
      <c r="Q2039" s="6">
        <v>3</v>
      </c>
      <c r="R2039" s="6">
        <v>-213.5574</v>
      </c>
      <c r="S2039" s="4" t="s">
        <v>129</v>
      </c>
      <c r="T2039" s="10" t="s">
        <v>59</v>
      </c>
    </row>
    <row r="2040" spans="1:20" ht="32.1" customHeight="1" thickBot="1">
      <c r="A2040" s="7" t="s">
        <v>4324</v>
      </c>
      <c r="B2040" s="2">
        <v>42506</v>
      </c>
      <c r="C2040" s="2">
        <v>42509</v>
      </c>
      <c r="D2040" s="1" t="s">
        <v>21</v>
      </c>
      <c r="E2040" s="1" t="s">
        <v>507</v>
      </c>
      <c r="F2040" s="1" t="s">
        <v>508</v>
      </c>
      <c r="G2040" s="1" t="s">
        <v>24</v>
      </c>
      <c r="H2040" s="1" t="s">
        <v>25</v>
      </c>
      <c r="I2040" s="1" t="s">
        <v>52</v>
      </c>
      <c r="J2040" s="1" t="s">
        <v>53</v>
      </c>
      <c r="K2040" s="1" t="s">
        <v>54</v>
      </c>
      <c r="L2040" s="1" t="s">
        <v>2169</v>
      </c>
      <c r="M2040" s="1" t="s">
        <v>30</v>
      </c>
      <c r="N2040" s="1" t="s">
        <v>56</v>
      </c>
      <c r="O2040" s="1" t="s">
        <v>2170</v>
      </c>
      <c r="P2040" s="3">
        <v>282.83999999999997</v>
      </c>
      <c r="Q2040" s="3">
        <v>4</v>
      </c>
      <c r="R2040" s="3">
        <v>19.7988</v>
      </c>
      <c r="S2040" s="1" t="s">
        <v>33</v>
      </c>
      <c r="T2040" s="9" t="s">
        <v>161</v>
      </c>
    </row>
    <row r="2041" spans="1:20" ht="32.1" customHeight="1" thickBot="1">
      <c r="A2041" s="8" t="s">
        <v>4325</v>
      </c>
      <c r="B2041" s="5">
        <v>42915</v>
      </c>
      <c r="C2041" s="5">
        <v>42916</v>
      </c>
      <c r="D2041" s="4" t="s">
        <v>87</v>
      </c>
      <c r="E2041" s="4" t="s">
        <v>3433</v>
      </c>
      <c r="F2041" s="4" t="s">
        <v>3434</v>
      </c>
      <c r="G2041" s="4" t="s">
        <v>24</v>
      </c>
      <c r="H2041" s="4" t="s">
        <v>25</v>
      </c>
      <c r="I2041" s="4" t="s">
        <v>1739</v>
      </c>
      <c r="J2041" s="4" t="s">
        <v>92</v>
      </c>
      <c r="K2041" s="4" t="s">
        <v>93</v>
      </c>
      <c r="L2041" s="4" t="s">
        <v>1627</v>
      </c>
      <c r="M2041" s="4" t="s">
        <v>30</v>
      </c>
      <c r="N2041" s="4" t="s">
        <v>45</v>
      </c>
      <c r="O2041" s="4" t="s">
        <v>1628</v>
      </c>
      <c r="P2041" s="6">
        <v>307.31400000000002</v>
      </c>
      <c r="Q2041" s="6">
        <v>3</v>
      </c>
      <c r="R2041" s="6">
        <v>-39.511800000000001</v>
      </c>
      <c r="S2041" s="4" t="s">
        <v>123</v>
      </c>
      <c r="T2041" s="10" t="s">
        <v>59</v>
      </c>
    </row>
    <row r="2042" spans="1:20" ht="32.1" customHeight="1" thickBot="1">
      <c r="A2042" s="7" t="s">
        <v>4325</v>
      </c>
      <c r="B2042" s="2">
        <v>42915</v>
      </c>
      <c r="C2042" s="2">
        <v>42916</v>
      </c>
      <c r="D2042" s="1" t="s">
        <v>87</v>
      </c>
      <c r="E2042" s="1" t="s">
        <v>3433</v>
      </c>
      <c r="F2042" s="1" t="s">
        <v>3434</v>
      </c>
      <c r="G2042" s="1" t="s">
        <v>24</v>
      </c>
      <c r="H2042" s="1" t="s">
        <v>25</v>
      </c>
      <c r="I2042" s="1" t="s">
        <v>1739</v>
      </c>
      <c r="J2042" s="1" t="s">
        <v>92</v>
      </c>
      <c r="K2042" s="1" t="s">
        <v>93</v>
      </c>
      <c r="L2042" s="1" t="s">
        <v>1869</v>
      </c>
      <c r="M2042" s="1" t="s">
        <v>30</v>
      </c>
      <c r="N2042" s="1" t="s">
        <v>31</v>
      </c>
      <c r="O2042" s="1" t="s">
        <v>1870</v>
      </c>
      <c r="P2042" s="3">
        <v>409.99919999999997</v>
      </c>
      <c r="Q2042" s="3">
        <v>3</v>
      </c>
      <c r="R2042" s="3">
        <v>-96.470399999999998</v>
      </c>
      <c r="S2042" s="1" t="s">
        <v>123</v>
      </c>
      <c r="T2042" s="9" t="s">
        <v>59</v>
      </c>
    </row>
    <row r="2043" spans="1:20" ht="32.1" customHeight="1" thickBot="1">
      <c r="A2043" s="8" t="s">
        <v>4326</v>
      </c>
      <c r="B2043" s="5">
        <v>41926</v>
      </c>
      <c r="C2043" s="5">
        <v>41929</v>
      </c>
      <c r="D2043" s="4" t="s">
        <v>87</v>
      </c>
      <c r="E2043" s="4" t="s">
        <v>3769</v>
      </c>
      <c r="F2043" s="4" t="s">
        <v>3770</v>
      </c>
      <c r="G2043" s="4" t="s">
        <v>24</v>
      </c>
      <c r="H2043" s="4" t="s">
        <v>25</v>
      </c>
      <c r="I2043" s="4" t="s">
        <v>1357</v>
      </c>
      <c r="J2043" s="4" t="s">
        <v>434</v>
      </c>
      <c r="K2043" s="4" t="s">
        <v>67</v>
      </c>
      <c r="L2043" s="4" t="s">
        <v>2910</v>
      </c>
      <c r="M2043" s="4" t="s">
        <v>30</v>
      </c>
      <c r="N2043" s="4" t="s">
        <v>36</v>
      </c>
      <c r="O2043" s="4" t="s">
        <v>2911</v>
      </c>
      <c r="P2043" s="6">
        <v>1628.82</v>
      </c>
      <c r="Q2043" s="6">
        <v>9</v>
      </c>
      <c r="R2043" s="6">
        <v>260.6112</v>
      </c>
      <c r="S2043" s="4" t="s">
        <v>33</v>
      </c>
      <c r="T2043" s="10" t="s">
        <v>48</v>
      </c>
    </row>
    <row r="2044" spans="1:20" ht="32.1" customHeight="1" thickBot="1">
      <c r="A2044" s="7" t="s">
        <v>4327</v>
      </c>
      <c r="B2044" s="2">
        <v>41961</v>
      </c>
      <c r="C2044" s="2">
        <v>41968</v>
      </c>
      <c r="D2044" s="1" t="s">
        <v>39</v>
      </c>
      <c r="E2044" s="1" t="s">
        <v>770</v>
      </c>
      <c r="F2044" s="1" t="s">
        <v>771</v>
      </c>
      <c r="G2044" s="1" t="s">
        <v>90</v>
      </c>
      <c r="H2044" s="1" t="s">
        <v>25</v>
      </c>
      <c r="I2044" s="1" t="s">
        <v>191</v>
      </c>
      <c r="J2044" s="1" t="s">
        <v>192</v>
      </c>
      <c r="K2044" s="1" t="s">
        <v>54</v>
      </c>
      <c r="L2044" s="1" t="s">
        <v>705</v>
      </c>
      <c r="M2044" s="1" t="s">
        <v>30</v>
      </c>
      <c r="N2044" s="1" t="s">
        <v>56</v>
      </c>
      <c r="O2044" s="1" t="s">
        <v>706</v>
      </c>
      <c r="P2044" s="3">
        <v>137.54</v>
      </c>
      <c r="Q2044" s="3">
        <v>2</v>
      </c>
      <c r="R2044" s="3">
        <v>55.015999999999998</v>
      </c>
      <c r="S2044" s="1" t="s">
        <v>47</v>
      </c>
      <c r="T2044" s="9" t="s">
        <v>34</v>
      </c>
    </row>
    <row r="2045" spans="1:20" ht="32.1" customHeight="1" thickBot="1">
      <c r="A2045" s="8" t="s">
        <v>4327</v>
      </c>
      <c r="B2045" s="5">
        <v>41961</v>
      </c>
      <c r="C2045" s="5">
        <v>41968</v>
      </c>
      <c r="D2045" s="4" t="s">
        <v>39</v>
      </c>
      <c r="E2045" s="4" t="s">
        <v>770</v>
      </c>
      <c r="F2045" s="4" t="s">
        <v>771</v>
      </c>
      <c r="G2045" s="4" t="s">
        <v>90</v>
      </c>
      <c r="H2045" s="4" t="s">
        <v>25</v>
      </c>
      <c r="I2045" s="4" t="s">
        <v>191</v>
      </c>
      <c r="J2045" s="4" t="s">
        <v>192</v>
      </c>
      <c r="K2045" s="4" t="s">
        <v>54</v>
      </c>
      <c r="L2045" s="4" t="s">
        <v>1234</v>
      </c>
      <c r="M2045" s="4" t="s">
        <v>30</v>
      </c>
      <c r="N2045" s="4" t="s">
        <v>45</v>
      </c>
      <c r="O2045" s="4" t="s">
        <v>1235</v>
      </c>
      <c r="P2045" s="6">
        <v>730.2</v>
      </c>
      <c r="Q2045" s="6">
        <v>4</v>
      </c>
      <c r="R2045" s="6">
        <v>94.926000000000002</v>
      </c>
      <c r="S2045" s="4" t="s">
        <v>47</v>
      </c>
      <c r="T2045" s="10" t="s">
        <v>34</v>
      </c>
    </row>
    <row r="2046" spans="1:20" ht="32.1" customHeight="1" thickBot="1">
      <c r="A2046" s="7" t="s">
        <v>4328</v>
      </c>
      <c r="B2046" s="2">
        <v>42032</v>
      </c>
      <c r="C2046" s="2">
        <v>42035</v>
      </c>
      <c r="D2046" s="1" t="s">
        <v>21</v>
      </c>
      <c r="E2046" s="1" t="s">
        <v>4329</v>
      </c>
      <c r="F2046" s="1" t="s">
        <v>4330</v>
      </c>
      <c r="G2046" s="1" t="s">
        <v>24</v>
      </c>
      <c r="H2046" s="1" t="s">
        <v>25</v>
      </c>
      <c r="I2046" s="1" t="s">
        <v>509</v>
      </c>
      <c r="J2046" s="1" t="s">
        <v>1036</v>
      </c>
      <c r="K2046" s="1" t="s">
        <v>28</v>
      </c>
      <c r="L2046" s="1" t="s">
        <v>751</v>
      </c>
      <c r="M2046" s="1" t="s">
        <v>30</v>
      </c>
      <c r="N2046" s="1" t="s">
        <v>45</v>
      </c>
      <c r="O2046" s="1" t="s">
        <v>752</v>
      </c>
      <c r="P2046" s="3">
        <v>4297.6440000000002</v>
      </c>
      <c r="Q2046" s="3">
        <v>13</v>
      </c>
      <c r="R2046" s="3">
        <v>-1862.3124</v>
      </c>
      <c r="S2046" s="1" t="s">
        <v>33</v>
      </c>
      <c r="T2046" s="9" t="s">
        <v>169</v>
      </c>
    </row>
    <row r="2047" spans="1:20" ht="32.1" customHeight="1" thickBot="1">
      <c r="A2047" s="8" t="s">
        <v>4331</v>
      </c>
      <c r="B2047" s="5">
        <v>41705</v>
      </c>
      <c r="C2047" s="5">
        <v>41710</v>
      </c>
      <c r="D2047" s="4" t="s">
        <v>39</v>
      </c>
      <c r="E2047" s="4" t="s">
        <v>3922</v>
      </c>
      <c r="F2047" s="4" t="s">
        <v>3923</v>
      </c>
      <c r="G2047" s="4" t="s">
        <v>90</v>
      </c>
      <c r="H2047" s="4" t="s">
        <v>25</v>
      </c>
      <c r="I2047" s="4" t="s">
        <v>191</v>
      </c>
      <c r="J2047" s="4" t="s">
        <v>192</v>
      </c>
      <c r="K2047" s="4" t="s">
        <v>54</v>
      </c>
      <c r="L2047" s="4" t="s">
        <v>4242</v>
      </c>
      <c r="M2047" s="4" t="s">
        <v>30</v>
      </c>
      <c r="N2047" s="4" t="s">
        <v>36</v>
      </c>
      <c r="O2047" s="4" t="s">
        <v>4243</v>
      </c>
      <c r="P2047" s="6">
        <v>436.70400000000001</v>
      </c>
      <c r="Q2047" s="6">
        <v>6</v>
      </c>
      <c r="R2047" s="6">
        <v>21.8352</v>
      </c>
      <c r="S2047" s="4" t="s">
        <v>58</v>
      </c>
      <c r="T2047" s="10" t="s">
        <v>195</v>
      </c>
    </row>
    <row r="2048" spans="1:20" ht="32.1" customHeight="1" thickBot="1">
      <c r="A2048" s="7" t="s">
        <v>4331</v>
      </c>
      <c r="B2048" s="2">
        <v>41705</v>
      </c>
      <c r="C2048" s="2">
        <v>41710</v>
      </c>
      <c r="D2048" s="1" t="s">
        <v>39</v>
      </c>
      <c r="E2048" s="1" t="s">
        <v>3922</v>
      </c>
      <c r="F2048" s="1" t="s">
        <v>3923</v>
      </c>
      <c r="G2048" s="1" t="s">
        <v>90</v>
      </c>
      <c r="H2048" s="1" t="s">
        <v>25</v>
      </c>
      <c r="I2048" s="1" t="s">
        <v>191</v>
      </c>
      <c r="J2048" s="1" t="s">
        <v>192</v>
      </c>
      <c r="K2048" s="1" t="s">
        <v>54</v>
      </c>
      <c r="L2048" s="1" t="s">
        <v>2334</v>
      </c>
      <c r="M2048" s="1" t="s">
        <v>30</v>
      </c>
      <c r="N2048" s="1" t="s">
        <v>36</v>
      </c>
      <c r="O2048" s="1" t="s">
        <v>2335</v>
      </c>
      <c r="P2048" s="3">
        <v>481.56799999999998</v>
      </c>
      <c r="Q2048" s="3">
        <v>2</v>
      </c>
      <c r="R2048" s="3">
        <v>54.176400000000001</v>
      </c>
      <c r="S2048" s="1" t="s">
        <v>58</v>
      </c>
      <c r="T2048" s="9" t="s">
        <v>195</v>
      </c>
    </row>
    <row r="2049" spans="1:20" ht="32.1" customHeight="1" thickBot="1">
      <c r="A2049" s="8" t="s">
        <v>4332</v>
      </c>
      <c r="B2049" s="5">
        <v>42700</v>
      </c>
      <c r="C2049" s="5">
        <v>42704</v>
      </c>
      <c r="D2049" s="4" t="s">
        <v>39</v>
      </c>
      <c r="E2049" s="4" t="s">
        <v>1681</v>
      </c>
      <c r="F2049" s="4" t="s">
        <v>1682</v>
      </c>
      <c r="G2049" s="4" t="s">
        <v>24</v>
      </c>
      <c r="H2049" s="4" t="s">
        <v>25</v>
      </c>
      <c r="I2049" s="4" t="s">
        <v>52</v>
      </c>
      <c r="J2049" s="4" t="s">
        <v>53</v>
      </c>
      <c r="K2049" s="4" t="s">
        <v>54</v>
      </c>
      <c r="L2049" s="4" t="s">
        <v>1695</v>
      </c>
      <c r="M2049" s="4" t="s">
        <v>30</v>
      </c>
      <c r="N2049" s="4" t="s">
        <v>31</v>
      </c>
      <c r="O2049" s="4" t="s">
        <v>1696</v>
      </c>
      <c r="P2049" s="6">
        <v>3406.6640000000002</v>
      </c>
      <c r="Q2049" s="6">
        <v>8</v>
      </c>
      <c r="R2049" s="6">
        <v>160.31360000000001</v>
      </c>
      <c r="S2049" s="4" t="s">
        <v>83</v>
      </c>
      <c r="T2049" s="10" t="s">
        <v>34</v>
      </c>
    </row>
    <row r="2050" spans="1:20" ht="32.1" customHeight="1" thickBot="1">
      <c r="A2050" s="7" t="s">
        <v>4332</v>
      </c>
      <c r="B2050" s="2">
        <v>42700</v>
      </c>
      <c r="C2050" s="2">
        <v>42704</v>
      </c>
      <c r="D2050" s="1" t="s">
        <v>39</v>
      </c>
      <c r="E2050" s="1" t="s">
        <v>1681</v>
      </c>
      <c r="F2050" s="1" t="s">
        <v>1682</v>
      </c>
      <c r="G2050" s="1" t="s">
        <v>24</v>
      </c>
      <c r="H2050" s="1" t="s">
        <v>25</v>
      </c>
      <c r="I2050" s="1" t="s">
        <v>52</v>
      </c>
      <c r="J2050" s="1" t="s">
        <v>53</v>
      </c>
      <c r="K2050" s="1" t="s">
        <v>54</v>
      </c>
      <c r="L2050" s="1" t="s">
        <v>1400</v>
      </c>
      <c r="M2050" s="1" t="s">
        <v>30</v>
      </c>
      <c r="N2050" s="1" t="s">
        <v>56</v>
      </c>
      <c r="O2050" s="1" t="s">
        <v>1401</v>
      </c>
      <c r="P2050" s="3">
        <v>595.38</v>
      </c>
      <c r="Q2050" s="3">
        <v>6</v>
      </c>
      <c r="R2050" s="3">
        <v>297.69</v>
      </c>
      <c r="S2050" s="1" t="s">
        <v>83</v>
      </c>
      <c r="T2050" s="9" t="s">
        <v>34</v>
      </c>
    </row>
    <row r="2051" spans="1:20" ht="32.1" customHeight="1" thickBot="1">
      <c r="A2051" s="8" t="s">
        <v>4333</v>
      </c>
      <c r="B2051" s="5">
        <v>41904</v>
      </c>
      <c r="C2051" s="5">
        <v>41911</v>
      </c>
      <c r="D2051" s="4" t="s">
        <v>39</v>
      </c>
      <c r="E2051" s="4" t="s">
        <v>1625</v>
      </c>
      <c r="F2051" s="4" t="s">
        <v>1626</v>
      </c>
      <c r="G2051" s="4" t="s">
        <v>24</v>
      </c>
      <c r="H2051" s="4" t="s">
        <v>25</v>
      </c>
      <c r="I2051" s="4" t="s">
        <v>173</v>
      </c>
      <c r="J2051" s="4" t="s">
        <v>120</v>
      </c>
      <c r="K2051" s="4" t="s">
        <v>67</v>
      </c>
      <c r="L2051" s="4" t="s">
        <v>2055</v>
      </c>
      <c r="M2051" s="4" t="s">
        <v>30</v>
      </c>
      <c r="N2051" s="4" t="s">
        <v>56</v>
      </c>
      <c r="O2051" s="4" t="s">
        <v>2056</v>
      </c>
      <c r="P2051" s="6">
        <v>97.44</v>
      </c>
      <c r="Q2051" s="6">
        <v>3</v>
      </c>
      <c r="R2051" s="6">
        <v>35.078400000000002</v>
      </c>
      <c r="S2051" s="4" t="s">
        <v>47</v>
      </c>
      <c r="T2051" s="10" t="s">
        <v>77</v>
      </c>
    </row>
    <row r="2052" spans="1:20" ht="32.1" customHeight="1" thickBot="1">
      <c r="A2052" s="7" t="s">
        <v>4333</v>
      </c>
      <c r="B2052" s="2">
        <v>41904</v>
      </c>
      <c r="C2052" s="2">
        <v>41911</v>
      </c>
      <c r="D2052" s="1" t="s">
        <v>39</v>
      </c>
      <c r="E2052" s="1" t="s">
        <v>1625</v>
      </c>
      <c r="F2052" s="1" t="s">
        <v>1626</v>
      </c>
      <c r="G2052" s="1" t="s">
        <v>24</v>
      </c>
      <c r="H2052" s="1" t="s">
        <v>25</v>
      </c>
      <c r="I2052" s="1" t="s">
        <v>173</v>
      </c>
      <c r="J2052" s="1" t="s">
        <v>120</v>
      </c>
      <c r="K2052" s="1" t="s">
        <v>67</v>
      </c>
      <c r="L2052" s="1" t="s">
        <v>2549</v>
      </c>
      <c r="M2052" s="1" t="s">
        <v>30</v>
      </c>
      <c r="N2052" s="1" t="s">
        <v>36</v>
      </c>
      <c r="O2052" s="1" t="s">
        <v>2550</v>
      </c>
      <c r="P2052" s="3">
        <v>579.52800000000002</v>
      </c>
      <c r="Q2052" s="3">
        <v>4</v>
      </c>
      <c r="R2052" s="3">
        <v>83.709599999999995</v>
      </c>
      <c r="S2052" s="1" t="s">
        <v>47</v>
      </c>
      <c r="T2052" s="9" t="s">
        <v>77</v>
      </c>
    </row>
    <row r="2053" spans="1:20" ht="32.1" customHeight="1" thickBot="1">
      <c r="A2053" s="8" t="s">
        <v>4334</v>
      </c>
      <c r="B2053" s="5">
        <v>43055</v>
      </c>
      <c r="C2053" s="5">
        <v>43059</v>
      </c>
      <c r="D2053" s="4" t="s">
        <v>39</v>
      </c>
      <c r="E2053" s="4" t="s">
        <v>221</v>
      </c>
      <c r="F2053" s="4" t="s">
        <v>222</v>
      </c>
      <c r="G2053" s="4" t="s">
        <v>24</v>
      </c>
      <c r="H2053" s="4" t="s">
        <v>25</v>
      </c>
      <c r="I2053" s="4" t="s">
        <v>52</v>
      </c>
      <c r="J2053" s="4" t="s">
        <v>53</v>
      </c>
      <c r="K2053" s="4" t="s">
        <v>54</v>
      </c>
      <c r="L2053" s="4" t="s">
        <v>1123</v>
      </c>
      <c r="M2053" s="4" t="s">
        <v>30</v>
      </c>
      <c r="N2053" s="4" t="s">
        <v>56</v>
      </c>
      <c r="O2053" s="4" t="s">
        <v>1124</v>
      </c>
      <c r="P2053" s="6">
        <v>119.94</v>
      </c>
      <c r="Q2053" s="6">
        <v>3</v>
      </c>
      <c r="R2053" s="6">
        <v>23.988</v>
      </c>
      <c r="S2053" s="4" t="s">
        <v>83</v>
      </c>
      <c r="T2053" s="10" t="s">
        <v>34</v>
      </c>
    </row>
    <row r="2054" spans="1:20" ht="32.1" customHeight="1" thickBot="1">
      <c r="A2054" s="7" t="s">
        <v>4334</v>
      </c>
      <c r="B2054" s="2">
        <v>43055</v>
      </c>
      <c r="C2054" s="2">
        <v>43059</v>
      </c>
      <c r="D2054" s="1" t="s">
        <v>39</v>
      </c>
      <c r="E2054" s="1" t="s">
        <v>221</v>
      </c>
      <c r="F2054" s="1" t="s">
        <v>222</v>
      </c>
      <c r="G2054" s="1" t="s">
        <v>24</v>
      </c>
      <c r="H2054" s="1" t="s">
        <v>25</v>
      </c>
      <c r="I2054" s="1" t="s">
        <v>52</v>
      </c>
      <c r="J2054" s="1" t="s">
        <v>53</v>
      </c>
      <c r="K2054" s="1" t="s">
        <v>54</v>
      </c>
      <c r="L2054" s="1" t="s">
        <v>1980</v>
      </c>
      <c r="M2054" s="1" t="s">
        <v>30</v>
      </c>
      <c r="N2054" s="1" t="s">
        <v>56</v>
      </c>
      <c r="O2054" s="1" t="s">
        <v>1981</v>
      </c>
      <c r="P2054" s="3">
        <v>12.42</v>
      </c>
      <c r="Q2054" s="3">
        <v>3</v>
      </c>
      <c r="R2054" s="3">
        <v>4.4711999999999996</v>
      </c>
      <c r="S2054" s="1" t="s">
        <v>83</v>
      </c>
      <c r="T2054" s="9" t="s">
        <v>34</v>
      </c>
    </row>
    <row r="2055" spans="1:20" ht="32.1" customHeight="1" thickBot="1">
      <c r="A2055" s="8" t="s">
        <v>4335</v>
      </c>
      <c r="B2055" s="5">
        <v>42496</v>
      </c>
      <c r="C2055" s="5">
        <v>42500</v>
      </c>
      <c r="D2055" s="4" t="s">
        <v>39</v>
      </c>
      <c r="E2055" s="4" t="s">
        <v>3859</v>
      </c>
      <c r="F2055" s="4" t="s">
        <v>3860</v>
      </c>
      <c r="G2055" s="4" t="s">
        <v>24</v>
      </c>
      <c r="H2055" s="4" t="s">
        <v>25</v>
      </c>
      <c r="I2055" s="4" t="s">
        <v>2085</v>
      </c>
      <c r="J2055" s="4" t="s">
        <v>53</v>
      </c>
      <c r="K2055" s="4" t="s">
        <v>54</v>
      </c>
      <c r="L2055" s="4" t="s">
        <v>1553</v>
      </c>
      <c r="M2055" s="4" t="s">
        <v>30</v>
      </c>
      <c r="N2055" s="4" t="s">
        <v>56</v>
      </c>
      <c r="O2055" s="4" t="s">
        <v>1554</v>
      </c>
      <c r="P2055" s="6">
        <v>41.6</v>
      </c>
      <c r="Q2055" s="6">
        <v>4</v>
      </c>
      <c r="R2055" s="6">
        <v>14.144</v>
      </c>
      <c r="S2055" s="4" t="s">
        <v>83</v>
      </c>
      <c r="T2055" s="10" t="s">
        <v>161</v>
      </c>
    </row>
    <row r="2056" spans="1:20" ht="32.1" customHeight="1" thickBot="1">
      <c r="A2056" s="7" t="s">
        <v>4336</v>
      </c>
      <c r="B2056" s="2">
        <v>43082</v>
      </c>
      <c r="C2056" s="2">
        <v>43087</v>
      </c>
      <c r="D2056" s="1" t="s">
        <v>39</v>
      </c>
      <c r="E2056" s="1" t="s">
        <v>2063</v>
      </c>
      <c r="F2056" s="1" t="s">
        <v>2064</v>
      </c>
      <c r="G2056" s="1" t="s">
        <v>24</v>
      </c>
      <c r="H2056" s="1" t="s">
        <v>25</v>
      </c>
      <c r="I2056" s="1" t="s">
        <v>328</v>
      </c>
      <c r="J2056" s="1" t="s">
        <v>53</v>
      </c>
      <c r="K2056" s="1" t="s">
        <v>54</v>
      </c>
      <c r="L2056" s="1" t="s">
        <v>1290</v>
      </c>
      <c r="M2056" s="1" t="s">
        <v>30</v>
      </c>
      <c r="N2056" s="1" t="s">
        <v>56</v>
      </c>
      <c r="O2056" s="1" t="s">
        <v>1758</v>
      </c>
      <c r="P2056" s="3">
        <v>201.04</v>
      </c>
      <c r="Q2056" s="3">
        <v>8</v>
      </c>
      <c r="R2056" s="3">
        <v>54.280799999999999</v>
      </c>
      <c r="S2056" s="1" t="s">
        <v>58</v>
      </c>
      <c r="T2056" s="9" t="s">
        <v>96</v>
      </c>
    </row>
    <row r="2057" spans="1:20" ht="32.1" customHeight="1" thickBot="1">
      <c r="A2057" s="8" t="s">
        <v>4337</v>
      </c>
      <c r="B2057" s="5">
        <v>42321</v>
      </c>
      <c r="C2057" s="5">
        <v>42325</v>
      </c>
      <c r="D2057" s="4" t="s">
        <v>39</v>
      </c>
      <c r="E2057" s="4" t="s">
        <v>403</v>
      </c>
      <c r="F2057" s="4" t="s">
        <v>404</v>
      </c>
      <c r="G2057" s="4" t="s">
        <v>24</v>
      </c>
      <c r="H2057" s="4" t="s">
        <v>25</v>
      </c>
      <c r="I2057" s="4" t="s">
        <v>101</v>
      </c>
      <c r="J2057" s="4" t="s">
        <v>92</v>
      </c>
      <c r="K2057" s="4" t="s">
        <v>93</v>
      </c>
      <c r="L2057" s="4" t="s">
        <v>999</v>
      </c>
      <c r="M2057" s="4" t="s">
        <v>30</v>
      </c>
      <c r="N2057" s="4" t="s">
        <v>31</v>
      </c>
      <c r="O2057" s="4" t="s">
        <v>1000</v>
      </c>
      <c r="P2057" s="6">
        <v>613.99919999999997</v>
      </c>
      <c r="Q2057" s="6">
        <v>3</v>
      </c>
      <c r="R2057" s="6">
        <v>-18.058800000000002</v>
      </c>
      <c r="S2057" s="4" t="s">
        <v>83</v>
      </c>
      <c r="T2057" s="10" t="s">
        <v>34</v>
      </c>
    </row>
    <row r="2058" spans="1:20" ht="32.1" customHeight="1" thickBot="1">
      <c r="A2058" s="7" t="s">
        <v>4338</v>
      </c>
      <c r="B2058" s="2">
        <v>42440</v>
      </c>
      <c r="C2058" s="2">
        <v>42440</v>
      </c>
      <c r="D2058" s="1" t="s">
        <v>425</v>
      </c>
      <c r="E2058" s="1" t="s">
        <v>4339</v>
      </c>
      <c r="F2058" s="1" t="s">
        <v>4340</v>
      </c>
      <c r="G2058" s="1" t="s">
        <v>100</v>
      </c>
      <c r="H2058" s="1" t="s">
        <v>25</v>
      </c>
      <c r="I2058" s="1" t="s">
        <v>65</v>
      </c>
      <c r="J2058" s="1" t="s">
        <v>66</v>
      </c>
      <c r="K2058" s="1" t="s">
        <v>67</v>
      </c>
      <c r="L2058" s="1" t="s">
        <v>1595</v>
      </c>
      <c r="M2058" s="1" t="s">
        <v>30</v>
      </c>
      <c r="N2058" s="1" t="s">
        <v>56</v>
      </c>
      <c r="O2058" s="1" t="s">
        <v>1596</v>
      </c>
      <c r="P2058" s="3">
        <v>30.335999999999999</v>
      </c>
      <c r="Q2058" s="3">
        <v>4</v>
      </c>
      <c r="R2058" s="3">
        <v>9.48</v>
      </c>
      <c r="S2058" s="1" t="s">
        <v>430</v>
      </c>
      <c r="T2058" s="9" t="s">
        <v>195</v>
      </c>
    </row>
    <row r="2059" spans="1:20" ht="32.1" customHeight="1" thickBot="1">
      <c r="A2059" s="8" t="s">
        <v>4341</v>
      </c>
      <c r="B2059" s="5">
        <v>42664</v>
      </c>
      <c r="C2059" s="5">
        <v>42670</v>
      </c>
      <c r="D2059" s="4" t="s">
        <v>39</v>
      </c>
      <c r="E2059" s="4" t="s">
        <v>628</v>
      </c>
      <c r="F2059" s="4" t="s">
        <v>629</v>
      </c>
      <c r="G2059" s="4" t="s">
        <v>24</v>
      </c>
      <c r="H2059" s="4" t="s">
        <v>25</v>
      </c>
      <c r="I2059" s="4" t="s">
        <v>52</v>
      </c>
      <c r="J2059" s="4" t="s">
        <v>53</v>
      </c>
      <c r="K2059" s="4" t="s">
        <v>54</v>
      </c>
      <c r="L2059" s="4" t="s">
        <v>3017</v>
      </c>
      <c r="M2059" s="4" t="s">
        <v>30</v>
      </c>
      <c r="N2059" s="4" t="s">
        <v>36</v>
      </c>
      <c r="O2059" s="4" t="s">
        <v>3018</v>
      </c>
      <c r="P2059" s="6">
        <v>242.136</v>
      </c>
      <c r="Q2059" s="6">
        <v>3</v>
      </c>
      <c r="R2059" s="6">
        <v>12.1068</v>
      </c>
      <c r="S2059" s="4" t="s">
        <v>129</v>
      </c>
      <c r="T2059" s="10" t="s">
        <v>48</v>
      </c>
    </row>
    <row r="2060" spans="1:20" ht="32.1" customHeight="1" thickBot="1">
      <c r="A2060" s="7" t="s">
        <v>4341</v>
      </c>
      <c r="B2060" s="2">
        <v>42664</v>
      </c>
      <c r="C2060" s="2">
        <v>42670</v>
      </c>
      <c r="D2060" s="1" t="s">
        <v>39</v>
      </c>
      <c r="E2060" s="1" t="s">
        <v>628</v>
      </c>
      <c r="F2060" s="1" t="s">
        <v>629</v>
      </c>
      <c r="G2060" s="1" t="s">
        <v>24</v>
      </c>
      <c r="H2060" s="1" t="s">
        <v>25</v>
      </c>
      <c r="I2060" s="1" t="s">
        <v>52</v>
      </c>
      <c r="J2060" s="1" t="s">
        <v>53</v>
      </c>
      <c r="K2060" s="1" t="s">
        <v>54</v>
      </c>
      <c r="L2060" s="1" t="s">
        <v>2659</v>
      </c>
      <c r="M2060" s="1" t="s">
        <v>30</v>
      </c>
      <c r="N2060" s="1" t="s">
        <v>56</v>
      </c>
      <c r="O2060" s="1" t="s">
        <v>2660</v>
      </c>
      <c r="P2060" s="3">
        <v>19.96</v>
      </c>
      <c r="Q2060" s="3">
        <v>2</v>
      </c>
      <c r="R2060" s="3">
        <v>5.5888</v>
      </c>
      <c r="S2060" s="1" t="s">
        <v>129</v>
      </c>
      <c r="T2060" s="9" t="s">
        <v>48</v>
      </c>
    </row>
    <row r="2061" spans="1:20" ht="32.1" customHeight="1" thickBot="1">
      <c r="A2061" s="8" t="s">
        <v>4342</v>
      </c>
      <c r="B2061" s="5">
        <v>41948</v>
      </c>
      <c r="C2061" s="5">
        <v>41953</v>
      </c>
      <c r="D2061" s="4" t="s">
        <v>39</v>
      </c>
      <c r="E2061" s="4" t="s">
        <v>1383</v>
      </c>
      <c r="F2061" s="4" t="s">
        <v>1384</v>
      </c>
      <c r="G2061" s="4" t="s">
        <v>24</v>
      </c>
      <c r="H2061" s="4" t="s">
        <v>25</v>
      </c>
      <c r="I2061" s="4" t="s">
        <v>65</v>
      </c>
      <c r="J2061" s="4" t="s">
        <v>66</v>
      </c>
      <c r="K2061" s="4" t="s">
        <v>67</v>
      </c>
      <c r="L2061" s="4" t="s">
        <v>1831</v>
      </c>
      <c r="M2061" s="4" t="s">
        <v>30</v>
      </c>
      <c r="N2061" s="4" t="s">
        <v>56</v>
      </c>
      <c r="O2061" s="4" t="s">
        <v>1832</v>
      </c>
      <c r="P2061" s="6">
        <v>273.56799999999998</v>
      </c>
      <c r="Q2061" s="6">
        <v>2</v>
      </c>
      <c r="R2061" s="6">
        <v>-34.195999999999998</v>
      </c>
      <c r="S2061" s="4" t="s">
        <v>58</v>
      </c>
      <c r="T2061" s="10" t="s">
        <v>34</v>
      </c>
    </row>
    <row r="2062" spans="1:20" ht="32.1" customHeight="1" thickBot="1">
      <c r="A2062" s="7" t="s">
        <v>4343</v>
      </c>
      <c r="B2062" s="2">
        <v>42635</v>
      </c>
      <c r="C2062" s="2">
        <v>42639</v>
      </c>
      <c r="D2062" s="1" t="s">
        <v>39</v>
      </c>
      <c r="E2062" s="1" t="s">
        <v>3078</v>
      </c>
      <c r="F2062" s="1" t="s">
        <v>3079</v>
      </c>
      <c r="G2062" s="1" t="s">
        <v>90</v>
      </c>
      <c r="H2062" s="1" t="s">
        <v>25</v>
      </c>
      <c r="I2062" s="1" t="s">
        <v>4147</v>
      </c>
      <c r="J2062" s="1" t="s">
        <v>238</v>
      </c>
      <c r="K2062" s="1" t="s">
        <v>93</v>
      </c>
      <c r="L2062" s="1" t="s">
        <v>2204</v>
      </c>
      <c r="M2062" s="1" t="s">
        <v>30</v>
      </c>
      <c r="N2062" s="1" t="s">
        <v>56</v>
      </c>
      <c r="O2062" s="1" t="s">
        <v>2205</v>
      </c>
      <c r="P2062" s="3">
        <v>18.96</v>
      </c>
      <c r="Q2062" s="3">
        <v>2</v>
      </c>
      <c r="R2062" s="3">
        <v>7.5839999999999996</v>
      </c>
      <c r="S2062" s="1" t="s">
        <v>83</v>
      </c>
      <c r="T2062" s="9" t="s">
        <v>77</v>
      </c>
    </row>
    <row r="2063" spans="1:20" ht="32.1" customHeight="1" thickBot="1">
      <c r="A2063" s="8" t="s">
        <v>4344</v>
      </c>
      <c r="B2063" s="5">
        <v>42416</v>
      </c>
      <c r="C2063" s="5">
        <v>42420</v>
      </c>
      <c r="D2063" s="4" t="s">
        <v>39</v>
      </c>
      <c r="E2063" s="4" t="s">
        <v>2211</v>
      </c>
      <c r="F2063" s="4" t="s">
        <v>2212</v>
      </c>
      <c r="G2063" s="4" t="s">
        <v>24</v>
      </c>
      <c r="H2063" s="4" t="s">
        <v>25</v>
      </c>
      <c r="I2063" s="4" t="s">
        <v>173</v>
      </c>
      <c r="J2063" s="4" t="s">
        <v>120</v>
      </c>
      <c r="K2063" s="4" t="s">
        <v>67</v>
      </c>
      <c r="L2063" s="4" t="s">
        <v>2988</v>
      </c>
      <c r="M2063" s="4" t="s">
        <v>30</v>
      </c>
      <c r="N2063" s="4" t="s">
        <v>36</v>
      </c>
      <c r="O2063" s="4" t="s">
        <v>2989</v>
      </c>
      <c r="P2063" s="6">
        <v>326.64600000000002</v>
      </c>
      <c r="Q2063" s="6">
        <v>3</v>
      </c>
      <c r="R2063" s="6">
        <v>39.923400000000001</v>
      </c>
      <c r="S2063" s="4" t="s">
        <v>83</v>
      </c>
      <c r="T2063" s="10" t="s">
        <v>297</v>
      </c>
    </row>
    <row r="2064" spans="1:20" ht="32.1" customHeight="1" thickBot="1">
      <c r="A2064" s="7" t="s">
        <v>4345</v>
      </c>
      <c r="B2064" s="2">
        <v>41871</v>
      </c>
      <c r="C2064" s="2">
        <v>41876</v>
      </c>
      <c r="D2064" s="1" t="s">
        <v>39</v>
      </c>
      <c r="E2064" s="1" t="s">
        <v>2741</v>
      </c>
      <c r="F2064" s="1" t="s">
        <v>2742</v>
      </c>
      <c r="G2064" s="1" t="s">
        <v>90</v>
      </c>
      <c r="H2064" s="1" t="s">
        <v>25</v>
      </c>
      <c r="I2064" s="1" t="s">
        <v>2850</v>
      </c>
      <c r="J2064" s="1" t="s">
        <v>716</v>
      </c>
      <c r="K2064" s="1" t="s">
        <v>28</v>
      </c>
      <c r="L2064" s="1" t="s">
        <v>2218</v>
      </c>
      <c r="M2064" s="1" t="s">
        <v>30</v>
      </c>
      <c r="N2064" s="1" t="s">
        <v>36</v>
      </c>
      <c r="O2064" s="1" t="s">
        <v>2219</v>
      </c>
      <c r="P2064" s="3">
        <v>500.24</v>
      </c>
      <c r="Q2064" s="3">
        <v>13</v>
      </c>
      <c r="R2064" s="3">
        <v>145.06960000000001</v>
      </c>
      <c r="S2064" s="1" t="s">
        <v>58</v>
      </c>
      <c r="T2064" s="9" t="s">
        <v>253</v>
      </c>
    </row>
    <row r="2065" spans="1:20" ht="32.1" customHeight="1" thickBot="1">
      <c r="A2065" s="8" t="s">
        <v>4346</v>
      </c>
      <c r="B2065" s="5">
        <v>42316</v>
      </c>
      <c r="C2065" s="5">
        <v>42320</v>
      </c>
      <c r="D2065" s="4" t="s">
        <v>39</v>
      </c>
      <c r="E2065" s="4" t="s">
        <v>4347</v>
      </c>
      <c r="F2065" s="4" t="s">
        <v>4348</v>
      </c>
      <c r="G2065" s="4" t="s">
        <v>90</v>
      </c>
      <c r="H2065" s="4" t="s">
        <v>25</v>
      </c>
      <c r="I2065" s="4" t="s">
        <v>3031</v>
      </c>
      <c r="J2065" s="4" t="s">
        <v>3106</v>
      </c>
      <c r="K2065" s="4" t="s">
        <v>67</v>
      </c>
      <c r="L2065" s="4" t="s">
        <v>81</v>
      </c>
      <c r="M2065" s="4" t="s">
        <v>30</v>
      </c>
      <c r="N2065" s="4" t="s">
        <v>31</v>
      </c>
      <c r="O2065" s="4" t="s">
        <v>82</v>
      </c>
      <c r="P2065" s="6">
        <v>4404.8999999999996</v>
      </c>
      <c r="Q2065" s="6">
        <v>5</v>
      </c>
      <c r="R2065" s="6">
        <v>1013.127</v>
      </c>
      <c r="S2065" s="4" t="s">
        <v>83</v>
      </c>
      <c r="T2065" s="10" t="s">
        <v>34</v>
      </c>
    </row>
    <row r="2066" spans="1:20" ht="32.1" customHeight="1" thickBot="1">
      <c r="A2066" s="7" t="s">
        <v>4349</v>
      </c>
      <c r="B2066" s="2">
        <v>43063</v>
      </c>
      <c r="C2066" s="2">
        <v>43063</v>
      </c>
      <c r="D2066" s="1" t="s">
        <v>425</v>
      </c>
      <c r="E2066" s="1" t="s">
        <v>1207</v>
      </c>
      <c r="F2066" s="1" t="s">
        <v>1208</v>
      </c>
      <c r="G2066" s="1" t="s">
        <v>24</v>
      </c>
      <c r="H2066" s="1" t="s">
        <v>25</v>
      </c>
      <c r="I2066" s="1" t="s">
        <v>52</v>
      </c>
      <c r="J2066" s="1" t="s">
        <v>53</v>
      </c>
      <c r="K2066" s="1" t="s">
        <v>54</v>
      </c>
      <c r="L2066" s="1" t="s">
        <v>441</v>
      </c>
      <c r="M2066" s="1" t="s">
        <v>30</v>
      </c>
      <c r="N2066" s="1" t="s">
        <v>45</v>
      </c>
      <c r="O2066" s="1" t="s">
        <v>442</v>
      </c>
      <c r="P2066" s="3">
        <v>364.08</v>
      </c>
      <c r="Q2066" s="3">
        <v>2</v>
      </c>
      <c r="R2066" s="3">
        <v>9.1020000000000003</v>
      </c>
      <c r="S2066" s="1" t="s">
        <v>430</v>
      </c>
      <c r="T2066" s="9" t="s">
        <v>34</v>
      </c>
    </row>
    <row r="2067" spans="1:20" ht="32.1" customHeight="1" thickBot="1">
      <c r="A2067" s="8" t="s">
        <v>4349</v>
      </c>
      <c r="B2067" s="5">
        <v>43063</v>
      </c>
      <c r="C2067" s="5">
        <v>43063</v>
      </c>
      <c r="D2067" s="4" t="s">
        <v>425</v>
      </c>
      <c r="E2067" s="4" t="s">
        <v>1207</v>
      </c>
      <c r="F2067" s="4" t="s">
        <v>1208</v>
      </c>
      <c r="G2067" s="4" t="s">
        <v>24</v>
      </c>
      <c r="H2067" s="4" t="s">
        <v>25</v>
      </c>
      <c r="I2067" s="4" t="s">
        <v>52</v>
      </c>
      <c r="J2067" s="4" t="s">
        <v>53</v>
      </c>
      <c r="K2067" s="4" t="s">
        <v>54</v>
      </c>
      <c r="L2067" s="4" t="s">
        <v>1249</v>
      </c>
      <c r="M2067" s="4" t="s">
        <v>30</v>
      </c>
      <c r="N2067" s="4" t="s">
        <v>45</v>
      </c>
      <c r="O2067" s="4" t="s">
        <v>1250</v>
      </c>
      <c r="P2067" s="6">
        <v>71.087999999999994</v>
      </c>
      <c r="Q2067" s="6">
        <v>2</v>
      </c>
      <c r="R2067" s="6">
        <v>-1.7771999999999999</v>
      </c>
      <c r="S2067" s="4" t="s">
        <v>430</v>
      </c>
      <c r="T2067" s="10" t="s">
        <v>34</v>
      </c>
    </row>
    <row r="2068" spans="1:20" ht="32.1" customHeight="1" thickBot="1">
      <c r="A2068" s="7" t="s">
        <v>4350</v>
      </c>
      <c r="B2068" s="2">
        <v>41954</v>
      </c>
      <c r="C2068" s="2">
        <v>41958</v>
      </c>
      <c r="D2068" s="1" t="s">
        <v>39</v>
      </c>
      <c r="E2068" s="1" t="s">
        <v>50</v>
      </c>
      <c r="F2068" s="1" t="s">
        <v>51</v>
      </c>
      <c r="G2068" s="1" t="s">
        <v>24</v>
      </c>
      <c r="H2068" s="1" t="s">
        <v>25</v>
      </c>
      <c r="I2068" s="1" t="s">
        <v>133</v>
      </c>
      <c r="J2068" s="1" t="s">
        <v>134</v>
      </c>
      <c r="K2068" s="1" t="s">
        <v>93</v>
      </c>
      <c r="L2068" s="1" t="s">
        <v>2787</v>
      </c>
      <c r="M2068" s="1" t="s">
        <v>30</v>
      </c>
      <c r="N2068" s="1" t="s">
        <v>56</v>
      </c>
      <c r="O2068" s="1" t="s">
        <v>2788</v>
      </c>
      <c r="P2068" s="3">
        <v>10.984</v>
      </c>
      <c r="Q2068" s="3">
        <v>2</v>
      </c>
      <c r="R2068" s="3">
        <v>-7.9634</v>
      </c>
      <c r="S2068" s="1" t="s">
        <v>83</v>
      </c>
      <c r="T2068" s="9" t="s">
        <v>34</v>
      </c>
    </row>
    <row r="2069" spans="1:20" ht="32.1" customHeight="1" thickBot="1">
      <c r="A2069" s="8" t="s">
        <v>4350</v>
      </c>
      <c r="B2069" s="5">
        <v>41954</v>
      </c>
      <c r="C2069" s="5">
        <v>41958</v>
      </c>
      <c r="D2069" s="4" t="s">
        <v>39</v>
      </c>
      <c r="E2069" s="4" t="s">
        <v>50</v>
      </c>
      <c r="F2069" s="4" t="s">
        <v>51</v>
      </c>
      <c r="G2069" s="4" t="s">
        <v>24</v>
      </c>
      <c r="H2069" s="4" t="s">
        <v>25</v>
      </c>
      <c r="I2069" s="4" t="s">
        <v>133</v>
      </c>
      <c r="J2069" s="4" t="s">
        <v>134</v>
      </c>
      <c r="K2069" s="4" t="s">
        <v>93</v>
      </c>
      <c r="L2069" s="4" t="s">
        <v>575</v>
      </c>
      <c r="M2069" s="4" t="s">
        <v>30</v>
      </c>
      <c r="N2069" s="4" t="s">
        <v>36</v>
      </c>
      <c r="O2069" s="4" t="s">
        <v>576</v>
      </c>
      <c r="P2069" s="6">
        <v>797.94399999999996</v>
      </c>
      <c r="Q2069" s="6">
        <v>4</v>
      </c>
      <c r="R2069" s="6">
        <v>-56.996000000000002</v>
      </c>
      <c r="S2069" s="4" t="s">
        <v>83</v>
      </c>
      <c r="T2069" s="10" t="s">
        <v>34</v>
      </c>
    </row>
    <row r="2070" spans="1:20" ht="32.1" customHeight="1" thickBot="1">
      <c r="A2070" s="7" t="s">
        <v>4351</v>
      </c>
      <c r="B2070" s="2">
        <v>42821</v>
      </c>
      <c r="C2070" s="2">
        <v>42823</v>
      </c>
      <c r="D2070" s="1" t="s">
        <v>21</v>
      </c>
      <c r="E2070" s="1" t="s">
        <v>177</v>
      </c>
      <c r="F2070" s="1" t="s">
        <v>178</v>
      </c>
      <c r="G2070" s="1" t="s">
        <v>24</v>
      </c>
      <c r="H2070" s="1" t="s">
        <v>25</v>
      </c>
      <c r="I2070" s="1" t="s">
        <v>635</v>
      </c>
      <c r="J2070" s="1" t="s">
        <v>716</v>
      </c>
      <c r="K2070" s="1" t="s">
        <v>28</v>
      </c>
      <c r="L2070" s="1" t="s">
        <v>368</v>
      </c>
      <c r="M2070" s="1" t="s">
        <v>30</v>
      </c>
      <c r="N2070" s="1" t="s">
        <v>45</v>
      </c>
      <c r="O2070" s="1" t="s">
        <v>369</v>
      </c>
      <c r="P2070" s="3">
        <v>292.10000000000002</v>
      </c>
      <c r="Q2070" s="3">
        <v>2</v>
      </c>
      <c r="R2070" s="3">
        <v>58.42</v>
      </c>
      <c r="S2070" s="1" t="s">
        <v>70</v>
      </c>
      <c r="T2070" s="9" t="s">
        <v>195</v>
      </c>
    </row>
    <row r="2071" spans="1:20" ht="32.1" customHeight="1" thickBot="1">
      <c r="A2071" s="8" t="s">
        <v>4352</v>
      </c>
      <c r="B2071" s="5">
        <v>42674</v>
      </c>
      <c r="C2071" s="5">
        <v>42679</v>
      </c>
      <c r="D2071" s="4" t="s">
        <v>39</v>
      </c>
      <c r="E2071" s="4" t="s">
        <v>653</v>
      </c>
      <c r="F2071" s="4" t="s">
        <v>654</v>
      </c>
      <c r="G2071" s="4" t="s">
        <v>90</v>
      </c>
      <c r="H2071" s="4" t="s">
        <v>25</v>
      </c>
      <c r="I2071" s="4" t="s">
        <v>328</v>
      </c>
      <c r="J2071" s="4" t="s">
        <v>53</v>
      </c>
      <c r="K2071" s="4" t="s">
        <v>54</v>
      </c>
      <c r="L2071" s="4" t="s">
        <v>1486</v>
      </c>
      <c r="M2071" s="4" t="s">
        <v>30</v>
      </c>
      <c r="N2071" s="4" t="s">
        <v>36</v>
      </c>
      <c r="O2071" s="4" t="s">
        <v>1487</v>
      </c>
      <c r="P2071" s="6">
        <v>1403.92</v>
      </c>
      <c r="Q2071" s="6">
        <v>5</v>
      </c>
      <c r="R2071" s="6">
        <v>70.195999999999998</v>
      </c>
      <c r="S2071" s="4" t="s">
        <v>58</v>
      </c>
      <c r="T2071" s="10" t="s">
        <v>48</v>
      </c>
    </row>
    <row r="2072" spans="1:20" ht="32.1" customHeight="1" thickBot="1">
      <c r="A2072" s="7" t="s">
        <v>4353</v>
      </c>
      <c r="B2072" s="2">
        <v>42698</v>
      </c>
      <c r="C2072" s="2">
        <v>42704</v>
      </c>
      <c r="D2072" s="1" t="s">
        <v>39</v>
      </c>
      <c r="E2072" s="1" t="s">
        <v>901</v>
      </c>
      <c r="F2072" s="1" t="s">
        <v>902</v>
      </c>
      <c r="G2072" s="1" t="s">
        <v>100</v>
      </c>
      <c r="H2072" s="1" t="s">
        <v>25</v>
      </c>
      <c r="I2072" s="1" t="s">
        <v>2050</v>
      </c>
      <c r="J2072" s="1" t="s">
        <v>43</v>
      </c>
      <c r="K2072" s="1" t="s">
        <v>28</v>
      </c>
      <c r="L2072" s="1" t="s">
        <v>767</v>
      </c>
      <c r="M2072" s="1" t="s">
        <v>30</v>
      </c>
      <c r="N2072" s="1" t="s">
        <v>31</v>
      </c>
      <c r="O2072" s="1" t="s">
        <v>768</v>
      </c>
      <c r="P2072" s="3">
        <v>339.92</v>
      </c>
      <c r="Q2072" s="3">
        <v>5</v>
      </c>
      <c r="R2072" s="3">
        <v>8.4979999999999993</v>
      </c>
      <c r="S2072" s="1" t="s">
        <v>129</v>
      </c>
      <c r="T2072" s="9" t="s">
        <v>34</v>
      </c>
    </row>
    <row r="2073" spans="1:20" ht="32.1" customHeight="1" thickBot="1">
      <c r="A2073" s="8" t="s">
        <v>4354</v>
      </c>
      <c r="B2073" s="5">
        <v>41846</v>
      </c>
      <c r="C2073" s="5">
        <v>41850</v>
      </c>
      <c r="D2073" s="4" t="s">
        <v>39</v>
      </c>
      <c r="E2073" s="4" t="s">
        <v>1574</v>
      </c>
      <c r="F2073" s="4" t="s">
        <v>1575</v>
      </c>
      <c r="G2073" s="4" t="s">
        <v>24</v>
      </c>
      <c r="H2073" s="4" t="s">
        <v>25</v>
      </c>
      <c r="I2073" s="4" t="s">
        <v>245</v>
      </c>
      <c r="J2073" s="4" t="s">
        <v>92</v>
      </c>
      <c r="K2073" s="4" t="s">
        <v>93</v>
      </c>
      <c r="L2073" s="4" t="s">
        <v>2261</v>
      </c>
      <c r="M2073" s="4" t="s">
        <v>30</v>
      </c>
      <c r="N2073" s="4" t="s">
        <v>56</v>
      </c>
      <c r="O2073" s="4" t="s">
        <v>2262</v>
      </c>
      <c r="P2073" s="6">
        <v>17.495999999999999</v>
      </c>
      <c r="Q2073" s="6">
        <v>3</v>
      </c>
      <c r="R2073" s="6">
        <v>-10.0602</v>
      </c>
      <c r="S2073" s="4" t="s">
        <v>83</v>
      </c>
      <c r="T2073" s="10" t="s">
        <v>71</v>
      </c>
    </row>
    <row r="2074" spans="1:20" ht="32.1" customHeight="1" thickBot="1">
      <c r="A2074" s="7" t="s">
        <v>4355</v>
      </c>
      <c r="B2074" s="2">
        <v>42155</v>
      </c>
      <c r="C2074" s="2">
        <v>42157</v>
      </c>
      <c r="D2074" s="1" t="s">
        <v>21</v>
      </c>
      <c r="E2074" s="1" t="s">
        <v>1823</v>
      </c>
      <c r="F2074" s="1" t="s">
        <v>1824</v>
      </c>
      <c r="G2074" s="1" t="s">
        <v>90</v>
      </c>
      <c r="H2074" s="1" t="s">
        <v>25</v>
      </c>
      <c r="I2074" s="1" t="s">
        <v>3563</v>
      </c>
      <c r="J2074" s="1" t="s">
        <v>362</v>
      </c>
      <c r="K2074" s="1" t="s">
        <v>67</v>
      </c>
      <c r="L2074" s="1" t="s">
        <v>1980</v>
      </c>
      <c r="M2074" s="1" t="s">
        <v>30</v>
      </c>
      <c r="N2074" s="1" t="s">
        <v>56</v>
      </c>
      <c r="O2074" s="1" t="s">
        <v>1981</v>
      </c>
      <c r="P2074" s="3">
        <v>8.2799999999999994</v>
      </c>
      <c r="Q2074" s="3">
        <v>2</v>
      </c>
      <c r="R2074" s="3">
        <v>2.9807999999999999</v>
      </c>
      <c r="S2074" s="1" t="s">
        <v>70</v>
      </c>
      <c r="T2074" s="9" t="s">
        <v>161</v>
      </c>
    </row>
    <row r="2075" spans="1:20" ht="32.1" customHeight="1" thickBot="1">
      <c r="A2075" s="8" t="s">
        <v>4356</v>
      </c>
      <c r="B2075" s="5">
        <v>41948</v>
      </c>
      <c r="C2075" s="5">
        <v>41948</v>
      </c>
      <c r="D2075" s="4" t="s">
        <v>425</v>
      </c>
      <c r="E2075" s="4" t="s">
        <v>4357</v>
      </c>
      <c r="F2075" s="4" t="s">
        <v>4358</v>
      </c>
      <c r="G2075" s="4" t="s">
        <v>24</v>
      </c>
      <c r="H2075" s="4" t="s">
        <v>25</v>
      </c>
      <c r="I2075" s="4" t="s">
        <v>2850</v>
      </c>
      <c r="J2075" s="4" t="s">
        <v>716</v>
      </c>
      <c r="K2075" s="4" t="s">
        <v>28</v>
      </c>
      <c r="L2075" s="4" t="s">
        <v>1513</v>
      </c>
      <c r="M2075" s="4" t="s">
        <v>30</v>
      </c>
      <c r="N2075" s="4" t="s">
        <v>36</v>
      </c>
      <c r="O2075" s="4" t="s">
        <v>1514</v>
      </c>
      <c r="P2075" s="6">
        <v>149.9</v>
      </c>
      <c r="Q2075" s="6">
        <v>5</v>
      </c>
      <c r="R2075" s="6">
        <v>40.472999999999999</v>
      </c>
      <c r="S2075" s="4" t="s">
        <v>430</v>
      </c>
      <c r="T2075" s="10" t="s">
        <v>34</v>
      </c>
    </row>
    <row r="2076" spans="1:20" ht="32.1" customHeight="1" thickBot="1">
      <c r="A2076" s="7" t="s">
        <v>4359</v>
      </c>
      <c r="B2076" s="2">
        <v>42821</v>
      </c>
      <c r="C2076" s="2">
        <v>42826</v>
      </c>
      <c r="D2076" s="1" t="s">
        <v>39</v>
      </c>
      <c r="E2076" s="1" t="s">
        <v>1345</v>
      </c>
      <c r="F2076" s="1" t="s">
        <v>1346</v>
      </c>
      <c r="G2076" s="1" t="s">
        <v>24</v>
      </c>
      <c r="H2076" s="1" t="s">
        <v>25</v>
      </c>
      <c r="I2076" s="1" t="s">
        <v>101</v>
      </c>
      <c r="J2076" s="1" t="s">
        <v>92</v>
      </c>
      <c r="K2076" s="1" t="s">
        <v>93</v>
      </c>
      <c r="L2076" s="1" t="s">
        <v>999</v>
      </c>
      <c r="M2076" s="1" t="s">
        <v>30</v>
      </c>
      <c r="N2076" s="1" t="s">
        <v>31</v>
      </c>
      <c r="O2076" s="1" t="s">
        <v>1000</v>
      </c>
      <c r="P2076" s="3">
        <v>1023.332</v>
      </c>
      <c r="Q2076" s="3">
        <v>5</v>
      </c>
      <c r="R2076" s="3">
        <v>-30.097999999999999</v>
      </c>
      <c r="S2076" s="1" t="s">
        <v>58</v>
      </c>
      <c r="T2076" s="9" t="s">
        <v>195</v>
      </c>
    </row>
    <row r="2077" spans="1:20" ht="32.1" customHeight="1" thickBot="1">
      <c r="A2077" s="8" t="s">
        <v>4359</v>
      </c>
      <c r="B2077" s="5">
        <v>42821</v>
      </c>
      <c r="C2077" s="5">
        <v>42826</v>
      </c>
      <c r="D2077" s="4" t="s">
        <v>39</v>
      </c>
      <c r="E2077" s="4" t="s">
        <v>1345</v>
      </c>
      <c r="F2077" s="4" t="s">
        <v>1346</v>
      </c>
      <c r="G2077" s="4" t="s">
        <v>24</v>
      </c>
      <c r="H2077" s="4" t="s">
        <v>25</v>
      </c>
      <c r="I2077" s="4" t="s">
        <v>101</v>
      </c>
      <c r="J2077" s="4" t="s">
        <v>92</v>
      </c>
      <c r="K2077" s="4" t="s">
        <v>93</v>
      </c>
      <c r="L2077" s="4" t="s">
        <v>206</v>
      </c>
      <c r="M2077" s="4" t="s">
        <v>30</v>
      </c>
      <c r="N2077" s="4" t="s">
        <v>36</v>
      </c>
      <c r="O2077" s="4" t="s">
        <v>207</v>
      </c>
      <c r="P2077" s="6">
        <v>600.55799999999999</v>
      </c>
      <c r="Q2077" s="6">
        <v>3</v>
      </c>
      <c r="R2077" s="6">
        <v>-8.5793999999999997</v>
      </c>
      <c r="S2077" s="4" t="s">
        <v>58</v>
      </c>
      <c r="T2077" s="10" t="s">
        <v>195</v>
      </c>
    </row>
    <row r="2078" spans="1:20" ht="32.1" customHeight="1" thickBot="1">
      <c r="A2078" s="7" t="s">
        <v>4359</v>
      </c>
      <c r="B2078" s="2">
        <v>42821</v>
      </c>
      <c r="C2078" s="2">
        <v>42826</v>
      </c>
      <c r="D2078" s="1" t="s">
        <v>39</v>
      </c>
      <c r="E2078" s="1" t="s">
        <v>1345</v>
      </c>
      <c r="F2078" s="1" t="s">
        <v>1346</v>
      </c>
      <c r="G2078" s="1" t="s">
        <v>24</v>
      </c>
      <c r="H2078" s="1" t="s">
        <v>25</v>
      </c>
      <c r="I2078" s="1" t="s">
        <v>101</v>
      </c>
      <c r="J2078" s="1" t="s">
        <v>92</v>
      </c>
      <c r="K2078" s="1" t="s">
        <v>93</v>
      </c>
      <c r="L2078" s="1" t="s">
        <v>1850</v>
      </c>
      <c r="M2078" s="1" t="s">
        <v>30</v>
      </c>
      <c r="N2078" s="1" t="s">
        <v>36</v>
      </c>
      <c r="O2078" s="1" t="s">
        <v>1851</v>
      </c>
      <c r="P2078" s="3">
        <v>211.24600000000001</v>
      </c>
      <c r="Q2078" s="3">
        <v>2</v>
      </c>
      <c r="R2078" s="3">
        <v>-66.391599999999997</v>
      </c>
      <c r="S2078" s="1" t="s">
        <v>58</v>
      </c>
      <c r="T2078" s="9" t="s">
        <v>195</v>
      </c>
    </row>
    <row r="2079" spans="1:20" ht="32.1" customHeight="1" thickBot="1">
      <c r="A2079" s="8" t="s">
        <v>4360</v>
      </c>
      <c r="B2079" s="5">
        <v>41780</v>
      </c>
      <c r="C2079" s="5">
        <v>41782</v>
      </c>
      <c r="D2079" s="4" t="s">
        <v>21</v>
      </c>
      <c r="E2079" s="4" t="s">
        <v>925</v>
      </c>
      <c r="F2079" s="4" t="s">
        <v>926</v>
      </c>
      <c r="G2079" s="4" t="s">
        <v>24</v>
      </c>
      <c r="H2079" s="4" t="s">
        <v>25</v>
      </c>
      <c r="I2079" s="4" t="s">
        <v>101</v>
      </c>
      <c r="J2079" s="4" t="s">
        <v>92</v>
      </c>
      <c r="K2079" s="4" t="s">
        <v>93</v>
      </c>
      <c r="L2079" s="4" t="s">
        <v>488</v>
      </c>
      <c r="M2079" s="4" t="s">
        <v>30</v>
      </c>
      <c r="N2079" s="4" t="s">
        <v>36</v>
      </c>
      <c r="O2079" s="4" t="s">
        <v>489</v>
      </c>
      <c r="P2079" s="6">
        <v>107.77200000000001</v>
      </c>
      <c r="Q2079" s="6">
        <v>2</v>
      </c>
      <c r="R2079" s="6">
        <v>-29.252400000000002</v>
      </c>
      <c r="S2079" s="4" t="s">
        <v>70</v>
      </c>
      <c r="T2079" s="10" t="s">
        <v>161</v>
      </c>
    </row>
    <row r="2080" spans="1:20" ht="32.1" customHeight="1" thickBot="1">
      <c r="A2080" s="7" t="s">
        <v>4361</v>
      </c>
      <c r="B2080" s="2">
        <v>42203</v>
      </c>
      <c r="C2080" s="2">
        <v>42205</v>
      </c>
      <c r="D2080" s="1" t="s">
        <v>21</v>
      </c>
      <c r="E2080" s="1" t="s">
        <v>847</v>
      </c>
      <c r="F2080" s="1" t="s">
        <v>848</v>
      </c>
      <c r="G2080" s="1" t="s">
        <v>24</v>
      </c>
      <c r="H2080" s="1" t="s">
        <v>25</v>
      </c>
      <c r="I2080" s="1" t="s">
        <v>173</v>
      </c>
      <c r="J2080" s="1" t="s">
        <v>120</v>
      </c>
      <c r="K2080" s="1" t="s">
        <v>67</v>
      </c>
      <c r="L2080" s="1" t="s">
        <v>1718</v>
      </c>
      <c r="M2080" s="1" t="s">
        <v>30</v>
      </c>
      <c r="N2080" s="1" t="s">
        <v>56</v>
      </c>
      <c r="O2080" s="1" t="s">
        <v>1719</v>
      </c>
      <c r="P2080" s="3">
        <v>7.38</v>
      </c>
      <c r="Q2080" s="3">
        <v>1</v>
      </c>
      <c r="R2080" s="3">
        <v>2.1402000000000001</v>
      </c>
      <c r="S2080" s="1" t="s">
        <v>70</v>
      </c>
      <c r="T2080" s="9" t="s">
        <v>71</v>
      </c>
    </row>
    <row r="2081" spans="1:20" ht="32.1" customHeight="1" thickBot="1">
      <c r="A2081" s="8" t="s">
        <v>4362</v>
      </c>
      <c r="B2081" s="5">
        <v>42664</v>
      </c>
      <c r="C2081" s="5">
        <v>42669</v>
      </c>
      <c r="D2081" s="4" t="s">
        <v>39</v>
      </c>
      <c r="E2081" s="4" t="s">
        <v>1950</v>
      </c>
      <c r="F2081" s="4" t="s">
        <v>1951</v>
      </c>
      <c r="G2081" s="4" t="s">
        <v>100</v>
      </c>
      <c r="H2081" s="4" t="s">
        <v>25</v>
      </c>
      <c r="I2081" s="4" t="s">
        <v>42</v>
      </c>
      <c r="J2081" s="4" t="s">
        <v>43</v>
      </c>
      <c r="K2081" s="4" t="s">
        <v>28</v>
      </c>
      <c r="L2081" s="4" t="s">
        <v>1518</v>
      </c>
      <c r="M2081" s="4" t="s">
        <v>30</v>
      </c>
      <c r="N2081" s="4" t="s">
        <v>56</v>
      </c>
      <c r="O2081" s="4" t="s">
        <v>1519</v>
      </c>
      <c r="P2081" s="6">
        <v>45.567999999999998</v>
      </c>
      <c r="Q2081" s="6">
        <v>2</v>
      </c>
      <c r="R2081" s="6">
        <v>9.6831999999999994</v>
      </c>
      <c r="S2081" s="4" t="s">
        <v>58</v>
      </c>
      <c r="T2081" s="10" t="s">
        <v>48</v>
      </c>
    </row>
    <row r="2082" spans="1:20" ht="32.1" customHeight="1" thickBot="1">
      <c r="A2082" s="7" t="s">
        <v>4363</v>
      </c>
      <c r="B2082" s="2">
        <v>42943</v>
      </c>
      <c r="C2082" s="2">
        <v>42948</v>
      </c>
      <c r="D2082" s="1" t="s">
        <v>21</v>
      </c>
      <c r="E2082" s="1" t="s">
        <v>1468</v>
      </c>
      <c r="F2082" s="1" t="s">
        <v>1469</v>
      </c>
      <c r="G2082" s="1" t="s">
        <v>24</v>
      </c>
      <c r="H2082" s="1" t="s">
        <v>25</v>
      </c>
      <c r="I2082" s="1" t="s">
        <v>2017</v>
      </c>
      <c r="J2082" s="1" t="s">
        <v>1036</v>
      </c>
      <c r="K2082" s="1" t="s">
        <v>28</v>
      </c>
      <c r="L2082" s="1" t="s">
        <v>135</v>
      </c>
      <c r="M2082" s="1" t="s">
        <v>30</v>
      </c>
      <c r="N2082" s="1" t="s">
        <v>36</v>
      </c>
      <c r="O2082" s="1" t="s">
        <v>136</v>
      </c>
      <c r="P2082" s="3">
        <v>194.84800000000001</v>
      </c>
      <c r="Q2082" s="3">
        <v>4</v>
      </c>
      <c r="R2082" s="3">
        <v>12.178000000000001</v>
      </c>
      <c r="S2082" s="1" t="s">
        <v>58</v>
      </c>
      <c r="T2082" s="9" t="s">
        <v>71</v>
      </c>
    </row>
    <row r="2083" spans="1:20" ht="32.1" customHeight="1" thickBot="1">
      <c r="A2083" s="8" t="s">
        <v>4364</v>
      </c>
      <c r="B2083" s="5">
        <v>42163</v>
      </c>
      <c r="C2083" s="5">
        <v>42167</v>
      </c>
      <c r="D2083" s="4" t="s">
        <v>39</v>
      </c>
      <c r="E2083" s="4" t="s">
        <v>3141</v>
      </c>
      <c r="F2083" s="4" t="s">
        <v>3142</v>
      </c>
      <c r="G2083" s="4" t="s">
        <v>90</v>
      </c>
      <c r="H2083" s="4" t="s">
        <v>25</v>
      </c>
      <c r="I2083" s="4" t="s">
        <v>789</v>
      </c>
      <c r="J2083" s="4" t="s">
        <v>43</v>
      </c>
      <c r="K2083" s="4" t="s">
        <v>28</v>
      </c>
      <c r="L2083" s="4" t="s">
        <v>2110</v>
      </c>
      <c r="M2083" s="4" t="s">
        <v>30</v>
      </c>
      <c r="N2083" s="4" t="s">
        <v>56</v>
      </c>
      <c r="O2083" s="4" t="s">
        <v>2111</v>
      </c>
      <c r="P2083" s="6">
        <v>173.208</v>
      </c>
      <c r="Q2083" s="6">
        <v>7</v>
      </c>
      <c r="R2083" s="6">
        <v>45.467100000000002</v>
      </c>
      <c r="S2083" s="4" t="s">
        <v>83</v>
      </c>
      <c r="T2083" s="10" t="s">
        <v>59</v>
      </c>
    </row>
    <row r="2084" spans="1:20" ht="32.1" customHeight="1" thickBot="1">
      <c r="A2084" s="7" t="s">
        <v>4365</v>
      </c>
      <c r="B2084" s="2">
        <v>41866</v>
      </c>
      <c r="C2084" s="2">
        <v>41870</v>
      </c>
      <c r="D2084" s="1" t="s">
        <v>39</v>
      </c>
      <c r="E2084" s="1" t="s">
        <v>1060</v>
      </c>
      <c r="F2084" s="1" t="s">
        <v>1061</v>
      </c>
      <c r="G2084" s="1" t="s">
        <v>24</v>
      </c>
      <c r="H2084" s="1" t="s">
        <v>25</v>
      </c>
      <c r="I2084" s="1" t="s">
        <v>328</v>
      </c>
      <c r="J2084" s="1" t="s">
        <v>53</v>
      </c>
      <c r="K2084" s="1" t="s">
        <v>54</v>
      </c>
      <c r="L2084" s="1" t="s">
        <v>1656</v>
      </c>
      <c r="M2084" s="1" t="s">
        <v>30</v>
      </c>
      <c r="N2084" s="1" t="s">
        <v>36</v>
      </c>
      <c r="O2084" s="1" t="s">
        <v>1657</v>
      </c>
      <c r="P2084" s="3">
        <v>195.136</v>
      </c>
      <c r="Q2084" s="3">
        <v>4</v>
      </c>
      <c r="R2084" s="3">
        <v>-12.196</v>
      </c>
      <c r="S2084" s="1" t="s">
        <v>83</v>
      </c>
      <c r="T2084" s="9" t="s">
        <v>253</v>
      </c>
    </row>
    <row r="2085" spans="1:20" ht="32.1" customHeight="1" thickBot="1">
      <c r="A2085" s="8" t="s">
        <v>4366</v>
      </c>
      <c r="B2085" s="5">
        <v>42932</v>
      </c>
      <c r="C2085" s="5">
        <v>42939</v>
      </c>
      <c r="D2085" s="4" t="s">
        <v>39</v>
      </c>
      <c r="E2085" s="4" t="s">
        <v>475</v>
      </c>
      <c r="F2085" s="4" t="s">
        <v>476</v>
      </c>
      <c r="G2085" s="4" t="s">
        <v>24</v>
      </c>
      <c r="H2085" s="4" t="s">
        <v>25</v>
      </c>
      <c r="I2085" s="4" t="s">
        <v>1527</v>
      </c>
      <c r="J2085" s="4" t="s">
        <v>1036</v>
      </c>
      <c r="K2085" s="4" t="s">
        <v>28</v>
      </c>
      <c r="L2085" s="4" t="s">
        <v>104</v>
      </c>
      <c r="M2085" s="4" t="s">
        <v>30</v>
      </c>
      <c r="N2085" s="4" t="s">
        <v>36</v>
      </c>
      <c r="O2085" s="4" t="s">
        <v>105</v>
      </c>
      <c r="P2085" s="6">
        <v>242.352</v>
      </c>
      <c r="Q2085" s="6">
        <v>3</v>
      </c>
      <c r="R2085" s="6">
        <v>15.147</v>
      </c>
      <c r="S2085" s="4" t="s">
        <v>47</v>
      </c>
      <c r="T2085" s="10" t="s">
        <v>71</v>
      </c>
    </row>
    <row r="2086" spans="1:20" ht="32.1" customHeight="1" thickBot="1">
      <c r="A2086" s="7" t="s">
        <v>4367</v>
      </c>
      <c r="B2086" s="2">
        <v>41989</v>
      </c>
      <c r="C2086" s="2">
        <v>41991</v>
      </c>
      <c r="D2086" s="1" t="s">
        <v>21</v>
      </c>
      <c r="E2086" s="1" t="s">
        <v>3683</v>
      </c>
      <c r="F2086" s="1" t="s">
        <v>3684</v>
      </c>
      <c r="G2086" s="1" t="s">
        <v>24</v>
      </c>
      <c r="H2086" s="1" t="s">
        <v>25</v>
      </c>
      <c r="I2086" s="1" t="s">
        <v>4368</v>
      </c>
      <c r="J2086" s="1" t="s">
        <v>92</v>
      </c>
      <c r="K2086" s="1" t="s">
        <v>93</v>
      </c>
      <c r="L2086" s="1" t="s">
        <v>111</v>
      </c>
      <c r="M2086" s="1" t="s">
        <v>30</v>
      </c>
      <c r="N2086" s="1" t="s">
        <v>56</v>
      </c>
      <c r="O2086" s="1" t="s">
        <v>112</v>
      </c>
      <c r="P2086" s="3">
        <v>8.6240000000000006</v>
      </c>
      <c r="Q2086" s="3">
        <v>7</v>
      </c>
      <c r="R2086" s="3">
        <v>-2.5872000000000002</v>
      </c>
      <c r="S2086" s="1" t="s">
        <v>70</v>
      </c>
      <c r="T2086" s="9" t="s">
        <v>96</v>
      </c>
    </row>
    <row r="2087" spans="1:20" ht="32.1" customHeight="1" thickBot="1">
      <c r="A2087" s="8" t="s">
        <v>4369</v>
      </c>
      <c r="B2087" s="5">
        <v>42653</v>
      </c>
      <c r="C2087" s="5">
        <v>42655</v>
      </c>
      <c r="D2087" s="4" t="s">
        <v>87</v>
      </c>
      <c r="E2087" s="4" t="s">
        <v>1730</v>
      </c>
      <c r="F2087" s="4" t="s">
        <v>1731</v>
      </c>
      <c r="G2087" s="4" t="s">
        <v>24</v>
      </c>
      <c r="H2087" s="4" t="s">
        <v>25</v>
      </c>
      <c r="I2087" s="4" t="s">
        <v>1154</v>
      </c>
      <c r="J2087" s="4" t="s">
        <v>92</v>
      </c>
      <c r="K2087" s="4" t="s">
        <v>93</v>
      </c>
      <c r="L2087" s="4" t="s">
        <v>2189</v>
      </c>
      <c r="M2087" s="4" t="s">
        <v>30</v>
      </c>
      <c r="N2087" s="4" t="s">
        <v>56</v>
      </c>
      <c r="O2087" s="4" t="s">
        <v>2190</v>
      </c>
      <c r="P2087" s="6">
        <v>14</v>
      </c>
      <c r="Q2087" s="6">
        <v>4</v>
      </c>
      <c r="R2087" s="6">
        <v>-6.3</v>
      </c>
      <c r="S2087" s="4" t="s">
        <v>70</v>
      </c>
      <c r="T2087" s="10" t="s">
        <v>48</v>
      </c>
    </row>
    <row r="2088" spans="1:20" ht="32.1" customHeight="1" thickBot="1">
      <c r="A2088" s="7" t="s">
        <v>4370</v>
      </c>
      <c r="B2088" s="2">
        <v>42638</v>
      </c>
      <c r="C2088" s="2">
        <v>42644</v>
      </c>
      <c r="D2088" s="1" t="s">
        <v>39</v>
      </c>
      <c r="E2088" s="1" t="s">
        <v>2048</v>
      </c>
      <c r="F2088" s="1" t="s">
        <v>2049</v>
      </c>
      <c r="G2088" s="1" t="s">
        <v>24</v>
      </c>
      <c r="H2088" s="1" t="s">
        <v>25</v>
      </c>
      <c r="I2088" s="1" t="s">
        <v>730</v>
      </c>
      <c r="J2088" s="1" t="s">
        <v>53</v>
      </c>
      <c r="K2088" s="1" t="s">
        <v>54</v>
      </c>
      <c r="L2088" s="1" t="s">
        <v>855</v>
      </c>
      <c r="M2088" s="1" t="s">
        <v>30</v>
      </c>
      <c r="N2088" s="1" t="s">
        <v>36</v>
      </c>
      <c r="O2088" s="1" t="s">
        <v>856</v>
      </c>
      <c r="P2088" s="3">
        <v>483.13600000000002</v>
      </c>
      <c r="Q2088" s="3">
        <v>4</v>
      </c>
      <c r="R2088" s="3">
        <v>60.392000000000003</v>
      </c>
      <c r="S2088" s="1" t="s">
        <v>129</v>
      </c>
      <c r="T2088" s="9" t="s">
        <v>77</v>
      </c>
    </row>
    <row r="2089" spans="1:20" ht="32.1" customHeight="1" thickBot="1">
      <c r="A2089" s="8" t="s">
        <v>4371</v>
      </c>
      <c r="B2089" s="5">
        <v>41793</v>
      </c>
      <c r="C2089" s="5">
        <v>41796</v>
      </c>
      <c r="D2089" s="4" t="s">
        <v>87</v>
      </c>
      <c r="E2089" s="4" t="s">
        <v>3081</v>
      </c>
      <c r="F2089" s="4" t="s">
        <v>3082</v>
      </c>
      <c r="G2089" s="4" t="s">
        <v>24</v>
      </c>
      <c r="H2089" s="4" t="s">
        <v>25</v>
      </c>
      <c r="I2089" s="4" t="s">
        <v>513</v>
      </c>
      <c r="J2089" s="4" t="s">
        <v>134</v>
      </c>
      <c r="K2089" s="4" t="s">
        <v>93</v>
      </c>
      <c r="L2089" s="4" t="s">
        <v>630</v>
      </c>
      <c r="M2089" s="4" t="s">
        <v>30</v>
      </c>
      <c r="N2089" s="4" t="s">
        <v>56</v>
      </c>
      <c r="O2089" s="4" t="s">
        <v>631</v>
      </c>
      <c r="P2089" s="6">
        <v>61.543999999999997</v>
      </c>
      <c r="Q2089" s="6">
        <v>7</v>
      </c>
      <c r="R2089" s="6">
        <v>-40.003599999999999</v>
      </c>
      <c r="S2089" s="4" t="s">
        <v>33</v>
      </c>
      <c r="T2089" s="10" t="s">
        <v>59</v>
      </c>
    </row>
    <row r="2090" spans="1:20" ht="32.1" customHeight="1" thickBot="1">
      <c r="A2090" s="7" t="s">
        <v>4372</v>
      </c>
      <c r="B2090" s="2">
        <v>42980</v>
      </c>
      <c r="C2090" s="2">
        <v>42982</v>
      </c>
      <c r="D2090" s="1" t="s">
        <v>21</v>
      </c>
      <c r="E2090" s="1" t="s">
        <v>3150</v>
      </c>
      <c r="F2090" s="1" t="s">
        <v>3151</v>
      </c>
      <c r="G2090" s="1" t="s">
        <v>100</v>
      </c>
      <c r="H2090" s="1" t="s">
        <v>25</v>
      </c>
      <c r="I2090" s="1" t="s">
        <v>52</v>
      </c>
      <c r="J2090" s="1" t="s">
        <v>53</v>
      </c>
      <c r="K2090" s="1" t="s">
        <v>54</v>
      </c>
      <c r="L2090" s="1" t="s">
        <v>935</v>
      </c>
      <c r="M2090" s="1" t="s">
        <v>30</v>
      </c>
      <c r="N2090" s="1" t="s">
        <v>56</v>
      </c>
      <c r="O2090" s="1" t="s">
        <v>936</v>
      </c>
      <c r="P2090" s="3">
        <v>511.5</v>
      </c>
      <c r="Q2090" s="3">
        <v>5</v>
      </c>
      <c r="R2090" s="3">
        <v>132.99</v>
      </c>
      <c r="S2090" s="1" t="s">
        <v>70</v>
      </c>
      <c r="T2090" s="9" t="s">
        <v>77</v>
      </c>
    </row>
    <row r="2091" spans="1:20" ht="32.1" customHeight="1" thickBot="1">
      <c r="A2091" s="8" t="s">
        <v>4373</v>
      </c>
      <c r="B2091" s="5">
        <v>42492</v>
      </c>
      <c r="C2091" s="5">
        <v>42496</v>
      </c>
      <c r="D2091" s="4" t="s">
        <v>39</v>
      </c>
      <c r="E2091" s="4" t="s">
        <v>1598</v>
      </c>
      <c r="F2091" s="4" t="s">
        <v>1599</v>
      </c>
      <c r="G2091" s="4" t="s">
        <v>90</v>
      </c>
      <c r="H2091" s="4" t="s">
        <v>25</v>
      </c>
      <c r="I2091" s="4" t="s">
        <v>173</v>
      </c>
      <c r="J2091" s="4" t="s">
        <v>120</v>
      </c>
      <c r="K2091" s="4" t="s">
        <v>67</v>
      </c>
      <c r="L2091" s="4" t="s">
        <v>677</v>
      </c>
      <c r="M2091" s="4" t="s">
        <v>30</v>
      </c>
      <c r="N2091" s="4" t="s">
        <v>56</v>
      </c>
      <c r="O2091" s="4" t="s">
        <v>678</v>
      </c>
      <c r="P2091" s="6">
        <v>12.56</v>
      </c>
      <c r="Q2091" s="6">
        <v>2</v>
      </c>
      <c r="R2091" s="6">
        <v>4.0191999999999997</v>
      </c>
      <c r="S2091" s="4" t="s">
        <v>83</v>
      </c>
      <c r="T2091" s="10" t="s">
        <v>161</v>
      </c>
    </row>
    <row r="2092" spans="1:20" ht="32.1" customHeight="1" thickBot="1">
      <c r="A2092" s="7" t="s">
        <v>4373</v>
      </c>
      <c r="B2092" s="2">
        <v>42492</v>
      </c>
      <c r="C2092" s="2">
        <v>42496</v>
      </c>
      <c r="D2092" s="1" t="s">
        <v>39</v>
      </c>
      <c r="E2092" s="1" t="s">
        <v>1598</v>
      </c>
      <c r="F2092" s="1" t="s">
        <v>1599</v>
      </c>
      <c r="G2092" s="1" t="s">
        <v>90</v>
      </c>
      <c r="H2092" s="1" t="s">
        <v>25</v>
      </c>
      <c r="I2092" s="1" t="s">
        <v>173</v>
      </c>
      <c r="J2092" s="1" t="s">
        <v>120</v>
      </c>
      <c r="K2092" s="1" t="s">
        <v>67</v>
      </c>
      <c r="L2092" s="1" t="s">
        <v>745</v>
      </c>
      <c r="M2092" s="1" t="s">
        <v>30</v>
      </c>
      <c r="N2092" s="1" t="s">
        <v>56</v>
      </c>
      <c r="O2092" s="1" t="s">
        <v>746</v>
      </c>
      <c r="P2092" s="3">
        <v>214.7</v>
      </c>
      <c r="Q2092" s="3">
        <v>5</v>
      </c>
      <c r="R2092" s="3">
        <v>83.733000000000004</v>
      </c>
      <c r="S2092" s="1" t="s">
        <v>83</v>
      </c>
      <c r="T2092" s="9" t="s">
        <v>161</v>
      </c>
    </row>
    <row r="2093" spans="1:20" ht="32.1" customHeight="1" thickBot="1">
      <c r="A2093" s="8" t="s">
        <v>4374</v>
      </c>
      <c r="B2093" s="5">
        <v>42905</v>
      </c>
      <c r="C2093" s="5">
        <v>42909</v>
      </c>
      <c r="D2093" s="4" t="s">
        <v>39</v>
      </c>
      <c r="E2093" s="4" t="s">
        <v>2702</v>
      </c>
      <c r="F2093" s="4" t="s">
        <v>2703</v>
      </c>
      <c r="G2093" s="4" t="s">
        <v>24</v>
      </c>
      <c r="H2093" s="4" t="s">
        <v>25</v>
      </c>
      <c r="I2093" s="4" t="s">
        <v>328</v>
      </c>
      <c r="J2093" s="4" t="s">
        <v>53</v>
      </c>
      <c r="K2093" s="4" t="s">
        <v>54</v>
      </c>
      <c r="L2093" s="4" t="s">
        <v>2614</v>
      </c>
      <c r="M2093" s="4" t="s">
        <v>30</v>
      </c>
      <c r="N2093" s="4" t="s">
        <v>56</v>
      </c>
      <c r="O2093" s="4" t="s">
        <v>2615</v>
      </c>
      <c r="P2093" s="6">
        <v>50.32</v>
      </c>
      <c r="Q2093" s="6">
        <v>4</v>
      </c>
      <c r="R2093" s="6">
        <v>21.134399999999999</v>
      </c>
      <c r="S2093" s="4" t="s">
        <v>83</v>
      </c>
      <c r="T2093" s="10" t="s">
        <v>59</v>
      </c>
    </row>
    <row r="2094" spans="1:20" ht="32.1" customHeight="1" thickBot="1">
      <c r="A2094" s="7" t="s">
        <v>4375</v>
      </c>
      <c r="B2094" s="2">
        <v>42089</v>
      </c>
      <c r="C2094" s="2">
        <v>42093</v>
      </c>
      <c r="D2094" s="1" t="s">
        <v>39</v>
      </c>
      <c r="E2094" s="1" t="s">
        <v>623</v>
      </c>
      <c r="F2094" s="1" t="s">
        <v>624</v>
      </c>
      <c r="G2094" s="1" t="s">
        <v>90</v>
      </c>
      <c r="H2094" s="1" t="s">
        <v>25</v>
      </c>
      <c r="I2094" s="1" t="s">
        <v>191</v>
      </c>
      <c r="J2094" s="1" t="s">
        <v>192</v>
      </c>
      <c r="K2094" s="1" t="s">
        <v>54</v>
      </c>
      <c r="L2094" s="1" t="s">
        <v>521</v>
      </c>
      <c r="M2094" s="1" t="s">
        <v>30</v>
      </c>
      <c r="N2094" s="1" t="s">
        <v>45</v>
      </c>
      <c r="O2094" s="1" t="s">
        <v>522</v>
      </c>
      <c r="P2094" s="3">
        <v>3393.68</v>
      </c>
      <c r="Q2094" s="3">
        <v>8</v>
      </c>
      <c r="R2094" s="3">
        <v>610.86239999999998</v>
      </c>
      <c r="S2094" s="1" t="s">
        <v>83</v>
      </c>
      <c r="T2094" s="9" t="s">
        <v>195</v>
      </c>
    </row>
    <row r="2095" spans="1:20" ht="32.1" customHeight="1" thickBot="1">
      <c r="A2095" s="8" t="s">
        <v>4376</v>
      </c>
      <c r="B2095" s="5">
        <v>42749</v>
      </c>
      <c r="C2095" s="5">
        <v>42755</v>
      </c>
      <c r="D2095" s="4" t="s">
        <v>39</v>
      </c>
      <c r="E2095" s="4" t="s">
        <v>3021</v>
      </c>
      <c r="F2095" s="4" t="s">
        <v>3022</v>
      </c>
      <c r="G2095" s="4" t="s">
        <v>100</v>
      </c>
      <c r="H2095" s="4" t="s">
        <v>25</v>
      </c>
      <c r="I2095" s="4" t="s">
        <v>635</v>
      </c>
      <c r="J2095" s="4" t="s">
        <v>110</v>
      </c>
      <c r="K2095" s="4" t="s">
        <v>93</v>
      </c>
      <c r="L2095" s="4" t="s">
        <v>1595</v>
      </c>
      <c r="M2095" s="4" t="s">
        <v>30</v>
      </c>
      <c r="N2095" s="4" t="s">
        <v>56</v>
      </c>
      <c r="O2095" s="4" t="s">
        <v>1596</v>
      </c>
      <c r="P2095" s="6">
        <v>18.96</v>
      </c>
      <c r="Q2095" s="6">
        <v>2</v>
      </c>
      <c r="R2095" s="6">
        <v>8.532</v>
      </c>
      <c r="S2095" s="4" t="s">
        <v>129</v>
      </c>
      <c r="T2095" s="10" t="s">
        <v>169</v>
      </c>
    </row>
    <row r="2096" spans="1:20" ht="32.1" customHeight="1" thickBot="1">
      <c r="A2096" s="7" t="s">
        <v>4377</v>
      </c>
      <c r="B2096" s="2">
        <v>41944</v>
      </c>
      <c r="C2096" s="2">
        <v>41946</v>
      </c>
      <c r="D2096" s="1" t="s">
        <v>87</v>
      </c>
      <c r="E2096" s="1" t="s">
        <v>1511</v>
      </c>
      <c r="F2096" s="1" t="s">
        <v>1512</v>
      </c>
      <c r="G2096" s="1" t="s">
        <v>90</v>
      </c>
      <c r="H2096" s="1" t="s">
        <v>25</v>
      </c>
      <c r="I2096" s="1" t="s">
        <v>4378</v>
      </c>
      <c r="J2096" s="1" t="s">
        <v>231</v>
      </c>
      <c r="K2096" s="1" t="s">
        <v>67</v>
      </c>
      <c r="L2096" s="1" t="s">
        <v>745</v>
      </c>
      <c r="M2096" s="1" t="s">
        <v>30</v>
      </c>
      <c r="N2096" s="1" t="s">
        <v>56</v>
      </c>
      <c r="O2096" s="1" t="s">
        <v>746</v>
      </c>
      <c r="P2096" s="3">
        <v>68.703999999999994</v>
      </c>
      <c r="Q2096" s="3">
        <v>2</v>
      </c>
      <c r="R2096" s="3">
        <v>16.3172</v>
      </c>
      <c r="S2096" s="1" t="s">
        <v>70</v>
      </c>
      <c r="T2096" s="9" t="s">
        <v>34</v>
      </c>
    </row>
    <row r="2097" spans="1:20" ht="32.1" customHeight="1" thickBot="1">
      <c r="A2097" s="8" t="s">
        <v>4379</v>
      </c>
      <c r="B2097" s="5">
        <v>42603</v>
      </c>
      <c r="C2097" s="5">
        <v>42607</v>
      </c>
      <c r="D2097" s="4" t="s">
        <v>39</v>
      </c>
      <c r="E2097" s="4" t="s">
        <v>728</v>
      </c>
      <c r="F2097" s="4" t="s">
        <v>729</v>
      </c>
      <c r="G2097" s="4" t="s">
        <v>24</v>
      </c>
      <c r="H2097" s="4" t="s">
        <v>25</v>
      </c>
      <c r="I2097" s="4" t="s">
        <v>173</v>
      </c>
      <c r="J2097" s="4" t="s">
        <v>120</v>
      </c>
      <c r="K2097" s="4" t="s">
        <v>67</v>
      </c>
      <c r="L2097" s="4" t="s">
        <v>1217</v>
      </c>
      <c r="M2097" s="4" t="s">
        <v>30</v>
      </c>
      <c r="N2097" s="4" t="s">
        <v>36</v>
      </c>
      <c r="O2097" s="4" t="s">
        <v>1218</v>
      </c>
      <c r="P2097" s="6">
        <v>573.17399999999998</v>
      </c>
      <c r="Q2097" s="6">
        <v>7</v>
      </c>
      <c r="R2097" s="6">
        <v>63.686</v>
      </c>
      <c r="S2097" s="4" t="s">
        <v>83</v>
      </c>
      <c r="T2097" s="10" t="s">
        <v>253</v>
      </c>
    </row>
    <row r="2098" spans="1:20" ht="32.1" customHeight="1" thickBot="1">
      <c r="A2098" s="7" t="s">
        <v>4380</v>
      </c>
      <c r="B2098" s="2">
        <v>42576</v>
      </c>
      <c r="C2098" s="2">
        <v>42579</v>
      </c>
      <c r="D2098" s="1" t="s">
        <v>21</v>
      </c>
      <c r="E2098" s="1" t="s">
        <v>2024</v>
      </c>
      <c r="F2098" s="1" t="s">
        <v>2025</v>
      </c>
      <c r="G2098" s="1" t="s">
        <v>90</v>
      </c>
      <c r="H2098" s="1" t="s">
        <v>25</v>
      </c>
      <c r="I2098" s="1" t="s">
        <v>905</v>
      </c>
      <c r="J2098" s="1" t="s">
        <v>238</v>
      </c>
      <c r="K2098" s="1" t="s">
        <v>93</v>
      </c>
      <c r="L2098" s="1" t="s">
        <v>3017</v>
      </c>
      <c r="M2098" s="1" t="s">
        <v>30</v>
      </c>
      <c r="N2098" s="1" t="s">
        <v>36</v>
      </c>
      <c r="O2098" s="1" t="s">
        <v>3018</v>
      </c>
      <c r="P2098" s="3">
        <v>403.56</v>
      </c>
      <c r="Q2098" s="3">
        <v>4</v>
      </c>
      <c r="R2098" s="3">
        <v>96.854399999999998</v>
      </c>
      <c r="S2098" s="1" t="s">
        <v>33</v>
      </c>
      <c r="T2098" s="9" t="s">
        <v>71</v>
      </c>
    </row>
    <row r="2099" spans="1:20" ht="32.1" customHeight="1" thickBot="1">
      <c r="A2099" s="8" t="s">
        <v>4380</v>
      </c>
      <c r="B2099" s="5">
        <v>42576</v>
      </c>
      <c r="C2099" s="5">
        <v>42579</v>
      </c>
      <c r="D2099" s="4" t="s">
        <v>21</v>
      </c>
      <c r="E2099" s="4" t="s">
        <v>2024</v>
      </c>
      <c r="F2099" s="4" t="s">
        <v>2025</v>
      </c>
      <c r="G2099" s="4" t="s">
        <v>90</v>
      </c>
      <c r="H2099" s="4" t="s">
        <v>25</v>
      </c>
      <c r="I2099" s="4" t="s">
        <v>905</v>
      </c>
      <c r="J2099" s="4" t="s">
        <v>238</v>
      </c>
      <c r="K2099" s="4" t="s">
        <v>93</v>
      </c>
      <c r="L2099" s="4" t="s">
        <v>383</v>
      </c>
      <c r="M2099" s="4" t="s">
        <v>30</v>
      </c>
      <c r="N2099" s="4" t="s">
        <v>56</v>
      </c>
      <c r="O2099" s="4" t="s">
        <v>384</v>
      </c>
      <c r="P2099" s="6">
        <v>95.2</v>
      </c>
      <c r="Q2099" s="6">
        <v>5</v>
      </c>
      <c r="R2099" s="6">
        <v>27.608000000000001</v>
      </c>
      <c r="S2099" s="4" t="s">
        <v>33</v>
      </c>
      <c r="T2099" s="10" t="s">
        <v>71</v>
      </c>
    </row>
    <row r="2100" spans="1:20" ht="32.1" customHeight="1" thickBot="1">
      <c r="A2100" s="7" t="s">
        <v>4381</v>
      </c>
      <c r="B2100" s="2">
        <v>42527</v>
      </c>
      <c r="C2100" s="2">
        <v>42531</v>
      </c>
      <c r="D2100" s="1" t="s">
        <v>39</v>
      </c>
      <c r="E2100" s="1" t="s">
        <v>3985</v>
      </c>
      <c r="F2100" s="1" t="s">
        <v>3986</v>
      </c>
      <c r="G2100" s="1" t="s">
        <v>24</v>
      </c>
      <c r="H2100" s="1" t="s">
        <v>25</v>
      </c>
      <c r="I2100" s="1" t="s">
        <v>1580</v>
      </c>
      <c r="J2100" s="1" t="s">
        <v>231</v>
      </c>
      <c r="K2100" s="1" t="s">
        <v>67</v>
      </c>
      <c r="L2100" s="1" t="s">
        <v>790</v>
      </c>
      <c r="M2100" s="1" t="s">
        <v>30</v>
      </c>
      <c r="N2100" s="1" t="s">
        <v>56</v>
      </c>
      <c r="O2100" s="1" t="s">
        <v>791</v>
      </c>
      <c r="P2100" s="3">
        <v>466.32</v>
      </c>
      <c r="Q2100" s="3">
        <v>3</v>
      </c>
      <c r="R2100" s="3">
        <v>34.973999999999997</v>
      </c>
      <c r="S2100" s="1" t="s">
        <v>83</v>
      </c>
      <c r="T2100" s="9" t="s">
        <v>59</v>
      </c>
    </row>
    <row r="2101" spans="1:20" ht="32.1" customHeight="1" thickBot="1">
      <c r="A2101" s="8" t="s">
        <v>4381</v>
      </c>
      <c r="B2101" s="5">
        <v>42527</v>
      </c>
      <c r="C2101" s="5">
        <v>42531</v>
      </c>
      <c r="D2101" s="4" t="s">
        <v>39</v>
      </c>
      <c r="E2101" s="4" t="s">
        <v>3985</v>
      </c>
      <c r="F2101" s="4" t="s">
        <v>3986</v>
      </c>
      <c r="G2101" s="4" t="s">
        <v>24</v>
      </c>
      <c r="H2101" s="4" t="s">
        <v>25</v>
      </c>
      <c r="I2101" s="4" t="s">
        <v>1580</v>
      </c>
      <c r="J2101" s="4" t="s">
        <v>231</v>
      </c>
      <c r="K2101" s="4" t="s">
        <v>67</v>
      </c>
      <c r="L2101" s="4" t="s">
        <v>2973</v>
      </c>
      <c r="M2101" s="4" t="s">
        <v>30</v>
      </c>
      <c r="N2101" s="4" t="s">
        <v>56</v>
      </c>
      <c r="O2101" s="4" t="s">
        <v>2974</v>
      </c>
      <c r="P2101" s="6">
        <v>82.64</v>
      </c>
      <c r="Q2101" s="6">
        <v>2</v>
      </c>
      <c r="R2101" s="6">
        <v>0</v>
      </c>
      <c r="S2101" s="4" t="s">
        <v>83</v>
      </c>
      <c r="T2101" s="10" t="s">
        <v>59</v>
      </c>
    </row>
    <row r="2102" spans="1:20" ht="32.1" customHeight="1" thickBot="1">
      <c r="A2102" s="7" t="s">
        <v>4382</v>
      </c>
      <c r="B2102" s="2">
        <v>41726</v>
      </c>
      <c r="C2102" s="2">
        <v>41732</v>
      </c>
      <c r="D2102" s="1" t="s">
        <v>39</v>
      </c>
      <c r="E2102" s="1" t="s">
        <v>1351</v>
      </c>
      <c r="F2102" s="1" t="s">
        <v>1352</v>
      </c>
      <c r="G2102" s="1" t="s">
        <v>100</v>
      </c>
      <c r="H2102" s="1" t="s">
        <v>25</v>
      </c>
      <c r="I2102" s="1" t="s">
        <v>878</v>
      </c>
      <c r="J2102" s="1" t="s">
        <v>231</v>
      </c>
      <c r="K2102" s="1" t="s">
        <v>67</v>
      </c>
      <c r="L2102" s="1" t="s">
        <v>751</v>
      </c>
      <c r="M2102" s="1" t="s">
        <v>30</v>
      </c>
      <c r="N2102" s="1" t="s">
        <v>45</v>
      </c>
      <c r="O2102" s="1" t="s">
        <v>752</v>
      </c>
      <c r="P2102" s="3">
        <v>330.58800000000002</v>
      </c>
      <c r="Q2102" s="3">
        <v>1</v>
      </c>
      <c r="R2102" s="3">
        <v>-143.25479999999999</v>
      </c>
      <c r="S2102" s="1" t="s">
        <v>129</v>
      </c>
      <c r="T2102" s="9" t="s">
        <v>195</v>
      </c>
    </row>
    <row r="2103" spans="1:20" ht="32.1" customHeight="1" thickBot="1">
      <c r="A2103" s="8" t="s">
        <v>4383</v>
      </c>
      <c r="B2103" s="5">
        <v>42968</v>
      </c>
      <c r="C2103" s="5">
        <v>42972</v>
      </c>
      <c r="D2103" s="4" t="s">
        <v>39</v>
      </c>
      <c r="E2103" s="4" t="s">
        <v>4384</v>
      </c>
      <c r="F2103" s="4" t="s">
        <v>4385</v>
      </c>
      <c r="G2103" s="4" t="s">
        <v>24</v>
      </c>
      <c r="H2103" s="4" t="s">
        <v>25</v>
      </c>
      <c r="I2103" s="4" t="s">
        <v>865</v>
      </c>
      <c r="J2103" s="4" t="s">
        <v>180</v>
      </c>
      <c r="K2103" s="4" t="s">
        <v>54</v>
      </c>
      <c r="L2103" s="4" t="s">
        <v>1595</v>
      </c>
      <c r="M2103" s="4" t="s">
        <v>30</v>
      </c>
      <c r="N2103" s="4" t="s">
        <v>56</v>
      </c>
      <c r="O2103" s="4" t="s">
        <v>1596</v>
      </c>
      <c r="P2103" s="6">
        <v>22.751999999999999</v>
      </c>
      <c r="Q2103" s="6">
        <v>3</v>
      </c>
      <c r="R2103" s="6">
        <v>7.11</v>
      </c>
      <c r="S2103" s="4" t="s">
        <v>83</v>
      </c>
      <c r="T2103" s="10" t="s">
        <v>253</v>
      </c>
    </row>
    <row r="2104" spans="1:20" ht="32.1" customHeight="1" thickBot="1">
      <c r="A2104" s="7" t="s">
        <v>4386</v>
      </c>
      <c r="B2104" s="2">
        <v>41955</v>
      </c>
      <c r="C2104" s="2">
        <v>41961</v>
      </c>
      <c r="D2104" s="1" t="s">
        <v>39</v>
      </c>
      <c r="E2104" s="1" t="s">
        <v>107</v>
      </c>
      <c r="F2104" s="1" t="s">
        <v>108</v>
      </c>
      <c r="G2104" s="1" t="s">
        <v>24</v>
      </c>
      <c r="H2104" s="1" t="s">
        <v>25</v>
      </c>
      <c r="I2104" s="1" t="s">
        <v>1389</v>
      </c>
      <c r="J2104" s="1" t="s">
        <v>92</v>
      </c>
      <c r="K2104" s="1" t="s">
        <v>93</v>
      </c>
      <c r="L2104" s="1" t="s">
        <v>1978</v>
      </c>
      <c r="M2104" s="1" t="s">
        <v>30</v>
      </c>
      <c r="N2104" s="1" t="s">
        <v>56</v>
      </c>
      <c r="O2104" s="1" t="s">
        <v>1979</v>
      </c>
      <c r="P2104" s="3">
        <v>25.128</v>
      </c>
      <c r="Q2104" s="3">
        <v>3</v>
      </c>
      <c r="R2104" s="3">
        <v>-6.9101999999999997</v>
      </c>
      <c r="S2104" s="1" t="s">
        <v>129</v>
      </c>
      <c r="T2104" s="9" t="s">
        <v>34</v>
      </c>
    </row>
    <row r="2105" spans="1:20" ht="32.1" customHeight="1" thickBot="1">
      <c r="A2105" s="8" t="s">
        <v>4387</v>
      </c>
      <c r="B2105" s="5">
        <v>42260</v>
      </c>
      <c r="C2105" s="5">
        <v>42262</v>
      </c>
      <c r="D2105" s="4" t="s">
        <v>87</v>
      </c>
      <c r="E2105" s="4" t="s">
        <v>1946</v>
      </c>
      <c r="F2105" s="4" t="s">
        <v>1947</v>
      </c>
      <c r="G2105" s="4" t="s">
        <v>90</v>
      </c>
      <c r="H2105" s="4" t="s">
        <v>25</v>
      </c>
      <c r="I2105" s="4" t="s">
        <v>3047</v>
      </c>
      <c r="J2105" s="4" t="s">
        <v>53</v>
      </c>
      <c r="K2105" s="4" t="s">
        <v>54</v>
      </c>
      <c r="L2105" s="4" t="s">
        <v>1542</v>
      </c>
      <c r="M2105" s="4" t="s">
        <v>30</v>
      </c>
      <c r="N2105" s="4" t="s">
        <v>56</v>
      </c>
      <c r="O2105" s="4" t="s">
        <v>1543</v>
      </c>
      <c r="P2105" s="6">
        <v>131.88</v>
      </c>
      <c r="Q2105" s="6">
        <v>7</v>
      </c>
      <c r="R2105" s="6">
        <v>55.389600000000002</v>
      </c>
      <c r="S2105" s="4" t="s">
        <v>70</v>
      </c>
      <c r="T2105" s="10" t="s">
        <v>77</v>
      </c>
    </row>
    <row r="2106" spans="1:20" ht="32.1" customHeight="1" thickBot="1">
      <c r="A2106" s="7" t="s">
        <v>4387</v>
      </c>
      <c r="B2106" s="2">
        <v>42260</v>
      </c>
      <c r="C2106" s="2">
        <v>42262</v>
      </c>
      <c r="D2106" s="1" t="s">
        <v>87</v>
      </c>
      <c r="E2106" s="1" t="s">
        <v>1946</v>
      </c>
      <c r="F2106" s="1" t="s">
        <v>1947</v>
      </c>
      <c r="G2106" s="1" t="s">
        <v>90</v>
      </c>
      <c r="H2106" s="1" t="s">
        <v>25</v>
      </c>
      <c r="I2106" s="1" t="s">
        <v>3047</v>
      </c>
      <c r="J2106" s="1" t="s">
        <v>53</v>
      </c>
      <c r="K2106" s="1" t="s">
        <v>54</v>
      </c>
      <c r="L2106" s="1" t="s">
        <v>1585</v>
      </c>
      <c r="M2106" s="1" t="s">
        <v>30</v>
      </c>
      <c r="N2106" s="1" t="s">
        <v>36</v>
      </c>
      <c r="O2106" s="1" t="s">
        <v>1586</v>
      </c>
      <c r="P2106" s="3">
        <v>717.72</v>
      </c>
      <c r="Q2106" s="3">
        <v>3</v>
      </c>
      <c r="R2106" s="3">
        <v>71.772000000000006</v>
      </c>
      <c r="S2106" s="1" t="s">
        <v>70</v>
      </c>
      <c r="T2106" s="9" t="s">
        <v>77</v>
      </c>
    </row>
    <row r="2107" spans="1:20" ht="32.1" customHeight="1" thickBot="1">
      <c r="A2107" s="8" t="s">
        <v>4387</v>
      </c>
      <c r="B2107" s="5">
        <v>42260</v>
      </c>
      <c r="C2107" s="5">
        <v>42262</v>
      </c>
      <c r="D2107" s="4" t="s">
        <v>87</v>
      </c>
      <c r="E2107" s="4" t="s">
        <v>1946</v>
      </c>
      <c r="F2107" s="4" t="s">
        <v>1947</v>
      </c>
      <c r="G2107" s="4" t="s">
        <v>90</v>
      </c>
      <c r="H2107" s="4" t="s">
        <v>25</v>
      </c>
      <c r="I2107" s="4" t="s">
        <v>3047</v>
      </c>
      <c r="J2107" s="4" t="s">
        <v>53</v>
      </c>
      <c r="K2107" s="4" t="s">
        <v>54</v>
      </c>
      <c r="L2107" s="4" t="s">
        <v>2291</v>
      </c>
      <c r="M2107" s="4" t="s">
        <v>30</v>
      </c>
      <c r="N2107" s="4" t="s">
        <v>56</v>
      </c>
      <c r="O2107" s="4" t="s">
        <v>2292</v>
      </c>
      <c r="P2107" s="6">
        <v>207.35</v>
      </c>
      <c r="Q2107" s="6">
        <v>5</v>
      </c>
      <c r="R2107" s="6">
        <v>24.882000000000001</v>
      </c>
      <c r="S2107" s="4" t="s">
        <v>70</v>
      </c>
      <c r="T2107" s="10" t="s">
        <v>77</v>
      </c>
    </row>
    <row r="2108" spans="1:20" ht="32.1" customHeight="1" thickBot="1">
      <c r="A2108" s="7" t="s">
        <v>4387</v>
      </c>
      <c r="B2108" s="2">
        <v>42260</v>
      </c>
      <c r="C2108" s="2">
        <v>42262</v>
      </c>
      <c r="D2108" s="1" t="s">
        <v>87</v>
      </c>
      <c r="E2108" s="1" t="s">
        <v>1946</v>
      </c>
      <c r="F2108" s="1" t="s">
        <v>1947</v>
      </c>
      <c r="G2108" s="1" t="s">
        <v>90</v>
      </c>
      <c r="H2108" s="1" t="s">
        <v>25</v>
      </c>
      <c r="I2108" s="1" t="s">
        <v>3047</v>
      </c>
      <c r="J2108" s="1" t="s">
        <v>53</v>
      </c>
      <c r="K2108" s="1" t="s">
        <v>54</v>
      </c>
      <c r="L2108" s="1" t="s">
        <v>1204</v>
      </c>
      <c r="M2108" s="1" t="s">
        <v>30</v>
      </c>
      <c r="N2108" s="1" t="s">
        <v>56</v>
      </c>
      <c r="O2108" s="1" t="s">
        <v>1205</v>
      </c>
      <c r="P2108" s="3">
        <v>44.67</v>
      </c>
      <c r="Q2108" s="3">
        <v>3</v>
      </c>
      <c r="R2108" s="3">
        <v>12.0609</v>
      </c>
      <c r="S2108" s="1" t="s">
        <v>70</v>
      </c>
      <c r="T2108" s="9" t="s">
        <v>77</v>
      </c>
    </row>
    <row r="2109" spans="1:20" ht="32.1" customHeight="1" thickBot="1">
      <c r="A2109" s="8" t="s">
        <v>4388</v>
      </c>
      <c r="B2109" s="5">
        <v>42287</v>
      </c>
      <c r="C2109" s="5">
        <v>42289</v>
      </c>
      <c r="D2109" s="4" t="s">
        <v>87</v>
      </c>
      <c r="E2109" s="4" t="s">
        <v>3488</v>
      </c>
      <c r="F2109" s="4" t="s">
        <v>3489</v>
      </c>
      <c r="G2109" s="4" t="s">
        <v>90</v>
      </c>
      <c r="H2109" s="4" t="s">
        <v>25</v>
      </c>
      <c r="I2109" s="4" t="s">
        <v>4389</v>
      </c>
      <c r="J2109" s="4" t="s">
        <v>53</v>
      </c>
      <c r="K2109" s="4" t="s">
        <v>54</v>
      </c>
      <c r="L2109" s="4" t="s">
        <v>1850</v>
      </c>
      <c r="M2109" s="4" t="s">
        <v>30</v>
      </c>
      <c r="N2109" s="4" t="s">
        <v>36</v>
      </c>
      <c r="O2109" s="4" t="s">
        <v>1851</v>
      </c>
      <c r="P2109" s="6">
        <v>362.13600000000002</v>
      </c>
      <c r="Q2109" s="6">
        <v>3</v>
      </c>
      <c r="R2109" s="6">
        <v>-54.320399999999999</v>
      </c>
      <c r="S2109" s="4" t="s">
        <v>70</v>
      </c>
      <c r="T2109" s="10" t="s">
        <v>48</v>
      </c>
    </row>
    <row r="2110" spans="1:20" ht="32.1" customHeight="1" thickBot="1">
      <c r="A2110" s="7" t="s">
        <v>4390</v>
      </c>
      <c r="B2110" s="2">
        <v>42764</v>
      </c>
      <c r="C2110" s="2">
        <v>42766</v>
      </c>
      <c r="D2110" s="1" t="s">
        <v>21</v>
      </c>
      <c r="E2110" s="1" t="s">
        <v>1965</v>
      </c>
      <c r="F2110" s="1" t="s">
        <v>1966</v>
      </c>
      <c r="G2110" s="1" t="s">
        <v>24</v>
      </c>
      <c r="H2110" s="1" t="s">
        <v>25</v>
      </c>
      <c r="I2110" s="1" t="s">
        <v>1770</v>
      </c>
      <c r="J2110" s="1" t="s">
        <v>801</v>
      </c>
      <c r="K2110" s="1" t="s">
        <v>93</v>
      </c>
      <c r="L2110" s="1" t="s">
        <v>650</v>
      </c>
      <c r="M2110" s="1" t="s">
        <v>30</v>
      </c>
      <c r="N2110" s="1" t="s">
        <v>56</v>
      </c>
      <c r="O2110" s="1" t="s">
        <v>651</v>
      </c>
      <c r="P2110" s="3">
        <v>14.91</v>
      </c>
      <c r="Q2110" s="3">
        <v>3</v>
      </c>
      <c r="R2110" s="3">
        <v>4.6220999999999997</v>
      </c>
      <c r="S2110" s="1" t="s">
        <v>70</v>
      </c>
      <c r="T2110" s="9" t="s">
        <v>169</v>
      </c>
    </row>
    <row r="2111" spans="1:20" ht="32.1" customHeight="1" thickBot="1">
      <c r="A2111" s="8" t="s">
        <v>4391</v>
      </c>
      <c r="B2111" s="5">
        <v>42444</v>
      </c>
      <c r="C2111" s="5">
        <v>42448</v>
      </c>
      <c r="D2111" s="4" t="s">
        <v>39</v>
      </c>
      <c r="E2111" s="4" t="s">
        <v>2588</v>
      </c>
      <c r="F2111" s="4" t="s">
        <v>2589</v>
      </c>
      <c r="G2111" s="4" t="s">
        <v>90</v>
      </c>
      <c r="H2111" s="4" t="s">
        <v>25</v>
      </c>
      <c r="I2111" s="4" t="s">
        <v>4392</v>
      </c>
      <c r="J2111" s="4" t="s">
        <v>92</v>
      </c>
      <c r="K2111" s="4" t="s">
        <v>93</v>
      </c>
      <c r="L2111" s="4" t="s">
        <v>159</v>
      </c>
      <c r="M2111" s="4" t="s">
        <v>30</v>
      </c>
      <c r="N2111" s="4" t="s">
        <v>36</v>
      </c>
      <c r="O2111" s="4" t="s">
        <v>160</v>
      </c>
      <c r="P2111" s="6">
        <v>528.42999999999995</v>
      </c>
      <c r="Q2111" s="6">
        <v>5</v>
      </c>
      <c r="R2111" s="6">
        <v>-143.43100000000001</v>
      </c>
      <c r="S2111" s="4" t="s">
        <v>83</v>
      </c>
      <c r="T2111" s="10" t="s">
        <v>195</v>
      </c>
    </row>
    <row r="2112" spans="1:20" ht="32.1" customHeight="1" thickBot="1">
      <c r="A2112" s="7" t="s">
        <v>4393</v>
      </c>
      <c r="B2112" s="2">
        <v>42617</v>
      </c>
      <c r="C2112" s="2">
        <v>42617</v>
      </c>
      <c r="D2112" s="1" t="s">
        <v>425</v>
      </c>
      <c r="E2112" s="1" t="s">
        <v>4394</v>
      </c>
      <c r="F2112" s="1" t="s">
        <v>4395</v>
      </c>
      <c r="G2112" s="1" t="s">
        <v>24</v>
      </c>
      <c r="H2112" s="1" t="s">
        <v>25</v>
      </c>
      <c r="I2112" s="1" t="s">
        <v>328</v>
      </c>
      <c r="J2112" s="1" t="s">
        <v>53</v>
      </c>
      <c r="K2112" s="1" t="s">
        <v>54</v>
      </c>
      <c r="L2112" s="1" t="s">
        <v>149</v>
      </c>
      <c r="M2112" s="1" t="s">
        <v>30</v>
      </c>
      <c r="N2112" s="1" t="s">
        <v>56</v>
      </c>
      <c r="O2112" s="1" t="s">
        <v>150</v>
      </c>
      <c r="P2112" s="3">
        <v>24.27</v>
      </c>
      <c r="Q2112" s="3">
        <v>3</v>
      </c>
      <c r="R2112" s="3">
        <v>8.7371999999999996</v>
      </c>
      <c r="S2112" s="1" t="s">
        <v>430</v>
      </c>
      <c r="T2112" s="9" t="s">
        <v>77</v>
      </c>
    </row>
    <row r="2113" spans="1:20" ht="32.1" customHeight="1" thickBot="1">
      <c r="A2113" s="8" t="s">
        <v>4396</v>
      </c>
      <c r="B2113" s="5">
        <v>42321</v>
      </c>
      <c r="C2113" s="5">
        <v>42325</v>
      </c>
      <c r="D2113" s="4" t="s">
        <v>39</v>
      </c>
      <c r="E2113" s="4" t="s">
        <v>452</v>
      </c>
      <c r="F2113" s="4" t="s">
        <v>453</v>
      </c>
      <c r="G2113" s="4" t="s">
        <v>24</v>
      </c>
      <c r="H2113" s="4" t="s">
        <v>25</v>
      </c>
      <c r="I2113" s="4" t="s">
        <v>4397</v>
      </c>
      <c r="J2113" s="4" t="s">
        <v>53</v>
      </c>
      <c r="K2113" s="4" t="s">
        <v>54</v>
      </c>
      <c r="L2113" s="4" t="s">
        <v>1967</v>
      </c>
      <c r="M2113" s="4" t="s">
        <v>30</v>
      </c>
      <c r="N2113" s="4" t="s">
        <v>31</v>
      </c>
      <c r="O2113" s="4" t="s">
        <v>1968</v>
      </c>
      <c r="P2113" s="6">
        <v>683.33199999999999</v>
      </c>
      <c r="Q2113" s="6">
        <v>4</v>
      </c>
      <c r="R2113" s="6">
        <v>-40.195999999999998</v>
      </c>
      <c r="S2113" s="4" t="s">
        <v>83</v>
      </c>
      <c r="T2113" s="10" t="s">
        <v>34</v>
      </c>
    </row>
    <row r="2114" spans="1:20" ht="32.1" customHeight="1" thickBot="1">
      <c r="A2114" s="7" t="s">
        <v>4398</v>
      </c>
      <c r="B2114" s="2">
        <v>42524</v>
      </c>
      <c r="C2114" s="2">
        <v>42527</v>
      </c>
      <c r="D2114" s="1" t="s">
        <v>21</v>
      </c>
      <c r="E2114" s="1" t="s">
        <v>1841</v>
      </c>
      <c r="F2114" s="1" t="s">
        <v>1842</v>
      </c>
      <c r="G2114" s="1" t="s">
        <v>90</v>
      </c>
      <c r="H2114" s="1" t="s">
        <v>25</v>
      </c>
      <c r="I2114" s="1" t="s">
        <v>52</v>
      </c>
      <c r="J2114" s="1" t="s">
        <v>53</v>
      </c>
      <c r="K2114" s="1" t="s">
        <v>54</v>
      </c>
      <c r="L2114" s="1" t="s">
        <v>1249</v>
      </c>
      <c r="M2114" s="1" t="s">
        <v>30</v>
      </c>
      <c r="N2114" s="1" t="s">
        <v>45</v>
      </c>
      <c r="O2114" s="1" t="s">
        <v>1250</v>
      </c>
      <c r="P2114" s="3">
        <v>71.087999999999994</v>
      </c>
      <c r="Q2114" s="3">
        <v>2</v>
      </c>
      <c r="R2114" s="3">
        <v>-1.7771999999999999</v>
      </c>
      <c r="S2114" s="1" t="s">
        <v>33</v>
      </c>
      <c r="T2114" s="9" t="s">
        <v>59</v>
      </c>
    </row>
    <row r="2115" spans="1:20" ht="32.1" customHeight="1" thickBot="1">
      <c r="A2115" s="8" t="s">
        <v>4399</v>
      </c>
      <c r="B2115" s="5">
        <v>42716</v>
      </c>
      <c r="C2115" s="5">
        <v>42721</v>
      </c>
      <c r="D2115" s="4" t="s">
        <v>39</v>
      </c>
      <c r="E2115" s="4" t="s">
        <v>1038</v>
      </c>
      <c r="F2115" s="4" t="s">
        <v>1039</v>
      </c>
      <c r="G2115" s="4" t="s">
        <v>90</v>
      </c>
      <c r="H2115" s="4" t="s">
        <v>25</v>
      </c>
      <c r="I2115" s="4" t="s">
        <v>173</v>
      </c>
      <c r="J2115" s="4" t="s">
        <v>120</v>
      </c>
      <c r="K2115" s="4" t="s">
        <v>67</v>
      </c>
      <c r="L2115" s="4" t="s">
        <v>551</v>
      </c>
      <c r="M2115" s="4" t="s">
        <v>30</v>
      </c>
      <c r="N2115" s="4" t="s">
        <v>56</v>
      </c>
      <c r="O2115" s="4" t="s">
        <v>3125</v>
      </c>
      <c r="P2115" s="6">
        <v>60.35</v>
      </c>
      <c r="Q2115" s="6">
        <v>5</v>
      </c>
      <c r="R2115" s="6">
        <v>19.915500000000002</v>
      </c>
      <c r="S2115" s="4" t="s">
        <v>58</v>
      </c>
      <c r="T2115" s="10" t="s">
        <v>96</v>
      </c>
    </row>
    <row r="2116" spans="1:20" ht="32.1" customHeight="1" thickBot="1">
      <c r="A2116" s="7" t="s">
        <v>4400</v>
      </c>
      <c r="B2116" s="2">
        <v>42887</v>
      </c>
      <c r="C2116" s="2">
        <v>42889</v>
      </c>
      <c r="D2116" s="1" t="s">
        <v>21</v>
      </c>
      <c r="E2116" s="1" t="s">
        <v>828</v>
      </c>
      <c r="F2116" s="1" t="s">
        <v>829</v>
      </c>
      <c r="G2116" s="1" t="s">
        <v>90</v>
      </c>
      <c r="H2116" s="1" t="s">
        <v>25</v>
      </c>
      <c r="I2116" s="1" t="s">
        <v>4401</v>
      </c>
      <c r="J2116" s="1" t="s">
        <v>110</v>
      </c>
      <c r="K2116" s="1" t="s">
        <v>93</v>
      </c>
      <c r="L2116" s="1" t="s">
        <v>795</v>
      </c>
      <c r="M2116" s="1" t="s">
        <v>30</v>
      </c>
      <c r="N2116" s="1" t="s">
        <v>36</v>
      </c>
      <c r="O2116" s="1" t="s">
        <v>796</v>
      </c>
      <c r="P2116" s="3">
        <v>1925.88</v>
      </c>
      <c r="Q2116" s="3">
        <v>6</v>
      </c>
      <c r="R2116" s="3">
        <v>539.24639999999999</v>
      </c>
      <c r="S2116" s="1" t="s">
        <v>70</v>
      </c>
      <c r="T2116" s="9" t="s">
        <v>59</v>
      </c>
    </row>
    <row r="2117" spans="1:20" ht="32.1" customHeight="1" thickBot="1">
      <c r="A2117" s="8" t="s">
        <v>4402</v>
      </c>
      <c r="B2117" s="5">
        <v>42352</v>
      </c>
      <c r="C2117" s="5">
        <v>42354</v>
      </c>
      <c r="D2117" s="4" t="s">
        <v>21</v>
      </c>
      <c r="E2117" s="4" t="s">
        <v>3194</v>
      </c>
      <c r="F2117" s="4" t="s">
        <v>3195</v>
      </c>
      <c r="G2117" s="4" t="s">
        <v>90</v>
      </c>
      <c r="H2117" s="4" t="s">
        <v>25</v>
      </c>
      <c r="I2117" s="4" t="s">
        <v>52</v>
      </c>
      <c r="J2117" s="4" t="s">
        <v>53</v>
      </c>
      <c r="K2117" s="4" t="s">
        <v>54</v>
      </c>
      <c r="L2117" s="4" t="s">
        <v>1254</v>
      </c>
      <c r="M2117" s="4" t="s">
        <v>30</v>
      </c>
      <c r="N2117" s="4" t="s">
        <v>45</v>
      </c>
      <c r="O2117" s="4" t="s">
        <v>1255</v>
      </c>
      <c r="P2117" s="6">
        <v>273.56799999999998</v>
      </c>
      <c r="Q2117" s="6">
        <v>2</v>
      </c>
      <c r="R2117" s="6">
        <v>10.258800000000001</v>
      </c>
      <c r="S2117" s="4" t="s">
        <v>70</v>
      </c>
      <c r="T2117" s="10" t="s">
        <v>96</v>
      </c>
    </row>
    <row r="2118" spans="1:20" ht="32.1" customHeight="1" thickBot="1">
      <c r="A2118" s="7" t="s">
        <v>4403</v>
      </c>
      <c r="B2118" s="2">
        <v>42082</v>
      </c>
      <c r="C2118" s="2">
        <v>42085</v>
      </c>
      <c r="D2118" s="1" t="s">
        <v>87</v>
      </c>
      <c r="E2118" s="1" t="s">
        <v>1314</v>
      </c>
      <c r="F2118" s="1" t="s">
        <v>1315</v>
      </c>
      <c r="G2118" s="1" t="s">
        <v>100</v>
      </c>
      <c r="H2118" s="1" t="s">
        <v>25</v>
      </c>
      <c r="I2118" s="1" t="s">
        <v>101</v>
      </c>
      <c r="J2118" s="1" t="s">
        <v>92</v>
      </c>
      <c r="K2118" s="1" t="s">
        <v>93</v>
      </c>
      <c r="L2118" s="1" t="s">
        <v>2622</v>
      </c>
      <c r="M2118" s="1" t="s">
        <v>30</v>
      </c>
      <c r="N2118" s="1" t="s">
        <v>31</v>
      </c>
      <c r="O2118" s="1" t="s">
        <v>2623</v>
      </c>
      <c r="P2118" s="3">
        <v>383.46559999999999</v>
      </c>
      <c r="Q2118" s="3">
        <v>4</v>
      </c>
      <c r="R2118" s="3">
        <v>-67.670400000000001</v>
      </c>
      <c r="S2118" s="1" t="s">
        <v>33</v>
      </c>
      <c r="T2118" s="9" t="s">
        <v>195</v>
      </c>
    </row>
    <row r="2119" spans="1:20" ht="32.1" customHeight="1" thickBot="1">
      <c r="A2119" s="8" t="s">
        <v>4404</v>
      </c>
      <c r="B2119" s="5">
        <v>42709</v>
      </c>
      <c r="C2119" s="5">
        <v>42714</v>
      </c>
      <c r="D2119" s="4" t="s">
        <v>21</v>
      </c>
      <c r="E2119" s="4" t="s">
        <v>4028</v>
      </c>
      <c r="F2119" s="4" t="s">
        <v>4029</v>
      </c>
      <c r="G2119" s="4" t="s">
        <v>90</v>
      </c>
      <c r="H2119" s="4" t="s">
        <v>25</v>
      </c>
      <c r="I2119" s="4" t="s">
        <v>230</v>
      </c>
      <c r="J2119" s="4" t="s">
        <v>200</v>
      </c>
      <c r="K2119" s="4" t="s">
        <v>67</v>
      </c>
      <c r="L2119" s="4" t="s">
        <v>373</v>
      </c>
      <c r="M2119" s="4" t="s">
        <v>30</v>
      </c>
      <c r="N2119" s="4" t="s">
        <v>56</v>
      </c>
      <c r="O2119" s="4" t="s">
        <v>374</v>
      </c>
      <c r="P2119" s="6">
        <v>13.4</v>
      </c>
      <c r="Q2119" s="6">
        <v>1</v>
      </c>
      <c r="R2119" s="6">
        <v>6.4320000000000004</v>
      </c>
      <c r="S2119" s="4" t="s">
        <v>58</v>
      </c>
      <c r="T2119" s="10" t="s">
        <v>96</v>
      </c>
    </row>
    <row r="2120" spans="1:20" ht="32.1" customHeight="1" thickBot="1">
      <c r="A2120" s="7" t="s">
        <v>4405</v>
      </c>
      <c r="B2120" s="2">
        <v>42253</v>
      </c>
      <c r="C2120" s="2">
        <v>42256</v>
      </c>
      <c r="D2120" s="1" t="s">
        <v>21</v>
      </c>
      <c r="E2120" s="1" t="s">
        <v>1903</v>
      </c>
      <c r="F2120" s="1" t="s">
        <v>1904</v>
      </c>
      <c r="G2120" s="1" t="s">
        <v>24</v>
      </c>
      <c r="H2120" s="1" t="s">
        <v>25</v>
      </c>
      <c r="I2120" s="1" t="s">
        <v>1405</v>
      </c>
      <c r="J2120" s="1" t="s">
        <v>1406</v>
      </c>
      <c r="K2120" s="1" t="s">
        <v>28</v>
      </c>
      <c r="L2120" s="1" t="s">
        <v>1259</v>
      </c>
      <c r="M2120" s="1" t="s">
        <v>30</v>
      </c>
      <c r="N2120" s="1" t="s">
        <v>45</v>
      </c>
      <c r="O2120" s="1" t="s">
        <v>1063</v>
      </c>
      <c r="P2120" s="3">
        <v>85.98</v>
      </c>
      <c r="Q2120" s="3">
        <v>1</v>
      </c>
      <c r="R2120" s="3">
        <v>22.354800000000001</v>
      </c>
      <c r="S2120" s="1" t="s">
        <v>33</v>
      </c>
      <c r="T2120" s="9" t="s">
        <v>77</v>
      </c>
    </row>
    <row r="2121" spans="1:20" ht="32.1" customHeight="1" thickBot="1">
      <c r="A2121" s="8" t="s">
        <v>4406</v>
      </c>
      <c r="B2121" s="5">
        <v>41660</v>
      </c>
      <c r="C2121" s="5">
        <v>41662</v>
      </c>
      <c r="D2121" s="4" t="s">
        <v>21</v>
      </c>
      <c r="E2121" s="4" t="s">
        <v>2019</v>
      </c>
      <c r="F2121" s="4" t="s">
        <v>2020</v>
      </c>
      <c r="G2121" s="4" t="s">
        <v>24</v>
      </c>
      <c r="H2121" s="4" t="s">
        <v>25</v>
      </c>
      <c r="I2121" s="4" t="s">
        <v>1006</v>
      </c>
      <c r="J2121" s="4" t="s">
        <v>43</v>
      </c>
      <c r="K2121" s="4" t="s">
        <v>28</v>
      </c>
      <c r="L2121" s="4" t="s">
        <v>1577</v>
      </c>
      <c r="M2121" s="4" t="s">
        <v>30</v>
      </c>
      <c r="N2121" s="4" t="s">
        <v>56</v>
      </c>
      <c r="O2121" s="4" t="s">
        <v>1578</v>
      </c>
      <c r="P2121" s="6">
        <v>25.248000000000001</v>
      </c>
      <c r="Q2121" s="6">
        <v>3</v>
      </c>
      <c r="R2121" s="6">
        <v>4.1028000000000002</v>
      </c>
      <c r="S2121" s="4" t="s">
        <v>70</v>
      </c>
      <c r="T2121" s="10" t="s">
        <v>169</v>
      </c>
    </row>
    <row r="2122" spans="1:20" ht="32.1" customHeight="1">
      <c r="A2122" s="14" t="s">
        <v>4407</v>
      </c>
      <c r="B2122" s="15">
        <v>42792</v>
      </c>
      <c r="C2122" s="15">
        <v>42797</v>
      </c>
      <c r="D2122" s="16" t="s">
        <v>39</v>
      </c>
      <c r="E2122" s="16" t="s">
        <v>240</v>
      </c>
      <c r="F2122" s="16" t="s">
        <v>241</v>
      </c>
      <c r="G2122" s="16" t="s">
        <v>24</v>
      </c>
      <c r="H2122" s="16" t="s">
        <v>25</v>
      </c>
      <c r="I2122" s="16" t="s">
        <v>550</v>
      </c>
      <c r="J2122" s="16" t="s">
        <v>53</v>
      </c>
      <c r="K2122" s="16" t="s">
        <v>54</v>
      </c>
      <c r="L2122" s="16" t="s">
        <v>3288</v>
      </c>
      <c r="M2122" s="16" t="s">
        <v>30</v>
      </c>
      <c r="N2122" s="16" t="s">
        <v>56</v>
      </c>
      <c r="O2122" s="16" t="s">
        <v>3289</v>
      </c>
      <c r="P2122" s="17">
        <v>91.96</v>
      </c>
      <c r="Q2122" s="17">
        <v>2</v>
      </c>
      <c r="R2122" s="17">
        <v>15.6332</v>
      </c>
      <c r="S2122" s="16" t="s">
        <v>58</v>
      </c>
      <c r="T2122" s="18" t="s">
        <v>297</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BC2FF-40AA-4913-BA61-F7DE26D598BD}">
  <dimension ref="A1:Y2121"/>
  <sheetViews>
    <sheetView topLeftCell="L1" workbookViewId="0">
      <selection activeCell="Y5" sqref="Y5"/>
    </sheetView>
  </sheetViews>
  <sheetFormatPr defaultRowHeight="15"/>
  <cols>
    <col min="1" max="1" width="15" bestFit="1" customWidth="1"/>
    <col min="2" max="2" width="14.85546875" bestFit="1" customWidth="1"/>
    <col min="3" max="3" width="7.28515625" bestFit="1" customWidth="1"/>
    <col min="4" max="4" width="14.85546875" bestFit="1" customWidth="1"/>
    <col min="5" max="5" width="13.85546875" bestFit="1" customWidth="1"/>
    <col min="6" max="6" width="14.140625" bestFit="1" customWidth="1"/>
    <col min="7" max="7" width="22.7109375" bestFit="1" customWidth="1"/>
    <col min="8" max="8" width="12.140625" bestFit="1" customWidth="1"/>
    <col min="9" max="9" width="12.85546875" bestFit="1" customWidth="1"/>
    <col min="10" max="10" width="16.5703125" bestFit="1" customWidth="1"/>
    <col min="11" max="11" width="18.7109375" bestFit="1" customWidth="1"/>
    <col min="12" max="12" width="9.42578125" bestFit="1" customWidth="1"/>
    <col min="13" max="13" width="16.5703125" bestFit="1" customWidth="1"/>
    <col min="14" max="14" width="11.140625" bestFit="1" customWidth="1"/>
    <col min="15" max="15" width="15.140625" bestFit="1" customWidth="1"/>
    <col min="16" max="16" width="81.140625" bestFit="1" customWidth="1"/>
    <col min="17" max="17" width="10" bestFit="1" customWidth="1"/>
    <col min="18" max="18" width="11" bestFit="1" customWidth="1"/>
    <col min="19" max="19" width="10.7109375" bestFit="1" customWidth="1"/>
    <col min="20" max="20" width="15" bestFit="1" customWidth="1"/>
    <col min="21" max="21" width="11" bestFit="1" customWidth="1"/>
    <col min="22" max="22" width="9.28515625" bestFit="1" customWidth="1"/>
  </cols>
  <sheetData>
    <row r="1" spans="1:25">
      <c r="A1" t="s">
        <v>0</v>
      </c>
      <c r="B1" t="s">
        <v>1</v>
      </c>
      <c r="C1" t="s">
        <v>4433</v>
      </c>
      <c r="D1" t="s">
        <v>2</v>
      </c>
      <c r="E1" t="s">
        <v>3</v>
      </c>
      <c r="F1" t="s">
        <v>4</v>
      </c>
      <c r="G1" t="s">
        <v>5</v>
      </c>
      <c r="H1" t="s">
        <v>6</v>
      </c>
      <c r="I1" t="s">
        <v>7</v>
      </c>
      <c r="J1" t="s">
        <v>8</v>
      </c>
      <c r="K1" t="s">
        <v>9</v>
      </c>
      <c r="L1" t="s">
        <v>10</v>
      </c>
      <c r="M1" t="s">
        <v>11</v>
      </c>
      <c r="N1" t="s">
        <v>12</v>
      </c>
      <c r="O1" t="s">
        <v>13</v>
      </c>
      <c r="P1" t="s">
        <v>14</v>
      </c>
      <c r="Q1" t="s">
        <v>15</v>
      </c>
      <c r="R1" t="s">
        <v>16</v>
      </c>
      <c r="S1" t="s">
        <v>17</v>
      </c>
      <c r="T1" t="s">
        <v>4435</v>
      </c>
      <c r="U1" t="s">
        <v>18</v>
      </c>
      <c r="V1" t="s">
        <v>19</v>
      </c>
    </row>
    <row r="2" spans="1:25">
      <c r="A2" t="s">
        <v>3964</v>
      </c>
      <c r="B2" s="19">
        <v>42873</v>
      </c>
      <c r="C2" s="19" t="str">
        <f xml:space="preserve"> TEXT(Table1_2[[#This Row],[Order Date]], "yyyy")</f>
        <v>2017</v>
      </c>
      <c r="D2" s="19">
        <v>42877</v>
      </c>
      <c r="E2" t="s">
        <v>39</v>
      </c>
      <c r="F2" t="s">
        <v>1828</v>
      </c>
      <c r="G2" t="s">
        <v>1829</v>
      </c>
      <c r="H2" t="s">
        <v>90</v>
      </c>
      <c r="I2" t="s">
        <v>25</v>
      </c>
      <c r="J2" t="s">
        <v>133</v>
      </c>
      <c r="K2" t="s">
        <v>134</v>
      </c>
      <c r="L2" t="s">
        <v>93</v>
      </c>
      <c r="M2" t="s">
        <v>379</v>
      </c>
      <c r="N2" t="s">
        <v>30</v>
      </c>
      <c r="O2" t="s">
        <v>56</v>
      </c>
      <c r="P2" t="s">
        <v>380</v>
      </c>
      <c r="Q2">
        <v>1.8919999999999999</v>
      </c>
      <c r="R2">
        <v>1</v>
      </c>
      <c r="S2">
        <v>-0.99329999999999996</v>
      </c>
      <c r="T2">
        <f xml:space="preserve"> Table1_2[[#This Row],[Profit]] / Table1_2[[#This Row],[Sales]]</f>
        <v>-0.52500000000000002</v>
      </c>
      <c r="U2" t="s">
        <v>83</v>
      </c>
      <c r="V2" t="s">
        <v>161</v>
      </c>
    </row>
    <row r="3" spans="1:25">
      <c r="A3" t="s">
        <v>1211</v>
      </c>
      <c r="B3" s="19">
        <v>42851</v>
      </c>
      <c r="C3" s="19" t="str">
        <f xml:space="preserve"> TEXT(Table1_2[[#This Row],[Order Date]], "yyyy")</f>
        <v>2017</v>
      </c>
      <c r="D3" s="19">
        <v>42852</v>
      </c>
      <c r="E3" t="s">
        <v>87</v>
      </c>
      <c r="F3" t="s">
        <v>1212</v>
      </c>
      <c r="G3" t="s">
        <v>1213</v>
      </c>
      <c r="H3" t="s">
        <v>24</v>
      </c>
      <c r="I3" t="s">
        <v>25</v>
      </c>
      <c r="J3" t="s">
        <v>595</v>
      </c>
      <c r="K3" t="s">
        <v>92</v>
      </c>
      <c r="L3" t="s">
        <v>93</v>
      </c>
      <c r="M3" t="s">
        <v>650</v>
      </c>
      <c r="N3" t="s">
        <v>30</v>
      </c>
      <c r="O3" t="s">
        <v>56</v>
      </c>
      <c r="P3" t="s">
        <v>651</v>
      </c>
      <c r="Q3">
        <v>1.988</v>
      </c>
      <c r="R3">
        <v>1</v>
      </c>
      <c r="S3">
        <v>-1.4413</v>
      </c>
      <c r="T3">
        <f xml:space="preserve"> Table1_2[[#This Row],[Profit]] / Table1_2[[#This Row],[Sales]]</f>
        <v>-0.72499999999999998</v>
      </c>
      <c r="U3" t="s">
        <v>123</v>
      </c>
      <c r="V3" t="s">
        <v>113</v>
      </c>
      <c r="Y3">
        <f xml:space="preserve"> MEDIAN(T2:T2120)</f>
        <v>0.11111111111111112</v>
      </c>
    </row>
    <row r="4" spans="1:25">
      <c r="A4" t="s">
        <v>2389</v>
      </c>
      <c r="B4" s="19">
        <v>43083</v>
      </c>
      <c r="C4" s="19" t="str">
        <f xml:space="preserve"> TEXT(Table1_2[[#This Row],[Order Date]], "yyyy")</f>
        <v>2017</v>
      </c>
      <c r="D4" s="19">
        <v>43089</v>
      </c>
      <c r="E4" t="s">
        <v>39</v>
      </c>
      <c r="F4" t="s">
        <v>1252</v>
      </c>
      <c r="G4" t="s">
        <v>1253</v>
      </c>
      <c r="H4" t="s">
        <v>100</v>
      </c>
      <c r="I4" t="s">
        <v>25</v>
      </c>
      <c r="J4" t="s">
        <v>133</v>
      </c>
      <c r="K4" t="s">
        <v>134</v>
      </c>
      <c r="L4" t="s">
        <v>93</v>
      </c>
      <c r="M4" t="s">
        <v>2390</v>
      </c>
      <c r="N4" t="s">
        <v>30</v>
      </c>
      <c r="O4" t="s">
        <v>56</v>
      </c>
      <c r="P4" t="s">
        <v>2391</v>
      </c>
      <c r="Q4">
        <v>2.032</v>
      </c>
      <c r="R4">
        <v>1</v>
      </c>
      <c r="S4">
        <v>-1.3208</v>
      </c>
      <c r="T4">
        <f xml:space="preserve"> Table1_2[[#This Row],[Profit]] / Table1_2[[#This Row],[Sales]]</f>
        <v>-0.65</v>
      </c>
      <c r="U4" t="s">
        <v>129</v>
      </c>
      <c r="V4" t="s">
        <v>96</v>
      </c>
    </row>
    <row r="5" spans="1:25">
      <c r="A5" t="s">
        <v>1045</v>
      </c>
      <c r="B5" s="19">
        <v>42693</v>
      </c>
      <c r="C5" s="19" t="str">
        <f xml:space="preserve"> TEXT(Table1_2[[#This Row],[Order Date]], "yyyy")</f>
        <v>2016</v>
      </c>
      <c r="D5" s="19">
        <v>42698</v>
      </c>
      <c r="E5" t="s">
        <v>39</v>
      </c>
      <c r="F5" t="s">
        <v>1046</v>
      </c>
      <c r="G5" t="s">
        <v>1047</v>
      </c>
      <c r="H5" t="s">
        <v>24</v>
      </c>
      <c r="I5" t="s">
        <v>25</v>
      </c>
      <c r="J5" t="s">
        <v>101</v>
      </c>
      <c r="K5" t="s">
        <v>92</v>
      </c>
      <c r="L5" t="s">
        <v>93</v>
      </c>
      <c r="M5" t="s">
        <v>500</v>
      </c>
      <c r="N5" t="s">
        <v>30</v>
      </c>
      <c r="O5" t="s">
        <v>56</v>
      </c>
      <c r="P5" t="s">
        <v>501</v>
      </c>
      <c r="Q5">
        <v>2.3279999999999998</v>
      </c>
      <c r="R5">
        <v>2</v>
      </c>
      <c r="S5">
        <v>-0.75660000000000005</v>
      </c>
      <c r="T5">
        <f xml:space="preserve"> Table1_2[[#This Row],[Profit]] / Table1_2[[#This Row],[Sales]]</f>
        <v>-0.32500000000000007</v>
      </c>
      <c r="U5" t="s">
        <v>58</v>
      </c>
      <c r="V5" t="s">
        <v>34</v>
      </c>
      <c r="Y5">
        <f xml:space="preserve"> AVERAGE(T2:T2120)</f>
        <v>3.8907781139827374E-2</v>
      </c>
    </row>
    <row r="6" spans="1:25">
      <c r="A6" t="s">
        <v>4064</v>
      </c>
      <c r="B6" s="19">
        <v>42727</v>
      </c>
      <c r="C6" s="19" t="str">
        <f xml:space="preserve"> TEXT(Table1_2[[#This Row],[Order Date]], "yyyy")</f>
        <v>2016</v>
      </c>
      <c r="D6" s="19">
        <v>42730</v>
      </c>
      <c r="E6" t="s">
        <v>21</v>
      </c>
      <c r="F6" t="s">
        <v>984</v>
      </c>
      <c r="G6" t="s">
        <v>985</v>
      </c>
      <c r="H6" t="s">
        <v>90</v>
      </c>
      <c r="I6" t="s">
        <v>25</v>
      </c>
      <c r="J6" t="s">
        <v>101</v>
      </c>
      <c r="K6" t="s">
        <v>92</v>
      </c>
      <c r="L6" t="s">
        <v>93</v>
      </c>
      <c r="M6" t="s">
        <v>500</v>
      </c>
      <c r="N6" t="s">
        <v>30</v>
      </c>
      <c r="O6" t="s">
        <v>56</v>
      </c>
      <c r="P6" t="s">
        <v>501</v>
      </c>
      <c r="Q6">
        <v>2.3279999999999998</v>
      </c>
      <c r="R6">
        <v>2</v>
      </c>
      <c r="S6">
        <v>-0.75660000000000005</v>
      </c>
      <c r="T6">
        <f xml:space="preserve"> Table1_2[[#This Row],[Profit]] / Table1_2[[#This Row],[Sales]]</f>
        <v>-0.32500000000000007</v>
      </c>
      <c r="U6" t="s">
        <v>33</v>
      </c>
      <c r="V6" t="s">
        <v>96</v>
      </c>
    </row>
    <row r="7" spans="1:25">
      <c r="A7" t="s">
        <v>2781</v>
      </c>
      <c r="B7" s="19">
        <v>42970</v>
      </c>
      <c r="C7" s="19" t="str">
        <f xml:space="preserve"> TEXT(Table1_2[[#This Row],[Order Date]], "yyyy")</f>
        <v>2017</v>
      </c>
      <c r="D7" s="19">
        <v>42973</v>
      </c>
      <c r="E7" t="s">
        <v>21</v>
      </c>
      <c r="F7" t="s">
        <v>403</v>
      </c>
      <c r="G7" t="s">
        <v>404</v>
      </c>
      <c r="H7" t="s">
        <v>24</v>
      </c>
      <c r="I7" t="s">
        <v>25</v>
      </c>
      <c r="J7" t="s">
        <v>2340</v>
      </c>
      <c r="K7" t="s">
        <v>43</v>
      </c>
      <c r="L7" t="s">
        <v>28</v>
      </c>
      <c r="M7" t="s">
        <v>1071</v>
      </c>
      <c r="N7" t="s">
        <v>30</v>
      </c>
      <c r="O7" t="s">
        <v>56</v>
      </c>
      <c r="P7" t="s">
        <v>1072</v>
      </c>
      <c r="Q7">
        <v>2.7839999999999998</v>
      </c>
      <c r="R7">
        <v>2</v>
      </c>
      <c r="S7">
        <v>0.41760000000000003</v>
      </c>
      <c r="T7">
        <f xml:space="preserve"> Table1_2[[#This Row],[Profit]] / Table1_2[[#This Row],[Sales]]</f>
        <v>0.15000000000000002</v>
      </c>
      <c r="U7" t="s">
        <v>33</v>
      </c>
      <c r="V7" t="s">
        <v>253</v>
      </c>
    </row>
    <row r="8" spans="1:25">
      <c r="A8" t="s">
        <v>497</v>
      </c>
      <c r="B8" s="19">
        <v>42814</v>
      </c>
      <c r="C8" s="19" t="str">
        <f xml:space="preserve"> TEXT(Table1_2[[#This Row],[Order Date]], "yyyy")</f>
        <v>2017</v>
      </c>
      <c r="D8" s="19">
        <v>42819</v>
      </c>
      <c r="E8" t="s">
        <v>21</v>
      </c>
      <c r="F8" t="s">
        <v>498</v>
      </c>
      <c r="G8" t="s">
        <v>499</v>
      </c>
      <c r="H8" t="s">
        <v>24</v>
      </c>
      <c r="I8" t="s">
        <v>25</v>
      </c>
      <c r="J8" t="s">
        <v>347</v>
      </c>
      <c r="K8" t="s">
        <v>110</v>
      </c>
      <c r="L8" t="s">
        <v>93</v>
      </c>
      <c r="M8" t="s">
        <v>500</v>
      </c>
      <c r="N8" t="s">
        <v>30</v>
      </c>
      <c r="O8" t="s">
        <v>56</v>
      </c>
      <c r="P8" t="s">
        <v>501</v>
      </c>
      <c r="Q8">
        <v>2.91</v>
      </c>
      <c r="R8">
        <v>1</v>
      </c>
      <c r="S8">
        <v>1.3676999999999999</v>
      </c>
      <c r="T8">
        <f xml:space="preserve"> Table1_2[[#This Row],[Profit]] / Table1_2[[#This Row],[Sales]]</f>
        <v>0.47</v>
      </c>
      <c r="U8" t="s">
        <v>58</v>
      </c>
      <c r="V8" t="s">
        <v>195</v>
      </c>
    </row>
    <row r="9" spans="1:25">
      <c r="A9" t="s">
        <v>3585</v>
      </c>
      <c r="B9" s="19">
        <v>43097</v>
      </c>
      <c r="C9" s="19" t="str">
        <f xml:space="preserve"> TEXT(Table1_2[[#This Row],[Order Date]], "yyyy")</f>
        <v>2017</v>
      </c>
      <c r="D9" s="19">
        <v>43101</v>
      </c>
      <c r="E9" t="s">
        <v>39</v>
      </c>
      <c r="F9" t="s">
        <v>3417</v>
      </c>
      <c r="G9" t="s">
        <v>3418</v>
      </c>
      <c r="H9" t="s">
        <v>90</v>
      </c>
      <c r="I9" t="s">
        <v>25</v>
      </c>
      <c r="J9" t="s">
        <v>1379</v>
      </c>
      <c r="K9" t="s">
        <v>134</v>
      </c>
      <c r="L9" t="s">
        <v>93</v>
      </c>
      <c r="M9" t="s">
        <v>446</v>
      </c>
      <c r="N9" t="s">
        <v>30</v>
      </c>
      <c r="O9" t="s">
        <v>56</v>
      </c>
      <c r="P9" t="s">
        <v>447</v>
      </c>
      <c r="Q9">
        <v>2.96</v>
      </c>
      <c r="R9">
        <v>2</v>
      </c>
      <c r="S9">
        <v>-1.4059999999999999</v>
      </c>
      <c r="T9">
        <f xml:space="preserve"> Table1_2[[#This Row],[Profit]] / Table1_2[[#This Row],[Sales]]</f>
        <v>-0.47499999999999998</v>
      </c>
      <c r="U9" t="s">
        <v>83</v>
      </c>
      <c r="V9" t="s">
        <v>96</v>
      </c>
    </row>
    <row r="10" spans="1:25">
      <c r="A10" t="s">
        <v>443</v>
      </c>
      <c r="B10" s="19">
        <v>42341</v>
      </c>
      <c r="C10" s="19" t="str">
        <f xml:space="preserve"> TEXT(Table1_2[[#This Row],[Order Date]], "yyyy")</f>
        <v>2015</v>
      </c>
      <c r="D10" s="19">
        <v>42345</v>
      </c>
      <c r="E10" t="s">
        <v>39</v>
      </c>
      <c r="F10" t="s">
        <v>444</v>
      </c>
      <c r="G10" t="s">
        <v>445</v>
      </c>
      <c r="H10" t="s">
        <v>90</v>
      </c>
      <c r="I10" t="s">
        <v>25</v>
      </c>
      <c r="J10" t="s">
        <v>65</v>
      </c>
      <c r="K10" t="s">
        <v>66</v>
      </c>
      <c r="L10" t="s">
        <v>67</v>
      </c>
      <c r="M10" t="s">
        <v>446</v>
      </c>
      <c r="N10" t="s">
        <v>30</v>
      </c>
      <c r="O10" t="s">
        <v>56</v>
      </c>
      <c r="P10" t="s">
        <v>447</v>
      </c>
      <c r="Q10">
        <v>2.96</v>
      </c>
      <c r="R10">
        <v>1</v>
      </c>
      <c r="S10">
        <v>0.77700000000000002</v>
      </c>
      <c r="T10">
        <f xml:space="preserve"> Table1_2[[#This Row],[Profit]] / Table1_2[[#This Row],[Sales]]</f>
        <v>0.26250000000000001</v>
      </c>
      <c r="U10" t="s">
        <v>83</v>
      </c>
      <c r="V10" t="s">
        <v>96</v>
      </c>
    </row>
    <row r="11" spans="1:25">
      <c r="A11" t="s">
        <v>3180</v>
      </c>
      <c r="B11" s="19">
        <v>43041</v>
      </c>
      <c r="C11" s="19" t="str">
        <f xml:space="preserve"> TEXT(Table1_2[[#This Row],[Order Date]], "yyyy")</f>
        <v>2017</v>
      </c>
      <c r="D11" s="19">
        <v>43045</v>
      </c>
      <c r="E11" t="s">
        <v>39</v>
      </c>
      <c r="F11" t="s">
        <v>3181</v>
      </c>
      <c r="G11" t="s">
        <v>3182</v>
      </c>
      <c r="H11" t="s">
        <v>90</v>
      </c>
      <c r="I11" t="s">
        <v>25</v>
      </c>
      <c r="J11" t="s">
        <v>65</v>
      </c>
      <c r="K11" t="s">
        <v>66</v>
      </c>
      <c r="L11" t="s">
        <v>67</v>
      </c>
      <c r="M11" t="s">
        <v>1980</v>
      </c>
      <c r="N11" t="s">
        <v>30</v>
      </c>
      <c r="O11" t="s">
        <v>56</v>
      </c>
      <c r="P11" t="s">
        <v>1981</v>
      </c>
      <c r="Q11">
        <v>3.3119999999999998</v>
      </c>
      <c r="R11">
        <v>1</v>
      </c>
      <c r="S11">
        <v>0.66239999999999999</v>
      </c>
      <c r="T11">
        <f xml:space="preserve"> Table1_2[[#This Row],[Profit]] / Table1_2[[#This Row],[Sales]]</f>
        <v>0.2</v>
      </c>
      <c r="U11" t="s">
        <v>83</v>
      </c>
      <c r="V11" t="s">
        <v>34</v>
      </c>
    </row>
    <row r="12" spans="1:25">
      <c r="A12" t="s">
        <v>2368</v>
      </c>
      <c r="B12" s="19">
        <v>41999</v>
      </c>
      <c r="C12" s="19" t="str">
        <f xml:space="preserve"> TEXT(Table1_2[[#This Row],[Order Date]], "yyyy")</f>
        <v>2014</v>
      </c>
      <c r="D12" s="19">
        <v>42003</v>
      </c>
      <c r="E12" t="s">
        <v>39</v>
      </c>
      <c r="F12" t="s">
        <v>1654</v>
      </c>
      <c r="G12" t="s">
        <v>1655</v>
      </c>
      <c r="H12" t="s">
        <v>24</v>
      </c>
      <c r="I12" t="s">
        <v>25</v>
      </c>
      <c r="J12" t="s">
        <v>639</v>
      </c>
      <c r="K12" t="s">
        <v>53</v>
      </c>
      <c r="L12" t="s">
        <v>54</v>
      </c>
      <c r="M12" t="s">
        <v>1071</v>
      </c>
      <c r="N12" t="s">
        <v>30</v>
      </c>
      <c r="O12" t="s">
        <v>56</v>
      </c>
      <c r="P12" t="s">
        <v>1072</v>
      </c>
      <c r="Q12">
        <v>3.48</v>
      </c>
      <c r="R12">
        <v>2</v>
      </c>
      <c r="S12">
        <v>1.1135999999999999</v>
      </c>
      <c r="T12">
        <f xml:space="preserve"> Table1_2[[#This Row],[Profit]] / Table1_2[[#This Row],[Sales]]</f>
        <v>0.32</v>
      </c>
      <c r="U12" t="s">
        <v>83</v>
      </c>
      <c r="V12" t="s">
        <v>96</v>
      </c>
    </row>
    <row r="13" spans="1:25">
      <c r="A13" t="s">
        <v>2297</v>
      </c>
      <c r="B13" s="19">
        <v>42775</v>
      </c>
      <c r="C13" s="19" t="str">
        <f xml:space="preserve"> TEXT(Table1_2[[#This Row],[Order Date]], "yyyy")</f>
        <v>2017</v>
      </c>
      <c r="D13" s="19">
        <v>42780</v>
      </c>
      <c r="E13" t="s">
        <v>39</v>
      </c>
      <c r="F13" t="s">
        <v>2298</v>
      </c>
      <c r="G13" t="s">
        <v>2299</v>
      </c>
      <c r="H13" t="s">
        <v>24</v>
      </c>
      <c r="I13" t="s">
        <v>25</v>
      </c>
      <c r="J13" t="s">
        <v>101</v>
      </c>
      <c r="K13" t="s">
        <v>92</v>
      </c>
      <c r="L13" t="s">
        <v>93</v>
      </c>
      <c r="M13" t="s">
        <v>2237</v>
      </c>
      <c r="N13" t="s">
        <v>30</v>
      </c>
      <c r="O13" t="s">
        <v>56</v>
      </c>
      <c r="P13" t="s">
        <v>2238</v>
      </c>
      <c r="Q13">
        <v>3.984</v>
      </c>
      <c r="R13">
        <v>2</v>
      </c>
      <c r="S13">
        <v>-2.6892</v>
      </c>
      <c r="T13">
        <f xml:space="preserve"> Table1_2[[#This Row],[Profit]] / Table1_2[[#This Row],[Sales]]</f>
        <v>-0.67500000000000004</v>
      </c>
      <c r="U13" t="s">
        <v>58</v>
      </c>
      <c r="V13" t="s">
        <v>297</v>
      </c>
    </row>
    <row r="14" spans="1:25">
      <c r="A14" t="s">
        <v>2234</v>
      </c>
      <c r="B14" s="19">
        <v>41811</v>
      </c>
      <c r="C14" s="19" t="str">
        <f xml:space="preserve"> TEXT(Table1_2[[#This Row],[Order Date]], "yyyy")</f>
        <v>2014</v>
      </c>
      <c r="D14" s="19">
        <v>41815</v>
      </c>
      <c r="E14" t="s">
        <v>39</v>
      </c>
      <c r="F14" t="s">
        <v>2235</v>
      </c>
      <c r="G14" t="s">
        <v>2236</v>
      </c>
      <c r="H14" t="s">
        <v>24</v>
      </c>
      <c r="I14" t="s">
        <v>25</v>
      </c>
      <c r="J14" t="s">
        <v>65</v>
      </c>
      <c r="K14" t="s">
        <v>66</v>
      </c>
      <c r="L14" t="s">
        <v>67</v>
      </c>
      <c r="M14" t="s">
        <v>2237</v>
      </c>
      <c r="N14" t="s">
        <v>30</v>
      </c>
      <c r="O14" t="s">
        <v>56</v>
      </c>
      <c r="P14" t="s">
        <v>2238</v>
      </c>
      <c r="Q14">
        <v>3.984</v>
      </c>
      <c r="R14">
        <v>1</v>
      </c>
      <c r="S14">
        <v>0.64739999999999998</v>
      </c>
      <c r="T14">
        <f xml:space="preserve"> Table1_2[[#This Row],[Profit]] / Table1_2[[#This Row],[Sales]]</f>
        <v>0.16250000000000001</v>
      </c>
      <c r="U14" t="s">
        <v>83</v>
      </c>
      <c r="V14" t="s">
        <v>59</v>
      </c>
    </row>
    <row r="15" spans="1:25">
      <c r="A15" t="s">
        <v>310</v>
      </c>
      <c r="B15" s="19">
        <v>42525</v>
      </c>
      <c r="C15" s="19" t="str">
        <f xml:space="preserve"> TEXT(Table1_2[[#This Row],[Order Date]], "yyyy")</f>
        <v>2016</v>
      </c>
      <c r="D15" s="19">
        <v>42530</v>
      </c>
      <c r="E15" t="s">
        <v>21</v>
      </c>
      <c r="F15" t="s">
        <v>311</v>
      </c>
      <c r="G15" t="s">
        <v>312</v>
      </c>
      <c r="H15" t="s">
        <v>24</v>
      </c>
      <c r="I15" t="s">
        <v>25</v>
      </c>
      <c r="J15" t="s">
        <v>133</v>
      </c>
      <c r="K15" t="s">
        <v>134</v>
      </c>
      <c r="L15" t="s">
        <v>93</v>
      </c>
      <c r="M15" t="s">
        <v>319</v>
      </c>
      <c r="N15" t="s">
        <v>30</v>
      </c>
      <c r="O15" t="s">
        <v>56</v>
      </c>
      <c r="P15" t="s">
        <v>320</v>
      </c>
      <c r="Q15">
        <v>4.0439999999999996</v>
      </c>
      <c r="R15">
        <v>3</v>
      </c>
      <c r="S15">
        <v>-2.8308</v>
      </c>
      <c r="T15">
        <f xml:space="preserve"> Table1_2[[#This Row],[Profit]] / Table1_2[[#This Row],[Sales]]</f>
        <v>-0.70000000000000007</v>
      </c>
      <c r="U15" t="s">
        <v>58</v>
      </c>
      <c r="V15" t="s">
        <v>59</v>
      </c>
    </row>
    <row r="16" spans="1:25">
      <c r="A16" t="s">
        <v>3924</v>
      </c>
      <c r="B16" s="19">
        <v>42244</v>
      </c>
      <c r="C16" s="19" t="str">
        <f xml:space="preserve"> TEXT(Table1_2[[#This Row],[Order Date]], "yyyy")</f>
        <v>2015</v>
      </c>
      <c r="D16" s="19">
        <v>42251</v>
      </c>
      <c r="E16" t="s">
        <v>39</v>
      </c>
      <c r="F16" t="s">
        <v>687</v>
      </c>
      <c r="G16" t="s">
        <v>688</v>
      </c>
      <c r="H16" t="s">
        <v>24</v>
      </c>
      <c r="I16" t="s">
        <v>25</v>
      </c>
      <c r="J16" t="s">
        <v>52</v>
      </c>
      <c r="K16" t="s">
        <v>53</v>
      </c>
      <c r="L16" t="s">
        <v>54</v>
      </c>
      <c r="M16" t="s">
        <v>1361</v>
      </c>
      <c r="N16" t="s">
        <v>30</v>
      </c>
      <c r="O16" t="s">
        <v>56</v>
      </c>
      <c r="P16" t="s">
        <v>423</v>
      </c>
      <c r="Q16">
        <v>4.16</v>
      </c>
      <c r="R16">
        <v>2</v>
      </c>
      <c r="S16">
        <v>1.7472000000000001</v>
      </c>
      <c r="T16">
        <f xml:space="preserve"> Table1_2[[#This Row],[Profit]] / Table1_2[[#This Row],[Sales]]</f>
        <v>0.42</v>
      </c>
      <c r="U16" t="s">
        <v>47</v>
      </c>
      <c r="V16" t="s">
        <v>253</v>
      </c>
    </row>
    <row r="17" spans="1:22">
      <c r="A17" t="s">
        <v>1492</v>
      </c>
      <c r="B17" s="19">
        <v>42687</v>
      </c>
      <c r="C17" s="19" t="str">
        <f xml:space="preserve"> TEXT(Table1_2[[#This Row],[Order Date]], "yyyy")</f>
        <v>2016</v>
      </c>
      <c r="D17" s="19">
        <v>42693</v>
      </c>
      <c r="E17" t="s">
        <v>39</v>
      </c>
      <c r="F17" t="s">
        <v>1493</v>
      </c>
      <c r="G17" t="s">
        <v>1494</v>
      </c>
      <c r="H17" t="s">
        <v>100</v>
      </c>
      <c r="I17" t="s">
        <v>25</v>
      </c>
      <c r="J17" t="s">
        <v>952</v>
      </c>
      <c r="K17" t="s">
        <v>192</v>
      </c>
      <c r="L17" t="s">
        <v>54</v>
      </c>
      <c r="M17" t="s">
        <v>1311</v>
      </c>
      <c r="N17" t="s">
        <v>30</v>
      </c>
      <c r="O17" t="s">
        <v>56</v>
      </c>
      <c r="P17" t="s">
        <v>1312</v>
      </c>
      <c r="Q17">
        <v>4.18</v>
      </c>
      <c r="R17">
        <v>1</v>
      </c>
      <c r="S17">
        <v>1.5047999999999999</v>
      </c>
      <c r="T17">
        <f xml:space="preserve"> Table1_2[[#This Row],[Profit]] / Table1_2[[#This Row],[Sales]]</f>
        <v>0.36</v>
      </c>
      <c r="U17" t="s">
        <v>129</v>
      </c>
      <c r="V17" t="s">
        <v>34</v>
      </c>
    </row>
    <row r="18" spans="1:22">
      <c r="A18" t="s">
        <v>3639</v>
      </c>
      <c r="B18" s="19">
        <v>41874</v>
      </c>
      <c r="C18" s="19" t="str">
        <f xml:space="preserve"> TEXT(Table1_2[[#This Row],[Order Date]], "yyyy")</f>
        <v>2014</v>
      </c>
      <c r="D18" s="19">
        <v>41878</v>
      </c>
      <c r="E18" t="s">
        <v>39</v>
      </c>
      <c r="F18" t="s">
        <v>1065</v>
      </c>
      <c r="G18" t="s">
        <v>1066</v>
      </c>
      <c r="H18" t="s">
        <v>24</v>
      </c>
      <c r="I18" t="s">
        <v>25</v>
      </c>
      <c r="J18" t="s">
        <v>265</v>
      </c>
      <c r="K18" t="s">
        <v>180</v>
      </c>
      <c r="L18" t="s">
        <v>54</v>
      </c>
      <c r="M18" t="s">
        <v>337</v>
      </c>
      <c r="N18" t="s">
        <v>30</v>
      </c>
      <c r="O18" t="s">
        <v>56</v>
      </c>
      <c r="P18" t="s">
        <v>338</v>
      </c>
      <c r="Q18">
        <v>4.2240000000000002</v>
      </c>
      <c r="R18">
        <v>3</v>
      </c>
      <c r="S18">
        <v>1.2672000000000001</v>
      </c>
      <c r="T18">
        <f xml:space="preserve"> Table1_2[[#This Row],[Profit]] / Table1_2[[#This Row],[Sales]]</f>
        <v>0.3</v>
      </c>
      <c r="U18" t="s">
        <v>83</v>
      </c>
      <c r="V18" t="s">
        <v>253</v>
      </c>
    </row>
    <row r="19" spans="1:22">
      <c r="A19" t="s">
        <v>4267</v>
      </c>
      <c r="B19" s="19">
        <v>41814</v>
      </c>
      <c r="C19" s="19" t="str">
        <f xml:space="preserve"> TEXT(Table1_2[[#This Row],[Order Date]], "yyyy")</f>
        <v>2014</v>
      </c>
      <c r="D19" s="19">
        <v>41818</v>
      </c>
      <c r="E19" t="s">
        <v>39</v>
      </c>
      <c r="F19" t="s">
        <v>615</v>
      </c>
      <c r="G19" t="s">
        <v>616</v>
      </c>
      <c r="H19" t="s">
        <v>24</v>
      </c>
      <c r="I19" t="s">
        <v>25</v>
      </c>
      <c r="J19" t="s">
        <v>1222</v>
      </c>
      <c r="K19" t="s">
        <v>520</v>
      </c>
      <c r="L19" t="s">
        <v>54</v>
      </c>
      <c r="M19" t="s">
        <v>2513</v>
      </c>
      <c r="N19" t="s">
        <v>30</v>
      </c>
      <c r="O19" t="s">
        <v>56</v>
      </c>
      <c r="P19" t="s">
        <v>2514</v>
      </c>
      <c r="Q19">
        <v>4.2720000000000002</v>
      </c>
      <c r="R19">
        <v>2</v>
      </c>
      <c r="S19">
        <v>0.96120000000000005</v>
      </c>
      <c r="T19">
        <f xml:space="preserve"> Table1_2[[#This Row],[Profit]] / Table1_2[[#This Row],[Sales]]</f>
        <v>0.22500000000000001</v>
      </c>
      <c r="U19" t="s">
        <v>83</v>
      </c>
      <c r="V19" t="s">
        <v>59</v>
      </c>
    </row>
    <row r="20" spans="1:22">
      <c r="A20" t="s">
        <v>1501</v>
      </c>
      <c r="B20" s="19">
        <v>43059</v>
      </c>
      <c r="C20" s="19" t="str">
        <f xml:space="preserve"> TEXT(Table1_2[[#This Row],[Order Date]], "yyyy")</f>
        <v>2017</v>
      </c>
      <c r="D20" s="19">
        <v>43065</v>
      </c>
      <c r="E20" t="s">
        <v>39</v>
      </c>
      <c r="F20" t="s">
        <v>1502</v>
      </c>
      <c r="G20" t="s">
        <v>1503</v>
      </c>
      <c r="H20" t="s">
        <v>24</v>
      </c>
      <c r="I20" t="s">
        <v>25</v>
      </c>
      <c r="J20" t="s">
        <v>230</v>
      </c>
      <c r="K20" t="s">
        <v>231</v>
      </c>
      <c r="L20" t="s">
        <v>67</v>
      </c>
      <c r="M20" t="s">
        <v>500</v>
      </c>
      <c r="N20" t="s">
        <v>30</v>
      </c>
      <c r="O20" t="s">
        <v>56</v>
      </c>
      <c r="P20" t="s">
        <v>501</v>
      </c>
      <c r="Q20">
        <v>4.6559999999999997</v>
      </c>
      <c r="R20">
        <v>2</v>
      </c>
      <c r="S20">
        <v>1.5713999999999999</v>
      </c>
      <c r="T20">
        <f xml:space="preserve"> Table1_2[[#This Row],[Profit]] / Table1_2[[#This Row],[Sales]]</f>
        <v>0.33750000000000002</v>
      </c>
      <c r="U20" t="s">
        <v>129</v>
      </c>
      <c r="V20" t="s">
        <v>34</v>
      </c>
    </row>
    <row r="21" spans="1:22">
      <c r="A21" t="s">
        <v>3983</v>
      </c>
      <c r="B21" s="19">
        <v>42068</v>
      </c>
      <c r="C21" s="19" t="str">
        <f xml:space="preserve"> TEXT(Table1_2[[#This Row],[Order Date]], "yyyy")</f>
        <v>2015</v>
      </c>
      <c r="D21" s="19">
        <v>42072</v>
      </c>
      <c r="E21" t="s">
        <v>21</v>
      </c>
      <c r="F21" t="s">
        <v>1681</v>
      </c>
      <c r="G21" t="s">
        <v>1682</v>
      </c>
      <c r="H21" t="s">
        <v>24</v>
      </c>
      <c r="I21" t="s">
        <v>25</v>
      </c>
      <c r="J21" t="s">
        <v>133</v>
      </c>
      <c r="K21" t="s">
        <v>134</v>
      </c>
      <c r="L21" t="s">
        <v>93</v>
      </c>
      <c r="M21" t="s">
        <v>422</v>
      </c>
      <c r="N21" t="s">
        <v>30</v>
      </c>
      <c r="O21" t="s">
        <v>56</v>
      </c>
      <c r="P21" t="s">
        <v>423</v>
      </c>
      <c r="Q21">
        <v>4.7119999999999997</v>
      </c>
      <c r="R21">
        <v>2</v>
      </c>
      <c r="S21">
        <v>-1.8848</v>
      </c>
      <c r="T21">
        <f xml:space="preserve"> Table1_2[[#This Row],[Profit]] / Table1_2[[#This Row],[Sales]]</f>
        <v>-0.4</v>
      </c>
      <c r="U21" t="s">
        <v>83</v>
      </c>
      <c r="V21" t="s">
        <v>195</v>
      </c>
    </row>
    <row r="22" spans="1:22">
      <c r="A22" t="s">
        <v>4085</v>
      </c>
      <c r="B22" s="19">
        <v>42316</v>
      </c>
      <c r="C22" s="19" t="str">
        <f xml:space="preserve"> TEXT(Table1_2[[#This Row],[Order Date]], "yyyy")</f>
        <v>2015</v>
      </c>
      <c r="D22" s="19">
        <v>42323</v>
      </c>
      <c r="E22" t="s">
        <v>39</v>
      </c>
      <c r="F22" t="s">
        <v>1038</v>
      </c>
      <c r="G22" t="s">
        <v>1039</v>
      </c>
      <c r="H22" t="s">
        <v>90</v>
      </c>
      <c r="I22" t="s">
        <v>25</v>
      </c>
      <c r="J22" t="s">
        <v>606</v>
      </c>
      <c r="K22" t="s">
        <v>1036</v>
      </c>
      <c r="L22" t="s">
        <v>28</v>
      </c>
      <c r="M22" t="s">
        <v>422</v>
      </c>
      <c r="N22" t="s">
        <v>30</v>
      </c>
      <c r="O22" t="s">
        <v>56</v>
      </c>
      <c r="P22" t="s">
        <v>423</v>
      </c>
      <c r="Q22">
        <v>4.7119999999999997</v>
      </c>
      <c r="R22">
        <v>1</v>
      </c>
      <c r="S22">
        <v>1.4136</v>
      </c>
      <c r="T22">
        <f xml:space="preserve"> Table1_2[[#This Row],[Profit]] / Table1_2[[#This Row],[Sales]]</f>
        <v>0.3</v>
      </c>
      <c r="U22" t="s">
        <v>47</v>
      </c>
      <c r="V22" t="s">
        <v>34</v>
      </c>
    </row>
    <row r="23" spans="1:22">
      <c r="A23" t="s">
        <v>1270</v>
      </c>
      <c r="B23" s="19">
        <v>42268</v>
      </c>
      <c r="C23" s="19" t="str">
        <f xml:space="preserve"> TEXT(Table1_2[[#This Row],[Order Date]], "yyyy")</f>
        <v>2015</v>
      </c>
      <c r="D23" s="19">
        <v>42271</v>
      </c>
      <c r="E23" t="s">
        <v>87</v>
      </c>
      <c r="F23" t="s">
        <v>1271</v>
      </c>
      <c r="G23" t="s">
        <v>1272</v>
      </c>
      <c r="H23" t="s">
        <v>90</v>
      </c>
      <c r="I23" t="s">
        <v>25</v>
      </c>
      <c r="J23" t="s">
        <v>101</v>
      </c>
      <c r="K23" t="s">
        <v>92</v>
      </c>
      <c r="L23" t="s">
        <v>93</v>
      </c>
      <c r="M23" t="s">
        <v>111</v>
      </c>
      <c r="N23" t="s">
        <v>30</v>
      </c>
      <c r="O23" t="s">
        <v>56</v>
      </c>
      <c r="P23" t="s">
        <v>112</v>
      </c>
      <c r="Q23">
        <v>4.9279999999999999</v>
      </c>
      <c r="R23">
        <v>4</v>
      </c>
      <c r="S23">
        <v>-1.4783999999999999</v>
      </c>
      <c r="T23">
        <f xml:space="preserve"> Table1_2[[#This Row],[Profit]] / Table1_2[[#This Row],[Sales]]</f>
        <v>-0.3</v>
      </c>
      <c r="U23" t="s">
        <v>33</v>
      </c>
      <c r="V23" t="s">
        <v>77</v>
      </c>
    </row>
    <row r="24" spans="1:22">
      <c r="A24" t="s">
        <v>2010</v>
      </c>
      <c r="B24" s="19">
        <v>42190</v>
      </c>
      <c r="C24" s="19" t="str">
        <f xml:space="preserve"> TEXT(Table1_2[[#This Row],[Order Date]], "yyyy")</f>
        <v>2015</v>
      </c>
      <c r="D24" s="19">
        <v>42195</v>
      </c>
      <c r="E24" t="s">
        <v>21</v>
      </c>
      <c r="F24" t="s">
        <v>1525</v>
      </c>
      <c r="G24" t="s">
        <v>1526</v>
      </c>
      <c r="H24" t="s">
        <v>90</v>
      </c>
      <c r="I24" t="s">
        <v>25</v>
      </c>
      <c r="J24" t="s">
        <v>1911</v>
      </c>
      <c r="K24" t="s">
        <v>1036</v>
      </c>
      <c r="L24" t="s">
        <v>28</v>
      </c>
      <c r="M24" t="s">
        <v>2011</v>
      </c>
      <c r="N24" t="s">
        <v>30</v>
      </c>
      <c r="O24" t="s">
        <v>56</v>
      </c>
      <c r="P24" t="s">
        <v>2012</v>
      </c>
      <c r="Q24">
        <v>4.9279999999999999</v>
      </c>
      <c r="R24">
        <v>2</v>
      </c>
      <c r="S24">
        <v>0.73919999999999997</v>
      </c>
      <c r="T24">
        <f xml:space="preserve"> Table1_2[[#This Row],[Profit]] / Table1_2[[#This Row],[Sales]]</f>
        <v>0.15</v>
      </c>
      <c r="U24" t="s">
        <v>58</v>
      </c>
      <c r="V24" t="s">
        <v>71</v>
      </c>
    </row>
    <row r="25" spans="1:22">
      <c r="A25" t="s">
        <v>3991</v>
      </c>
      <c r="B25" s="19">
        <v>42190</v>
      </c>
      <c r="C25" s="19" t="str">
        <f xml:space="preserve"> TEXT(Table1_2[[#This Row],[Order Date]], "yyyy")</f>
        <v>2015</v>
      </c>
      <c r="D25" s="19">
        <v>42196</v>
      </c>
      <c r="E25" t="s">
        <v>39</v>
      </c>
      <c r="F25" t="s">
        <v>2535</v>
      </c>
      <c r="G25" t="s">
        <v>2536</v>
      </c>
      <c r="H25" t="s">
        <v>90</v>
      </c>
      <c r="I25" t="s">
        <v>25</v>
      </c>
      <c r="J25" t="s">
        <v>1527</v>
      </c>
      <c r="K25" t="s">
        <v>1036</v>
      </c>
      <c r="L25" t="s">
        <v>28</v>
      </c>
      <c r="M25" t="s">
        <v>2011</v>
      </c>
      <c r="N25" t="s">
        <v>30</v>
      </c>
      <c r="O25" t="s">
        <v>56</v>
      </c>
      <c r="P25" t="s">
        <v>2012</v>
      </c>
      <c r="Q25">
        <v>4.9279999999999999</v>
      </c>
      <c r="R25">
        <v>2</v>
      </c>
      <c r="S25">
        <v>0.73919999999999997</v>
      </c>
      <c r="T25">
        <f xml:space="preserve"> Table1_2[[#This Row],[Profit]] / Table1_2[[#This Row],[Sales]]</f>
        <v>0.15</v>
      </c>
      <c r="U25" t="s">
        <v>129</v>
      </c>
      <c r="V25" t="s">
        <v>71</v>
      </c>
    </row>
    <row r="26" spans="1:22">
      <c r="A26" t="s">
        <v>2598</v>
      </c>
      <c r="B26" s="19">
        <v>42892</v>
      </c>
      <c r="C26" s="19" t="str">
        <f xml:space="preserve"> TEXT(Table1_2[[#This Row],[Order Date]], "yyyy")</f>
        <v>2017</v>
      </c>
      <c r="D26" s="19">
        <v>42896</v>
      </c>
      <c r="E26" t="s">
        <v>39</v>
      </c>
      <c r="F26" t="s">
        <v>2599</v>
      </c>
      <c r="G26" t="s">
        <v>2600</v>
      </c>
      <c r="H26" t="s">
        <v>100</v>
      </c>
      <c r="I26" t="s">
        <v>25</v>
      </c>
      <c r="J26" t="s">
        <v>328</v>
      </c>
      <c r="K26" t="s">
        <v>53</v>
      </c>
      <c r="L26" t="s">
        <v>54</v>
      </c>
      <c r="M26" t="s">
        <v>2601</v>
      </c>
      <c r="N26" t="s">
        <v>30</v>
      </c>
      <c r="O26" t="s">
        <v>56</v>
      </c>
      <c r="P26" t="s">
        <v>2602</v>
      </c>
      <c r="Q26">
        <v>4.95</v>
      </c>
      <c r="R26">
        <v>1</v>
      </c>
      <c r="S26">
        <v>2.1779999999999999</v>
      </c>
      <c r="T26">
        <f xml:space="preserve"> Table1_2[[#This Row],[Profit]] / Table1_2[[#This Row],[Sales]]</f>
        <v>0.43999999999999995</v>
      </c>
      <c r="U26" t="s">
        <v>83</v>
      </c>
      <c r="V26" t="s">
        <v>59</v>
      </c>
    </row>
    <row r="27" spans="1:22">
      <c r="A27" t="s">
        <v>3393</v>
      </c>
      <c r="B27" s="19">
        <v>41717</v>
      </c>
      <c r="C27" s="19" t="str">
        <f xml:space="preserve"> TEXT(Table1_2[[#This Row],[Order Date]], "yyyy")</f>
        <v>2014</v>
      </c>
      <c r="D27" s="19">
        <v>41719</v>
      </c>
      <c r="E27" t="s">
        <v>87</v>
      </c>
      <c r="F27" t="s">
        <v>569</v>
      </c>
      <c r="G27" t="s">
        <v>570</v>
      </c>
      <c r="H27" t="s">
        <v>90</v>
      </c>
      <c r="I27" t="s">
        <v>25</v>
      </c>
      <c r="J27" t="s">
        <v>574</v>
      </c>
      <c r="K27" t="s">
        <v>43</v>
      </c>
      <c r="L27" t="s">
        <v>28</v>
      </c>
      <c r="M27" t="s">
        <v>1361</v>
      </c>
      <c r="N27" t="s">
        <v>30</v>
      </c>
      <c r="O27" t="s">
        <v>56</v>
      </c>
      <c r="P27" t="s">
        <v>423</v>
      </c>
      <c r="Q27">
        <v>4.992</v>
      </c>
      <c r="R27">
        <v>3</v>
      </c>
      <c r="S27">
        <v>1.3728</v>
      </c>
      <c r="T27">
        <f xml:space="preserve"> Table1_2[[#This Row],[Profit]] / Table1_2[[#This Row],[Sales]]</f>
        <v>0.27500000000000002</v>
      </c>
      <c r="U27" t="s">
        <v>70</v>
      </c>
      <c r="V27" t="s">
        <v>195</v>
      </c>
    </row>
    <row r="28" spans="1:22">
      <c r="A28" t="s">
        <v>334</v>
      </c>
      <c r="B28" s="19">
        <v>42215</v>
      </c>
      <c r="C28" s="19" t="str">
        <f xml:space="preserve"> TEXT(Table1_2[[#This Row],[Order Date]], "yyyy")</f>
        <v>2015</v>
      </c>
      <c r="D28" s="19">
        <v>42216</v>
      </c>
      <c r="E28" t="s">
        <v>87</v>
      </c>
      <c r="F28" t="s">
        <v>335</v>
      </c>
      <c r="G28" t="s">
        <v>336</v>
      </c>
      <c r="H28" t="s">
        <v>24</v>
      </c>
      <c r="I28" t="s">
        <v>25</v>
      </c>
      <c r="J28" t="s">
        <v>328</v>
      </c>
      <c r="K28" t="s">
        <v>53</v>
      </c>
      <c r="L28" t="s">
        <v>54</v>
      </c>
      <c r="M28" t="s">
        <v>337</v>
      </c>
      <c r="N28" t="s">
        <v>30</v>
      </c>
      <c r="O28" t="s">
        <v>56</v>
      </c>
      <c r="P28" t="s">
        <v>338</v>
      </c>
      <c r="Q28">
        <v>5.28</v>
      </c>
      <c r="R28">
        <v>3</v>
      </c>
      <c r="S28">
        <v>2.3231999999999999</v>
      </c>
      <c r="T28">
        <f xml:space="preserve"> Table1_2[[#This Row],[Profit]] / Table1_2[[#This Row],[Sales]]</f>
        <v>0.43999999999999995</v>
      </c>
      <c r="U28" t="s">
        <v>123</v>
      </c>
      <c r="V28" t="s">
        <v>71</v>
      </c>
    </row>
    <row r="29" spans="1:22">
      <c r="A29" t="s">
        <v>4306</v>
      </c>
      <c r="B29" s="19">
        <v>41929</v>
      </c>
      <c r="C29" s="19" t="str">
        <f xml:space="preserve"> TEXT(Table1_2[[#This Row],[Order Date]], "yyyy")</f>
        <v>2014</v>
      </c>
      <c r="D29" s="19">
        <v>41931</v>
      </c>
      <c r="E29" t="s">
        <v>21</v>
      </c>
      <c r="F29" t="s">
        <v>4307</v>
      </c>
      <c r="G29" t="s">
        <v>4308</v>
      </c>
      <c r="H29" t="s">
        <v>24</v>
      </c>
      <c r="I29" t="s">
        <v>25</v>
      </c>
      <c r="J29" t="s">
        <v>101</v>
      </c>
      <c r="K29" t="s">
        <v>92</v>
      </c>
      <c r="L29" t="s">
        <v>93</v>
      </c>
      <c r="M29" t="s">
        <v>2326</v>
      </c>
      <c r="N29" t="s">
        <v>30</v>
      </c>
      <c r="O29" t="s">
        <v>56</v>
      </c>
      <c r="P29" t="s">
        <v>2327</v>
      </c>
      <c r="Q29">
        <v>5.3120000000000003</v>
      </c>
      <c r="R29">
        <v>2</v>
      </c>
      <c r="S29">
        <v>-1.5935999999999999</v>
      </c>
      <c r="T29">
        <f xml:space="preserve"> Table1_2[[#This Row],[Profit]] / Table1_2[[#This Row],[Sales]]</f>
        <v>-0.3</v>
      </c>
      <c r="U29" t="s">
        <v>70</v>
      </c>
      <c r="V29" t="s">
        <v>48</v>
      </c>
    </row>
    <row r="30" spans="1:22">
      <c r="A30" t="s">
        <v>4196</v>
      </c>
      <c r="B30" s="19">
        <v>42600</v>
      </c>
      <c r="C30" s="19" t="str">
        <f xml:space="preserve"> TEXT(Table1_2[[#This Row],[Order Date]], "yyyy")</f>
        <v>2016</v>
      </c>
      <c r="D30" s="19">
        <v>42602</v>
      </c>
      <c r="E30" t="s">
        <v>21</v>
      </c>
      <c r="F30" t="s">
        <v>3033</v>
      </c>
      <c r="G30" t="s">
        <v>3034</v>
      </c>
      <c r="H30" t="s">
        <v>100</v>
      </c>
      <c r="I30" t="s">
        <v>25</v>
      </c>
      <c r="J30" t="s">
        <v>101</v>
      </c>
      <c r="K30" t="s">
        <v>92</v>
      </c>
      <c r="L30" t="s">
        <v>93</v>
      </c>
      <c r="M30" t="s">
        <v>2425</v>
      </c>
      <c r="N30" t="s">
        <v>30</v>
      </c>
      <c r="O30" t="s">
        <v>56</v>
      </c>
      <c r="P30" t="s">
        <v>2426</v>
      </c>
      <c r="Q30">
        <v>5.3440000000000003</v>
      </c>
      <c r="R30">
        <v>4</v>
      </c>
      <c r="S30">
        <v>-2.1375999999999999</v>
      </c>
      <c r="T30">
        <f xml:space="preserve"> Table1_2[[#This Row],[Profit]] / Table1_2[[#This Row],[Sales]]</f>
        <v>-0.39999999999999997</v>
      </c>
      <c r="U30" t="s">
        <v>70</v>
      </c>
      <c r="V30" t="s">
        <v>253</v>
      </c>
    </row>
    <row r="31" spans="1:22">
      <c r="A31" t="s">
        <v>2487</v>
      </c>
      <c r="B31" s="19">
        <v>42631</v>
      </c>
      <c r="C31" s="19" t="str">
        <f xml:space="preserve"> TEXT(Table1_2[[#This Row],[Order Date]], "yyyy")</f>
        <v>2016</v>
      </c>
      <c r="D31" s="19">
        <v>42633</v>
      </c>
      <c r="E31" t="s">
        <v>87</v>
      </c>
      <c r="F31" t="s">
        <v>739</v>
      </c>
      <c r="G31" t="s">
        <v>740</v>
      </c>
      <c r="H31" t="s">
        <v>24</v>
      </c>
      <c r="I31" t="s">
        <v>25</v>
      </c>
      <c r="J31" t="s">
        <v>347</v>
      </c>
      <c r="K31" t="s">
        <v>231</v>
      </c>
      <c r="L31" t="s">
        <v>67</v>
      </c>
      <c r="M31" t="s">
        <v>1912</v>
      </c>
      <c r="N31" t="s">
        <v>30</v>
      </c>
      <c r="O31" t="s">
        <v>56</v>
      </c>
      <c r="P31" t="s">
        <v>1913</v>
      </c>
      <c r="Q31">
        <v>5.3520000000000003</v>
      </c>
      <c r="R31">
        <v>3</v>
      </c>
      <c r="S31">
        <v>1.6055999999999999</v>
      </c>
      <c r="T31">
        <f xml:space="preserve"> Table1_2[[#This Row],[Profit]] / Table1_2[[#This Row],[Sales]]</f>
        <v>0.3</v>
      </c>
      <c r="U31" t="s">
        <v>70</v>
      </c>
      <c r="V31" t="s">
        <v>77</v>
      </c>
    </row>
    <row r="32" spans="1:22">
      <c r="A32" t="s">
        <v>2640</v>
      </c>
      <c r="B32" s="19">
        <v>41733</v>
      </c>
      <c r="C32" s="19" t="str">
        <f xml:space="preserve"> TEXT(Table1_2[[#This Row],[Order Date]], "yyyy")</f>
        <v>2014</v>
      </c>
      <c r="D32" s="19">
        <v>41738</v>
      </c>
      <c r="E32" t="s">
        <v>39</v>
      </c>
      <c r="F32" t="s">
        <v>1162</v>
      </c>
      <c r="G32" t="s">
        <v>1163</v>
      </c>
      <c r="H32" t="s">
        <v>24</v>
      </c>
      <c r="I32" t="s">
        <v>25</v>
      </c>
      <c r="J32" t="s">
        <v>288</v>
      </c>
      <c r="K32" t="s">
        <v>289</v>
      </c>
      <c r="L32" t="s">
        <v>93</v>
      </c>
      <c r="M32" t="s">
        <v>620</v>
      </c>
      <c r="N32" t="s">
        <v>30</v>
      </c>
      <c r="O32" t="s">
        <v>56</v>
      </c>
      <c r="P32" t="s">
        <v>621</v>
      </c>
      <c r="Q32">
        <v>5.47</v>
      </c>
      <c r="R32">
        <v>1</v>
      </c>
      <c r="S32">
        <v>2.3521000000000001</v>
      </c>
      <c r="T32">
        <f xml:space="preserve"> Table1_2[[#This Row],[Profit]] / Table1_2[[#This Row],[Sales]]</f>
        <v>0.43000000000000005</v>
      </c>
      <c r="U32" t="s">
        <v>58</v>
      </c>
      <c r="V32" t="s">
        <v>113</v>
      </c>
    </row>
    <row r="33" spans="1:22">
      <c r="A33" t="s">
        <v>3800</v>
      </c>
      <c r="B33" s="19">
        <v>42517</v>
      </c>
      <c r="C33" s="19" t="str">
        <f xml:space="preserve"> TEXT(Table1_2[[#This Row],[Order Date]], "yyyy")</f>
        <v>2016</v>
      </c>
      <c r="D33" s="19">
        <v>42521</v>
      </c>
      <c r="E33" t="s">
        <v>39</v>
      </c>
      <c r="F33" t="s">
        <v>3298</v>
      </c>
      <c r="G33" t="s">
        <v>3299</v>
      </c>
      <c r="H33" t="s">
        <v>24</v>
      </c>
      <c r="I33" t="s">
        <v>25</v>
      </c>
      <c r="J33" t="s">
        <v>133</v>
      </c>
      <c r="K33" t="s">
        <v>134</v>
      </c>
      <c r="L33" t="s">
        <v>93</v>
      </c>
      <c r="M33" t="s">
        <v>977</v>
      </c>
      <c r="N33" t="s">
        <v>30</v>
      </c>
      <c r="O33" t="s">
        <v>56</v>
      </c>
      <c r="P33" t="s">
        <v>978</v>
      </c>
      <c r="Q33">
        <v>5.5839999999999996</v>
      </c>
      <c r="R33">
        <v>2</v>
      </c>
      <c r="S33">
        <v>-1.6752</v>
      </c>
      <c r="T33">
        <f xml:space="preserve"> Table1_2[[#This Row],[Profit]] / Table1_2[[#This Row],[Sales]]</f>
        <v>-0.30000000000000004</v>
      </c>
      <c r="U33" t="s">
        <v>83</v>
      </c>
      <c r="V33" t="s">
        <v>161</v>
      </c>
    </row>
    <row r="34" spans="1:22">
      <c r="A34" t="s">
        <v>4169</v>
      </c>
      <c r="B34" s="19">
        <v>43057</v>
      </c>
      <c r="C34" s="19" t="str">
        <f xml:space="preserve"> TEXT(Table1_2[[#This Row],[Order Date]], "yyyy")</f>
        <v>2017</v>
      </c>
      <c r="D34" s="19">
        <v>43057</v>
      </c>
      <c r="E34" t="s">
        <v>425</v>
      </c>
      <c r="F34" t="s">
        <v>782</v>
      </c>
      <c r="G34" t="s">
        <v>783</v>
      </c>
      <c r="H34" t="s">
        <v>90</v>
      </c>
      <c r="I34" t="s">
        <v>25</v>
      </c>
      <c r="J34" t="s">
        <v>905</v>
      </c>
      <c r="K34" t="s">
        <v>238</v>
      </c>
      <c r="L34" t="s">
        <v>93</v>
      </c>
      <c r="M34" t="s">
        <v>500</v>
      </c>
      <c r="N34" t="s">
        <v>30</v>
      </c>
      <c r="O34" t="s">
        <v>56</v>
      </c>
      <c r="P34" t="s">
        <v>501</v>
      </c>
      <c r="Q34">
        <v>5.82</v>
      </c>
      <c r="R34">
        <v>2</v>
      </c>
      <c r="S34">
        <v>2.7353999999999998</v>
      </c>
      <c r="T34">
        <f xml:space="preserve"> Table1_2[[#This Row],[Profit]] / Table1_2[[#This Row],[Sales]]</f>
        <v>0.47</v>
      </c>
      <c r="U34" t="s">
        <v>430</v>
      </c>
      <c r="V34" t="s">
        <v>34</v>
      </c>
    </row>
    <row r="35" spans="1:22">
      <c r="A35" t="s">
        <v>1996</v>
      </c>
      <c r="B35" s="19">
        <v>41968</v>
      </c>
      <c r="C35" s="19" t="str">
        <f xml:space="preserve"> TEXT(Table1_2[[#This Row],[Order Date]], "yyyy")</f>
        <v>2014</v>
      </c>
      <c r="D35" s="19">
        <v>41973</v>
      </c>
      <c r="E35" t="s">
        <v>39</v>
      </c>
      <c r="F35" t="s">
        <v>1997</v>
      </c>
      <c r="G35" t="s">
        <v>1998</v>
      </c>
      <c r="H35" t="s">
        <v>90</v>
      </c>
      <c r="I35" t="s">
        <v>25</v>
      </c>
      <c r="J35" t="s">
        <v>689</v>
      </c>
      <c r="K35" t="s">
        <v>92</v>
      </c>
      <c r="L35" t="s">
        <v>93</v>
      </c>
      <c r="M35" t="s">
        <v>661</v>
      </c>
      <c r="N35" t="s">
        <v>30</v>
      </c>
      <c r="O35" t="s">
        <v>56</v>
      </c>
      <c r="P35" t="s">
        <v>662</v>
      </c>
      <c r="Q35">
        <v>6.0960000000000001</v>
      </c>
      <c r="R35">
        <v>3</v>
      </c>
      <c r="S35">
        <v>-3.9624000000000001</v>
      </c>
      <c r="T35">
        <f xml:space="preserve"> Table1_2[[#This Row],[Profit]] / Table1_2[[#This Row],[Sales]]</f>
        <v>-0.65</v>
      </c>
      <c r="U35" t="s">
        <v>58</v>
      </c>
      <c r="V35" t="s">
        <v>34</v>
      </c>
    </row>
    <row r="36" spans="1:22">
      <c r="A36" t="s">
        <v>3197</v>
      </c>
      <c r="B36" s="19">
        <v>42352</v>
      </c>
      <c r="C36" s="19" t="str">
        <f xml:space="preserve"> TEXT(Table1_2[[#This Row],[Order Date]], "yyyy")</f>
        <v>2015</v>
      </c>
      <c r="D36" s="19">
        <v>42356</v>
      </c>
      <c r="E36" t="s">
        <v>39</v>
      </c>
      <c r="F36" t="s">
        <v>2497</v>
      </c>
      <c r="G36" t="s">
        <v>2498</v>
      </c>
      <c r="H36" t="s">
        <v>90</v>
      </c>
      <c r="I36" t="s">
        <v>25</v>
      </c>
      <c r="J36" t="s">
        <v>477</v>
      </c>
      <c r="K36" t="s">
        <v>478</v>
      </c>
      <c r="L36" t="s">
        <v>28</v>
      </c>
      <c r="M36" t="s">
        <v>2011</v>
      </c>
      <c r="N36" t="s">
        <v>30</v>
      </c>
      <c r="O36" t="s">
        <v>56</v>
      </c>
      <c r="P36" t="s">
        <v>2012</v>
      </c>
      <c r="Q36">
        <v>6.16</v>
      </c>
      <c r="R36">
        <v>2</v>
      </c>
      <c r="S36">
        <v>1.9712000000000001</v>
      </c>
      <c r="T36">
        <f xml:space="preserve"> Table1_2[[#This Row],[Profit]] / Table1_2[[#This Row],[Sales]]</f>
        <v>0.32</v>
      </c>
      <c r="U36" t="s">
        <v>83</v>
      </c>
      <c r="V36" t="s">
        <v>96</v>
      </c>
    </row>
    <row r="37" spans="1:22">
      <c r="A37" t="s">
        <v>3206</v>
      </c>
      <c r="B37" s="19">
        <v>41988</v>
      </c>
      <c r="C37" s="19" t="str">
        <f xml:space="preserve"> TEXT(Table1_2[[#This Row],[Order Date]], "yyyy")</f>
        <v>2014</v>
      </c>
      <c r="D37" s="19">
        <v>41992</v>
      </c>
      <c r="E37" t="s">
        <v>21</v>
      </c>
      <c r="F37" t="s">
        <v>340</v>
      </c>
      <c r="G37" t="s">
        <v>341</v>
      </c>
      <c r="H37" t="s">
        <v>24</v>
      </c>
      <c r="I37" t="s">
        <v>25</v>
      </c>
      <c r="J37" t="s">
        <v>639</v>
      </c>
      <c r="K37" t="s">
        <v>53</v>
      </c>
      <c r="L37" t="s">
        <v>54</v>
      </c>
      <c r="M37" t="s">
        <v>2011</v>
      </c>
      <c r="N37" t="s">
        <v>30</v>
      </c>
      <c r="O37" t="s">
        <v>56</v>
      </c>
      <c r="P37" t="s">
        <v>2012</v>
      </c>
      <c r="Q37">
        <v>6.16</v>
      </c>
      <c r="R37">
        <v>2</v>
      </c>
      <c r="S37">
        <v>1.9712000000000001</v>
      </c>
      <c r="T37">
        <f xml:space="preserve"> Table1_2[[#This Row],[Profit]] / Table1_2[[#This Row],[Sales]]</f>
        <v>0.32</v>
      </c>
      <c r="U37" t="s">
        <v>83</v>
      </c>
      <c r="V37" t="s">
        <v>96</v>
      </c>
    </row>
    <row r="38" spans="1:22">
      <c r="A38" t="s">
        <v>106</v>
      </c>
      <c r="B38" s="19">
        <v>42112</v>
      </c>
      <c r="C38" s="19" t="str">
        <f xml:space="preserve"> TEXT(Table1_2[[#This Row],[Order Date]], "yyyy")</f>
        <v>2015</v>
      </c>
      <c r="D38" s="19">
        <v>42116</v>
      </c>
      <c r="E38" t="s">
        <v>39</v>
      </c>
      <c r="F38" t="s">
        <v>107</v>
      </c>
      <c r="G38" t="s">
        <v>108</v>
      </c>
      <c r="H38" t="s">
        <v>24</v>
      </c>
      <c r="I38" t="s">
        <v>25</v>
      </c>
      <c r="J38" t="s">
        <v>109</v>
      </c>
      <c r="K38" t="s">
        <v>110</v>
      </c>
      <c r="L38" t="s">
        <v>93</v>
      </c>
      <c r="M38" t="s">
        <v>111</v>
      </c>
      <c r="N38" t="s">
        <v>30</v>
      </c>
      <c r="O38" t="s">
        <v>56</v>
      </c>
      <c r="P38" t="s">
        <v>112</v>
      </c>
      <c r="Q38">
        <v>6.16</v>
      </c>
      <c r="R38">
        <v>2</v>
      </c>
      <c r="S38">
        <v>2.9567999999999999</v>
      </c>
      <c r="T38">
        <f xml:space="preserve"> Table1_2[[#This Row],[Profit]] / Table1_2[[#This Row],[Sales]]</f>
        <v>0.48</v>
      </c>
      <c r="U38" t="s">
        <v>83</v>
      </c>
      <c r="V38" t="s">
        <v>113</v>
      </c>
    </row>
    <row r="39" spans="1:22">
      <c r="A39" t="s">
        <v>1375</v>
      </c>
      <c r="B39" s="19">
        <v>42225</v>
      </c>
      <c r="C39" s="19" t="str">
        <f xml:space="preserve"> TEXT(Table1_2[[#This Row],[Order Date]], "yyyy")</f>
        <v>2015</v>
      </c>
      <c r="D39" s="19">
        <v>42228</v>
      </c>
      <c r="E39" t="s">
        <v>87</v>
      </c>
      <c r="F39" t="s">
        <v>713</v>
      </c>
      <c r="G39" t="s">
        <v>714</v>
      </c>
      <c r="H39" t="s">
        <v>24</v>
      </c>
      <c r="I39" t="s">
        <v>25</v>
      </c>
      <c r="J39" t="s">
        <v>173</v>
      </c>
      <c r="K39" t="s">
        <v>120</v>
      </c>
      <c r="L39" t="s">
        <v>67</v>
      </c>
      <c r="M39" t="s">
        <v>111</v>
      </c>
      <c r="N39" t="s">
        <v>30</v>
      </c>
      <c r="O39" t="s">
        <v>56</v>
      </c>
      <c r="P39" t="s">
        <v>112</v>
      </c>
      <c r="Q39">
        <v>6.16</v>
      </c>
      <c r="R39">
        <v>2</v>
      </c>
      <c r="S39">
        <v>2.9567999999999999</v>
      </c>
      <c r="T39">
        <f xml:space="preserve"> Table1_2[[#This Row],[Profit]] / Table1_2[[#This Row],[Sales]]</f>
        <v>0.48</v>
      </c>
      <c r="U39" t="s">
        <v>33</v>
      </c>
      <c r="V39" t="s">
        <v>253</v>
      </c>
    </row>
    <row r="40" spans="1:22">
      <c r="A40" t="s">
        <v>3108</v>
      </c>
      <c r="B40" s="19">
        <v>42252</v>
      </c>
      <c r="C40" s="19" t="str">
        <f xml:space="preserve"> TEXT(Table1_2[[#This Row],[Order Date]], "yyyy")</f>
        <v>2015</v>
      </c>
      <c r="D40" s="19">
        <v>42257</v>
      </c>
      <c r="E40" t="s">
        <v>39</v>
      </c>
      <c r="F40" t="s">
        <v>2617</v>
      </c>
      <c r="G40" t="s">
        <v>2618</v>
      </c>
      <c r="H40" t="s">
        <v>90</v>
      </c>
      <c r="I40" t="s">
        <v>25</v>
      </c>
      <c r="J40" t="s">
        <v>894</v>
      </c>
      <c r="K40" t="s">
        <v>166</v>
      </c>
      <c r="L40" t="s">
        <v>93</v>
      </c>
      <c r="M40" t="s">
        <v>111</v>
      </c>
      <c r="N40" t="s">
        <v>30</v>
      </c>
      <c r="O40" t="s">
        <v>56</v>
      </c>
      <c r="P40" t="s">
        <v>112</v>
      </c>
      <c r="Q40">
        <v>6.16</v>
      </c>
      <c r="R40">
        <v>2</v>
      </c>
      <c r="S40">
        <v>2.9567999999999999</v>
      </c>
      <c r="T40">
        <f xml:space="preserve"> Table1_2[[#This Row],[Profit]] / Table1_2[[#This Row],[Sales]]</f>
        <v>0.48</v>
      </c>
      <c r="U40" t="s">
        <v>58</v>
      </c>
      <c r="V40" t="s">
        <v>77</v>
      </c>
    </row>
    <row r="41" spans="1:22">
      <c r="A41" t="s">
        <v>3214</v>
      </c>
      <c r="B41" s="19">
        <v>41911</v>
      </c>
      <c r="C41" s="19" t="str">
        <f xml:space="preserve"> TEXT(Table1_2[[#This Row],[Order Date]], "yyyy")</f>
        <v>2014</v>
      </c>
      <c r="D41" s="19">
        <v>41913</v>
      </c>
      <c r="E41" t="s">
        <v>21</v>
      </c>
      <c r="F41" t="s">
        <v>1240</v>
      </c>
      <c r="G41" t="s">
        <v>1241</v>
      </c>
      <c r="H41" t="s">
        <v>100</v>
      </c>
      <c r="I41" t="s">
        <v>25</v>
      </c>
      <c r="J41" t="s">
        <v>191</v>
      </c>
      <c r="K41" t="s">
        <v>192</v>
      </c>
      <c r="L41" t="s">
        <v>54</v>
      </c>
      <c r="M41" t="s">
        <v>111</v>
      </c>
      <c r="N41" t="s">
        <v>30</v>
      </c>
      <c r="O41" t="s">
        <v>56</v>
      </c>
      <c r="P41" t="s">
        <v>112</v>
      </c>
      <c r="Q41">
        <v>6.16</v>
      </c>
      <c r="R41">
        <v>2</v>
      </c>
      <c r="S41">
        <v>2.9567999999999999</v>
      </c>
      <c r="T41">
        <f xml:space="preserve"> Table1_2[[#This Row],[Profit]] / Table1_2[[#This Row],[Sales]]</f>
        <v>0.48</v>
      </c>
      <c r="U41" t="s">
        <v>70</v>
      </c>
      <c r="V41" t="s">
        <v>77</v>
      </c>
    </row>
    <row r="42" spans="1:22">
      <c r="A42" t="s">
        <v>3420</v>
      </c>
      <c r="B42" s="19">
        <v>42884</v>
      </c>
      <c r="C42" s="19" t="str">
        <f xml:space="preserve"> TEXT(Table1_2[[#This Row],[Order Date]], "yyyy")</f>
        <v>2017</v>
      </c>
      <c r="D42" s="19">
        <v>42890</v>
      </c>
      <c r="E42" t="s">
        <v>39</v>
      </c>
      <c r="F42" t="s">
        <v>2516</v>
      </c>
      <c r="G42" t="s">
        <v>2517</v>
      </c>
      <c r="H42" t="s">
        <v>24</v>
      </c>
      <c r="I42" t="s">
        <v>25</v>
      </c>
      <c r="J42" t="s">
        <v>347</v>
      </c>
      <c r="K42" t="s">
        <v>110</v>
      </c>
      <c r="L42" t="s">
        <v>93</v>
      </c>
      <c r="M42" t="s">
        <v>1361</v>
      </c>
      <c r="N42" t="s">
        <v>30</v>
      </c>
      <c r="O42" t="s">
        <v>56</v>
      </c>
      <c r="P42" t="s">
        <v>423</v>
      </c>
      <c r="Q42">
        <v>6.24</v>
      </c>
      <c r="R42">
        <v>3</v>
      </c>
      <c r="S42">
        <v>2.6208</v>
      </c>
      <c r="T42">
        <f xml:space="preserve"> Table1_2[[#This Row],[Profit]] / Table1_2[[#This Row],[Sales]]</f>
        <v>0.42</v>
      </c>
      <c r="U42" t="s">
        <v>129</v>
      </c>
      <c r="V42" t="s">
        <v>161</v>
      </c>
    </row>
    <row r="43" spans="1:22">
      <c r="A43" t="s">
        <v>3584</v>
      </c>
      <c r="B43" s="19">
        <v>41807</v>
      </c>
      <c r="C43" s="19" t="str">
        <f xml:space="preserve"> TEXT(Table1_2[[#This Row],[Order Date]], "yyyy")</f>
        <v>2014</v>
      </c>
      <c r="D43" s="19">
        <v>41811</v>
      </c>
      <c r="E43" t="s">
        <v>39</v>
      </c>
      <c r="F43" t="s">
        <v>1342</v>
      </c>
      <c r="G43" t="s">
        <v>1343</v>
      </c>
      <c r="H43" t="s">
        <v>24</v>
      </c>
      <c r="I43" t="s">
        <v>25</v>
      </c>
      <c r="J43" t="s">
        <v>191</v>
      </c>
      <c r="K43" t="s">
        <v>192</v>
      </c>
      <c r="L43" t="s">
        <v>54</v>
      </c>
      <c r="M43" t="s">
        <v>1361</v>
      </c>
      <c r="N43" t="s">
        <v>30</v>
      </c>
      <c r="O43" t="s">
        <v>56</v>
      </c>
      <c r="P43" t="s">
        <v>423</v>
      </c>
      <c r="Q43">
        <v>6.24</v>
      </c>
      <c r="R43">
        <v>3</v>
      </c>
      <c r="S43">
        <v>2.6208</v>
      </c>
      <c r="T43">
        <f xml:space="preserve"> Table1_2[[#This Row],[Profit]] / Table1_2[[#This Row],[Sales]]</f>
        <v>0.42</v>
      </c>
      <c r="U43" t="s">
        <v>83</v>
      </c>
      <c r="V43" t="s">
        <v>59</v>
      </c>
    </row>
    <row r="44" spans="1:22">
      <c r="A44" t="s">
        <v>3327</v>
      </c>
      <c r="B44" s="19">
        <v>41876</v>
      </c>
      <c r="C44" s="19" t="str">
        <f xml:space="preserve"> TEXT(Table1_2[[#This Row],[Order Date]], "yyyy")</f>
        <v>2014</v>
      </c>
      <c r="D44" s="19">
        <v>41880</v>
      </c>
      <c r="E44" t="s">
        <v>39</v>
      </c>
      <c r="F44" t="s">
        <v>482</v>
      </c>
      <c r="G44" t="s">
        <v>483</v>
      </c>
      <c r="H44" t="s">
        <v>90</v>
      </c>
      <c r="I44" t="s">
        <v>25</v>
      </c>
      <c r="J44" t="s">
        <v>52</v>
      </c>
      <c r="K44" t="s">
        <v>53</v>
      </c>
      <c r="L44" t="s">
        <v>54</v>
      </c>
      <c r="M44" t="s">
        <v>2158</v>
      </c>
      <c r="N44" t="s">
        <v>30</v>
      </c>
      <c r="O44" t="s">
        <v>56</v>
      </c>
      <c r="P44" t="s">
        <v>2159</v>
      </c>
      <c r="Q44">
        <v>6.28</v>
      </c>
      <c r="R44">
        <v>1</v>
      </c>
      <c r="S44">
        <v>2.6375999999999999</v>
      </c>
      <c r="T44">
        <f xml:space="preserve"> Table1_2[[#This Row],[Profit]] / Table1_2[[#This Row],[Sales]]</f>
        <v>0.42</v>
      </c>
      <c r="U44" t="s">
        <v>83</v>
      </c>
      <c r="V44" t="s">
        <v>253</v>
      </c>
    </row>
    <row r="45" spans="1:22">
      <c r="A45" t="s">
        <v>2532</v>
      </c>
      <c r="B45" s="19">
        <v>41966</v>
      </c>
      <c r="C45" s="19" t="str">
        <f xml:space="preserve"> TEXT(Table1_2[[#This Row],[Order Date]], "yyyy")</f>
        <v>2014</v>
      </c>
      <c r="D45" s="19">
        <v>41970</v>
      </c>
      <c r="E45" t="s">
        <v>39</v>
      </c>
      <c r="F45" t="s">
        <v>2087</v>
      </c>
      <c r="G45" t="s">
        <v>2088</v>
      </c>
      <c r="H45" t="s">
        <v>90</v>
      </c>
      <c r="I45" t="s">
        <v>25</v>
      </c>
      <c r="J45" t="s">
        <v>2533</v>
      </c>
      <c r="K45" t="s">
        <v>92</v>
      </c>
      <c r="L45" t="s">
        <v>93</v>
      </c>
      <c r="M45" t="s">
        <v>927</v>
      </c>
      <c r="N45" t="s">
        <v>30</v>
      </c>
      <c r="O45" t="s">
        <v>56</v>
      </c>
      <c r="P45" t="s">
        <v>316</v>
      </c>
      <c r="Q45">
        <v>6.3680000000000003</v>
      </c>
      <c r="R45">
        <v>2</v>
      </c>
      <c r="S45">
        <v>-2.5472000000000001</v>
      </c>
      <c r="T45">
        <f xml:space="preserve"> Table1_2[[#This Row],[Profit]] / Table1_2[[#This Row],[Sales]]</f>
        <v>-0.4</v>
      </c>
      <c r="U45" t="s">
        <v>83</v>
      </c>
      <c r="V45" t="s">
        <v>34</v>
      </c>
    </row>
    <row r="46" spans="1:22">
      <c r="A46" t="s">
        <v>2511</v>
      </c>
      <c r="B46" s="19">
        <v>42075</v>
      </c>
      <c r="C46" s="19" t="str">
        <f xml:space="preserve"> TEXT(Table1_2[[#This Row],[Order Date]], "yyyy")</f>
        <v>2015</v>
      </c>
      <c r="D46" s="19">
        <v>42080</v>
      </c>
      <c r="E46" t="s">
        <v>39</v>
      </c>
      <c r="F46" t="s">
        <v>2381</v>
      </c>
      <c r="G46" t="s">
        <v>2382</v>
      </c>
      <c r="H46" t="s">
        <v>90</v>
      </c>
      <c r="I46" t="s">
        <v>25</v>
      </c>
      <c r="J46" t="s">
        <v>2512</v>
      </c>
      <c r="K46" t="s">
        <v>43</v>
      </c>
      <c r="L46" t="s">
        <v>28</v>
      </c>
      <c r="M46" t="s">
        <v>2513</v>
      </c>
      <c r="N46" t="s">
        <v>30</v>
      </c>
      <c r="O46" t="s">
        <v>56</v>
      </c>
      <c r="P46" t="s">
        <v>2514</v>
      </c>
      <c r="Q46">
        <v>6.4080000000000004</v>
      </c>
      <c r="R46">
        <v>3</v>
      </c>
      <c r="S46">
        <v>1.4418</v>
      </c>
      <c r="T46">
        <f xml:space="preserve"> Table1_2[[#This Row],[Profit]] / Table1_2[[#This Row],[Sales]]</f>
        <v>0.22499999999999998</v>
      </c>
      <c r="U46" t="s">
        <v>58</v>
      </c>
      <c r="V46" t="s">
        <v>195</v>
      </c>
    </row>
    <row r="47" spans="1:22">
      <c r="A47" t="s">
        <v>2950</v>
      </c>
      <c r="B47" s="19">
        <v>43062</v>
      </c>
      <c r="C47" s="19" t="str">
        <f xml:space="preserve"> TEXT(Table1_2[[#This Row],[Order Date]], "yyyy")</f>
        <v>2017</v>
      </c>
      <c r="D47" s="19">
        <v>43066</v>
      </c>
      <c r="E47" t="s">
        <v>39</v>
      </c>
      <c r="F47" t="s">
        <v>2951</v>
      </c>
      <c r="G47" t="s">
        <v>2952</v>
      </c>
      <c r="H47" t="s">
        <v>24</v>
      </c>
      <c r="I47" t="s">
        <v>25</v>
      </c>
      <c r="J47" t="s">
        <v>133</v>
      </c>
      <c r="K47" t="s">
        <v>134</v>
      </c>
      <c r="L47" t="s">
        <v>93</v>
      </c>
      <c r="M47" t="s">
        <v>1962</v>
      </c>
      <c r="N47" t="s">
        <v>30</v>
      </c>
      <c r="O47" t="s">
        <v>56</v>
      </c>
      <c r="P47" t="s">
        <v>1963</v>
      </c>
      <c r="Q47">
        <v>6.4640000000000004</v>
      </c>
      <c r="R47">
        <v>1</v>
      </c>
      <c r="S47">
        <v>-4.04</v>
      </c>
      <c r="T47">
        <f xml:space="preserve"> Table1_2[[#This Row],[Profit]] / Table1_2[[#This Row],[Sales]]</f>
        <v>-0.625</v>
      </c>
      <c r="U47" t="s">
        <v>83</v>
      </c>
      <c r="V47" t="s">
        <v>34</v>
      </c>
    </row>
    <row r="48" spans="1:22">
      <c r="A48" t="s">
        <v>1308</v>
      </c>
      <c r="B48" s="19">
        <v>42339</v>
      </c>
      <c r="C48" s="19" t="str">
        <f xml:space="preserve"> TEXT(Table1_2[[#This Row],[Order Date]], "yyyy")</f>
        <v>2015</v>
      </c>
      <c r="D48" s="19">
        <v>42340</v>
      </c>
      <c r="E48" t="s">
        <v>425</v>
      </c>
      <c r="F48" t="s">
        <v>1309</v>
      </c>
      <c r="G48" t="s">
        <v>1310</v>
      </c>
      <c r="H48" t="s">
        <v>24</v>
      </c>
      <c r="I48" t="s">
        <v>25</v>
      </c>
      <c r="J48" t="s">
        <v>101</v>
      </c>
      <c r="K48" t="s">
        <v>92</v>
      </c>
      <c r="L48" t="s">
        <v>93</v>
      </c>
      <c r="M48" t="s">
        <v>1311</v>
      </c>
      <c r="N48" t="s">
        <v>30</v>
      </c>
      <c r="O48" t="s">
        <v>56</v>
      </c>
      <c r="P48" t="s">
        <v>1312</v>
      </c>
      <c r="Q48">
        <v>6.6879999999999997</v>
      </c>
      <c r="R48">
        <v>4</v>
      </c>
      <c r="S48">
        <v>-4.0128000000000004</v>
      </c>
      <c r="T48">
        <f xml:space="preserve"> Table1_2[[#This Row],[Profit]] / Table1_2[[#This Row],[Sales]]</f>
        <v>-0.60000000000000009</v>
      </c>
      <c r="U48" t="s">
        <v>123</v>
      </c>
      <c r="V48" t="s">
        <v>96</v>
      </c>
    </row>
    <row r="49" spans="1:22">
      <c r="A49" t="s">
        <v>1143</v>
      </c>
      <c r="B49" s="19">
        <v>42804</v>
      </c>
      <c r="C49" s="19" t="str">
        <f xml:space="preserve"> TEXT(Table1_2[[#This Row],[Order Date]], "yyyy")</f>
        <v>2017</v>
      </c>
      <c r="D49" s="19">
        <v>42808</v>
      </c>
      <c r="E49" t="s">
        <v>39</v>
      </c>
      <c r="F49" t="s">
        <v>1144</v>
      </c>
      <c r="G49" t="s">
        <v>1145</v>
      </c>
      <c r="H49" t="s">
        <v>100</v>
      </c>
      <c r="I49" t="s">
        <v>25</v>
      </c>
      <c r="J49" t="s">
        <v>1146</v>
      </c>
      <c r="K49" t="s">
        <v>66</v>
      </c>
      <c r="L49" t="s">
        <v>67</v>
      </c>
      <c r="M49" t="s">
        <v>1147</v>
      </c>
      <c r="N49" t="s">
        <v>30</v>
      </c>
      <c r="O49" t="s">
        <v>56</v>
      </c>
      <c r="P49" t="s">
        <v>1148</v>
      </c>
      <c r="Q49">
        <v>6.6959999999999997</v>
      </c>
      <c r="R49">
        <v>1</v>
      </c>
      <c r="S49">
        <v>0.50219999999999998</v>
      </c>
      <c r="T49">
        <f xml:space="preserve"> Table1_2[[#This Row],[Profit]] / Table1_2[[#This Row],[Sales]]</f>
        <v>7.4999999999999997E-2</v>
      </c>
      <c r="U49" t="s">
        <v>83</v>
      </c>
      <c r="V49" t="s">
        <v>195</v>
      </c>
    </row>
    <row r="50" spans="1:22">
      <c r="A50" t="s">
        <v>2148</v>
      </c>
      <c r="B50" s="19">
        <v>42685</v>
      </c>
      <c r="C50" s="19" t="str">
        <f xml:space="preserve"> TEXT(Table1_2[[#This Row],[Order Date]], "yyyy")</f>
        <v>2016</v>
      </c>
      <c r="D50" s="19">
        <v>42690</v>
      </c>
      <c r="E50" t="s">
        <v>21</v>
      </c>
      <c r="F50" t="s">
        <v>2149</v>
      </c>
      <c r="G50" t="s">
        <v>2150</v>
      </c>
      <c r="H50" t="s">
        <v>24</v>
      </c>
      <c r="I50" t="s">
        <v>25</v>
      </c>
      <c r="J50" t="s">
        <v>328</v>
      </c>
      <c r="K50" t="s">
        <v>53</v>
      </c>
      <c r="L50" t="s">
        <v>54</v>
      </c>
      <c r="M50" t="s">
        <v>1071</v>
      </c>
      <c r="N50" t="s">
        <v>30</v>
      </c>
      <c r="O50" t="s">
        <v>56</v>
      </c>
      <c r="P50" t="s">
        <v>1072</v>
      </c>
      <c r="Q50">
        <v>6.96</v>
      </c>
      <c r="R50">
        <v>4</v>
      </c>
      <c r="S50">
        <v>2.2271999999999998</v>
      </c>
      <c r="T50">
        <f xml:space="preserve"> Table1_2[[#This Row],[Profit]] / Table1_2[[#This Row],[Sales]]</f>
        <v>0.32</v>
      </c>
      <c r="U50" t="s">
        <v>58</v>
      </c>
      <c r="V50" t="s">
        <v>34</v>
      </c>
    </row>
    <row r="51" spans="1:22">
      <c r="A51" t="s">
        <v>3366</v>
      </c>
      <c r="B51" s="19">
        <v>42875</v>
      </c>
      <c r="C51" s="19" t="str">
        <f xml:space="preserve"> TEXT(Table1_2[[#This Row],[Order Date]], "yyyy")</f>
        <v>2017</v>
      </c>
      <c r="D51" s="19">
        <v>42879</v>
      </c>
      <c r="E51" t="s">
        <v>39</v>
      </c>
      <c r="F51" t="s">
        <v>882</v>
      </c>
      <c r="G51" t="s">
        <v>883</v>
      </c>
      <c r="H51" t="s">
        <v>100</v>
      </c>
      <c r="I51" t="s">
        <v>25</v>
      </c>
      <c r="J51" t="s">
        <v>2060</v>
      </c>
      <c r="K51" t="s">
        <v>53</v>
      </c>
      <c r="L51" t="s">
        <v>54</v>
      </c>
      <c r="M51" t="s">
        <v>977</v>
      </c>
      <c r="N51" t="s">
        <v>30</v>
      </c>
      <c r="O51" t="s">
        <v>56</v>
      </c>
      <c r="P51" t="s">
        <v>978</v>
      </c>
      <c r="Q51">
        <v>6.98</v>
      </c>
      <c r="R51">
        <v>1</v>
      </c>
      <c r="S51">
        <v>3.3504</v>
      </c>
      <c r="T51">
        <f xml:space="preserve"> Table1_2[[#This Row],[Profit]] / Table1_2[[#This Row],[Sales]]</f>
        <v>0.48</v>
      </c>
      <c r="U51" t="s">
        <v>83</v>
      </c>
      <c r="V51" t="s">
        <v>161</v>
      </c>
    </row>
    <row r="52" spans="1:22">
      <c r="A52" t="s">
        <v>4102</v>
      </c>
      <c r="B52" s="19">
        <v>42533</v>
      </c>
      <c r="C52" s="19" t="str">
        <f xml:space="preserve"> TEXT(Table1_2[[#This Row],[Order Date]], "yyyy")</f>
        <v>2016</v>
      </c>
      <c r="D52" s="19">
        <v>42537</v>
      </c>
      <c r="E52" t="s">
        <v>21</v>
      </c>
      <c r="F52" t="s">
        <v>3698</v>
      </c>
      <c r="G52" t="s">
        <v>3699</v>
      </c>
      <c r="H52" t="s">
        <v>100</v>
      </c>
      <c r="I52" t="s">
        <v>25</v>
      </c>
      <c r="J52" t="s">
        <v>101</v>
      </c>
      <c r="K52" t="s">
        <v>92</v>
      </c>
      <c r="L52" t="s">
        <v>93</v>
      </c>
      <c r="M52" t="s">
        <v>895</v>
      </c>
      <c r="N52" t="s">
        <v>30</v>
      </c>
      <c r="O52" t="s">
        <v>56</v>
      </c>
      <c r="P52" t="s">
        <v>896</v>
      </c>
      <c r="Q52">
        <v>6.984</v>
      </c>
      <c r="R52">
        <v>2</v>
      </c>
      <c r="S52">
        <v>-4.5396000000000001</v>
      </c>
      <c r="T52">
        <f xml:space="preserve"> Table1_2[[#This Row],[Profit]] / Table1_2[[#This Row],[Sales]]</f>
        <v>-0.65</v>
      </c>
      <c r="U52" t="s">
        <v>83</v>
      </c>
      <c r="V52" t="s">
        <v>59</v>
      </c>
    </row>
    <row r="53" spans="1:22">
      <c r="A53" t="s">
        <v>3226</v>
      </c>
      <c r="B53" s="19">
        <v>42461</v>
      </c>
      <c r="C53" s="19" t="str">
        <f xml:space="preserve"> TEXT(Table1_2[[#This Row],[Order Date]], "yyyy")</f>
        <v>2016</v>
      </c>
      <c r="D53" s="19">
        <v>42465</v>
      </c>
      <c r="E53" t="s">
        <v>21</v>
      </c>
      <c r="F53" t="s">
        <v>2301</v>
      </c>
      <c r="G53" t="s">
        <v>2302</v>
      </c>
      <c r="H53" t="s">
        <v>100</v>
      </c>
      <c r="I53" t="s">
        <v>25</v>
      </c>
      <c r="J53" t="s">
        <v>347</v>
      </c>
      <c r="K53" t="s">
        <v>667</v>
      </c>
      <c r="L53" t="s">
        <v>28</v>
      </c>
      <c r="M53" t="s">
        <v>337</v>
      </c>
      <c r="N53" t="s">
        <v>30</v>
      </c>
      <c r="O53" t="s">
        <v>56</v>
      </c>
      <c r="P53" t="s">
        <v>338</v>
      </c>
      <c r="Q53">
        <v>7.04</v>
      </c>
      <c r="R53">
        <v>4</v>
      </c>
      <c r="S53">
        <v>3.0975999999999999</v>
      </c>
      <c r="T53">
        <f xml:space="preserve"> Table1_2[[#This Row],[Profit]] / Table1_2[[#This Row],[Sales]]</f>
        <v>0.44</v>
      </c>
      <c r="U53" t="s">
        <v>83</v>
      </c>
      <c r="V53" t="s">
        <v>113</v>
      </c>
    </row>
    <row r="54" spans="1:22">
      <c r="A54" t="s">
        <v>2355</v>
      </c>
      <c r="B54" s="19">
        <v>42694</v>
      </c>
      <c r="C54" s="19" t="str">
        <f xml:space="preserve"> TEXT(Table1_2[[#This Row],[Order Date]], "yyyy")</f>
        <v>2016</v>
      </c>
      <c r="D54" s="19">
        <v>42701</v>
      </c>
      <c r="E54" t="s">
        <v>39</v>
      </c>
      <c r="F54" t="s">
        <v>2356</v>
      </c>
      <c r="G54" t="s">
        <v>2357</v>
      </c>
      <c r="H54" t="s">
        <v>90</v>
      </c>
      <c r="I54" t="s">
        <v>25</v>
      </c>
      <c r="J54" t="s">
        <v>101</v>
      </c>
      <c r="K54" t="s">
        <v>92</v>
      </c>
      <c r="L54" t="s">
        <v>93</v>
      </c>
      <c r="M54" t="s">
        <v>422</v>
      </c>
      <c r="N54" t="s">
        <v>30</v>
      </c>
      <c r="O54" t="s">
        <v>56</v>
      </c>
      <c r="P54" t="s">
        <v>423</v>
      </c>
      <c r="Q54">
        <v>7.0679999999999996</v>
      </c>
      <c r="R54">
        <v>3</v>
      </c>
      <c r="S54">
        <v>-2.8271999999999999</v>
      </c>
      <c r="T54">
        <f xml:space="preserve"> Table1_2[[#This Row],[Profit]] / Table1_2[[#This Row],[Sales]]</f>
        <v>-0.4</v>
      </c>
      <c r="U54" t="s">
        <v>47</v>
      </c>
      <c r="V54" t="s">
        <v>34</v>
      </c>
    </row>
    <row r="55" spans="1:22">
      <c r="A55" t="s">
        <v>1463</v>
      </c>
      <c r="B55" s="19">
        <v>43038</v>
      </c>
      <c r="C55" s="19" t="str">
        <f xml:space="preserve"> TEXT(Table1_2[[#This Row],[Order Date]], "yyyy")</f>
        <v>2017</v>
      </c>
      <c r="D55" s="19">
        <v>43042</v>
      </c>
      <c r="E55" t="s">
        <v>39</v>
      </c>
      <c r="F55" t="s">
        <v>1372</v>
      </c>
      <c r="G55" t="s">
        <v>1373</v>
      </c>
      <c r="H55" t="s">
        <v>24</v>
      </c>
      <c r="I55" t="s">
        <v>25</v>
      </c>
      <c r="J55" t="s">
        <v>65</v>
      </c>
      <c r="K55" t="s">
        <v>66</v>
      </c>
      <c r="L55" t="s">
        <v>67</v>
      </c>
      <c r="M55" t="s">
        <v>1408</v>
      </c>
      <c r="N55" t="s">
        <v>30</v>
      </c>
      <c r="O55" t="s">
        <v>56</v>
      </c>
      <c r="P55" t="s">
        <v>1409</v>
      </c>
      <c r="Q55">
        <v>7.1680000000000001</v>
      </c>
      <c r="R55">
        <v>2</v>
      </c>
      <c r="S55">
        <v>0.98560000000000003</v>
      </c>
      <c r="T55">
        <f xml:space="preserve"> Table1_2[[#This Row],[Profit]] / Table1_2[[#This Row],[Sales]]</f>
        <v>0.13750000000000001</v>
      </c>
      <c r="U55" t="s">
        <v>83</v>
      </c>
      <c r="V55" t="s">
        <v>48</v>
      </c>
    </row>
    <row r="56" spans="1:22">
      <c r="A56" t="s">
        <v>4361</v>
      </c>
      <c r="B56" s="19">
        <v>42203</v>
      </c>
      <c r="C56" s="19" t="str">
        <f xml:space="preserve"> TEXT(Table1_2[[#This Row],[Order Date]], "yyyy")</f>
        <v>2015</v>
      </c>
      <c r="D56" s="19">
        <v>42205</v>
      </c>
      <c r="E56" t="s">
        <v>21</v>
      </c>
      <c r="F56" t="s">
        <v>847</v>
      </c>
      <c r="G56" t="s">
        <v>848</v>
      </c>
      <c r="H56" t="s">
        <v>24</v>
      </c>
      <c r="I56" t="s">
        <v>25</v>
      </c>
      <c r="J56" t="s">
        <v>173</v>
      </c>
      <c r="K56" t="s">
        <v>120</v>
      </c>
      <c r="L56" t="s">
        <v>67</v>
      </c>
      <c r="M56" t="s">
        <v>1718</v>
      </c>
      <c r="N56" t="s">
        <v>30</v>
      </c>
      <c r="O56" t="s">
        <v>56</v>
      </c>
      <c r="P56" t="s">
        <v>1719</v>
      </c>
      <c r="Q56">
        <v>7.38</v>
      </c>
      <c r="R56">
        <v>1</v>
      </c>
      <c r="S56">
        <v>2.1402000000000001</v>
      </c>
      <c r="T56">
        <f xml:space="preserve"> Table1_2[[#This Row],[Profit]] / Table1_2[[#This Row],[Sales]]</f>
        <v>0.29000000000000004</v>
      </c>
      <c r="U56" t="s">
        <v>70</v>
      </c>
      <c r="V56" t="s">
        <v>71</v>
      </c>
    </row>
    <row r="57" spans="1:22">
      <c r="A57" t="s">
        <v>1888</v>
      </c>
      <c r="B57" s="19">
        <v>43097</v>
      </c>
      <c r="C57" s="19" t="str">
        <f xml:space="preserve"> TEXT(Table1_2[[#This Row],[Order Date]], "yyyy")</f>
        <v>2017</v>
      </c>
      <c r="D57" s="19">
        <v>43102</v>
      </c>
      <c r="E57" t="s">
        <v>39</v>
      </c>
      <c r="F57" t="s">
        <v>1866</v>
      </c>
      <c r="G57" t="s">
        <v>1867</v>
      </c>
      <c r="H57" t="s">
        <v>90</v>
      </c>
      <c r="I57" t="s">
        <v>25</v>
      </c>
      <c r="J57" t="s">
        <v>191</v>
      </c>
      <c r="K57" t="s">
        <v>192</v>
      </c>
      <c r="L57" t="s">
        <v>54</v>
      </c>
      <c r="M57" t="s">
        <v>446</v>
      </c>
      <c r="N57" t="s">
        <v>30</v>
      </c>
      <c r="O57" t="s">
        <v>56</v>
      </c>
      <c r="P57" t="s">
        <v>447</v>
      </c>
      <c r="Q57">
        <v>7.4</v>
      </c>
      <c r="R57">
        <v>2</v>
      </c>
      <c r="S57">
        <v>3.0339999999999998</v>
      </c>
      <c r="T57">
        <f xml:space="preserve"> Table1_2[[#This Row],[Profit]] / Table1_2[[#This Row],[Sales]]</f>
        <v>0.41</v>
      </c>
      <c r="U57" t="s">
        <v>58</v>
      </c>
      <c r="V57" t="s">
        <v>96</v>
      </c>
    </row>
    <row r="58" spans="1:22">
      <c r="A58" t="s">
        <v>2619</v>
      </c>
      <c r="B58" s="19">
        <v>42099</v>
      </c>
      <c r="C58" s="19" t="str">
        <f xml:space="preserve"> TEXT(Table1_2[[#This Row],[Order Date]], "yyyy")</f>
        <v>2015</v>
      </c>
      <c r="D58" s="19">
        <v>42104</v>
      </c>
      <c r="E58" t="s">
        <v>39</v>
      </c>
      <c r="F58" t="s">
        <v>2620</v>
      </c>
      <c r="G58" t="s">
        <v>2621</v>
      </c>
      <c r="H58" t="s">
        <v>100</v>
      </c>
      <c r="I58" t="s">
        <v>25</v>
      </c>
      <c r="J58" t="s">
        <v>65</v>
      </c>
      <c r="K58" t="s">
        <v>66</v>
      </c>
      <c r="L58" t="s">
        <v>67</v>
      </c>
      <c r="M58" t="s">
        <v>1595</v>
      </c>
      <c r="N58" t="s">
        <v>30</v>
      </c>
      <c r="O58" t="s">
        <v>56</v>
      </c>
      <c r="P58" t="s">
        <v>1596</v>
      </c>
      <c r="Q58">
        <v>7.5839999999999996</v>
      </c>
      <c r="R58">
        <v>1</v>
      </c>
      <c r="S58">
        <v>2.37</v>
      </c>
      <c r="T58">
        <f xml:space="preserve"> Table1_2[[#This Row],[Profit]] / Table1_2[[#This Row],[Sales]]</f>
        <v>0.31250000000000006</v>
      </c>
      <c r="U58" t="s">
        <v>58</v>
      </c>
      <c r="V58" t="s">
        <v>113</v>
      </c>
    </row>
    <row r="59" spans="1:22">
      <c r="A59" t="s">
        <v>4093</v>
      </c>
      <c r="B59" s="19">
        <v>42782</v>
      </c>
      <c r="C59" s="19" t="str">
        <f xml:space="preserve"> TEXT(Table1_2[[#This Row],[Order Date]], "yyyy")</f>
        <v>2017</v>
      </c>
      <c r="D59" s="19">
        <v>42787</v>
      </c>
      <c r="E59" t="s">
        <v>39</v>
      </c>
      <c r="F59" t="s">
        <v>1630</v>
      </c>
      <c r="G59" t="s">
        <v>1631</v>
      </c>
      <c r="H59" t="s">
        <v>24</v>
      </c>
      <c r="I59" t="s">
        <v>25</v>
      </c>
      <c r="J59" t="s">
        <v>513</v>
      </c>
      <c r="K59" t="s">
        <v>134</v>
      </c>
      <c r="L59" t="s">
        <v>93</v>
      </c>
      <c r="M59" t="s">
        <v>1311</v>
      </c>
      <c r="N59" t="s">
        <v>30</v>
      </c>
      <c r="O59" t="s">
        <v>56</v>
      </c>
      <c r="P59" t="s">
        <v>2022</v>
      </c>
      <c r="Q59">
        <v>7.6920000000000002</v>
      </c>
      <c r="R59">
        <v>1</v>
      </c>
      <c r="S59">
        <v>-3.6537000000000002</v>
      </c>
      <c r="T59">
        <f xml:space="preserve"> Table1_2[[#This Row],[Profit]] / Table1_2[[#This Row],[Sales]]</f>
        <v>-0.47500000000000003</v>
      </c>
      <c r="U59" t="s">
        <v>58</v>
      </c>
      <c r="V59" t="s">
        <v>297</v>
      </c>
    </row>
    <row r="60" spans="1:22">
      <c r="A60" t="s">
        <v>1680</v>
      </c>
      <c r="B60" s="19">
        <v>42362</v>
      </c>
      <c r="C60" s="19" t="str">
        <f xml:space="preserve"> TEXT(Table1_2[[#This Row],[Order Date]], "yyyy")</f>
        <v>2015</v>
      </c>
      <c r="D60" s="19">
        <v>42367</v>
      </c>
      <c r="E60" t="s">
        <v>39</v>
      </c>
      <c r="F60" t="s">
        <v>1681</v>
      </c>
      <c r="G60" t="s">
        <v>1682</v>
      </c>
      <c r="H60" t="s">
        <v>24</v>
      </c>
      <c r="I60" t="s">
        <v>25</v>
      </c>
      <c r="J60" t="s">
        <v>519</v>
      </c>
      <c r="K60" t="s">
        <v>520</v>
      </c>
      <c r="L60" t="s">
        <v>54</v>
      </c>
      <c r="M60" t="s">
        <v>959</v>
      </c>
      <c r="N60" t="s">
        <v>30</v>
      </c>
      <c r="O60" t="s">
        <v>56</v>
      </c>
      <c r="P60" t="s">
        <v>960</v>
      </c>
      <c r="Q60">
        <v>7.7119999999999997</v>
      </c>
      <c r="R60">
        <v>2</v>
      </c>
      <c r="S60">
        <v>1.7352000000000001</v>
      </c>
      <c r="T60">
        <f xml:space="preserve"> Table1_2[[#This Row],[Profit]] / Table1_2[[#This Row],[Sales]]</f>
        <v>0.22500000000000001</v>
      </c>
      <c r="U60" t="s">
        <v>58</v>
      </c>
      <c r="V60" t="s">
        <v>96</v>
      </c>
    </row>
    <row r="61" spans="1:22">
      <c r="A61" t="s">
        <v>3401</v>
      </c>
      <c r="B61" s="19">
        <v>43070</v>
      </c>
      <c r="C61" s="19" t="str">
        <f xml:space="preserve"> TEXT(Table1_2[[#This Row],[Order Date]], "yyyy")</f>
        <v>2017</v>
      </c>
      <c r="D61" s="19">
        <v>43072</v>
      </c>
      <c r="E61" t="s">
        <v>87</v>
      </c>
      <c r="F61" t="s">
        <v>2882</v>
      </c>
      <c r="G61" t="s">
        <v>2883</v>
      </c>
      <c r="H61" t="s">
        <v>100</v>
      </c>
      <c r="I61" t="s">
        <v>25</v>
      </c>
      <c r="J61" t="s">
        <v>1770</v>
      </c>
      <c r="K61" t="s">
        <v>231</v>
      </c>
      <c r="L61" t="s">
        <v>67</v>
      </c>
      <c r="M61" t="s">
        <v>959</v>
      </c>
      <c r="N61" t="s">
        <v>30</v>
      </c>
      <c r="O61" t="s">
        <v>56</v>
      </c>
      <c r="P61" t="s">
        <v>960</v>
      </c>
      <c r="Q61">
        <v>7.7119999999999997</v>
      </c>
      <c r="R61">
        <v>2</v>
      </c>
      <c r="S61">
        <v>1.7352000000000001</v>
      </c>
      <c r="T61">
        <f xml:space="preserve"> Table1_2[[#This Row],[Profit]] / Table1_2[[#This Row],[Sales]]</f>
        <v>0.22500000000000001</v>
      </c>
      <c r="U61" t="s">
        <v>70</v>
      </c>
      <c r="V61" t="s">
        <v>96</v>
      </c>
    </row>
    <row r="62" spans="1:22">
      <c r="A62" t="s">
        <v>2866</v>
      </c>
      <c r="B62" s="19">
        <v>42197</v>
      </c>
      <c r="C62" s="19" t="str">
        <f xml:space="preserve"> TEXT(Table1_2[[#This Row],[Order Date]], "yyyy")</f>
        <v>2015</v>
      </c>
      <c r="D62" s="19">
        <v>42202</v>
      </c>
      <c r="E62" t="s">
        <v>21</v>
      </c>
      <c r="F62" t="s">
        <v>2867</v>
      </c>
      <c r="G62" t="s">
        <v>2868</v>
      </c>
      <c r="H62" t="s">
        <v>24</v>
      </c>
      <c r="I62" t="s">
        <v>25</v>
      </c>
      <c r="J62" t="s">
        <v>133</v>
      </c>
      <c r="K62" t="s">
        <v>134</v>
      </c>
      <c r="L62" t="s">
        <v>93</v>
      </c>
      <c r="M62" t="s">
        <v>363</v>
      </c>
      <c r="N62" t="s">
        <v>30</v>
      </c>
      <c r="O62" t="s">
        <v>56</v>
      </c>
      <c r="P62" t="s">
        <v>364</v>
      </c>
      <c r="Q62">
        <v>7.76</v>
      </c>
      <c r="R62">
        <v>1</v>
      </c>
      <c r="S62">
        <v>-2.1339999999999999</v>
      </c>
      <c r="T62">
        <f xml:space="preserve"> Table1_2[[#This Row],[Profit]] / Table1_2[[#This Row],[Sales]]</f>
        <v>-0.27499999999999997</v>
      </c>
      <c r="U62" t="s">
        <v>58</v>
      </c>
      <c r="V62" t="s">
        <v>71</v>
      </c>
    </row>
    <row r="63" spans="1:22">
      <c r="A63" t="s">
        <v>3574</v>
      </c>
      <c r="B63" s="19">
        <v>42241</v>
      </c>
      <c r="C63" s="19" t="str">
        <f xml:space="preserve"> TEXT(Table1_2[[#This Row],[Order Date]], "yyyy")</f>
        <v>2015</v>
      </c>
      <c r="D63" s="19">
        <v>42241</v>
      </c>
      <c r="E63" t="s">
        <v>425</v>
      </c>
      <c r="F63" t="s">
        <v>1372</v>
      </c>
      <c r="G63" t="s">
        <v>1373</v>
      </c>
      <c r="H63" t="s">
        <v>24</v>
      </c>
      <c r="I63" t="s">
        <v>25</v>
      </c>
      <c r="J63" t="s">
        <v>101</v>
      </c>
      <c r="K63" t="s">
        <v>92</v>
      </c>
      <c r="L63" t="s">
        <v>93</v>
      </c>
      <c r="M63" t="s">
        <v>3575</v>
      </c>
      <c r="N63" t="s">
        <v>30</v>
      </c>
      <c r="O63" t="s">
        <v>56</v>
      </c>
      <c r="P63" t="s">
        <v>3576</v>
      </c>
      <c r="Q63">
        <v>7.88</v>
      </c>
      <c r="R63">
        <v>5</v>
      </c>
      <c r="S63">
        <v>-3.94</v>
      </c>
      <c r="T63">
        <f xml:space="preserve"> Table1_2[[#This Row],[Profit]] / Table1_2[[#This Row],[Sales]]</f>
        <v>-0.5</v>
      </c>
      <c r="U63" t="s">
        <v>430</v>
      </c>
      <c r="V63" t="s">
        <v>253</v>
      </c>
    </row>
    <row r="64" spans="1:22">
      <c r="A64" t="s">
        <v>1902</v>
      </c>
      <c r="B64" s="19">
        <v>42933</v>
      </c>
      <c r="C64" s="19" t="str">
        <f xml:space="preserve"> TEXT(Table1_2[[#This Row],[Order Date]], "yyyy")</f>
        <v>2017</v>
      </c>
      <c r="D64" s="19">
        <v>42938</v>
      </c>
      <c r="E64" t="s">
        <v>39</v>
      </c>
      <c r="F64" t="s">
        <v>1903</v>
      </c>
      <c r="G64" t="s">
        <v>1904</v>
      </c>
      <c r="H64" t="s">
        <v>24</v>
      </c>
      <c r="I64" t="s">
        <v>25</v>
      </c>
      <c r="J64" t="s">
        <v>303</v>
      </c>
      <c r="K64" t="s">
        <v>43</v>
      </c>
      <c r="L64" t="s">
        <v>28</v>
      </c>
      <c r="M64" t="s">
        <v>802</v>
      </c>
      <c r="N64" t="s">
        <v>30</v>
      </c>
      <c r="O64" t="s">
        <v>56</v>
      </c>
      <c r="P64" t="s">
        <v>803</v>
      </c>
      <c r="Q64">
        <v>7.9039999999999999</v>
      </c>
      <c r="R64">
        <v>2</v>
      </c>
      <c r="S64">
        <v>2.1736</v>
      </c>
      <c r="T64">
        <f xml:space="preserve"> Table1_2[[#This Row],[Profit]] / Table1_2[[#This Row],[Sales]]</f>
        <v>0.27500000000000002</v>
      </c>
      <c r="U64" t="s">
        <v>58</v>
      </c>
      <c r="V64" t="s">
        <v>71</v>
      </c>
    </row>
    <row r="65" spans="1:22">
      <c r="A65" t="s">
        <v>3585</v>
      </c>
      <c r="B65" s="19">
        <v>43097</v>
      </c>
      <c r="C65" s="19" t="str">
        <f xml:space="preserve"> TEXT(Table1_2[[#This Row],[Order Date]], "yyyy")</f>
        <v>2017</v>
      </c>
      <c r="D65" s="19">
        <v>43101</v>
      </c>
      <c r="E65" t="s">
        <v>39</v>
      </c>
      <c r="F65" t="s">
        <v>3417</v>
      </c>
      <c r="G65" t="s">
        <v>3418</v>
      </c>
      <c r="H65" t="s">
        <v>90</v>
      </c>
      <c r="I65" t="s">
        <v>25</v>
      </c>
      <c r="J65" t="s">
        <v>1379</v>
      </c>
      <c r="K65" t="s">
        <v>134</v>
      </c>
      <c r="L65" t="s">
        <v>93</v>
      </c>
      <c r="M65" t="s">
        <v>2326</v>
      </c>
      <c r="N65" t="s">
        <v>30</v>
      </c>
      <c r="O65" t="s">
        <v>56</v>
      </c>
      <c r="P65" t="s">
        <v>2327</v>
      </c>
      <c r="Q65">
        <v>7.968</v>
      </c>
      <c r="R65">
        <v>3</v>
      </c>
      <c r="S65">
        <v>-2.3904000000000001</v>
      </c>
      <c r="T65">
        <f xml:space="preserve"> Table1_2[[#This Row],[Profit]] / Table1_2[[#This Row],[Sales]]</f>
        <v>-0.3</v>
      </c>
      <c r="U65" t="s">
        <v>83</v>
      </c>
      <c r="V65" t="s">
        <v>96</v>
      </c>
    </row>
    <row r="66" spans="1:22">
      <c r="A66" t="s">
        <v>2930</v>
      </c>
      <c r="B66" s="19">
        <v>42866</v>
      </c>
      <c r="C66" s="19" t="str">
        <f xml:space="preserve"> TEXT(Table1_2[[#This Row],[Order Date]], "yyyy")</f>
        <v>2017</v>
      </c>
      <c r="D66" s="19">
        <v>42872</v>
      </c>
      <c r="E66" t="s">
        <v>39</v>
      </c>
      <c r="F66" t="s">
        <v>1237</v>
      </c>
      <c r="G66" t="s">
        <v>1238</v>
      </c>
      <c r="H66" t="s">
        <v>100</v>
      </c>
      <c r="I66" t="s">
        <v>25</v>
      </c>
      <c r="J66" t="s">
        <v>2330</v>
      </c>
      <c r="K66" t="s">
        <v>92</v>
      </c>
      <c r="L66" t="s">
        <v>93</v>
      </c>
      <c r="M66" t="s">
        <v>400</v>
      </c>
      <c r="N66" t="s">
        <v>30</v>
      </c>
      <c r="O66" t="s">
        <v>56</v>
      </c>
      <c r="P66" t="s">
        <v>401</v>
      </c>
      <c r="Q66">
        <v>7.9960000000000004</v>
      </c>
      <c r="R66">
        <v>1</v>
      </c>
      <c r="S66">
        <v>-6.9965000000000002</v>
      </c>
      <c r="T66">
        <f xml:space="preserve"> Table1_2[[#This Row],[Profit]] / Table1_2[[#This Row],[Sales]]</f>
        <v>-0.875</v>
      </c>
      <c r="U66" t="s">
        <v>129</v>
      </c>
      <c r="V66" t="s">
        <v>161</v>
      </c>
    </row>
    <row r="67" spans="1:22">
      <c r="A67" t="s">
        <v>3462</v>
      </c>
      <c r="B67" s="19">
        <v>42885</v>
      </c>
      <c r="C67" s="19" t="str">
        <f xml:space="preserve"> TEXT(Table1_2[[#This Row],[Order Date]], "yyyy")</f>
        <v>2017</v>
      </c>
      <c r="D67" s="19">
        <v>42886</v>
      </c>
      <c r="E67" t="s">
        <v>87</v>
      </c>
      <c r="F67" t="s">
        <v>633</v>
      </c>
      <c r="G67" t="s">
        <v>634</v>
      </c>
      <c r="H67" t="s">
        <v>24</v>
      </c>
      <c r="I67" t="s">
        <v>25</v>
      </c>
      <c r="J67" t="s">
        <v>1405</v>
      </c>
      <c r="K67" t="s">
        <v>1406</v>
      </c>
      <c r="L67" t="s">
        <v>28</v>
      </c>
      <c r="M67" t="s">
        <v>2513</v>
      </c>
      <c r="N67" t="s">
        <v>30</v>
      </c>
      <c r="O67" t="s">
        <v>56</v>
      </c>
      <c r="P67" t="s">
        <v>2514</v>
      </c>
      <c r="Q67">
        <v>8.01</v>
      </c>
      <c r="R67">
        <v>3</v>
      </c>
      <c r="S67">
        <v>3.0438000000000001</v>
      </c>
      <c r="T67">
        <f xml:space="preserve"> Table1_2[[#This Row],[Profit]] / Table1_2[[#This Row],[Sales]]</f>
        <v>0.38</v>
      </c>
      <c r="U67" t="s">
        <v>123</v>
      </c>
      <c r="V67" t="s">
        <v>161</v>
      </c>
    </row>
    <row r="68" spans="1:22">
      <c r="A68" t="s">
        <v>2836</v>
      </c>
      <c r="B68" s="19">
        <v>41974</v>
      </c>
      <c r="C68" s="19" t="str">
        <f xml:space="preserve"> TEXT(Table1_2[[#This Row],[Order Date]], "yyyy")</f>
        <v>2014</v>
      </c>
      <c r="D68" s="19">
        <v>41976</v>
      </c>
      <c r="E68" t="s">
        <v>21</v>
      </c>
      <c r="F68" t="s">
        <v>2837</v>
      </c>
      <c r="G68" t="s">
        <v>2838</v>
      </c>
      <c r="H68" t="s">
        <v>24</v>
      </c>
      <c r="I68" t="s">
        <v>25</v>
      </c>
      <c r="J68" t="s">
        <v>347</v>
      </c>
      <c r="K68" t="s">
        <v>231</v>
      </c>
      <c r="L68" t="s">
        <v>67</v>
      </c>
      <c r="M68" t="s">
        <v>661</v>
      </c>
      <c r="N68" t="s">
        <v>30</v>
      </c>
      <c r="O68" t="s">
        <v>56</v>
      </c>
      <c r="P68" t="s">
        <v>662</v>
      </c>
      <c r="Q68">
        <v>8.1280000000000001</v>
      </c>
      <c r="R68">
        <v>2</v>
      </c>
      <c r="S68">
        <v>1.4224000000000001</v>
      </c>
      <c r="T68">
        <f xml:space="preserve"> Table1_2[[#This Row],[Profit]] / Table1_2[[#This Row],[Sales]]</f>
        <v>0.17500000000000002</v>
      </c>
      <c r="U68" t="s">
        <v>70</v>
      </c>
      <c r="V68" t="s">
        <v>96</v>
      </c>
    </row>
    <row r="69" spans="1:22">
      <c r="A69" t="s">
        <v>4355</v>
      </c>
      <c r="B69" s="19">
        <v>42155</v>
      </c>
      <c r="C69" s="19" t="str">
        <f xml:space="preserve"> TEXT(Table1_2[[#This Row],[Order Date]], "yyyy")</f>
        <v>2015</v>
      </c>
      <c r="D69" s="19">
        <v>42157</v>
      </c>
      <c r="E69" t="s">
        <v>21</v>
      </c>
      <c r="F69" t="s">
        <v>1823</v>
      </c>
      <c r="G69" t="s">
        <v>1824</v>
      </c>
      <c r="H69" t="s">
        <v>90</v>
      </c>
      <c r="I69" t="s">
        <v>25</v>
      </c>
      <c r="J69" t="s">
        <v>3563</v>
      </c>
      <c r="K69" t="s">
        <v>362</v>
      </c>
      <c r="L69" t="s">
        <v>67</v>
      </c>
      <c r="M69" t="s">
        <v>1980</v>
      </c>
      <c r="N69" t="s">
        <v>30</v>
      </c>
      <c r="O69" t="s">
        <v>56</v>
      </c>
      <c r="P69" t="s">
        <v>1981</v>
      </c>
      <c r="Q69">
        <v>8.2799999999999994</v>
      </c>
      <c r="R69">
        <v>2</v>
      </c>
      <c r="S69">
        <v>2.9807999999999999</v>
      </c>
      <c r="T69">
        <f xml:space="preserve"> Table1_2[[#This Row],[Profit]] / Table1_2[[#This Row],[Sales]]</f>
        <v>0.36000000000000004</v>
      </c>
      <c r="U69" t="s">
        <v>70</v>
      </c>
      <c r="V69" t="s">
        <v>161</v>
      </c>
    </row>
    <row r="70" spans="1:22">
      <c r="A70" t="s">
        <v>1358</v>
      </c>
      <c r="B70" s="19">
        <v>41709</v>
      </c>
      <c r="C70" s="19" t="str">
        <f xml:space="preserve"> TEXT(Table1_2[[#This Row],[Order Date]], "yyyy")</f>
        <v>2014</v>
      </c>
      <c r="D70" s="19">
        <v>41714</v>
      </c>
      <c r="E70" t="s">
        <v>21</v>
      </c>
      <c r="F70" t="s">
        <v>1359</v>
      </c>
      <c r="G70" t="s">
        <v>1360</v>
      </c>
      <c r="H70" t="s">
        <v>24</v>
      </c>
      <c r="I70" t="s">
        <v>25</v>
      </c>
      <c r="J70" t="s">
        <v>347</v>
      </c>
      <c r="K70" t="s">
        <v>231</v>
      </c>
      <c r="L70" t="s">
        <v>67</v>
      </c>
      <c r="M70" t="s">
        <v>1361</v>
      </c>
      <c r="N70" t="s">
        <v>30</v>
      </c>
      <c r="O70" t="s">
        <v>56</v>
      </c>
      <c r="P70" t="s">
        <v>423</v>
      </c>
      <c r="Q70">
        <v>8.32</v>
      </c>
      <c r="R70">
        <v>5</v>
      </c>
      <c r="S70">
        <v>2.2879999999999998</v>
      </c>
      <c r="T70">
        <f xml:space="preserve"> Table1_2[[#This Row],[Profit]] / Table1_2[[#This Row],[Sales]]</f>
        <v>0.27499999999999997</v>
      </c>
      <c r="U70" t="s">
        <v>58</v>
      </c>
      <c r="V70" t="s">
        <v>195</v>
      </c>
    </row>
    <row r="71" spans="1:22">
      <c r="A71" t="s">
        <v>1067</v>
      </c>
      <c r="B71" s="19">
        <v>42132</v>
      </c>
      <c r="C71" s="19" t="str">
        <f xml:space="preserve"> TEXT(Table1_2[[#This Row],[Order Date]], "yyyy")</f>
        <v>2015</v>
      </c>
      <c r="D71" s="19">
        <v>42138</v>
      </c>
      <c r="E71" t="s">
        <v>39</v>
      </c>
      <c r="F71" t="s">
        <v>1068</v>
      </c>
      <c r="G71" t="s">
        <v>1069</v>
      </c>
      <c r="H71" t="s">
        <v>90</v>
      </c>
      <c r="I71" t="s">
        <v>25</v>
      </c>
      <c r="J71" t="s">
        <v>1070</v>
      </c>
      <c r="K71" t="s">
        <v>231</v>
      </c>
      <c r="L71" t="s">
        <v>67</v>
      </c>
      <c r="M71" t="s">
        <v>1071</v>
      </c>
      <c r="N71" t="s">
        <v>30</v>
      </c>
      <c r="O71" t="s">
        <v>56</v>
      </c>
      <c r="P71" t="s">
        <v>1072</v>
      </c>
      <c r="Q71">
        <v>8.3520000000000003</v>
      </c>
      <c r="R71">
        <v>6</v>
      </c>
      <c r="S71">
        <v>1.2527999999999999</v>
      </c>
      <c r="T71">
        <f xml:space="preserve"> Table1_2[[#This Row],[Profit]] / Table1_2[[#This Row],[Sales]]</f>
        <v>0.15</v>
      </c>
      <c r="U71" t="s">
        <v>129</v>
      </c>
      <c r="V71" t="s">
        <v>161</v>
      </c>
    </row>
    <row r="72" spans="1:22">
      <c r="A72" t="s">
        <v>1330</v>
      </c>
      <c r="B72" s="19">
        <v>42990</v>
      </c>
      <c r="C72" s="19" t="str">
        <f xml:space="preserve"> TEXT(Table1_2[[#This Row],[Order Date]], "yyyy")</f>
        <v>2017</v>
      </c>
      <c r="D72" s="19">
        <v>42993</v>
      </c>
      <c r="E72" t="s">
        <v>87</v>
      </c>
      <c r="F72" t="s">
        <v>1331</v>
      </c>
      <c r="G72" t="s">
        <v>1332</v>
      </c>
      <c r="H72" t="s">
        <v>24</v>
      </c>
      <c r="I72" t="s">
        <v>25</v>
      </c>
      <c r="J72" t="s">
        <v>52</v>
      </c>
      <c r="K72" t="s">
        <v>53</v>
      </c>
      <c r="L72" t="s">
        <v>54</v>
      </c>
      <c r="M72" t="s">
        <v>1311</v>
      </c>
      <c r="N72" t="s">
        <v>30</v>
      </c>
      <c r="O72" t="s">
        <v>56</v>
      </c>
      <c r="P72" t="s">
        <v>1312</v>
      </c>
      <c r="Q72">
        <v>8.36</v>
      </c>
      <c r="R72">
        <v>2</v>
      </c>
      <c r="S72">
        <v>3.0095999999999998</v>
      </c>
      <c r="T72">
        <f xml:space="preserve"> Table1_2[[#This Row],[Profit]] / Table1_2[[#This Row],[Sales]]</f>
        <v>0.36</v>
      </c>
      <c r="U72" t="s">
        <v>33</v>
      </c>
      <c r="V72" t="s">
        <v>77</v>
      </c>
    </row>
    <row r="73" spans="1:22">
      <c r="A73" t="s">
        <v>3117</v>
      </c>
      <c r="B73" s="19">
        <v>41903</v>
      </c>
      <c r="C73" s="19" t="str">
        <f xml:space="preserve"> TEXT(Table1_2[[#This Row],[Order Date]], "yyyy")</f>
        <v>2014</v>
      </c>
      <c r="D73" s="19">
        <v>41905</v>
      </c>
      <c r="E73" t="s">
        <v>87</v>
      </c>
      <c r="F73" t="s">
        <v>524</v>
      </c>
      <c r="G73" t="s">
        <v>525</v>
      </c>
      <c r="H73" t="s">
        <v>100</v>
      </c>
      <c r="I73" t="s">
        <v>25</v>
      </c>
      <c r="J73" t="s">
        <v>3118</v>
      </c>
      <c r="K73" t="s">
        <v>92</v>
      </c>
      <c r="L73" t="s">
        <v>93</v>
      </c>
      <c r="M73" t="s">
        <v>2140</v>
      </c>
      <c r="N73" t="s">
        <v>30</v>
      </c>
      <c r="O73" t="s">
        <v>56</v>
      </c>
      <c r="P73" t="s">
        <v>2141</v>
      </c>
      <c r="Q73">
        <v>8.5440000000000005</v>
      </c>
      <c r="R73">
        <v>2</v>
      </c>
      <c r="S73">
        <v>-7.476</v>
      </c>
      <c r="T73">
        <f xml:space="preserve"> Table1_2[[#This Row],[Profit]] / Table1_2[[#This Row],[Sales]]</f>
        <v>-0.875</v>
      </c>
      <c r="U73" t="s">
        <v>70</v>
      </c>
      <c r="V73" t="s">
        <v>77</v>
      </c>
    </row>
    <row r="74" spans="1:22">
      <c r="A74" t="s">
        <v>3635</v>
      </c>
      <c r="B74" s="19">
        <v>41988</v>
      </c>
      <c r="C74" s="19" t="str">
        <f xml:space="preserve"> TEXT(Table1_2[[#This Row],[Order Date]], "yyyy")</f>
        <v>2014</v>
      </c>
      <c r="D74" s="19">
        <v>41994</v>
      </c>
      <c r="E74" t="s">
        <v>39</v>
      </c>
      <c r="F74" t="s">
        <v>2617</v>
      </c>
      <c r="G74" t="s">
        <v>2618</v>
      </c>
      <c r="H74" t="s">
        <v>90</v>
      </c>
      <c r="I74" t="s">
        <v>25</v>
      </c>
      <c r="J74" t="s">
        <v>133</v>
      </c>
      <c r="K74" t="s">
        <v>134</v>
      </c>
      <c r="L74" t="s">
        <v>93</v>
      </c>
      <c r="M74" t="s">
        <v>2140</v>
      </c>
      <c r="N74" t="s">
        <v>30</v>
      </c>
      <c r="O74" t="s">
        <v>56</v>
      </c>
      <c r="P74" t="s">
        <v>2141</v>
      </c>
      <c r="Q74">
        <v>8.5440000000000005</v>
      </c>
      <c r="R74">
        <v>2</v>
      </c>
      <c r="S74">
        <v>-7.476</v>
      </c>
      <c r="T74">
        <f xml:space="preserve"> Table1_2[[#This Row],[Profit]] / Table1_2[[#This Row],[Sales]]</f>
        <v>-0.875</v>
      </c>
      <c r="U74" t="s">
        <v>129</v>
      </c>
      <c r="V74" t="s">
        <v>96</v>
      </c>
    </row>
    <row r="75" spans="1:22">
      <c r="A75" t="s">
        <v>3709</v>
      </c>
      <c r="B75" s="19">
        <v>41961</v>
      </c>
      <c r="C75" s="19" t="str">
        <f xml:space="preserve"> TEXT(Table1_2[[#This Row],[Order Date]], "yyyy")</f>
        <v>2014</v>
      </c>
      <c r="D75" s="19">
        <v>41964</v>
      </c>
      <c r="E75" t="s">
        <v>87</v>
      </c>
      <c r="F75" t="s">
        <v>2837</v>
      </c>
      <c r="G75" t="s">
        <v>2838</v>
      </c>
      <c r="H75" t="s">
        <v>24</v>
      </c>
      <c r="I75" t="s">
        <v>25</v>
      </c>
      <c r="J75" t="s">
        <v>3710</v>
      </c>
      <c r="K75" t="s">
        <v>134</v>
      </c>
      <c r="L75" t="s">
        <v>93</v>
      </c>
      <c r="M75" t="s">
        <v>2140</v>
      </c>
      <c r="N75" t="s">
        <v>30</v>
      </c>
      <c r="O75" t="s">
        <v>56</v>
      </c>
      <c r="P75" t="s">
        <v>2141</v>
      </c>
      <c r="Q75">
        <v>8.5440000000000005</v>
      </c>
      <c r="R75">
        <v>2</v>
      </c>
      <c r="S75">
        <v>-7.476</v>
      </c>
      <c r="T75">
        <f xml:space="preserve"> Table1_2[[#This Row],[Profit]] / Table1_2[[#This Row],[Sales]]</f>
        <v>-0.875</v>
      </c>
      <c r="U75" t="s">
        <v>33</v>
      </c>
      <c r="V75" t="s">
        <v>34</v>
      </c>
    </row>
    <row r="76" spans="1:22">
      <c r="A76" t="s">
        <v>3055</v>
      </c>
      <c r="B76" s="19">
        <v>43093</v>
      </c>
      <c r="C76" s="19" t="str">
        <f xml:space="preserve"> TEXT(Table1_2[[#This Row],[Order Date]], "yyyy")</f>
        <v>2017</v>
      </c>
      <c r="D76" s="19">
        <v>43100</v>
      </c>
      <c r="E76" t="s">
        <v>39</v>
      </c>
      <c r="F76" t="s">
        <v>3056</v>
      </c>
      <c r="G76" t="s">
        <v>3057</v>
      </c>
      <c r="H76" t="s">
        <v>100</v>
      </c>
      <c r="I76" t="s">
        <v>25</v>
      </c>
      <c r="J76" t="s">
        <v>3058</v>
      </c>
      <c r="K76" t="s">
        <v>520</v>
      </c>
      <c r="L76" t="s">
        <v>54</v>
      </c>
      <c r="M76" t="s">
        <v>2513</v>
      </c>
      <c r="N76" t="s">
        <v>30</v>
      </c>
      <c r="O76" t="s">
        <v>56</v>
      </c>
      <c r="P76" t="s">
        <v>2514</v>
      </c>
      <c r="Q76">
        <v>8.5440000000000005</v>
      </c>
      <c r="R76">
        <v>4</v>
      </c>
      <c r="S76">
        <v>1.9224000000000001</v>
      </c>
      <c r="T76">
        <f xml:space="preserve"> Table1_2[[#This Row],[Profit]] / Table1_2[[#This Row],[Sales]]</f>
        <v>0.22500000000000001</v>
      </c>
      <c r="U76" t="s">
        <v>47</v>
      </c>
      <c r="V76" t="s">
        <v>96</v>
      </c>
    </row>
    <row r="77" spans="1:22">
      <c r="A77" t="s">
        <v>4367</v>
      </c>
      <c r="B77" s="19">
        <v>41989</v>
      </c>
      <c r="C77" s="19" t="str">
        <f xml:space="preserve"> TEXT(Table1_2[[#This Row],[Order Date]], "yyyy")</f>
        <v>2014</v>
      </c>
      <c r="D77" s="19">
        <v>41991</v>
      </c>
      <c r="E77" t="s">
        <v>21</v>
      </c>
      <c r="F77" t="s">
        <v>3683</v>
      </c>
      <c r="G77" t="s">
        <v>3684</v>
      </c>
      <c r="H77" t="s">
        <v>24</v>
      </c>
      <c r="I77" t="s">
        <v>25</v>
      </c>
      <c r="J77" t="s">
        <v>4368</v>
      </c>
      <c r="K77" t="s">
        <v>92</v>
      </c>
      <c r="L77" t="s">
        <v>93</v>
      </c>
      <c r="M77" t="s">
        <v>111</v>
      </c>
      <c r="N77" t="s">
        <v>30</v>
      </c>
      <c r="O77" t="s">
        <v>56</v>
      </c>
      <c r="P77" t="s">
        <v>112</v>
      </c>
      <c r="Q77">
        <v>8.6240000000000006</v>
      </c>
      <c r="R77">
        <v>7</v>
      </c>
      <c r="S77">
        <v>-2.5872000000000002</v>
      </c>
      <c r="T77">
        <f xml:space="preserve"> Table1_2[[#This Row],[Profit]] / Table1_2[[#This Row],[Sales]]</f>
        <v>-0.3</v>
      </c>
      <c r="U77" t="s">
        <v>70</v>
      </c>
      <c r="V77" t="s">
        <v>96</v>
      </c>
    </row>
    <row r="78" spans="1:22">
      <c r="A78" t="s">
        <v>1116</v>
      </c>
      <c r="B78" s="19">
        <v>43045</v>
      </c>
      <c r="C78" s="19" t="str">
        <f xml:space="preserve"> TEXT(Table1_2[[#This Row],[Order Date]], "yyyy")</f>
        <v>2017</v>
      </c>
      <c r="D78" s="19">
        <v>43050</v>
      </c>
      <c r="E78" t="s">
        <v>39</v>
      </c>
      <c r="F78" t="s">
        <v>843</v>
      </c>
      <c r="G78" t="s">
        <v>844</v>
      </c>
      <c r="H78" t="s">
        <v>24</v>
      </c>
      <c r="I78" t="s">
        <v>25</v>
      </c>
      <c r="J78" t="s">
        <v>52</v>
      </c>
      <c r="K78" t="s">
        <v>53</v>
      </c>
      <c r="L78" t="s">
        <v>54</v>
      </c>
      <c r="M78" t="s">
        <v>895</v>
      </c>
      <c r="N78" t="s">
        <v>30</v>
      </c>
      <c r="O78" t="s">
        <v>56</v>
      </c>
      <c r="P78" t="s">
        <v>896</v>
      </c>
      <c r="Q78">
        <v>8.73</v>
      </c>
      <c r="R78">
        <v>1</v>
      </c>
      <c r="S78">
        <v>2.9681999999999999</v>
      </c>
      <c r="T78">
        <f xml:space="preserve"> Table1_2[[#This Row],[Profit]] / Table1_2[[#This Row],[Sales]]</f>
        <v>0.33999999999999997</v>
      </c>
      <c r="U78" t="s">
        <v>58</v>
      </c>
      <c r="V78" t="s">
        <v>34</v>
      </c>
    </row>
    <row r="79" spans="1:22">
      <c r="A79" t="s">
        <v>1042</v>
      </c>
      <c r="B79" s="19">
        <v>42535</v>
      </c>
      <c r="C79" s="19" t="str">
        <f xml:space="preserve"> TEXT(Table1_2[[#This Row],[Order Date]], "yyyy")</f>
        <v>2016</v>
      </c>
      <c r="D79" s="19">
        <v>42538</v>
      </c>
      <c r="E79" t="s">
        <v>87</v>
      </c>
      <c r="F79" t="s">
        <v>1043</v>
      </c>
      <c r="G79" t="s">
        <v>1044</v>
      </c>
      <c r="H79" t="s">
        <v>100</v>
      </c>
      <c r="I79" t="s">
        <v>25</v>
      </c>
      <c r="J79" t="s">
        <v>328</v>
      </c>
      <c r="K79" t="s">
        <v>53</v>
      </c>
      <c r="L79" t="s">
        <v>54</v>
      </c>
      <c r="M79" t="s">
        <v>500</v>
      </c>
      <c r="N79" t="s">
        <v>30</v>
      </c>
      <c r="O79" t="s">
        <v>56</v>
      </c>
      <c r="P79" t="s">
        <v>501</v>
      </c>
      <c r="Q79">
        <v>8.73</v>
      </c>
      <c r="R79">
        <v>3</v>
      </c>
      <c r="S79">
        <v>4.1031000000000004</v>
      </c>
      <c r="T79">
        <f xml:space="preserve"> Table1_2[[#This Row],[Profit]] / Table1_2[[#This Row],[Sales]]</f>
        <v>0.47000000000000003</v>
      </c>
      <c r="U79" t="s">
        <v>33</v>
      </c>
      <c r="V79" t="s">
        <v>59</v>
      </c>
    </row>
    <row r="80" spans="1:22">
      <c r="A80" t="s">
        <v>3678</v>
      </c>
      <c r="B80" s="19">
        <v>42002</v>
      </c>
      <c r="C80" s="19" t="str">
        <f xml:space="preserve"> TEXT(Table1_2[[#This Row],[Order Date]], "yyyy")</f>
        <v>2014</v>
      </c>
      <c r="D80" s="19">
        <v>42006</v>
      </c>
      <c r="E80" t="s">
        <v>39</v>
      </c>
      <c r="F80" t="s">
        <v>2895</v>
      </c>
      <c r="G80" t="s">
        <v>2896</v>
      </c>
      <c r="H80" t="s">
        <v>100</v>
      </c>
      <c r="I80" t="s">
        <v>25</v>
      </c>
      <c r="J80" t="s">
        <v>3657</v>
      </c>
      <c r="K80" t="s">
        <v>134</v>
      </c>
      <c r="L80" t="s">
        <v>93</v>
      </c>
      <c r="M80" t="s">
        <v>2877</v>
      </c>
      <c r="N80" t="s">
        <v>30</v>
      </c>
      <c r="O80" t="s">
        <v>56</v>
      </c>
      <c r="P80" t="s">
        <v>2878</v>
      </c>
      <c r="Q80">
        <v>8.7360000000000007</v>
      </c>
      <c r="R80">
        <v>3</v>
      </c>
      <c r="S80">
        <v>-4.8048000000000002</v>
      </c>
      <c r="T80">
        <f xml:space="preserve"> Table1_2[[#This Row],[Profit]] / Table1_2[[#This Row],[Sales]]</f>
        <v>-0.54999999999999993</v>
      </c>
      <c r="U80" t="s">
        <v>83</v>
      </c>
      <c r="V80" t="s">
        <v>96</v>
      </c>
    </row>
    <row r="81" spans="1:22">
      <c r="A81" t="s">
        <v>1629</v>
      </c>
      <c r="B81" s="19">
        <v>43071</v>
      </c>
      <c r="C81" s="19" t="str">
        <f xml:space="preserve"> TEXT(Table1_2[[#This Row],[Order Date]], "yyyy")</f>
        <v>2017</v>
      </c>
      <c r="D81" s="19">
        <v>43073</v>
      </c>
      <c r="E81" t="s">
        <v>21</v>
      </c>
      <c r="F81" t="s">
        <v>1630</v>
      </c>
      <c r="G81" t="s">
        <v>1631</v>
      </c>
      <c r="H81" t="s">
        <v>24</v>
      </c>
      <c r="I81" t="s">
        <v>25</v>
      </c>
      <c r="J81" t="s">
        <v>101</v>
      </c>
      <c r="K81" t="s">
        <v>92</v>
      </c>
      <c r="L81" t="s">
        <v>93</v>
      </c>
      <c r="M81" t="s">
        <v>620</v>
      </c>
      <c r="N81" t="s">
        <v>30</v>
      </c>
      <c r="O81" t="s">
        <v>56</v>
      </c>
      <c r="P81" t="s">
        <v>621</v>
      </c>
      <c r="Q81">
        <v>8.7520000000000007</v>
      </c>
      <c r="R81">
        <v>4</v>
      </c>
      <c r="S81">
        <v>-3.7195999999999998</v>
      </c>
      <c r="T81">
        <f xml:space="preserve"> Table1_2[[#This Row],[Profit]] / Table1_2[[#This Row],[Sales]]</f>
        <v>-0.42499999999999993</v>
      </c>
      <c r="U81" t="s">
        <v>70</v>
      </c>
      <c r="V81" t="s">
        <v>96</v>
      </c>
    </row>
    <row r="82" spans="1:22">
      <c r="A82" t="s">
        <v>627</v>
      </c>
      <c r="B82" s="19">
        <v>42936</v>
      </c>
      <c r="C82" s="19" t="str">
        <f xml:space="preserve"> TEXT(Table1_2[[#This Row],[Order Date]], "yyyy")</f>
        <v>2017</v>
      </c>
      <c r="D82" s="19">
        <v>42942</v>
      </c>
      <c r="E82" t="s">
        <v>39</v>
      </c>
      <c r="F82" t="s">
        <v>628</v>
      </c>
      <c r="G82" t="s">
        <v>629</v>
      </c>
      <c r="H82" t="s">
        <v>24</v>
      </c>
      <c r="I82" t="s">
        <v>25</v>
      </c>
      <c r="J82" t="s">
        <v>133</v>
      </c>
      <c r="K82" t="s">
        <v>134</v>
      </c>
      <c r="L82" t="s">
        <v>93</v>
      </c>
      <c r="M82" t="s">
        <v>630</v>
      </c>
      <c r="N82" t="s">
        <v>30</v>
      </c>
      <c r="O82" t="s">
        <v>56</v>
      </c>
      <c r="P82" t="s">
        <v>631</v>
      </c>
      <c r="Q82">
        <v>8.7919999999999998</v>
      </c>
      <c r="R82">
        <v>1</v>
      </c>
      <c r="S82">
        <v>-5.7148000000000003</v>
      </c>
      <c r="T82">
        <f xml:space="preserve"> Table1_2[[#This Row],[Profit]] / Table1_2[[#This Row],[Sales]]</f>
        <v>-0.65</v>
      </c>
      <c r="U82" t="s">
        <v>129</v>
      </c>
      <c r="V82" t="s">
        <v>71</v>
      </c>
    </row>
    <row r="83" spans="1:22">
      <c r="A83" t="s">
        <v>3516</v>
      </c>
      <c r="B83" s="19">
        <v>42937</v>
      </c>
      <c r="C83" s="19" t="str">
        <f xml:space="preserve"> TEXT(Table1_2[[#This Row],[Order Date]], "yyyy")</f>
        <v>2017</v>
      </c>
      <c r="D83" s="19">
        <v>42943</v>
      </c>
      <c r="E83" t="s">
        <v>39</v>
      </c>
      <c r="F83" t="s">
        <v>1639</v>
      </c>
      <c r="G83" t="s">
        <v>1640</v>
      </c>
      <c r="H83" t="s">
        <v>24</v>
      </c>
      <c r="I83" t="s">
        <v>25</v>
      </c>
      <c r="J83" t="s">
        <v>3233</v>
      </c>
      <c r="K83" t="s">
        <v>716</v>
      </c>
      <c r="L83" t="s">
        <v>28</v>
      </c>
      <c r="M83" t="s">
        <v>337</v>
      </c>
      <c r="N83" t="s">
        <v>30</v>
      </c>
      <c r="O83" t="s">
        <v>56</v>
      </c>
      <c r="P83" t="s">
        <v>338</v>
      </c>
      <c r="Q83">
        <v>8.8000000000000007</v>
      </c>
      <c r="R83">
        <v>5</v>
      </c>
      <c r="S83">
        <v>3.8719999999999999</v>
      </c>
      <c r="T83">
        <f xml:space="preserve"> Table1_2[[#This Row],[Profit]] / Table1_2[[#This Row],[Sales]]</f>
        <v>0.43999999999999995</v>
      </c>
      <c r="U83" t="s">
        <v>129</v>
      </c>
      <c r="V83" t="s">
        <v>71</v>
      </c>
    </row>
    <row r="84" spans="1:22">
      <c r="A84" t="s">
        <v>4298</v>
      </c>
      <c r="B84" s="19">
        <v>42898</v>
      </c>
      <c r="C84" s="19" t="str">
        <f xml:space="preserve"> TEXT(Table1_2[[#This Row],[Order Date]], "yyyy")</f>
        <v>2017</v>
      </c>
      <c r="D84" s="19">
        <v>42900</v>
      </c>
      <c r="E84" t="s">
        <v>21</v>
      </c>
      <c r="F84" t="s">
        <v>1428</v>
      </c>
      <c r="G84" t="s">
        <v>1429</v>
      </c>
      <c r="H84" t="s">
        <v>24</v>
      </c>
      <c r="I84" t="s">
        <v>25</v>
      </c>
      <c r="J84" t="s">
        <v>133</v>
      </c>
      <c r="K84" t="s">
        <v>134</v>
      </c>
      <c r="L84" t="s">
        <v>93</v>
      </c>
      <c r="M84" t="s">
        <v>1718</v>
      </c>
      <c r="N84" t="s">
        <v>30</v>
      </c>
      <c r="O84" t="s">
        <v>56</v>
      </c>
      <c r="P84" t="s">
        <v>1719</v>
      </c>
      <c r="Q84">
        <v>8.8559999999999999</v>
      </c>
      <c r="R84">
        <v>3</v>
      </c>
      <c r="S84">
        <v>-6.8634000000000004</v>
      </c>
      <c r="T84">
        <f xml:space="preserve"> Table1_2[[#This Row],[Profit]] / Table1_2[[#This Row],[Sales]]</f>
        <v>-0.77500000000000002</v>
      </c>
      <c r="U84" t="s">
        <v>70</v>
      </c>
      <c r="V84" t="s">
        <v>59</v>
      </c>
    </row>
    <row r="85" spans="1:22">
      <c r="A85" t="s">
        <v>3324</v>
      </c>
      <c r="B85" s="19">
        <v>41923</v>
      </c>
      <c r="C85" s="19" t="str">
        <f xml:space="preserve"> TEXT(Table1_2[[#This Row],[Order Date]], "yyyy")</f>
        <v>2014</v>
      </c>
      <c r="D85" s="19">
        <v>41927</v>
      </c>
      <c r="E85" t="s">
        <v>39</v>
      </c>
      <c r="F85" t="s">
        <v>2921</v>
      </c>
      <c r="G85" t="s">
        <v>2922</v>
      </c>
      <c r="H85" t="s">
        <v>90</v>
      </c>
      <c r="I85" t="s">
        <v>25</v>
      </c>
      <c r="J85" t="s">
        <v>1911</v>
      </c>
      <c r="K85" t="s">
        <v>1058</v>
      </c>
      <c r="L85" t="s">
        <v>28</v>
      </c>
      <c r="M85" t="s">
        <v>1912</v>
      </c>
      <c r="N85" t="s">
        <v>30</v>
      </c>
      <c r="O85" t="s">
        <v>56</v>
      </c>
      <c r="P85" t="s">
        <v>1913</v>
      </c>
      <c r="Q85">
        <v>8.92</v>
      </c>
      <c r="R85">
        <v>4</v>
      </c>
      <c r="S85">
        <v>3.9247999999999998</v>
      </c>
      <c r="T85">
        <f xml:space="preserve"> Table1_2[[#This Row],[Profit]] / Table1_2[[#This Row],[Sales]]</f>
        <v>0.44</v>
      </c>
      <c r="U85" t="s">
        <v>83</v>
      </c>
      <c r="V85" t="s">
        <v>48</v>
      </c>
    </row>
    <row r="86" spans="1:22">
      <c r="A86" t="s">
        <v>4124</v>
      </c>
      <c r="B86" s="19">
        <v>42258</v>
      </c>
      <c r="C86" s="19" t="str">
        <f xml:space="preserve"> TEXT(Table1_2[[#This Row],[Order Date]], "yyyy")</f>
        <v>2015</v>
      </c>
      <c r="D86" s="19">
        <v>42265</v>
      </c>
      <c r="E86" t="s">
        <v>39</v>
      </c>
      <c r="F86" t="s">
        <v>1651</v>
      </c>
      <c r="G86" t="s">
        <v>1652</v>
      </c>
      <c r="H86" t="s">
        <v>100</v>
      </c>
      <c r="I86" t="s">
        <v>25</v>
      </c>
      <c r="J86" t="s">
        <v>3563</v>
      </c>
      <c r="K86" t="s">
        <v>362</v>
      </c>
      <c r="L86" t="s">
        <v>67</v>
      </c>
      <c r="M86" t="s">
        <v>1912</v>
      </c>
      <c r="N86" t="s">
        <v>30</v>
      </c>
      <c r="O86" t="s">
        <v>56</v>
      </c>
      <c r="P86" t="s">
        <v>1913</v>
      </c>
      <c r="Q86">
        <v>8.92</v>
      </c>
      <c r="R86">
        <v>4</v>
      </c>
      <c r="S86">
        <v>3.9247999999999998</v>
      </c>
      <c r="T86">
        <f xml:space="preserve"> Table1_2[[#This Row],[Profit]] / Table1_2[[#This Row],[Sales]]</f>
        <v>0.44</v>
      </c>
      <c r="U86" t="s">
        <v>47</v>
      </c>
      <c r="V86" t="s">
        <v>77</v>
      </c>
    </row>
    <row r="87" spans="1:22">
      <c r="A87" t="s">
        <v>2461</v>
      </c>
      <c r="B87" s="19">
        <v>41736</v>
      </c>
      <c r="C87" s="19" t="str">
        <f xml:space="preserve"> TEXT(Table1_2[[#This Row],[Order Date]], "yyyy")</f>
        <v>2014</v>
      </c>
      <c r="D87" s="19">
        <v>41739</v>
      </c>
      <c r="E87" t="s">
        <v>87</v>
      </c>
      <c r="F87" t="s">
        <v>847</v>
      </c>
      <c r="G87" t="s">
        <v>848</v>
      </c>
      <c r="H87" t="s">
        <v>24</v>
      </c>
      <c r="I87" t="s">
        <v>25</v>
      </c>
      <c r="J87" t="s">
        <v>2462</v>
      </c>
      <c r="K87" t="s">
        <v>1276</v>
      </c>
      <c r="L87" t="s">
        <v>28</v>
      </c>
      <c r="M87" t="s">
        <v>1408</v>
      </c>
      <c r="N87" t="s">
        <v>30</v>
      </c>
      <c r="O87" t="s">
        <v>56</v>
      </c>
      <c r="P87" t="s">
        <v>1409</v>
      </c>
      <c r="Q87">
        <v>8.9600000000000009</v>
      </c>
      <c r="R87">
        <v>2</v>
      </c>
      <c r="S87">
        <v>2.7776000000000001</v>
      </c>
      <c r="T87">
        <f xml:space="preserve"> Table1_2[[#This Row],[Profit]] / Table1_2[[#This Row],[Sales]]</f>
        <v>0.31</v>
      </c>
      <c r="U87" t="s">
        <v>33</v>
      </c>
      <c r="V87" t="s">
        <v>113</v>
      </c>
    </row>
    <row r="88" spans="1:22">
      <c r="A88" t="s">
        <v>3775</v>
      </c>
      <c r="B88" s="19">
        <v>43004</v>
      </c>
      <c r="C88" s="19" t="str">
        <f xml:space="preserve"> TEXT(Table1_2[[#This Row],[Order Date]], "yyyy")</f>
        <v>2017</v>
      </c>
      <c r="D88" s="19">
        <v>43004</v>
      </c>
      <c r="E88" t="s">
        <v>425</v>
      </c>
      <c r="F88" t="s">
        <v>3322</v>
      </c>
      <c r="G88" t="s">
        <v>3323</v>
      </c>
      <c r="H88" t="s">
        <v>90</v>
      </c>
      <c r="I88" t="s">
        <v>25</v>
      </c>
      <c r="J88" t="s">
        <v>328</v>
      </c>
      <c r="K88" t="s">
        <v>53</v>
      </c>
      <c r="L88" t="s">
        <v>54</v>
      </c>
      <c r="M88" t="s">
        <v>2011</v>
      </c>
      <c r="N88" t="s">
        <v>30</v>
      </c>
      <c r="O88" t="s">
        <v>56</v>
      </c>
      <c r="P88" t="s">
        <v>2012</v>
      </c>
      <c r="Q88">
        <v>9.24</v>
      </c>
      <c r="R88">
        <v>3</v>
      </c>
      <c r="S88">
        <v>2.9567999999999999</v>
      </c>
      <c r="T88">
        <f xml:space="preserve"> Table1_2[[#This Row],[Profit]] / Table1_2[[#This Row],[Sales]]</f>
        <v>0.31999999999999995</v>
      </c>
      <c r="U88" t="s">
        <v>430</v>
      </c>
      <c r="V88" t="s">
        <v>77</v>
      </c>
    </row>
    <row r="89" spans="1:22">
      <c r="A89" t="s">
        <v>2971</v>
      </c>
      <c r="B89" s="19">
        <v>41985</v>
      </c>
      <c r="C89" s="19" t="str">
        <f xml:space="preserve"> TEXT(Table1_2[[#This Row],[Order Date]], "yyyy")</f>
        <v>2014</v>
      </c>
      <c r="D89" s="19">
        <v>41988</v>
      </c>
      <c r="E89" t="s">
        <v>21</v>
      </c>
      <c r="F89" t="s">
        <v>326</v>
      </c>
      <c r="G89" t="s">
        <v>327</v>
      </c>
      <c r="H89" t="s">
        <v>24</v>
      </c>
      <c r="I89" t="s">
        <v>25</v>
      </c>
      <c r="J89" t="s">
        <v>1470</v>
      </c>
      <c r="K89" t="s">
        <v>53</v>
      </c>
      <c r="L89" t="s">
        <v>54</v>
      </c>
      <c r="M89" t="s">
        <v>111</v>
      </c>
      <c r="N89" t="s">
        <v>30</v>
      </c>
      <c r="O89" t="s">
        <v>56</v>
      </c>
      <c r="P89" t="s">
        <v>112</v>
      </c>
      <c r="Q89">
        <v>9.24</v>
      </c>
      <c r="R89">
        <v>3</v>
      </c>
      <c r="S89">
        <v>4.4352</v>
      </c>
      <c r="T89">
        <f xml:space="preserve"> Table1_2[[#This Row],[Profit]] / Table1_2[[#This Row],[Sales]]</f>
        <v>0.48</v>
      </c>
      <c r="U89" t="s">
        <v>33</v>
      </c>
      <c r="V89" t="s">
        <v>96</v>
      </c>
    </row>
    <row r="90" spans="1:22">
      <c r="A90" t="s">
        <v>3167</v>
      </c>
      <c r="B90" s="19">
        <v>43006</v>
      </c>
      <c r="C90" s="19" t="str">
        <f xml:space="preserve"> TEXT(Table1_2[[#This Row],[Order Date]], "yyyy")</f>
        <v>2017</v>
      </c>
      <c r="D90" s="19">
        <v>43012</v>
      </c>
      <c r="E90" t="s">
        <v>39</v>
      </c>
      <c r="F90" t="s">
        <v>633</v>
      </c>
      <c r="G90" t="s">
        <v>634</v>
      </c>
      <c r="H90" t="s">
        <v>24</v>
      </c>
      <c r="I90" t="s">
        <v>25</v>
      </c>
      <c r="J90" t="s">
        <v>52</v>
      </c>
      <c r="K90" t="s">
        <v>53</v>
      </c>
      <c r="L90" t="s">
        <v>54</v>
      </c>
      <c r="M90" t="s">
        <v>111</v>
      </c>
      <c r="N90" t="s">
        <v>30</v>
      </c>
      <c r="O90" t="s">
        <v>56</v>
      </c>
      <c r="P90" t="s">
        <v>112</v>
      </c>
      <c r="Q90">
        <v>9.24</v>
      </c>
      <c r="R90">
        <v>3</v>
      </c>
      <c r="S90">
        <v>4.4352</v>
      </c>
      <c r="T90">
        <f xml:space="preserve"> Table1_2[[#This Row],[Profit]] / Table1_2[[#This Row],[Sales]]</f>
        <v>0.48</v>
      </c>
      <c r="U90" t="s">
        <v>129</v>
      </c>
      <c r="V90" t="s">
        <v>77</v>
      </c>
    </row>
    <row r="91" spans="1:22">
      <c r="A91" t="s">
        <v>1467</v>
      </c>
      <c r="B91" s="19">
        <v>43022</v>
      </c>
      <c r="C91" s="19" t="str">
        <f xml:space="preserve"> TEXT(Table1_2[[#This Row],[Order Date]], "yyyy")</f>
        <v>2017</v>
      </c>
      <c r="D91" s="19">
        <v>43025</v>
      </c>
      <c r="E91" t="s">
        <v>87</v>
      </c>
      <c r="F91" t="s">
        <v>1468</v>
      </c>
      <c r="G91" t="s">
        <v>1469</v>
      </c>
      <c r="H91" t="s">
        <v>24</v>
      </c>
      <c r="I91" t="s">
        <v>25</v>
      </c>
      <c r="J91" t="s">
        <v>1470</v>
      </c>
      <c r="K91" t="s">
        <v>53</v>
      </c>
      <c r="L91" t="s">
        <v>54</v>
      </c>
      <c r="M91" t="s">
        <v>379</v>
      </c>
      <c r="N91" t="s">
        <v>30</v>
      </c>
      <c r="O91" t="s">
        <v>56</v>
      </c>
      <c r="P91" t="s">
        <v>380</v>
      </c>
      <c r="Q91">
        <v>9.4600000000000009</v>
      </c>
      <c r="R91">
        <v>2</v>
      </c>
      <c r="S91">
        <v>3.6894</v>
      </c>
      <c r="T91">
        <f xml:space="preserve"> Table1_2[[#This Row],[Profit]] / Table1_2[[#This Row],[Sales]]</f>
        <v>0.38999999999999996</v>
      </c>
      <c r="U91" t="s">
        <v>33</v>
      </c>
      <c r="V91" t="s">
        <v>48</v>
      </c>
    </row>
    <row r="92" spans="1:22">
      <c r="A92" t="s">
        <v>4005</v>
      </c>
      <c r="B92" s="19">
        <v>42124</v>
      </c>
      <c r="C92" s="19" t="str">
        <f xml:space="preserve"> TEXT(Table1_2[[#This Row],[Order Date]], "yyyy")</f>
        <v>2015</v>
      </c>
      <c r="D92" s="19">
        <v>42128</v>
      </c>
      <c r="E92" t="s">
        <v>39</v>
      </c>
      <c r="F92" t="s">
        <v>1320</v>
      </c>
      <c r="G92" t="s">
        <v>1321</v>
      </c>
      <c r="H92" t="s">
        <v>90</v>
      </c>
      <c r="I92" t="s">
        <v>25</v>
      </c>
      <c r="J92" t="s">
        <v>471</v>
      </c>
      <c r="K92" t="s">
        <v>434</v>
      </c>
      <c r="L92" t="s">
        <v>67</v>
      </c>
      <c r="M92" t="s">
        <v>2204</v>
      </c>
      <c r="N92" t="s">
        <v>30</v>
      </c>
      <c r="O92" t="s">
        <v>56</v>
      </c>
      <c r="P92" t="s">
        <v>2205</v>
      </c>
      <c r="Q92">
        <v>9.48</v>
      </c>
      <c r="R92">
        <v>1</v>
      </c>
      <c r="S92">
        <v>3.7919999999999998</v>
      </c>
      <c r="T92">
        <f xml:space="preserve"> Table1_2[[#This Row],[Profit]] / Table1_2[[#This Row],[Sales]]</f>
        <v>0.39999999999999997</v>
      </c>
      <c r="U92" t="s">
        <v>83</v>
      </c>
      <c r="V92" t="s">
        <v>113</v>
      </c>
    </row>
    <row r="93" spans="1:22">
      <c r="A93" t="s">
        <v>2411</v>
      </c>
      <c r="B93" s="19">
        <v>42567</v>
      </c>
      <c r="C93" s="19" t="str">
        <f xml:space="preserve"> TEXT(Table1_2[[#This Row],[Order Date]], "yyyy")</f>
        <v>2016</v>
      </c>
      <c r="D93" s="19">
        <v>42569</v>
      </c>
      <c r="E93" t="s">
        <v>21</v>
      </c>
      <c r="F93" t="s">
        <v>2412</v>
      </c>
      <c r="G93" t="s">
        <v>2413</v>
      </c>
      <c r="H93" t="s">
        <v>90</v>
      </c>
      <c r="I93" t="s">
        <v>25</v>
      </c>
      <c r="J93" t="s">
        <v>101</v>
      </c>
      <c r="K93" t="s">
        <v>92</v>
      </c>
      <c r="L93" t="s">
        <v>93</v>
      </c>
      <c r="M93" t="s">
        <v>927</v>
      </c>
      <c r="N93" t="s">
        <v>30</v>
      </c>
      <c r="O93" t="s">
        <v>56</v>
      </c>
      <c r="P93" t="s">
        <v>316</v>
      </c>
      <c r="Q93">
        <v>9.5519999999999996</v>
      </c>
      <c r="R93">
        <v>3</v>
      </c>
      <c r="S93">
        <v>-3.8208000000000002</v>
      </c>
      <c r="T93">
        <f xml:space="preserve"> Table1_2[[#This Row],[Profit]] / Table1_2[[#This Row],[Sales]]</f>
        <v>-0.4</v>
      </c>
      <c r="U93" t="s">
        <v>70</v>
      </c>
      <c r="V93" t="s">
        <v>71</v>
      </c>
    </row>
    <row r="94" spans="1:22">
      <c r="A94" t="s">
        <v>4196</v>
      </c>
      <c r="B94" s="19">
        <v>42600</v>
      </c>
      <c r="C94" s="19" t="str">
        <f xml:space="preserve"> TEXT(Table1_2[[#This Row],[Order Date]], "yyyy")</f>
        <v>2016</v>
      </c>
      <c r="D94" s="19">
        <v>42602</v>
      </c>
      <c r="E94" t="s">
        <v>21</v>
      </c>
      <c r="F94" t="s">
        <v>3033</v>
      </c>
      <c r="G94" t="s">
        <v>3034</v>
      </c>
      <c r="H94" t="s">
        <v>100</v>
      </c>
      <c r="I94" t="s">
        <v>25</v>
      </c>
      <c r="J94" t="s">
        <v>101</v>
      </c>
      <c r="K94" t="s">
        <v>92</v>
      </c>
      <c r="L94" t="s">
        <v>93</v>
      </c>
      <c r="M94" t="s">
        <v>927</v>
      </c>
      <c r="N94" t="s">
        <v>30</v>
      </c>
      <c r="O94" t="s">
        <v>56</v>
      </c>
      <c r="P94" t="s">
        <v>316</v>
      </c>
      <c r="Q94">
        <v>9.5519999999999996</v>
      </c>
      <c r="R94">
        <v>3</v>
      </c>
      <c r="S94">
        <v>-3.8208000000000002</v>
      </c>
      <c r="T94">
        <f xml:space="preserve"> Table1_2[[#This Row],[Profit]] / Table1_2[[#This Row],[Sales]]</f>
        <v>-0.4</v>
      </c>
      <c r="U94" t="s">
        <v>70</v>
      </c>
      <c r="V94" t="s">
        <v>253</v>
      </c>
    </row>
    <row r="95" spans="1:22">
      <c r="A95" t="s">
        <v>1319</v>
      </c>
      <c r="B95" s="19">
        <v>43038</v>
      </c>
      <c r="C95" s="19" t="str">
        <f xml:space="preserve"> TEXT(Table1_2[[#This Row],[Order Date]], "yyyy")</f>
        <v>2017</v>
      </c>
      <c r="D95" s="19">
        <v>43042</v>
      </c>
      <c r="E95" t="s">
        <v>39</v>
      </c>
      <c r="F95" t="s">
        <v>1320</v>
      </c>
      <c r="G95" t="s">
        <v>1321</v>
      </c>
      <c r="H95" t="s">
        <v>90</v>
      </c>
      <c r="I95" t="s">
        <v>25</v>
      </c>
      <c r="J95" t="s">
        <v>682</v>
      </c>
      <c r="K95" t="s">
        <v>192</v>
      </c>
      <c r="L95" t="s">
        <v>54</v>
      </c>
      <c r="M95" t="s">
        <v>959</v>
      </c>
      <c r="N95" t="s">
        <v>30</v>
      </c>
      <c r="O95" t="s">
        <v>56</v>
      </c>
      <c r="P95" t="s">
        <v>960</v>
      </c>
      <c r="Q95">
        <v>9.64</v>
      </c>
      <c r="R95">
        <v>2</v>
      </c>
      <c r="S95">
        <v>3.6631999999999998</v>
      </c>
      <c r="T95">
        <f xml:space="preserve"> Table1_2[[#This Row],[Profit]] / Table1_2[[#This Row],[Sales]]</f>
        <v>0.37999999999999995</v>
      </c>
      <c r="U95" t="s">
        <v>83</v>
      </c>
      <c r="V95" t="s">
        <v>48</v>
      </c>
    </row>
    <row r="96" spans="1:22">
      <c r="A96" t="s">
        <v>3123</v>
      </c>
      <c r="B96" s="19">
        <v>43010</v>
      </c>
      <c r="C96" s="19" t="str">
        <f xml:space="preserve"> TEXT(Table1_2[[#This Row],[Order Date]], "yyyy")</f>
        <v>2017</v>
      </c>
      <c r="D96" s="19">
        <v>43013</v>
      </c>
      <c r="E96" t="s">
        <v>87</v>
      </c>
      <c r="F96" t="s">
        <v>2431</v>
      </c>
      <c r="G96" t="s">
        <v>2432</v>
      </c>
      <c r="H96" t="s">
        <v>100</v>
      </c>
      <c r="I96" t="s">
        <v>25</v>
      </c>
      <c r="J96" t="s">
        <v>3124</v>
      </c>
      <c r="K96" t="s">
        <v>141</v>
      </c>
      <c r="L96" t="s">
        <v>28</v>
      </c>
      <c r="M96" t="s">
        <v>551</v>
      </c>
      <c r="N96" t="s">
        <v>30</v>
      </c>
      <c r="O96" t="s">
        <v>56</v>
      </c>
      <c r="P96" t="s">
        <v>3125</v>
      </c>
      <c r="Q96">
        <v>9.6560000000000006</v>
      </c>
      <c r="R96">
        <v>1</v>
      </c>
      <c r="S96">
        <v>1.5690999999999999</v>
      </c>
      <c r="T96">
        <f xml:space="preserve"> Table1_2[[#This Row],[Profit]] / Table1_2[[#This Row],[Sales]]</f>
        <v>0.16249999999999998</v>
      </c>
      <c r="U96" t="s">
        <v>33</v>
      </c>
      <c r="V96" t="s">
        <v>48</v>
      </c>
    </row>
    <row r="97" spans="1:22">
      <c r="A97" t="s">
        <v>4166</v>
      </c>
      <c r="B97" s="19">
        <v>42362</v>
      </c>
      <c r="C97" s="19" t="str">
        <f xml:space="preserve"> TEXT(Table1_2[[#This Row],[Order Date]], "yyyy")</f>
        <v>2015</v>
      </c>
      <c r="D97" s="19">
        <v>42368</v>
      </c>
      <c r="E97" t="s">
        <v>39</v>
      </c>
      <c r="F97" t="s">
        <v>1866</v>
      </c>
      <c r="G97" t="s">
        <v>1867</v>
      </c>
      <c r="H97" t="s">
        <v>90</v>
      </c>
      <c r="I97" t="s">
        <v>25</v>
      </c>
      <c r="J97" t="s">
        <v>878</v>
      </c>
      <c r="K97" t="s">
        <v>565</v>
      </c>
      <c r="L97" t="s">
        <v>93</v>
      </c>
      <c r="M97" t="s">
        <v>2524</v>
      </c>
      <c r="N97" t="s">
        <v>30</v>
      </c>
      <c r="O97" t="s">
        <v>56</v>
      </c>
      <c r="P97" t="s">
        <v>2525</v>
      </c>
      <c r="Q97">
        <v>9.68</v>
      </c>
      <c r="R97">
        <v>2</v>
      </c>
      <c r="S97">
        <v>3.7751999999999999</v>
      </c>
      <c r="T97">
        <f xml:space="preserve"> Table1_2[[#This Row],[Profit]] / Table1_2[[#This Row],[Sales]]</f>
        <v>0.39</v>
      </c>
      <c r="U97" t="s">
        <v>129</v>
      </c>
      <c r="V97" t="s">
        <v>96</v>
      </c>
    </row>
    <row r="98" spans="1:22">
      <c r="A98" t="s">
        <v>146</v>
      </c>
      <c r="B98" s="19">
        <v>43078</v>
      </c>
      <c r="C98" s="19" t="str">
        <f xml:space="preserve"> TEXT(Table1_2[[#This Row],[Order Date]], "yyyy")</f>
        <v>2017</v>
      </c>
      <c r="D98" s="19">
        <v>43080</v>
      </c>
      <c r="E98" t="s">
        <v>87</v>
      </c>
      <c r="F98" t="s">
        <v>147</v>
      </c>
      <c r="G98" t="s">
        <v>148</v>
      </c>
      <c r="H98" t="s">
        <v>90</v>
      </c>
      <c r="I98" t="s">
        <v>25</v>
      </c>
      <c r="J98" t="s">
        <v>101</v>
      </c>
      <c r="K98" t="s">
        <v>92</v>
      </c>
      <c r="L98" t="s">
        <v>93</v>
      </c>
      <c r="M98" t="s">
        <v>149</v>
      </c>
      <c r="N98" t="s">
        <v>30</v>
      </c>
      <c r="O98" t="s">
        <v>56</v>
      </c>
      <c r="P98" t="s">
        <v>150</v>
      </c>
      <c r="Q98">
        <v>9.7080000000000002</v>
      </c>
      <c r="R98">
        <v>3</v>
      </c>
      <c r="S98">
        <v>-5.8247999999999998</v>
      </c>
      <c r="T98">
        <f xml:space="preserve"> Table1_2[[#This Row],[Profit]] / Table1_2[[#This Row],[Sales]]</f>
        <v>-0.6</v>
      </c>
      <c r="U98" t="s">
        <v>70</v>
      </c>
      <c r="V98" t="s">
        <v>96</v>
      </c>
    </row>
    <row r="99" spans="1:22">
      <c r="A99" t="s">
        <v>2624</v>
      </c>
      <c r="B99" s="19">
        <v>42996</v>
      </c>
      <c r="C99" s="19" t="str">
        <f xml:space="preserve"> TEXT(Table1_2[[#This Row],[Order Date]], "yyyy")</f>
        <v>2017</v>
      </c>
      <c r="D99" s="19">
        <v>43003</v>
      </c>
      <c r="E99" t="s">
        <v>39</v>
      </c>
      <c r="F99" t="s">
        <v>2625</v>
      </c>
      <c r="G99" t="s">
        <v>2626</v>
      </c>
      <c r="H99" t="s">
        <v>90</v>
      </c>
      <c r="I99" t="s">
        <v>25</v>
      </c>
      <c r="J99" t="s">
        <v>173</v>
      </c>
      <c r="K99" t="s">
        <v>120</v>
      </c>
      <c r="L99" t="s">
        <v>67</v>
      </c>
      <c r="M99" t="s">
        <v>1099</v>
      </c>
      <c r="N99" t="s">
        <v>30</v>
      </c>
      <c r="O99" t="s">
        <v>56</v>
      </c>
      <c r="P99" t="s">
        <v>1100</v>
      </c>
      <c r="Q99">
        <v>9.82</v>
      </c>
      <c r="R99">
        <v>2</v>
      </c>
      <c r="S99">
        <v>3.2406000000000001</v>
      </c>
      <c r="T99">
        <f xml:space="preserve"> Table1_2[[#This Row],[Profit]] / Table1_2[[#This Row],[Sales]]</f>
        <v>0.33</v>
      </c>
      <c r="U99" t="s">
        <v>47</v>
      </c>
      <c r="V99" t="s">
        <v>77</v>
      </c>
    </row>
    <row r="100" spans="1:22">
      <c r="A100" t="s">
        <v>3905</v>
      </c>
      <c r="B100" s="19">
        <v>41974</v>
      </c>
      <c r="C100" s="19" t="str">
        <f xml:space="preserve"> TEXT(Table1_2[[#This Row],[Order Date]], "yyyy")</f>
        <v>2014</v>
      </c>
      <c r="D100" s="19">
        <v>41976</v>
      </c>
      <c r="E100" t="s">
        <v>87</v>
      </c>
      <c r="F100" t="s">
        <v>2693</v>
      </c>
      <c r="G100" t="s">
        <v>2694</v>
      </c>
      <c r="H100" t="s">
        <v>24</v>
      </c>
      <c r="I100" t="s">
        <v>25</v>
      </c>
      <c r="J100" t="s">
        <v>2043</v>
      </c>
      <c r="K100" t="s">
        <v>434</v>
      </c>
      <c r="L100" t="s">
        <v>67</v>
      </c>
      <c r="M100" t="s">
        <v>1099</v>
      </c>
      <c r="N100" t="s">
        <v>30</v>
      </c>
      <c r="O100" t="s">
        <v>56</v>
      </c>
      <c r="P100" t="s">
        <v>1100</v>
      </c>
      <c r="Q100">
        <v>9.82</v>
      </c>
      <c r="R100">
        <v>2</v>
      </c>
      <c r="S100">
        <v>3.2406000000000001</v>
      </c>
      <c r="T100">
        <f xml:space="preserve"> Table1_2[[#This Row],[Profit]] / Table1_2[[#This Row],[Sales]]</f>
        <v>0.33</v>
      </c>
      <c r="U100" t="s">
        <v>70</v>
      </c>
      <c r="V100" t="s">
        <v>96</v>
      </c>
    </row>
    <row r="101" spans="1:22">
      <c r="A101" t="s">
        <v>645</v>
      </c>
      <c r="B101" s="19">
        <v>42965</v>
      </c>
      <c r="C101" s="19" t="str">
        <f xml:space="preserve"> TEXT(Table1_2[[#This Row],[Order Date]], "yyyy")</f>
        <v>2017</v>
      </c>
      <c r="D101" s="19">
        <v>42970</v>
      </c>
      <c r="E101" t="s">
        <v>21</v>
      </c>
      <c r="F101" t="s">
        <v>646</v>
      </c>
      <c r="G101" t="s">
        <v>647</v>
      </c>
      <c r="H101" t="s">
        <v>90</v>
      </c>
      <c r="I101" t="s">
        <v>25</v>
      </c>
      <c r="J101" t="s">
        <v>173</v>
      </c>
      <c r="K101" t="s">
        <v>120</v>
      </c>
      <c r="L101" t="s">
        <v>67</v>
      </c>
      <c r="M101" t="s">
        <v>650</v>
      </c>
      <c r="N101" t="s">
        <v>30</v>
      </c>
      <c r="O101" t="s">
        <v>56</v>
      </c>
      <c r="P101" t="s">
        <v>651</v>
      </c>
      <c r="Q101">
        <v>9.94</v>
      </c>
      <c r="R101">
        <v>2</v>
      </c>
      <c r="S101">
        <v>3.0813999999999999</v>
      </c>
      <c r="T101">
        <f xml:space="preserve"> Table1_2[[#This Row],[Profit]] / Table1_2[[#This Row],[Sales]]</f>
        <v>0.31</v>
      </c>
      <c r="U101" t="s">
        <v>58</v>
      </c>
      <c r="V101" t="s">
        <v>253</v>
      </c>
    </row>
    <row r="102" spans="1:22">
      <c r="A102" t="s">
        <v>738</v>
      </c>
      <c r="B102" s="19">
        <v>41650</v>
      </c>
      <c r="C102" s="19" t="str">
        <f xml:space="preserve"> TEXT(Table1_2[[#This Row],[Order Date]], "yyyy")</f>
        <v>2014</v>
      </c>
      <c r="D102" s="19">
        <v>41653</v>
      </c>
      <c r="E102" t="s">
        <v>87</v>
      </c>
      <c r="F102" t="s">
        <v>739</v>
      </c>
      <c r="G102" t="s">
        <v>740</v>
      </c>
      <c r="H102" t="s">
        <v>24</v>
      </c>
      <c r="I102" t="s">
        <v>25</v>
      </c>
      <c r="J102" t="s">
        <v>741</v>
      </c>
      <c r="K102" t="s">
        <v>200</v>
      </c>
      <c r="L102" t="s">
        <v>67</v>
      </c>
      <c r="M102" t="s">
        <v>650</v>
      </c>
      <c r="N102" t="s">
        <v>30</v>
      </c>
      <c r="O102" t="s">
        <v>56</v>
      </c>
      <c r="P102" t="s">
        <v>651</v>
      </c>
      <c r="Q102">
        <v>9.94</v>
      </c>
      <c r="R102">
        <v>2</v>
      </c>
      <c r="S102">
        <v>3.0813999999999999</v>
      </c>
      <c r="T102">
        <f xml:space="preserve"> Table1_2[[#This Row],[Profit]] / Table1_2[[#This Row],[Sales]]</f>
        <v>0.31</v>
      </c>
      <c r="U102" t="s">
        <v>33</v>
      </c>
      <c r="V102" t="s">
        <v>169</v>
      </c>
    </row>
    <row r="103" spans="1:22">
      <c r="A103" t="s">
        <v>1322</v>
      </c>
      <c r="B103" s="19">
        <v>42698</v>
      </c>
      <c r="C103" s="19" t="str">
        <f xml:space="preserve"> TEXT(Table1_2[[#This Row],[Order Date]], "yyyy")</f>
        <v>2016</v>
      </c>
      <c r="D103" s="19">
        <v>42705</v>
      </c>
      <c r="E103" t="s">
        <v>39</v>
      </c>
      <c r="F103" t="s">
        <v>1323</v>
      </c>
      <c r="G103" t="s">
        <v>1324</v>
      </c>
      <c r="H103" t="s">
        <v>100</v>
      </c>
      <c r="I103" t="s">
        <v>25</v>
      </c>
      <c r="J103" t="s">
        <v>52</v>
      </c>
      <c r="K103" t="s">
        <v>53</v>
      </c>
      <c r="L103" t="s">
        <v>54</v>
      </c>
      <c r="M103" t="s">
        <v>650</v>
      </c>
      <c r="N103" t="s">
        <v>30</v>
      </c>
      <c r="O103" t="s">
        <v>56</v>
      </c>
      <c r="P103" t="s">
        <v>651</v>
      </c>
      <c r="Q103">
        <v>9.94</v>
      </c>
      <c r="R103">
        <v>2</v>
      </c>
      <c r="S103">
        <v>3.0813999999999999</v>
      </c>
      <c r="T103">
        <f xml:space="preserve"> Table1_2[[#This Row],[Profit]] / Table1_2[[#This Row],[Sales]]</f>
        <v>0.31</v>
      </c>
      <c r="U103" t="s">
        <v>47</v>
      </c>
      <c r="V103" t="s">
        <v>34</v>
      </c>
    </row>
    <row r="104" spans="1:22">
      <c r="A104" t="s">
        <v>4038</v>
      </c>
      <c r="B104" s="19">
        <v>41896</v>
      </c>
      <c r="C104" s="19" t="str">
        <f xml:space="preserve"> TEXT(Table1_2[[#This Row],[Order Date]], "yyyy")</f>
        <v>2014</v>
      </c>
      <c r="D104" s="19">
        <v>41900</v>
      </c>
      <c r="E104" t="s">
        <v>21</v>
      </c>
      <c r="F104" t="s">
        <v>1838</v>
      </c>
      <c r="G104" t="s">
        <v>1839</v>
      </c>
      <c r="H104" t="s">
        <v>90</v>
      </c>
      <c r="I104" t="s">
        <v>25</v>
      </c>
      <c r="J104" t="s">
        <v>2096</v>
      </c>
      <c r="K104" t="s">
        <v>92</v>
      </c>
      <c r="L104" t="s">
        <v>93</v>
      </c>
      <c r="M104" t="s">
        <v>2237</v>
      </c>
      <c r="N104" t="s">
        <v>30</v>
      </c>
      <c r="O104" t="s">
        <v>56</v>
      </c>
      <c r="P104" t="s">
        <v>2238</v>
      </c>
      <c r="Q104">
        <v>9.9600000000000009</v>
      </c>
      <c r="R104">
        <v>5</v>
      </c>
      <c r="S104">
        <v>-6.7229999999999999</v>
      </c>
      <c r="T104">
        <f xml:space="preserve"> Table1_2[[#This Row],[Profit]] / Table1_2[[#This Row],[Sales]]</f>
        <v>-0.67499999999999993</v>
      </c>
      <c r="U104" t="s">
        <v>83</v>
      </c>
      <c r="V104" t="s">
        <v>77</v>
      </c>
    </row>
    <row r="105" spans="1:22">
      <c r="A105" t="s">
        <v>2769</v>
      </c>
      <c r="B105" s="19">
        <v>42476</v>
      </c>
      <c r="C105" s="19" t="str">
        <f xml:space="preserve"> TEXT(Table1_2[[#This Row],[Order Date]], "yyyy")</f>
        <v>2016</v>
      </c>
      <c r="D105" s="19">
        <v>42480</v>
      </c>
      <c r="E105" t="s">
        <v>39</v>
      </c>
      <c r="F105" t="s">
        <v>2759</v>
      </c>
      <c r="G105" t="s">
        <v>2760</v>
      </c>
      <c r="H105" t="s">
        <v>90</v>
      </c>
      <c r="I105" t="s">
        <v>25</v>
      </c>
      <c r="J105" t="s">
        <v>2060</v>
      </c>
      <c r="K105" t="s">
        <v>362</v>
      </c>
      <c r="L105" t="s">
        <v>67</v>
      </c>
      <c r="M105" t="s">
        <v>2237</v>
      </c>
      <c r="N105" t="s">
        <v>30</v>
      </c>
      <c r="O105" t="s">
        <v>56</v>
      </c>
      <c r="P105" t="s">
        <v>2238</v>
      </c>
      <c r="Q105">
        <v>9.9600000000000009</v>
      </c>
      <c r="R105">
        <v>2</v>
      </c>
      <c r="S105">
        <v>3.2867999999999999</v>
      </c>
      <c r="T105">
        <f xml:space="preserve"> Table1_2[[#This Row],[Profit]] / Table1_2[[#This Row],[Sales]]</f>
        <v>0.32999999999999996</v>
      </c>
      <c r="U105" t="s">
        <v>83</v>
      </c>
      <c r="V105" t="s">
        <v>113</v>
      </c>
    </row>
    <row r="106" spans="1:22">
      <c r="A106" t="s">
        <v>3572</v>
      </c>
      <c r="B106" s="19">
        <v>42684</v>
      </c>
      <c r="C106" s="19" t="str">
        <f xml:space="preserve"> TEXT(Table1_2[[#This Row],[Order Date]], "yyyy")</f>
        <v>2016</v>
      </c>
      <c r="D106" s="19">
        <v>42689</v>
      </c>
      <c r="E106" t="s">
        <v>39</v>
      </c>
      <c r="F106" t="s">
        <v>1737</v>
      </c>
      <c r="G106" t="s">
        <v>1738</v>
      </c>
      <c r="H106" t="s">
        <v>100</v>
      </c>
      <c r="I106" t="s">
        <v>25</v>
      </c>
      <c r="J106" t="s">
        <v>1849</v>
      </c>
      <c r="K106" t="s">
        <v>53</v>
      </c>
      <c r="L106" t="s">
        <v>54</v>
      </c>
      <c r="M106" t="s">
        <v>2659</v>
      </c>
      <c r="N106" t="s">
        <v>30</v>
      </c>
      <c r="O106" t="s">
        <v>56</v>
      </c>
      <c r="P106" t="s">
        <v>2660</v>
      </c>
      <c r="Q106">
        <v>9.98</v>
      </c>
      <c r="R106">
        <v>1</v>
      </c>
      <c r="S106">
        <v>2.7944</v>
      </c>
      <c r="T106">
        <f xml:space="preserve"> Table1_2[[#This Row],[Profit]] / Table1_2[[#This Row],[Sales]]</f>
        <v>0.27999999999999997</v>
      </c>
      <c r="U106" t="s">
        <v>58</v>
      </c>
      <c r="V106" t="s">
        <v>34</v>
      </c>
    </row>
    <row r="107" spans="1:22">
      <c r="A107" t="s">
        <v>3652</v>
      </c>
      <c r="B107" s="19">
        <v>42225</v>
      </c>
      <c r="C107" s="19" t="str">
        <f xml:space="preserve"> TEXT(Table1_2[[#This Row],[Order Date]], "yyyy")</f>
        <v>2015</v>
      </c>
      <c r="D107" s="19">
        <v>42232</v>
      </c>
      <c r="E107" t="s">
        <v>39</v>
      </c>
      <c r="F107" t="s">
        <v>2958</v>
      </c>
      <c r="G107" t="s">
        <v>2959</v>
      </c>
      <c r="H107" t="s">
        <v>90</v>
      </c>
      <c r="I107" t="s">
        <v>25</v>
      </c>
      <c r="J107" t="s">
        <v>173</v>
      </c>
      <c r="K107" t="s">
        <v>120</v>
      </c>
      <c r="L107" t="s">
        <v>67</v>
      </c>
      <c r="M107" t="s">
        <v>2425</v>
      </c>
      <c r="N107" t="s">
        <v>30</v>
      </c>
      <c r="O107" t="s">
        <v>56</v>
      </c>
      <c r="P107" t="s">
        <v>2426</v>
      </c>
      <c r="Q107">
        <v>10.02</v>
      </c>
      <c r="R107">
        <v>3</v>
      </c>
      <c r="S107">
        <v>4.4088000000000003</v>
      </c>
      <c r="T107">
        <f xml:space="preserve"> Table1_2[[#This Row],[Profit]] / Table1_2[[#This Row],[Sales]]</f>
        <v>0.44000000000000006</v>
      </c>
      <c r="U107" t="s">
        <v>47</v>
      </c>
      <c r="V107" t="s">
        <v>253</v>
      </c>
    </row>
    <row r="108" spans="1:22">
      <c r="A108" t="s">
        <v>4225</v>
      </c>
      <c r="B108" s="19">
        <v>42502</v>
      </c>
      <c r="C108" s="19" t="str">
        <f xml:space="preserve"> TEXT(Table1_2[[#This Row],[Order Date]], "yyyy")</f>
        <v>2016</v>
      </c>
      <c r="D108" s="19">
        <v>42507</v>
      </c>
      <c r="E108" t="s">
        <v>39</v>
      </c>
      <c r="F108" t="s">
        <v>1866</v>
      </c>
      <c r="G108" t="s">
        <v>1867</v>
      </c>
      <c r="H108" t="s">
        <v>90</v>
      </c>
      <c r="I108" t="s">
        <v>25</v>
      </c>
      <c r="J108" t="s">
        <v>173</v>
      </c>
      <c r="K108" t="s">
        <v>120</v>
      </c>
      <c r="L108" t="s">
        <v>67</v>
      </c>
      <c r="M108" t="s">
        <v>2425</v>
      </c>
      <c r="N108" t="s">
        <v>30</v>
      </c>
      <c r="O108" t="s">
        <v>56</v>
      </c>
      <c r="P108" t="s">
        <v>2426</v>
      </c>
      <c r="Q108">
        <v>10.02</v>
      </c>
      <c r="R108">
        <v>3</v>
      </c>
      <c r="S108">
        <v>4.4088000000000003</v>
      </c>
      <c r="T108">
        <f xml:space="preserve"> Table1_2[[#This Row],[Profit]] / Table1_2[[#This Row],[Sales]]</f>
        <v>0.44000000000000006</v>
      </c>
      <c r="U108" t="s">
        <v>58</v>
      </c>
      <c r="V108" t="s">
        <v>161</v>
      </c>
    </row>
    <row r="109" spans="1:22">
      <c r="A109" t="s">
        <v>3011</v>
      </c>
      <c r="B109" s="19">
        <v>41958</v>
      </c>
      <c r="C109" s="19" t="str">
        <f xml:space="preserve"> TEXT(Table1_2[[#This Row],[Order Date]], "yyyy")</f>
        <v>2014</v>
      </c>
      <c r="D109" s="19">
        <v>41961</v>
      </c>
      <c r="E109" t="s">
        <v>87</v>
      </c>
      <c r="F109" t="s">
        <v>3012</v>
      </c>
      <c r="G109" t="s">
        <v>3013</v>
      </c>
      <c r="H109" t="s">
        <v>24</v>
      </c>
      <c r="I109" t="s">
        <v>25</v>
      </c>
      <c r="J109" t="s">
        <v>52</v>
      </c>
      <c r="K109" t="s">
        <v>53</v>
      </c>
      <c r="L109" t="s">
        <v>54</v>
      </c>
      <c r="M109" t="s">
        <v>319</v>
      </c>
      <c r="N109" t="s">
        <v>30</v>
      </c>
      <c r="O109" t="s">
        <v>56</v>
      </c>
      <c r="P109" t="s">
        <v>320</v>
      </c>
      <c r="Q109">
        <v>10.11</v>
      </c>
      <c r="R109">
        <v>3</v>
      </c>
      <c r="S109">
        <v>3.2351999999999999</v>
      </c>
      <c r="T109">
        <f xml:space="preserve"> Table1_2[[#This Row],[Profit]] / Table1_2[[#This Row],[Sales]]</f>
        <v>0.32</v>
      </c>
      <c r="U109" t="s">
        <v>33</v>
      </c>
      <c r="V109" t="s">
        <v>34</v>
      </c>
    </row>
    <row r="110" spans="1:22">
      <c r="A110" t="s">
        <v>4272</v>
      </c>
      <c r="B110" s="19">
        <v>42295</v>
      </c>
      <c r="C110" s="19" t="str">
        <f xml:space="preserve"> TEXT(Table1_2[[#This Row],[Order Date]], "yyyy")</f>
        <v>2015</v>
      </c>
      <c r="D110" s="19">
        <v>42299</v>
      </c>
      <c r="E110" t="s">
        <v>39</v>
      </c>
      <c r="F110" t="s">
        <v>2506</v>
      </c>
      <c r="G110" t="s">
        <v>2507</v>
      </c>
      <c r="H110" t="s">
        <v>24</v>
      </c>
      <c r="I110" t="s">
        <v>25</v>
      </c>
      <c r="J110" t="s">
        <v>191</v>
      </c>
      <c r="K110" t="s">
        <v>192</v>
      </c>
      <c r="L110" t="s">
        <v>54</v>
      </c>
      <c r="M110" t="s">
        <v>319</v>
      </c>
      <c r="N110" t="s">
        <v>30</v>
      </c>
      <c r="O110" t="s">
        <v>56</v>
      </c>
      <c r="P110" t="s">
        <v>320</v>
      </c>
      <c r="Q110">
        <v>10.11</v>
      </c>
      <c r="R110">
        <v>3</v>
      </c>
      <c r="S110">
        <v>3.2351999999999999</v>
      </c>
      <c r="T110">
        <f xml:space="preserve"> Table1_2[[#This Row],[Profit]] / Table1_2[[#This Row],[Sales]]</f>
        <v>0.32</v>
      </c>
      <c r="U110" t="s">
        <v>83</v>
      </c>
      <c r="V110" t="s">
        <v>48</v>
      </c>
    </row>
    <row r="111" spans="1:22">
      <c r="A111" t="s">
        <v>3196</v>
      </c>
      <c r="B111" s="19">
        <v>43010</v>
      </c>
      <c r="C111" s="19" t="str">
        <f xml:space="preserve"> TEXT(Table1_2[[#This Row],[Order Date]], "yyyy")</f>
        <v>2017</v>
      </c>
      <c r="D111" s="19">
        <v>43014</v>
      </c>
      <c r="E111" t="s">
        <v>21</v>
      </c>
      <c r="F111" t="s">
        <v>1320</v>
      </c>
      <c r="G111" t="s">
        <v>1321</v>
      </c>
      <c r="H111" t="s">
        <v>90</v>
      </c>
      <c r="I111" t="s">
        <v>25</v>
      </c>
      <c r="J111" t="s">
        <v>1616</v>
      </c>
      <c r="K111" t="s">
        <v>1276</v>
      </c>
      <c r="L111" t="s">
        <v>28</v>
      </c>
      <c r="M111" t="s">
        <v>2390</v>
      </c>
      <c r="N111" t="s">
        <v>30</v>
      </c>
      <c r="O111" t="s">
        <v>56</v>
      </c>
      <c r="P111" t="s">
        <v>2391</v>
      </c>
      <c r="Q111">
        <v>10.16</v>
      </c>
      <c r="R111">
        <v>2</v>
      </c>
      <c r="S111">
        <v>3.4544000000000001</v>
      </c>
      <c r="T111">
        <f xml:space="preserve"> Table1_2[[#This Row],[Profit]] / Table1_2[[#This Row],[Sales]]</f>
        <v>0.34</v>
      </c>
      <c r="U111" t="s">
        <v>83</v>
      </c>
      <c r="V111" t="s">
        <v>48</v>
      </c>
    </row>
    <row r="112" spans="1:22">
      <c r="A112" t="s">
        <v>4070</v>
      </c>
      <c r="B112" s="19">
        <v>41779</v>
      </c>
      <c r="C112" s="19" t="str">
        <f xml:space="preserve"> TEXT(Table1_2[[#This Row],[Order Date]], "yyyy")</f>
        <v>2014</v>
      </c>
      <c r="D112" s="19">
        <v>41781</v>
      </c>
      <c r="E112" t="s">
        <v>21</v>
      </c>
      <c r="F112" t="s">
        <v>1997</v>
      </c>
      <c r="G112" t="s">
        <v>1998</v>
      </c>
      <c r="H112" t="s">
        <v>90</v>
      </c>
      <c r="I112" t="s">
        <v>25</v>
      </c>
      <c r="J112" t="s">
        <v>4071</v>
      </c>
      <c r="K112" t="s">
        <v>92</v>
      </c>
      <c r="L112" t="s">
        <v>93</v>
      </c>
      <c r="M112" t="s">
        <v>3438</v>
      </c>
      <c r="N112" t="s">
        <v>30</v>
      </c>
      <c r="O112" t="s">
        <v>56</v>
      </c>
      <c r="P112" t="s">
        <v>3439</v>
      </c>
      <c r="Q112">
        <v>10.332000000000001</v>
      </c>
      <c r="R112">
        <v>3</v>
      </c>
      <c r="S112">
        <v>-5.9409000000000001</v>
      </c>
      <c r="T112">
        <f xml:space="preserve"> Table1_2[[#This Row],[Profit]] / Table1_2[[#This Row],[Sales]]</f>
        <v>-0.57499999999999996</v>
      </c>
      <c r="U112" t="s">
        <v>70</v>
      </c>
      <c r="V112" t="s">
        <v>161</v>
      </c>
    </row>
    <row r="113" spans="1:22">
      <c r="A113" t="s">
        <v>2761</v>
      </c>
      <c r="B113" s="19">
        <v>43021</v>
      </c>
      <c r="C113" s="19" t="str">
        <f xml:space="preserve"> TEXT(Table1_2[[#This Row],[Order Date]], "yyyy")</f>
        <v>2017</v>
      </c>
      <c r="D113" s="19">
        <v>43024</v>
      </c>
      <c r="E113" t="s">
        <v>87</v>
      </c>
      <c r="F113" t="s">
        <v>1428</v>
      </c>
      <c r="G113" t="s">
        <v>1429</v>
      </c>
      <c r="H113" t="s">
        <v>24</v>
      </c>
      <c r="I113" t="s">
        <v>25</v>
      </c>
      <c r="J113" t="s">
        <v>2728</v>
      </c>
      <c r="K113" t="s">
        <v>134</v>
      </c>
      <c r="L113" t="s">
        <v>93</v>
      </c>
      <c r="M113" t="s">
        <v>895</v>
      </c>
      <c r="N113" t="s">
        <v>30</v>
      </c>
      <c r="O113" t="s">
        <v>56</v>
      </c>
      <c r="P113" t="s">
        <v>896</v>
      </c>
      <c r="Q113">
        <v>10.476000000000001</v>
      </c>
      <c r="R113">
        <v>3</v>
      </c>
      <c r="S113">
        <v>-6.8094000000000001</v>
      </c>
      <c r="T113">
        <f xml:space="preserve"> Table1_2[[#This Row],[Profit]] / Table1_2[[#This Row],[Sales]]</f>
        <v>-0.64999999999999991</v>
      </c>
      <c r="U113" t="s">
        <v>33</v>
      </c>
      <c r="V113" t="s">
        <v>48</v>
      </c>
    </row>
    <row r="114" spans="1:22">
      <c r="A114" t="s">
        <v>3848</v>
      </c>
      <c r="B114" s="19">
        <v>42414</v>
      </c>
      <c r="C114" s="19" t="str">
        <f xml:space="preserve"> TEXT(Table1_2[[#This Row],[Order Date]], "yyyy")</f>
        <v>2016</v>
      </c>
      <c r="D114" s="19">
        <v>42415</v>
      </c>
      <c r="E114" t="s">
        <v>87</v>
      </c>
      <c r="F114" t="s">
        <v>189</v>
      </c>
      <c r="G114" t="s">
        <v>190</v>
      </c>
      <c r="H114" t="s">
        <v>24</v>
      </c>
      <c r="I114" t="s">
        <v>25</v>
      </c>
      <c r="J114" t="s">
        <v>2522</v>
      </c>
      <c r="K114" t="s">
        <v>1089</v>
      </c>
      <c r="L114" t="s">
        <v>67</v>
      </c>
      <c r="M114" t="s">
        <v>337</v>
      </c>
      <c r="N114" t="s">
        <v>30</v>
      </c>
      <c r="O114" t="s">
        <v>56</v>
      </c>
      <c r="P114" t="s">
        <v>338</v>
      </c>
      <c r="Q114">
        <v>10.56</v>
      </c>
      <c r="R114">
        <v>6</v>
      </c>
      <c r="S114">
        <v>4.6463999999999999</v>
      </c>
      <c r="T114">
        <f xml:space="preserve"> Table1_2[[#This Row],[Profit]] / Table1_2[[#This Row],[Sales]]</f>
        <v>0.43999999999999995</v>
      </c>
      <c r="U114" t="s">
        <v>123</v>
      </c>
      <c r="V114" t="s">
        <v>297</v>
      </c>
    </row>
    <row r="115" spans="1:22">
      <c r="A115" t="s">
        <v>3130</v>
      </c>
      <c r="B115" s="19">
        <v>41877</v>
      </c>
      <c r="C115" s="19" t="str">
        <f xml:space="preserve"> TEXT(Table1_2[[#This Row],[Order Date]], "yyyy")</f>
        <v>2014</v>
      </c>
      <c r="D115" s="19">
        <v>41883</v>
      </c>
      <c r="E115" t="s">
        <v>39</v>
      </c>
      <c r="F115" t="s">
        <v>163</v>
      </c>
      <c r="G115" t="s">
        <v>164</v>
      </c>
      <c r="H115" t="s">
        <v>24</v>
      </c>
      <c r="I115" t="s">
        <v>25</v>
      </c>
      <c r="J115" t="s">
        <v>230</v>
      </c>
      <c r="K115" t="s">
        <v>200</v>
      </c>
      <c r="L115" t="s">
        <v>67</v>
      </c>
      <c r="M115" t="s">
        <v>2513</v>
      </c>
      <c r="N115" t="s">
        <v>30</v>
      </c>
      <c r="O115" t="s">
        <v>56</v>
      </c>
      <c r="P115" t="s">
        <v>2514</v>
      </c>
      <c r="Q115">
        <v>10.68</v>
      </c>
      <c r="R115">
        <v>4</v>
      </c>
      <c r="S115">
        <v>4.0583999999999998</v>
      </c>
      <c r="T115">
        <f xml:space="preserve"> Table1_2[[#This Row],[Profit]] / Table1_2[[#This Row],[Sales]]</f>
        <v>0.38</v>
      </c>
      <c r="U115" t="s">
        <v>129</v>
      </c>
      <c r="V115" t="s">
        <v>253</v>
      </c>
    </row>
    <row r="116" spans="1:22">
      <c r="A116" t="s">
        <v>3039</v>
      </c>
      <c r="B116" s="19">
        <v>41979</v>
      </c>
      <c r="C116" s="19" t="str">
        <f xml:space="preserve"> TEXT(Table1_2[[#This Row],[Order Date]], "yyyy")</f>
        <v>2014</v>
      </c>
      <c r="D116" s="19">
        <v>41983</v>
      </c>
      <c r="E116" t="s">
        <v>39</v>
      </c>
      <c r="F116" t="s">
        <v>2149</v>
      </c>
      <c r="G116" t="s">
        <v>2150</v>
      </c>
      <c r="H116" t="s">
        <v>24</v>
      </c>
      <c r="I116" t="s">
        <v>25</v>
      </c>
      <c r="J116" t="s">
        <v>133</v>
      </c>
      <c r="K116" t="s">
        <v>134</v>
      </c>
      <c r="L116" t="s">
        <v>93</v>
      </c>
      <c r="M116" t="s">
        <v>1451</v>
      </c>
      <c r="N116" t="s">
        <v>30</v>
      </c>
      <c r="O116" t="s">
        <v>56</v>
      </c>
      <c r="P116" t="s">
        <v>1452</v>
      </c>
      <c r="Q116">
        <v>10.776</v>
      </c>
      <c r="R116">
        <v>3</v>
      </c>
      <c r="S116">
        <v>-4.8491999999999997</v>
      </c>
      <c r="T116">
        <f xml:space="preserve"> Table1_2[[#This Row],[Profit]] / Table1_2[[#This Row],[Sales]]</f>
        <v>-0.45</v>
      </c>
      <c r="U116" t="s">
        <v>83</v>
      </c>
      <c r="V116" t="s">
        <v>96</v>
      </c>
    </row>
    <row r="117" spans="1:22">
      <c r="A117" t="s">
        <v>4350</v>
      </c>
      <c r="B117" s="19">
        <v>41954</v>
      </c>
      <c r="C117" s="19" t="str">
        <f xml:space="preserve"> TEXT(Table1_2[[#This Row],[Order Date]], "yyyy")</f>
        <v>2014</v>
      </c>
      <c r="D117" s="19">
        <v>41958</v>
      </c>
      <c r="E117" t="s">
        <v>39</v>
      </c>
      <c r="F117" t="s">
        <v>50</v>
      </c>
      <c r="G117" t="s">
        <v>51</v>
      </c>
      <c r="H117" t="s">
        <v>24</v>
      </c>
      <c r="I117" t="s">
        <v>25</v>
      </c>
      <c r="J117" t="s">
        <v>133</v>
      </c>
      <c r="K117" t="s">
        <v>134</v>
      </c>
      <c r="L117" t="s">
        <v>93</v>
      </c>
      <c r="M117" t="s">
        <v>2787</v>
      </c>
      <c r="N117" t="s">
        <v>30</v>
      </c>
      <c r="O117" t="s">
        <v>56</v>
      </c>
      <c r="P117" t="s">
        <v>2788</v>
      </c>
      <c r="Q117">
        <v>10.984</v>
      </c>
      <c r="R117">
        <v>2</v>
      </c>
      <c r="S117">
        <v>-7.9634</v>
      </c>
      <c r="T117">
        <f xml:space="preserve"> Table1_2[[#This Row],[Profit]] / Table1_2[[#This Row],[Sales]]</f>
        <v>-0.72499999999999998</v>
      </c>
      <c r="U117" t="s">
        <v>83</v>
      </c>
      <c r="V117" t="s">
        <v>34</v>
      </c>
    </row>
    <row r="118" spans="1:22">
      <c r="A118" t="s">
        <v>4105</v>
      </c>
      <c r="B118" s="19">
        <v>42279</v>
      </c>
      <c r="C118" s="19" t="str">
        <f xml:space="preserve"> TEXT(Table1_2[[#This Row],[Order Date]], "yyyy")</f>
        <v>2015</v>
      </c>
      <c r="D118" s="19">
        <v>42281</v>
      </c>
      <c r="E118" t="s">
        <v>87</v>
      </c>
      <c r="F118" t="s">
        <v>1359</v>
      </c>
      <c r="G118" t="s">
        <v>1360</v>
      </c>
      <c r="H118" t="s">
        <v>24</v>
      </c>
      <c r="I118" t="s">
        <v>25</v>
      </c>
      <c r="J118" t="s">
        <v>4106</v>
      </c>
      <c r="K118" t="s">
        <v>1517</v>
      </c>
      <c r="L118" t="s">
        <v>54</v>
      </c>
      <c r="M118" t="s">
        <v>174</v>
      </c>
      <c r="N118" t="s">
        <v>30</v>
      </c>
      <c r="O118" t="s">
        <v>56</v>
      </c>
      <c r="P118" t="s">
        <v>175</v>
      </c>
      <c r="Q118">
        <v>11.032</v>
      </c>
      <c r="R118">
        <v>1</v>
      </c>
      <c r="S118">
        <v>3.0337999999999998</v>
      </c>
      <c r="T118">
        <f xml:space="preserve"> Table1_2[[#This Row],[Profit]] / Table1_2[[#This Row],[Sales]]</f>
        <v>0.27499999999999997</v>
      </c>
      <c r="U118" t="s">
        <v>70</v>
      </c>
      <c r="V118" t="s">
        <v>48</v>
      </c>
    </row>
    <row r="119" spans="1:22">
      <c r="A119" t="s">
        <v>4188</v>
      </c>
      <c r="B119" s="19">
        <v>43073</v>
      </c>
      <c r="C119" s="19" t="str">
        <f xml:space="preserve"> TEXT(Table1_2[[#This Row],[Order Date]], "yyyy")</f>
        <v>2017</v>
      </c>
      <c r="D119" s="19">
        <v>43074</v>
      </c>
      <c r="E119" t="s">
        <v>87</v>
      </c>
      <c r="F119" t="s">
        <v>2592</v>
      </c>
      <c r="G119" t="s">
        <v>2593</v>
      </c>
      <c r="H119" t="s">
        <v>90</v>
      </c>
      <c r="I119" t="s">
        <v>25</v>
      </c>
      <c r="J119" t="s">
        <v>65</v>
      </c>
      <c r="K119" t="s">
        <v>66</v>
      </c>
      <c r="L119" t="s">
        <v>67</v>
      </c>
      <c r="M119" t="s">
        <v>379</v>
      </c>
      <c r="N119" t="s">
        <v>30</v>
      </c>
      <c r="O119" t="s">
        <v>56</v>
      </c>
      <c r="P119" t="s">
        <v>380</v>
      </c>
      <c r="Q119">
        <v>11.352</v>
      </c>
      <c r="R119">
        <v>3</v>
      </c>
      <c r="S119">
        <v>2.6960999999999999</v>
      </c>
      <c r="T119">
        <f xml:space="preserve"> Table1_2[[#This Row],[Profit]] / Table1_2[[#This Row],[Sales]]</f>
        <v>0.23749999999999999</v>
      </c>
      <c r="U119" t="s">
        <v>123</v>
      </c>
      <c r="V119" t="s">
        <v>96</v>
      </c>
    </row>
    <row r="120" spans="1:22">
      <c r="A120" t="s">
        <v>4244</v>
      </c>
      <c r="B120" s="19">
        <v>42678</v>
      </c>
      <c r="C120" s="19" t="str">
        <f xml:space="preserve"> TEXT(Table1_2[[#This Row],[Order Date]], "yyyy")</f>
        <v>2016</v>
      </c>
      <c r="D120" s="19">
        <v>42682</v>
      </c>
      <c r="E120" t="s">
        <v>39</v>
      </c>
      <c r="F120" t="s">
        <v>4245</v>
      </c>
      <c r="G120" t="s">
        <v>4246</v>
      </c>
      <c r="H120" t="s">
        <v>24</v>
      </c>
      <c r="I120" t="s">
        <v>25</v>
      </c>
      <c r="J120" t="s">
        <v>101</v>
      </c>
      <c r="K120" t="s">
        <v>92</v>
      </c>
      <c r="L120" t="s">
        <v>93</v>
      </c>
      <c r="M120" t="s">
        <v>2204</v>
      </c>
      <c r="N120" t="s">
        <v>30</v>
      </c>
      <c r="O120" t="s">
        <v>56</v>
      </c>
      <c r="P120" t="s">
        <v>2205</v>
      </c>
      <c r="Q120">
        <v>11.375999999999999</v>
      </c>
      <c r="R120">
        <v>3</v>
      </c>
      <c r="S120">
        <v>-5.6879999999999997</v>
      </c>
      <c r="T120">
        <f xml:space="preserve"> Table1_2[[#This Row],[Profit]] / Table1_2[[#This Row],[Sales]]</f>
        <v>-0.5</v>
      </c>
      <c r="U120" t="s">
        <v>83</v>
      </c>
      <c r="V120" t="s">
        <v>34</v>
      </c>
    </row>
    <row r="121" spans="1:22">
      <c r="A121" t="s">
        <v>1612</v>
      </c>
      <c r="B121" s="19">
        <v>42980</v>
      </c>
      <c r="C121" s="19" t="str">
        <f xml:space="preserve"> TEXT(Table1_2[[#This Row],[Order Date]], "yyyy")</f>
        <v>2017</v>
      </c>
      <c r="D121" s="19">
        <v>42984</v>
      </c>
      <c r="E121" t="s">
        <v>39</v>
      </c>
      <c r="F121" t="s">
        <v>1613</v>
      </c>
      <c r="G121" t="s">
        <v>1614</v>
      </c>
      <c r="H121" t="s">
        <v>90</v>
      </c>
      <c r="I121" t="s">
        <v>25</v>
      </c>
      <c r="J121" t="s">
        <v>173</v>
      </c>
      <c r="K121" t="s">
        <v>120</v>
      </c>
      <c r="L121" t="s">
        <v>67</v>
      </c>
      <c r="M121" t="s">
        <v>1496</v>
      </c>
      <c r="N121" t="s">
        <v>30</v>
      </c>
      <c r="O121" t="s">
        <v>56</v>
      </c>
      <c r="P121" t="s">
        <v>1497</v>
      </c>
      <c r="Q121">
        <v>11.54</v>
      </c>
      <c r="R121">
        <v>2</v>
      </c>
      <c r="S121">
        <v>3.4620000000000002</v>
      </c>
      <c r="T121">
        <f xml:space="preserve"> Table1_2[[#This Row],[Profit]] / Table1_2[[#This Row],[Sales]]</f>
        <v>0.30000000000000004</v>
      </c>
      <c r="U121" t="s">
        <v>83</v>
      </c>
      <c r="V121" t="s">
        <v>77</v>
      </c>
    </row>
    <row r="122" spans="1:22">
      <c r="A122" t="s">
        <v>4139</v>
      </c>
      <c r="B122" s="19">
        <v>42647</v>
      </c>
      <c r="C122" s="19" t="str">
        <f xml:space="preserve"> TEXT(Table1_2[[#This Row],[Order Date]], "yyyy")</f>
        <v>2016</v>
      </c>
      <c r="D122" s="19">
        <v>42651</v>
      </c>
      <c r="E122" t="s">
        <v>39</v>
      </c>
      <c r="F122" t="s">
        <v>2576</v>
      </c>
      <c r="G122" t="s">
        <v>2577</v>
      </c>
      <c r="H122" t="s">
        <v>90</v>
      </c>
      <c r="I122" t="s">
        <v>25</v>
      </c>
      <c r="J122" t="s">
        <v>4140</v>
      </c>
      <c r="K122" t="s">
        <v>43</v>
      </c>
      <c r="L122" t="s">
        <v>28</v>
      </c>
      <c r="M122" t="s">
        <v>959</v>
      </c>
      <c r="N122" t="s">
        <v>30</v>
      </c>
      <c r="O122" t="s">
        <v>56</v>
      </c>
      <c r="P122" t="s">
        <v>960</v>
      </c>
      <c r="Q122">
        <v>11.568</v>
      </c>
      <c r="R122">
        <v>3</v>
      </c>
      <c r="S122">
        <v>2.6027999999999998</v>
      </c>
      <c r="T122">
        <f xml:space="preserve"> Table1_2[[#This Row],[Profit]] / Table1_2[[#This Row],[Sales]]</f>
        <v>0.22499999999999998</v>
      </c>
      <c r="U122" t="s">
        <v>83</v>
      </c>
      <c r="V122" t="s">
        <v>48</v>
      </c>
    </row>
    <row r="123" spans="1:22">
      <c r="A123" t="s">
        <v>1344</v>
      </c>
      <c r="B123" s="19">
        <v>42573</v>
      </c>
      <c r="C123" s="19" t="str">
        <f xml:space="preserve"> TEXT(Table1_2[[#This Row],[Order Date]], "yyyy")</f>
        <v>2016</v>
      </c>
      <c r="D123" s="19">
        <v>42578</v>
      </c>
      <c r="E123" t="s">
        <v>39</v>
      </c>
      <c r="F123" t="s">
        <v>1345</v>
      </c>
      <c r="G123" t="s">
        <v>1346</v>
      </c>
      <c r="H123" t="s">
        <v>24</v>
      </c>
      <c r="I123" t="s">
        <v>25</v>
      </c>
      <c r="J123" t="s">
        <v>1347</v>
      </c>
      <c r="K123" t="s">
        <v>66</v>
      </c>
      <c r="L123" t="s">
        <v>67</v>
      </c>
      <c r="M123" t="s">
        <v>1348</v>
      </c>
      <c r="N123" t="s">
        <v>30</v>
      </c>
      <c r="O123" t="s">
        <v>56</v>
      </c>
      <c r="P123" t="s">
        <v>1349</v>
      </c>
      <c r="Q123">
        <v>11.648</v>
      </c>
      <c r="R123">
        <v>2</v>
      </c>
      <c r="S123">
        <v>3.3488000000000002</v>
      </c>
      <c r="T123">
        <f xml:space="preserve"> Table1_2[[#This Row],[Profit]] / Table1_2[[#This Row],[Sales]]</f>
        <v>0.28750000000000003</v>
      </c>
      <c r="U123" t="s">
        <v>58</v>
      </c>
      <c r="V123" t="s">
        <v>71</v>
      </c>
    </row>
    <row r="124" spans="1:22">
      <c r="A124" t="s">
        <v>4072</v>
      </c>
      <c r="B124" s="19">
        <v>42848</v>
      </c>
      <c r="C124" s="19" t="str">
        <f xml:space="preserve"> TEXT(Table1_2[[#This Row],[Order Date]], "yyyy")</f>
        <v>2017</v>
      </c>
      <c r="D124" s="19">
        <v>42851</v>
      </c>
      <c r="E124" t="s">
        <v>87</v>
      </c>
      <c r="F124" t="s">
        <v>40</v>
      </c>
      <c r="G124" t="s">
        <v>41</v>
      </c>
      <c r="H124" t="s">
        <v>24</v>
      </c>
      <c r="I124" t="s">
        <v>25</v>
      </c>
      <c r="J124" t="s">
        <v>4073</v>
      </c>
      <c r="K124" t="s">
        <v>180</v>
      </c>
      <c r="L124" t="s">
        <v>54</v>
      </c>
      <c r="M124" t="s">
        <v>3043</v>
      </c>
      <c r="N124" t="s">
        <v>30</v>
      </c>
      <c r="O124" t="s">
        <v>56</v>
      </c>
      <c r="P124" t="s">
        <v>3044</v>
      </c>
      <c r="Q124">
        <v>11.664</v>
      </c>
      <c r="R124">
        <v>3</v>
      </c>
      <c r="S124">
        <v>3.3534000000000002</v>
      </c>
      <c r="T124">
        <f xml:space="preserve"> Table1_2[[#This Row],[Profit]] / Table1_2[[#This Row],[Sales]]</f>
        <v>0.28750000000000003</v>
      </c>
      <c r="U124" t="s">
        <v>33</v>
      </c>
      <c r="V124" t="s">
        <v>113</v>
      </c>
    </row>
    <row r="125" spans="1:22">
      <c r="A125" t="s">
        <v>310</v>
      </c>
      <c r="B125" s="19">
        <v>42525</v>
      </c>
      <c r="C125" s="19" t="str">
        <f xml:space="preserve"> TEXT(Table1_2[[#This Row],[Order Date]], "yyyy")</f>
        <v>2016</v>
      </c>
      <c r="D125" s="19">
        <v>42530</v>
      </c>
      <c r="E125" t="s">
        <v>21</v>
      </c>
      <c r="F125" t="s">
        <v>311</v>
      </c>
      <c r="G125" t="s">
        <v>312</v>
      </c>
      <c r="H125" t="s">
        <v>24</v>
      </c>
      <c r="I125" t="s">
        <v>25</v>
      </c>
      <c r="J125" t="s">
        <v>133</v>
      </c>
      <c r="K125" t="s">
        <v>134</v>
      </c>
      <c r="L125" t="s">
        <v>93</v>
      </c>
      <c r="M125" t="s">
        <v>315</v>
      </c>
      <c r="N125" t="s">
        <v>30</v>
      </c>
      <c r="O125" t="s">
        <v>56</v>
      </c>
      <c r="P125" t="s">
        <v>316</v>
      </c>
      <c r="Q125">
        <v>11.688000000000001</v>
      </c>
      <c r="R125">
        <v>3</v>
      </c>
      <c r="S125">
        <v>-4.6752000000000002</v>
      </c>
      <c r="T125">
        <f xml:space="preserve"> Table1_2[[#This Row],[Profit]] / Table1_2[[#This Row],[Sales]]</f>
        <v>-0.4</v>
      </c>
      <c r="U125" t="s">
        <v>58</v>
      </c>
      <c r="V125" t="s">
        <v>59</v>
      </c>
    </row>
    <row r="126" spans="1:22">
      <c r="A126" t="s">
        <v>3123</v>
      </c>
      <c r="B126" s="19">
        <v>43010</v>
      </c>
      <c r="C126" s="19" t="str">
        <f xml:space="preserve"> TEXT(Table1_2[[#This Row],[Order Date]], "yyyy")</f>
        <v>2017</v>
      </c>
      <c r="D126" s="19">
        <v>43013</v>
      </c>
      <c r="E126" t="s">
        <v>87</v>
      </c>
      <c r="F126" t="s">
        <v>2431</v>
      </c>
      <c r="G126" t="s">
        <v>2432</v>
      </c>
      <c r="H126" t="s">
        <v>100</v>
      </c>
      <c r="I126" t="s">
        <v>25</v>
      </c>
      <c r="J126" t="s">
        <v>3124</v>
      </c>
      <c r="K126" t="s">
        <v>141</v>
      </c>
      <c r="L126" t="s">
        <v>28</v>
      </c>
      <c r="M126" t="s">
        <v>1718</v>
      </c>
      <c r="N126" t="s">
        <v>30</v>
      </c>
      <c r="O126" t="s">
        <v>56</v>
      </c>
      <c r="P126" t="s">
        <v>1719</v>
      </c>
      <c r="Q126">
        <v>11.808</v>
      </c>
      <c r="R126">
        <v>2</v>
      </c>
      <c r="S126">
        <v>1.3284</v>
      </c>
      <c r="T126">
        <f xml:space="preserve"> Table1_2[[#This Row],[Profit]] / Table1_2[[#This Row],[Sales]]</f>
        <v>0.1125</v>
      </c>
      <c r="U126" t="s">
        <v>33</v>
      </c>
      <c r="V126" t="s">
        <v>48</v>
      </c>
    </row>
    <row r="127" spans="1:22">
      <c r="A127" t="s">
        <v>3969</v>
      </c>
      <c r="B127" s="19">
        <v>42316</v>
      </c>
      <c r="C127" s="19" t="str">
        <f xml:space="preserve"> TEXT(Table1_2[[#This Row],[Order Date]], "yyyy")</f>
        <v>2015</v>
      </c>
      <c r="D127" s="19">
        <v>42316</v>
      </c>
      <c r="E127" t="s">
        <v>425</v>
      </c>
      <c r="F127" t="s">
        <v>2497</v>
      </c>
      <c r="G127" t="s">
        <v>2498</v>
      </c>
      <c r="H127" t="s">
        <v>90</v>
      </c>
      <c r="I127" t="s">
        <v>25</v>
      </c>
      <c r="J127" t="s">
        <v>173</v>
      </c>
      <c r="K127" t="s">
        <v>120</v>
      </c>
      <c r="L127" t="s">
        <v>67</v>
      </c>
      <c r="M127" t="s">
        <v>3575</v>
      </c>
      <c r="N127" t="s">
        <v>30</v>
      </c>
      <c r="O127" t="s">
        <v>56</v>
      </c>
      <c r="P127" t="s">
        <v>3576</v>
      </c>
      <c r="Q127">
        <v>11.82</v>
      </c>
      <c r="R127">
        <v>3</v>
      </c>
      <c r="S127">
        <v>4.7279999999999998</v>
      </c>
      <c r="T127">
        <f xml:space="preserve"> Table1_2[[#This Row],[Profit]] / Table1_2[[#This Row],[Sales]]</f>
        <v>0.39999999999999997</v>
      </c>
      <c r="U127" t="s">
        <v>430</v>
      </c>
      <c r="V127" t="s">
        <v>34</v>
      </c>
    </row>
    <row r="128" spans="1:22">
      <c r="A128" t="s">
        <v>1515</v>
      </c>
      <c r="B128" s="19">
        <v>42726</v>
      </c>
      <c r="C128" s="19" t="str">
        <f xml:space="preserve"> TEXT(Table1_2[[#This Row],[Order Date]], "yyyy")</f>
        <v>2016</v>
      </c>
      <c r="D128" s="19">
        <v>42732</v>
      </c>
      <c r="E128" t="s">
        <v>39</v>
      </c>
      <c r="F128" t="s">
        <v>819</v>
      </c>
      <c r="G128" t="s">
        <v>820</v>
      </c>
      <c r="H128" t="s">
        <v>24</v>
      </c>
      <c r="I128" t="s">
        <v>25</v>
      </c>
      <c r="J128" t="s">
        <v>1516</v>
      </c>
      <c r="K128" t="s">
        <v>1517</v>
      </c>
      <c r="L128" t="s">
        <v>54</v>
      </c>
      <c r="M128" t="s">
        <v>446</v>
      </c>
      <c r="N128" t="s">
        <v>30</v>
      </c>
      <c r="O128" t="s">
        <v>56</v>
      </c>
      <c r="P128" t="s">
        <v>447</v>
      </c>
      <c r="Q128">
        <v>11.84</v>
      </c>
      <c r="R128">
        <v>4</v>
      </c>
      <c r="S128">
        <v>3.1080000000000001</v>
      </c>
      <c r="T128">
        <f xml:space="preserve"> Table1_2[[#This Row],[Profit]] / Table1_2[[#This Row],[Sales]]</f>
        <v>0.26250000000000001</v>
      </c>
      <c r="U128" t="s">
        <v>129</v>
      </c>
      <c r="V128" t="s">
        <v>96</v>
      </c>
    </row>
    <row r="129" spans="1:22">
      <c r="A129" t="s">
        <v>4269</v>
      </c>
      <c r="B129" s="19">
        <v>43000</v>
      </c>
      <c r="C129" s="19" t="str">
        <f xml:space="preserve"> TEXT(Table1_2[[#This Row],[Order Date]], "yyyy")</f>
        <v>2017</v>
      </c>
      <c r="D129" s="19">
        <v>43002</v>
      </c>
      <c r="E129" t="s">
        <v>21</v>
      </c>
      <c r="F129" t="s">
        <v>1170</v>
      </c>
      <c r="G129" t="s">
        <v>1171</v>
      </c>
      <c r="H129" t="s">
        <v>24</v>
      </c>
      <c r="I129" t="s">
        <v>25</v>
      </c>
      <c r="J129" t="s">
        <v>173</v>
      </c>
      <c r="K129" t="s">
        <v>120</v>
      </c>
      <c r="L129" t="s">
        <v>67</v>
      </c>
      <c r="M129" t="s">
        <v>551</v>
      </c>
      <c r="N129" t="s">
        <v>30</v>
      </c>
      <c r="O129" t="s">
        <v>56</v>
      </c>
      <c r="P129" t="s">
        <v>3125</v>
      </c>
      <c r="Q129">
        <v>12.07</v>
      </c>
      <c r="R129">
        <v>1</v>
      </c>
      <c r="S129">
        <v>3.9830999999999999</v>
      </c>
      <c r="T129">
        <f xml:space="preserve"> Table1_2[[#This Row],[Profit]] / Table1_2[[#This Row],[Sales]]</f>
        <v>0.32999999999999996</v>
      </c>
      <c r="U129" t="s">
        <v>70</v>
      </c>
      <c r="V129" t="s">
        <v>77</v>
      </c>
    </row>
    <row r="130" spans="1:22">
      <c r="A130" t="s">
        <v>331</v>
      </c>
      <c r="B130" s="19">
        <v>42336</v>
      </c>
      <c r="C130" s="19" t="str">
        <f xml:space="preserve"> TEXT(Table1_2[[#This Row],[Order Date]], "yyyy")</f>
        <v>2015</v>
      </c>
      <c r="D130" s="19">
        <v>42342</v>
      </c>
      <c r="E130" t="s">
        <v>39</v>
      </c>
      <c r="F130" t="s">
        <v>332</v>
      </c>
      <c r="G130" t="s">
        <v>333</v>
      </c>
      <c r="H130" t="s">
        <v>90</v>
      </c>
      <c r="I130" t="s">
        <v>25</v>
      </c>
      <c r="J130" t="s">
        <v>133</v>
      </c>
      <c r="K130" t="s">
        <v>134</v>
      </c>
      <c r="L130" t="s">
        <v>93</v>
      </c>
      <c r="M130" t="s">
        <v>319</v>
      </c>
      <c r="N130" t="s">
        <v>30</v>
      </c>
      <c r="O130" t="s">
        <v>56</v>
      </c>
      <c r="P130" t="s">
        <v>320</v>
      </c>
      <c r="Q130">
        <v>12.132</v>
      </c>
      <c r="R130">
        <v>9</v>
      </c>
      <c r="S130">
        <v>-8.4923999999999999</v>
      </c>
      <c r="T130">
        <f xml:space="preserve"> Table1_2[[#This Row],[Profit]] / Table1_2[[#This Row],[Sales]]</f>
        <v>-0.70000000000000007</v>
      </c>
      <c r="U130" t="s">
        <v>129</v>
      </c>
      <c r="V130" t="s">
        <v>34</v>
      </c>
    </row>
    <row r="131" spans="1:22">
      <c r="A131" t="s">
        <v>3904</v>
      </c>
      <c r="B131" s="19">
        <v>41763</v>
      </c>
      <c r="C131" s="19" t="str">
        <f xml:space="preserve"> TEXT(Table1_2[[#This Row],[Order Date]], "yyyy")</f>
        <v>2014</v>
      </c>
      <c r="D131" s="19">
        <v>41766</v>
      </c>
      <c r="E131" t="s">
        <v>87</v>
      </c>
      <c r="F131" t="s">
        <v>2759</v>
      </c>
      <c r="G131" t="s">
        <v>2760</v>
      </c>
      <c r="H131" t="s">
        <v>90</v>
      </c>
      <c r="I131" t="s">
        <v>25</v>
      </c>
      <c r="J131" t="s">
        <v>191</v>
      </c>
      <c r="K131" t="s">
        <v>192</v>
      </c>
      <c r="L131" t="s">
        <v>54</v>
      </c>
      <c r="M131" t="s">
        <v>1071</v>
      </c>
      <c r="N131" t="s">
        <v>30</v>
      </c>
      <c r="O131" t="s">
        <v>56</v>
      </c>
      <c r="P131" t="s">
        <v>1072</v>
      </c>
      <c r="Q131">
        <v>12.18</v>
      </c>
      <c r="R131">
        <v>7</v>
      </c>
      <c r="S131">
        <v>3.8976000000000002</v>
      </c>
      <c r="T131">
        <f xml:space="preserve"> Table1_2[[#This Row],[Profit]] / Table1_2[[#This Row],[Sales]]</f>
        <v>0.32</v>
      </c>
      <c r="U131" t="s">
        <v>33</v>
      </c>
      <c r="V131" t="s">
        <v>161</v>
      </c>
    </row>
    <row r="132" spans="1:22">
      <c r="A132" t="s">
        <v>490</v>
      </c>
      <c r="B132" s="19">
        <v>42618</v>
      </c>
      <c r="C132" s="19" t="str">
        <f xml:space="preserve"> TEXT(Table1_2[[#This Row],[Order Date]], "yyyy")</f>
        <v>2016</v>
      </c>
      <c r="D132" s="19">
        <v>42620</v>
      </c>
      <c r="E132" t="s">
        <v>21</v>
      </c>
      <c r="F132" t="s">
        <v>491</v>
      </c>
      <c r="G132" t="s">
        <v>492</v>
      </c>
      <c r="H132" t="s">
        <v>24</v>
      </c>
      <c r="I132" t="s">
        <v>25</v>
      </c>
      <c r="J132" t="s">
        <v>288</v>
      </c>
      <c r="K132" t="s">
        <v>289</v>
      </c>
      <c r="L132" t="s">
        <v>93</v>
      </c>
      <c r="M132" t="s">
        <v>493</v>
      </c>
      <c r="N132" t="s">
        <v>30</v>
      </c>
      <c r="O132" t="s">
        <v>56</v>
      </c>
      <c r="P132" t="s">
        <v>494</v>
      </c>
      <c r="Q132">
        <v>12.22</v>
      </c>
      <c r="R132">
        <v>1</v>
      </c>
      <c r="S132">
        <v>3.6659999999999999</v>
      </c>
      <c r="T132">
        <f xml:space="preserve"> Table1_2[[#This Row],[Profit]] / Table1_2[[#This Row],[Sales]]</f>
        <v>0.3</v>
      </c>
      <c r="U132" t="s">
        <v>70</v>
      </c>
      <c r="V132" t="s">
        <v>77</v>
      </c>
    </row>
    <row r="133" spans="1:22">
      <c r="A133" t="s">
        <v>3277</v>
      </c>
      <c r="B133" s="19">
        <v>42835</v>
      </c>
      <c r="C133" s="19" t="str">
        <f xml:space="preserve"> TEXT(Table1_2[[#This Row],[Order Date]], "yyyy")</f>
        <v>2017</v>
      </c>
      <c r="D133" s="19">
        <v>42839</v>
      </c>
      <c r="E133" t="s">
        <v>21</v>
      </c>
      <c r="F133" t="s">
        <v>3278</v>
      </c>
      <c r="G133" t="s">
        <v>3279</v>
      </c>
      <c r="H133" t="s">
        <v>90</v>
      </c>
      <c r="I133" t="s">
        <v>25</v>
      </c>
      <c r="J133" t="s">
        <v>606</v>
      </c>
      <c r="K133" t="s">
        <v>43</v>
      </c>
      <c r="L133" t="s">
        <v>28</v>
      </c>
      <c r="M133" t="s">
        <v>2011</v>
      </c>
      <c r="N133" t="s">
        <v>30</v>
      </c>
      <c r="O133" t="s">
        <v>56</v>
      </c>
      <c r="P133" t="s">
        <v>2012</v>
      </c>
      <c r="Q133">
        <v>12.32</v>
      </c>
      <c r="R133">
        <v>5</v>
      </c>
      <c r="S133">
        <v>1.8480000000000001</v>
      </c>
      <c r="T133">
        <f xml:space="preserve"> Table1_2[[#This Row],[Profit]] / Table1_2[[#This Row],[Sales]]</f>
        <v>0.15</v>
      </c>
      <c r="U133" t="s">
        <v>83</v>
      </c>
      <c r="V133" t="s">
        <v>113</v>
      </c>
    </row>
    <row r="134" spans="1:22">
      <c r="A134" t="s">
        <v>1125</v>
      </c>
      <c r="B134" s="19">
        <v>41862</v>
      </c>
      <c r="C134" s="19" t="str">
        <f xml:space="preserve"> TEXT(Table1_2[[#This Row],[Order Date]], "yyyy")</f>
        <v>2014</v>
      </c>
      <c r="D134" s="19">
        <v>41866</v>
      </c>
      <c r="E134" t="s">
        <v>39</v>
      </c>
      <c r="F134" t="s">
        <v>1126</v>
      </c>
      <c r="G134" t="s">
        <v>1127</v>
      </c>
      <c r="H134" t="s">
        <v>24</v>
      </c>
      <c r="I134" t="s">
        <v>25</v>
      </c>
      <c r="J134" t="s">
        <v>191</v>
      </c>
      <c r="K134" t="s">
        <v>192</v>
      </c>
      <c r="L134" t="s">
        <v>54</v>
      </c>
      <c r="M134" t="s">
        <v>1128</v>
      </c>
      <c r="N134" t="s">
        <v>30</v>
      </c>
      <c r="O134" t="s">
        <v>56</v>
      </c>
      <c r="P134" t="s">
        <v>1129</v>
      </c>
      <c r="Q134">
        <v>12.35</v>
      </c>
      <c r="R134">
        <v>1</v>
      </c>
      <c r="S134">
        <v>5.4340000000000002</v>
      </c>
      <c r="T134">
        <f xml:space="preserve"> Table1_2[[#This Row],[Profit]] / Table1_2[[#This Row],[Sales]]</f>
        <v>0.44</v>
      </c>
      <c r="U134" t="s">
        <v>83</v>
      </c>
      <c r="V134" t="s">
        <v>253</v>
      </c>
    </row>
    <row r="135" spans="1:22">
      <c r="A135" t="s">
        <v>1976</v>
      </c>
      <c r="B135" s="19">
        <v>41665</v>
      </c>
      <c r="C135" s="19" t="str">
        <f xml:space="preserve"> TEXT(Table1_2[[#This Row],[Order Date]], "yyyy")</f>
        <v>2014</v>
      </c>
      <c r="D135" s="19">
        <v>41670</v>
      </c>
      <c r="E135" t="s">
        <v>39</v>
      </c>
      <c r="F135" t="s">
        <v>1257</v>
      </c>
      <c r="G135" t="s">
        <v>1258</v>
      </c>
      <c r="H135" t="s">
        <v>100</v>
      </c>
      <c r="I135" t="s">
        <v>25</v>
      </c>
      <c r="J135" t="s">
        <v>1977</v>
      </c>
      <c r="K135" t="s">
        <v>716</v>
      </c>
      <c r="L135" t="s">
        <v>28</v>
      </c>
      <c r="M135" t="s">
        <v>1980</v>
      </c>
      <c r="N135" t="s">
        <v>30</v>
      </c>
      <c r="O135" t="s">
        <v>56</v>
      </c>
      <c r="P135" t="s">
        <v>1981</v>
      </c>
      <c r="Q135">
        <v>12.42</v>
      </c>
      <c r="R135">
        <v>3</v>
      </c>
      <c r="S135">
        <v>4.4711999999999996</v>
      </c>
      <c r="T135">
        <f xml:space="preserve"> Table1_2[[#This Row],[Profit]] / Table1_2[[#This Row],[Sales]]</f>
        <v>0.36</v>
      </c>
      <c r="U135" t="s">
        <v>58</v>
      </c>
      <c r="V135" t="s">
        <v>169</v>
      </c>
    </row>
    <row r="136" spans="1:22">
      <c r="A136" t="s">
        <v>3423</v>
      </c>
      <c r="B136" s="19">
        <v>42568</v>
      </c>
      <c r="C136" s="19" t="str">
        <f xml:space="preserve"> TEXT(Table1_2[[#This Row],[Order Date]], "yyyy")</f>
        <v>2016</v>
      </c>
      <c r="D136" s="19">
        <v>42573</v>
      </c>
      <c r="E136" t="s">
        <v>21</v>
      </c>
      <c r="F136" t="s">
        <v>1768</v>
      </c>
      <c r="G136" t="s">
        <v>1769</v>
      </c>
      <c r="H136" t="s">
        <v>24</v>
      </c>
      <c r="I136" t="s">
        <v>25</v>
      </c>
      <c r="J136" t="s">
        <v>191</v>
      </c>
      <c r="K136" t="s">
        <v>192</v>
      </c>
      <c r="L136" t="s">
        <v>54</v>
      </c>
      <c r="M136" t="s">
        <v>1980</v>
      </c>
      <c r="N136" t="s">
        <v>30</v>
      </c>
      <c r="O136" t="s">
        <v>56</v>
      </c>
      <c r="P136" t="s">
        <v>1981</v>
      </c>
      <c r="Q136">
        <v>12.42</v>
      </c>
      <c r="R136">
        <v>3</v>
      </c>
      <c r="S136">
        <v>4.4711999999999996</v>
      </c>
      <c r="T136">
        <f xml:space="preserve"> Table1_2[[#This Row],[Profit]] / Table1_2[[#This Row],[Sales]]</f>
        <v>0.36</v>
      </c>
      <c r="U136" t="s">
        <v>58</v>
      </c>
      <c r="V136" t="s">
        <v>71</v>
      </c>
    </row>
    <row r="137" spans="1:22">
      <c r="A137" t="s">
        <v>4334</v>
      </c>
      <c r="B137" s="19">
        <v>43055</v>
      </c>
      <c r="C137" s="19" t="str">
        <f xml:space="preserve"> TEXT(Table1_2[[#This Row],[Order Date]], "yyyy")</f>
        <v>2017</v>
      </c>
      <c r="D137" s="19">
        <v>43059</v>
      </c>
      <c r="E137" t="s">
        <v>39</v>
      </c>
      <c r="F137" t="s">
        <v>221</v>
      </c>
      <c r="G137" t="s">
        <v>222</v>
      </c>
      <c r="H137" t="s">
        <v>24</v>
      </c>
      <c r="I137" t="s">
        <v>25</v>
      </c>
      <c r="J137" t="s">
        <v>52</v>
      </c>
      <c r="K137" t="s">
        <v>53</v>
      </c>
      <c r="L137" t="s">
        <v>54</v>
      </c>
      <c r="M137" t="s">
        <v>1980</v>
      </c>
      <c r="N137" t="s">
        <v>30</v>
      </c>
      <c r="O137" t="s">
        <v>56</v>
      </c>
      <c r="P137" t="s">
        <v>1981</v>
      </c>
      <c r="Q137">
        <v>12.42</v>
      </c>
      <c r="R137">
        <v>3</v>
      </c>
      <c r="S137">
        <v>4.4711999999999996</v>
      </c>
      <c r="T137">
        <f xml:space="preserve"> Table1_2[[#This Row],[Profit]] / Table1_2[[#This Row],[Sales]]</f>
        <v>0.36</v>
      </c>
      <c r="U137" t="s">
        <v>83</v>
      </c>
      <c r="V137" t="s">
        <v>34</v>
      </c>
    </row>
    <row r="138" spans="1:22">
      <c r="A138" t="s">
        <v>2971</v>
      </c>
      <c r="B138" s="19">
        <v>41985</v>
      </c>
      <c r="C138" s="19" t="str">
        <f xml:space="preserve"> TEXT(Table1_2[[#This Row],[Order Date]], "yyyy")</f>
        <v>2014</v>
      </c>
      <c r="D138" s="19">
        <v>41988</v>
      </c>
      <c r="E138" t="s">
        <v>21</v>
      </c>
      <c r="F138" t="s">
        <v>326</v>
      </c>
      <c r="G138" t="s">
        <v>327</v>
      </c>
      <c r="H138" t="s">
        <v>24</v>
      </c>
      <c r="I138" t="s">
        <v>25</v>
      </c>
      <c r="J138" t="s">
        <v>1470</v>
      </c>
      <c r="K138" t="s">
        <v>53</v>
      </c>
      <c r="L138" t="s">
        <v>54</v>
      </c>
      <c r="M138" t="s">
        <v>1311</v>
      </c>
      <c r="N138" t="s">
        <v>30</v>
      </c>
      <c r="O138" t="s">
        <v>56</v>
      </c>
      <c r="P138" t="s">
        <v>1312</v>
      </c>
      <c r="Q138">
        <v>12.54</v>
      </c>
      <c r="R138">
        <v>3</v>
      </c>
      <c r="S138">
        <v>4.5144000000000002</v>
      </c>
      <c r="T138">
        <f xml:space="preserve"> Table1_2[[#This Row],[Profit]] / Table1_2[[#This Row],[Sales]]</f>
        <v>0.36000000000000004</v>
      </c>
      <c r="U138" t="s">
        <v>33</v>
      </c>
      <c r="V138" t="s">
        <v>96</v>
      </c>
    </row>
    <row r="139" spans="1:22">
      <c r="A139" t="s">
        <v>1885</v>
      </c>
      <c r="B139" s="19">
        <v>42532</v>
      </c>
      <c r="C139" s="19" t="str">
        <f xml:space="preserve"> TEXT(Table1_2[[#This Row],[Order Date]], "yyyy")</f>
        <v>2016</v>
      </c>
      <c r="D139" s="19">
        <v>42538</v>
      </c>
      <c r="E139" t="s">
        <v>39</v>
      </c>
      <c r="F139" t="s">
        <v>1886</v>
      </c>
      <c r="G139" t="s">
        <v>1887</v>
      </c>
      <c r="H139" t="s">
        <v>90</v>
      </c>
      <c r="I139" t="s">
        <v>25</v>
      </c>
      <c r="J139" t="s">
        <v>689</v>
      </c>
      <c r="K139" t="s">
        <v>92</v>
      </c>
      <c r="L139" t="s">
        <v>93</v>
      </c>
      <c r="M139" t="s">
        <v>1408</v>
      </c>
      <c r="N139" t="s">
        <v>30</v>
      </c>
      <c r="O139" t="s">
        <v>56</v>
      </c>
      <c r="P139" t="s">
        <v>1409</v>
      </c>
      <c r="Q139">
        <v>12.544</v>
      </c>
      <c r="R139">
        <v>7</v>
      </c>
      <c r="S139">
        <v>-9.0944000000000003</v>
      </c>
      <c r="T139">
        <f xml:space="preserve"> Table1_2[[#This Row],[Profit]] / Table1_2[[#This Row],[Sales]]</f>
        <v>-0.72499999999999998</v>
      </c>
      <c r="U139" t="s">
        <v>129</v>
      </c>
      <c r="V139" t="s">
        <v>59</v>
      </c>
    </row>
    <row r="140" spans="1:22">
      <c r="A140" t="s">
        <v>2821</v>
      </c>
      <c r="B140" s="19">
        <v>42174</v>
      </c>
      <c r="C140" s="19" t="str">
        <f xml:space="preserve"> TEXT(Table1_2[[#This Row],[Order Date]], "yyyy")</f>
        <v>2015</v>
      </c>
      <c r="D140" s="19">
        <v>42178</v>
      </c>
      <c r="E140" t="s">
        <v>39</v>
      </c>
      <c r="F140" t="s">
        <v>326</v>
      </c>
      <c r="G140" t="s">
        <v>327</v>
      </c>
      <c r="H140" t="s">
        <v>24</v>
      </c>
      <c r="I140" t="s">
        <v>25</v>
      </c>
      <c r="J140" t="s">
        <v>52</v>
      </c>
      <c r="K140" t="s">
        <v>53</v>
      </c>
      <c r="L140" t="s">
        <v>54</v>
      </c>
      <c r="M140" t="s">
        <v>677</v>
      </c>
      <c r="N140" t="s">
        <v>30</v>
      </c>
      <c r="O140" t="s">
        <v>56</v>
      </c>
      <c r="P140" t="s">
        <v>678</v>
      </c>
      <c r="Q140">
        <v>12.56</v>
      </c>
      <c r="R140">
        <v>2</v>
      </c>
      <c r="S140">
        <v>4.0191999999999997</v>
      </c>
      <c r="T140">
        <f xml:space="preserve"> Table1_2[[#This Row],[Profit]] / Table1_2[[#This Row],[Sales]]</f>
        <v>0.31999999999999995</v>
      </c>
      <c r="U140" t="s">
        <v>83</v>
      </c>
      <c r="V140" t="s">
        <v>59</v>
      </c>
    </row>
    <row r="141" spans="1:22">
      <c r="A141" t="s">
        <v>4373</v>
      </c>
      <c r="B141" s="19">
        <v>42492</v>
      </c>
      <c r="C141" s="19" t="str">
        <f xml:space="preserve"> TEXT(Table1_2[[#This Row],[Order Date]], "yyyy")</f>
        <v>2016</v>
      </c>
      <c r="D141" s="19">
        <v>42496</v>
      </c>
      <c r="E141" t="s">
        <v>39</v>
      </c>
      <c r="F141" t="s">
        <v>1598</v>
      </c>
      <c r="G141" t="s">
        <v>1599</v>
      </c>
      <c r="H141" t="s">
        <v>90</v>
      </c>
      <c r="I141" t="s">
        <v>25</v>
      </c>
      <c r="J141" t="s">
        <v>173</v>
      </c>
      <c r="K141" t="s">
        <v>120</v>
      </c>
      <c r="L141" t="s">
        <v>67</v>
      </c>
      <c r="M141" t="s">
        <v>677</v>
      </c>
      <c r="N141" t="s">
        <v>30</v>
      </c>
      <c r="O141" t="s">
        <v>56</v>
      </c>
      <c r="P141" t="s">
        <v>678</v>
      </c>
      <c r="Q141">
        <v>12.56</v>
      </c>
      <c r="R141">
        <v>2</v>
      </c>
      <c r="S141">
        <v>4.0191999999999997</v>
      </c>
      <c r="T141">
        <f xml:space="preserve"> Table1_2[[#This Row],[Profit]] / Table1_2[[#This Row],[Sales]]</f>
        <v>0.31999999999999995</v>
      </c>
      <c r="U141" t="s">
        <v>83</v>
      </c>
      <c r="V141" t="s">
        <v>161</v>
      </c>
    </row>
    <row r="142" spans="1:22">
      <c r="A142" t="s">
        <v>4055</v>
      </c>
      <c r="B142" s="19">
        <v>43073</v>
      </c>
      <c r="C142" s="19" t="str">
        <f xml:space="preserve"> TEXT(Table1_2[[#This Row],[Order Date]], "yyyy")</f>
        <v>2017</v>
      </c>
      <c r="D142" s="19">
        <v>43079</v>
      </c>
      <c r="E142" t="s">
        <v>39</v>
      </c>
      <c r="F142" t="s">
        <v>3712</v>
      </c>
      <c r="G142" t="s">
        <v>3713</v>
      </c>
      <c r="H142" t="s">
        <v>24</v>
      </c>
      <c r="I142" t="s">
        <v>25</v>
      </c>
      <c r="J142" t="s">
        <v>3563</v>
      </c>
      <c r="K142" t="s">
        <v>362</v>
      </c>
      <c r="L142" t="s">
        <v>67</v>
      </c>
      <c r="M142" t="s">
        <v>3825</v>
      </c>
      <c r="N142" t="s">
        <v>30</v>
      </c>
      <c r="O142" t="s">
        <v>56</v>
      </c>
      <c r="P142" t="s">
        <v>3826</v>
      </c>
      <c r="Q142">
        <v>12.99</v>
      </c>
      <c r="R142">
        <v>1</v>
      </c>
      <c r="S142">
        <v>1.5588</v>
      </c>
      <c r="T142">
        <f xml:space="preserve"> Table1_2[[#This Row],[Profit]] / Table1_2[[#This Row],[Sales]]</f>
        <v>0.12</v>
      </c>
      <c r="U142" t="s">
        <v>129</v>
      </c>
      <c r="V142" t="s">
        <v>96</v>
      </c>
    </row>
    <row r="143" spans="1:22">
      <c r="A143" t="s">
        <v>617</v>
      </c>
      <c r="B143" s="19">
        <v>41896</v>
      </c>
      <c r="C143" s="19" t="str">
        <f xml:space="preserve"> TEXT(Table1_2[[#This Row],[Order Date]], "yyyy")</f>
        <v>2014</v>
      </c>
      <c r="D143" s="19">
        <v>41900</v>
      </c>
      <c r="E143" t="s">
        <v>21</v>
      </c>
      <c r="F143" t="s">
        <v>618</v>
      </c>
      <c r="G143" t="s">
        <v>619</v>
      </c>
      <c r="H143" t="s">
        <v>24</v>
      </c>
      <c r="I143" t="s">
        <v>25</v>
      </c>
      <c r="J143" t="s">
        <v>303</v>
      </c>
      <c r="K143" t="s">
        <v>43</v>
      </c>
      <c r="L143" t="s">
        <v>28</v>
      </c>
      <c r="M143" t="s">
        <v>620</v>
      </c>
      <c r="N143" t="s">
        <v>30</v>
      </c>
      <c r="O143" t="s">
        <v>56</v>
      </c>
      <c r="P143" t="s">
        <v>621</v>
      </c>
      <c r="Q143">
        <v>13.128</v>
      </c>
      <c r="R143">
        <v>3</v>
      </c>
      <c r="S143">
        <v>3.7743000000000002</v>
      </c>
      <c r="T143">
        <f xml:space="preserve"> Table1_2[[#This Row],[Profit]] / Table1_2[[#This Row],[Sales]]</f>
        <v>0.28750000000000003</v>
      </c>
      <c r="U143" t="s">
        <v>83</v>
      </c>
      <c r="V143" t="s">
        <v>77</v>
      </c>
    </row>
    <row r="144" spans="1:22">
      <c r="A144" t="s">
        <v>2323</v>
      </c>
      <c r="B144" s="19">
        <v>41875</v>
      </c>
      <c r="C144" s="19" t="str">
        <f xml:space="preserve"> TEXT(Table1_2[[#This Row],[Order Date]], "yyyy")</f>
        <v>2014</v>
      </c>
      <c r="D144" s="19">
        <v>41877</v>
      </c>
      <c r="E144" t="s">
        <v>87</v>
      </c>
      <c r="F144" t="s">
        <v>2324</v>
      </c>
      <c r="G144" t="s">
        <v>2325</v>
      </c>
      <c r="H144" t="s">
        <v>90</v>
      </c>
      <c r="I144" t="s">
        <v>25</v>
      </c>
      <c r="J144" t="s">
        <v>761</v>
      </c>
      <c r="K144" t="s">
        <v>120</v>
      </c>
      <c r="L144" t="s">
        <v>67</v>
      </c>
      <c r="M144" t="s">
        <v>2326</v>
      </c>
      <c r="N144" t="s">
        <v>30</v>
      </c>
      <c r="O144" t="s">
        <v>56</v>
      </c>
      <c r="P144" t="s">
        <v>2327</v>
      </c>
      <c r="Q144">
        <v>13.28</v>
      </c>
      <c r="R144">
        <v>2</v>
      </c>
      <c r="S144">
        <v>6.3743999999999996</v>
      </c>
      <c r="T144">
        <f xml:space="preserve"> Table1_2[[#This Row],[Profit]] / Table1_2[[#This Row],[Sales]]</f>
        <v>0.48</v>
      </c>
      <c r="U144" t="s">
        <v>70</v>
      </c>
      <c r="V144" t="s">
        <v>253</v>
      </c>
    </row>
    <row r="145" spans="1:22">
      <c r="A145" t="s">
        <v>3481</v>
      </c>
      <c r="B145" s="19">
        <v>42635</v>
      </c>
      <c r="C145" s="19" t="str">
        <f xml:space="preserve"> TEXT(Table1_2[[#This Row],[Order Date]], "yyyy")</f>
        <v>2016</v>
      </c>
      <c r="D145" s="19">
        <v>42641</v>
      </c>
      <c r="E145" t="s">
        <v>39</v>
      </c>
      <c r="F145" t="s">
        <v>2824</v>
      </c>
      <c r="G145" t="s">
        <v>2825</v>
      </c>
      <c r="H145" t="s">
        <v>100</v>
      </c>
      <c r="I145" t="s">
        <v>25</v>
      </c>
      <c r="J145" t="s">
        <v>865</v>
      </c>
      <c r="K145" t="s">
        <v>27</v>
      </c>
      <c r="L145" t="s">
        <v>28</v>
      </c>
      <c r="M145" t="s">
        <v>2326</v>
      </c>
      <c r="N145" t="s">
        <v>30</v>
      </c>
      <c r="O145" t="s">
        <v>56</v>
      </c>
      <c r="P145" t="s">
        <v>2327</v>
      </c>
      <c r="Q145">
        <v>13.28</v>
      </c>
      <c r="R145">
        <v>2</v>
      </c>
      <c r="S145">
        <v>6.3743999999999996</v>
      </c>
      <c r="T145">
        <f xml:space="preserve"> Table1_2[[#This Row],[Profit]] / Table1_2[[#This Row],[Sales]]</f>
        <v>0.48</v>
      </c>
      <c r="U145" t="s">
        <v>129</v>
      </c>
      <c r="V145" t="s">
        <v>77</v>
      </c>
    </row>
    <row r="146" spans="1:22">
      <c r="A146" t="s">
        <v>3173</v>
      </c>
      <c r="B146" s="19">
        <v>43088</v>
      </c>
      <c r="C146" s="19" t="str">
        <f xml:space="preserve"> TEXT(Table1_2[[#This Row],[Order Date]], "yyyy")</f>
        <v>2017</v>
      </c>
      <c r="D146" s="19">
        <v>43092</v>
      </c>
      <c r="E146" t="s">
        <v>39</v>
      </c>
      <c r="F146" t="s">
        <v>2384</v>
      </c>
      <c r="G146" t="s">
        <v>2385</v>
      </c>
      <c r="H146" t="s">
        <v>24</v>
      </c>
      <c r="I146" t="s">
        <v>25</v>
      </c>
      <c r="J146" t="s">
        <v>558</v>
      </c>
      <c r="K146" t="s">
        <v>180</v>
      </c>
      <c r="L146" t="s">
        <v>54</v>
      </c>
      <c r="M146" t="s">
        <v>2425</v>
      </c>
      <c r="N146" t="s">
        <v>30</v>
      </c>
      <c r="O146" t="s">
        <v>56</v>
      </c>
      <c r="P146" t="s">
        <v>2426</v>
      </c>
      <c r="Q146">
        <v>13.36</v>
      </c>
      <c r="R146">
        <v>5</v>
      </c>
      <c r="S146">
        <v>4.008</v>
      </c>
      <c r="T146">
        <f xml:space="preserve"> Table1_2[[#This Row],[Profit]] / Table1_2[[#This Row],[Sales]]</f>
        <v>0.3</v>
      </c>
      <c r="U146" t="s">
        <v>83</v>
      </c>
      <c r="V146" t="s">
        <v>96</v>
      </c>
    </row>
    <row r="147" spans="1:22">
      <c r="A147" t="s">
        <v>4404</v>
      </c>
      <c r="B147" s="19">
        <v>42709</v>
      </c>
      <c r="C147" s="19" t="str">
        <f xml:space="preserve"> TEXT(Table1_2[[#This Row],[Order Date]], "yyyy")</f>
        <v>2016</v>
      </c>
      <c r="D147" s="19">
        <v>42714</v>
      </c>
      <c r="E147" t="s">
        <v>21</v>
      </c>
      <c r="F147" t="s">
        <v>4028</v>
      </c>
      <c r="G147" t="s">
        <v>4029</v>
      </c>
      <c r="H147" t="s">
        <v>90</v>
      </c>
      <c r="I147" t="s">
        <v>25</v>
      </c>
      <c r="J147" t="s">
        <v>230</v>
      </c>
      <c r="K147" t="s">
        <v>200</v>
      </c>
      <c r="L147" t="s">
        <v>67</v>
      </c>
      <c r="M147" t="s">
        <v>373</v>
      </c>
      <c r="N147" t="s">
        <v>30</v>
      </c>
      <c r="O147" t="s">
        <v>56</v>
      </c>
      <c r="P147" t="s">
        <v>374</v>
      </c>
      <c r="Q147">
        <v>13.4</v>
      </c>
      <c r="R147">
        <v>1</v>
      </c>
      <c r="S147">
        <v>6.4320000000000004</v>
      </c>
      <c r="T147">
        <f xml:space="preserve"> Table1_2[[#This Row],[Profit]] / Table1_2[[#This Row],[Sales]]</f>
        <v>0.48000000000000004</v>
      </c>
      <c r="U147" t="s">
        <v>58</v>
      </c>
      <c r="V147" t="s">
        <v>96</v>
      </c>
    </row>
    <row r="148" spans="1:22">
      <c r="A148" t="s">
        <v>3780</v>
      </c>
      <c r="B148" s="19">
        <v>43072</v>
      </c>
      <c r="C148" s="19" t="str">
        <f xml:space="preserve"> TEXT(Table1_2[[#This Row],[Order Date]], "yyyy")</f>
        <v>2017</v>
      </c>
      <c r="D148" s="19">
        <v>43077</v>
      </c>
      <c r="E148" t="s">
        <v>39</v>
      </c>
      <c r="F148" t="s">
        <v>1791</v>
      </c>
      <c r="G148" t="s">
        <v>1792</v>
      </c>
      <c r="H148" t="s">
        <v>24</v>
      </c>
      <c r="I148" t="s">
        <v>25</v>
      </c>
      <c r="J148" t="s">
        <v>101</v>
      </c>
      <c r="K148" t="s">
        <v>92</v>
      </c>
      <c r="L148" t="s">
        <v>93</v>
      </c>
      <c r="M148" t="s">
        <v>3545</v>
      </c>
      <c r="N148" t="s">
        <v>30</v>
      </c>
      <c r="O148" t="s">
        <v>56</v>
      </c>
      <c r="P148" t="s">
        <v>3546</v>
      </c>
      <c r="Q148">
        <v>13.592000000000001</v>
      </c>
      <c r="R148">
        <v>2</v>
      </c>
      <c r="S148">
        <v>-14.271599999999999</v>
      </c>
      <c r="T148">
        <f xml:space="preserve"> Table1_2[[#This Row],[Profit]] / Table1_2[[#This Row],[Sales]]</f>
        <v>-1.0499999999999998</v>
      </c>
      <c r="U148" t="s">
        <v>58</v>
      </c>
      <c r="V148" t="s">
        <v>96</v>
      </c>
    </row>
    <row r="149" spans="1:22">
      <c r="A149" t="s">
        <v>3745</v>
      </c>
      <c r="B149" s="19">
        <v>42885</v>
      </c>
      <c r="C149" s="19" t="str">
        <f xml:space="preserve"> TEXT(Table1_2[[#This Row],[Order Date]], "yyyy")</f>
        <v>2017</v>
      </c>
      <c r="D149" s="19">
        <v>42889</v>
      </c>
      <c r="E149" t="s">
        <v>39</v>
      </c>
      <c r="F149" t="s">
        <v>2895</v>
      </c>
      <c r="G149" t="s">
        <v>2896</v>
      </c>
      <c r="H149" t="s">
        <v>100</v>
      </c>
      <c r="I149" t="s">
        <v>25</v>
      </c>
      <c r="J149" t="s">
        <v>3746</v>
      </c>
      <c r="K149" t="s">
        <v>1517</v>
      </c>
      <c r="L149" t="s">
        <v>54</v>
      </c>
      <c r="M149" t="s">
        <v>3545</v>
      </c>
      <c r="N149" t="s">
        <v>30</v>
      </c>
      <c r="O149" t="s">
        <v>56</v>
      </c>
      <c r="P149" t="s">
        <v>3546</v>
      </c>
      <c r="Q149">
        <v>13.592000000000001</v>
      </c>
      <c r="R149">
        <v>1</v>
      </c>
      <c r="S149">
        <v>-0.33979999999999999</v>
      </c>
      <c r="T149">
        <f xml:space="preserve"> Table1_2[[#This Row],[Profit]] / Table1_2[[#This Row],[Sales]]</f>
        <v>-2.4999999999999998E-2</v>
      </c>
      <c r="U149" t="s">
        <v>83</v>
      </c>
      <c r="V149" t="s">
        <v>161</v>
      </c>
    </row>
    <row r="150" spans="1:22">
      <c r="A150" t="s">
        <v>974</v>
      </c>
      <c r="B150" s="19">
        <v>42191</v>
      </c>
      <c r="C150" s="19" t="str">
        <f xml:space="preserve"> TEXT(Table1_2[[#This Row],[Order Date]], "yyyy")</f>
        <v>2015</v>
      </c>
      <c r="D150" s="19">
        <v>42195</v>
      </c>
      <c r="E150" t="s">
        <v>39</v>
      </c>
      <c r="F150" t="s">
        <v>975</v>
      </c>
      <c r="G150" t="s">
        <v>976</v>
      </c>
      <c r="H150" t="s">
        <v>90</v>
      </c>
      <c r="I150" t="s">
        <v>25</v>
      </c>
      <c r="J150" t="s">
        <v>173</v>
      </c>
      <c r="K150" t="s">
        <v>120</v>
      </c>
      <c r="L150" t="s">
        <v>67</v>
      </c>
      <c r="M150" t="s">
        <v>977</v>
      </c>
      <c r="N150" t="s">
        <v>30</v>
      </c>
      <c r="O150" t="s">
        <v>56</v>
      </c>
      <c r="P150" t="s">
        <v>978</v>
      </c>
      <c r="Q150">
        <v>13.96</v>
      </c>
      <c r="R150">
        <v>2</v>
      </c>
      <c r="S150">
        <v>6.7008000000000001</v>
      </c>
      <c r="T150">
        <f xml:space="preserve"> Table1_2[[#This Row],[Profit]] / Table1_2[[#This Row],[Sales]]</f>
        <v>0.48</v>
      </c>
      <c r="U150" t="s">
        <v>83</v>
      </c>
      <c r="V150" t="s">
        <v>71</v>
      </c>
    </row>
    <row r="151" spans="1:22">
      <c r="A151" t="s">
        <v>4074</v>
      </c>
      <c r="B151" s="19">
        <v>41794</v>
      </c>
      <c r="C151" s="19" t="str">
        <f xml:space="preserve"> TEXT(Table1_2[[#This Row],[Order Date]], "yyyy")</f>
        <v>2014</v>
      </c>
      <c r="D151" s="19">
        <v>41799</v>
      </c>
      <c r="E151" t="s">
        <v>39</v>
      </c>
      <c r="F151" t="s">
        <v>1772</v>
      </c>
      <c r="G151" t="s">
        <v>1773</v>
      </c>
      <c r="H151" t="s">
        <v>24</v>
      </c>
      <c r="I151" t="s">
        <v>25</v>
      </c>
      <c r="J151" t="s">
        <v>173</v>
      </c>
      <c r="K151" t="s">
        <v>120</v>
      </c>
      <c r="L151" t="s">
        <v>67</v>
      </c>
      <c r="M151" t="s">
        <v>977</v>
      </c>
      <c r="N151" t="s">
        <v>30</v>
      </c>
      <c r="O151" t="s">
        <v>56</v>
      </c>
      <c r="P151" t="s">
        <v>978</v>
      </c>
      <c r="Q151">
        <v>13.96</v>
      </c>
      <c r="R151">
        <v>2</v>
      </c>
      <c r="S151">
        <v>6.7008000000000001</v>
      </c>
      <c r="T151">
        <f xml:space="preserve"> Table1_2[[#This Row],[Profit]] / Table1_2[[#This Row],[Sales]]</f>
        <v>0.48</v>
      </c>
      <c r="U151" t="s">
        <v>58</v>
      </c>
      <c r="V151" t="s">
        <v>59</v>
      </c>
    </row>
    <row r="152" spans="1:22">
      <c r="A152" t="s">
        <v>4369</v>
      </c>
      <c r="B152" s="19">
        <v>42653</v>
      </c>
      <c r="C152" s="19" t="str">
        <f xml:space="preserve"> TEXT(Table1_2[[#This Row],[Order Date]], "yyyy")</f>
        <v>2016</v>
      </c>
      <c r="D152" s="19">
        <v>42655</v>
      </c>
      <c r="E152" t="s">
        <v>87</v>
      </c>
      <c r="F152" t="s">
        <v>1730</v>
      </c>
      <c r="G152" t="s">
        <v>1731</v>
      </c>
      <c r="H152" t="s">
        <v>24</v>
      </c>
      <c r="I152" t="s">
        <v>25</v>
      </c>
      <c r="J152" t="s">
        <v>1154</v>
      </c>
      <c r="K152" t="s">
        <v>92</v>
      </c>
      <c r="L152" t="s">
        <v>93</v>
      </c>
      <c r="M152" t="s">
        <v>2189</v>
      </c>
      <c r="N152" t="s">
        <v>30</v>
      </c>
      <c r="O152" t="s">
        <v>56</v>
      </c>
      <c r="P152" t="s">
        <v>2190</v>
      </c>
      <c r="Q152">
        <v>14</v>
      </c>
      <c r="R152">
        <v>4</v>
      </c>
      <c r="S152">
        <v>-6.3</v>
      </c>
      <c r="T152">
        <f xml:space="preserve"> Table1_2[[#This Row],[Profit]] / Table1_2[[#This Row],[Sales]]</f>
        <v>-0.45</v>
      </c>
      <c r="U152" t="s">
        <v>70</v>
      </c>
      <c r="V152" t="s">
        <v>48</v>
      </c>
    </row>
    <row r="153" spans="1:22">
      <c r="A153" t="s">
        <v>1985</v>
      </c>
      <c r="B153" s="19">
        <v>42621</v>
      </c>
      <c r="C153" s="19" t="str">
        <f xml:space="preserve"> TEXT(Table1_2[[#This Row],[Order Date]], "yyyy")</f>
        <v>2016</v>
      </c>
      <c r="D153" s="19">
        <v>42627</v>
      </c>
      <c r="E153" t="s">
        <v>39</v>
      </c>
      <c r="F153" t="s">
        <v>1986</v>
      </c>
      <c r="G153" t="s">
        <v>1987</v>
      </c>
      <c r="H153" t="s">
        <v>24</v>
      </c>
      <c r="I153" t="s">
        <v>25</v>
      </c>
      <c r="J153" t="s">
        <v>1988</v>
      </c>
      <c r="K153" t="s">
        <v>134</v>
      </c>
      <c r="L153" t="s">
        <v>93</v>
      </c>
      <c r="M153" t="s">
        <v>1989</v>
      </c>
      <c r="N153" t="s">
        <v>30</v>
      </c>
      <c r="O153" t="s">
        <v>56</v>
      </c>
      <c r="P153" t="s">
        <v>1990</v>
      </c>
      <c r="Q153">
        <v>14.135999999999999</v>
      </c>
      <c r="R153">
        <v>2</v>
      </c>
      <c r="S153">
        <v>-7.7747999999999999</v>
      </c>
      <c r="T153">
        <f xml:space="preserve"> Table1_2[[#This Row],[Profit]] / Table1_2[[#This Row],[Sales]]</f>
        <v>-0.55000000000000004</v>
      </c>
      <c r="U153" t="s">
        <v>129</v>
      </c>
      <c r="V153" t="s">
        <v>77</v>
      </c>
    </row>
    <row r="154" spans="1:22">
      <c r="A154" t="s">
        <v>2899</v>
      </c>
      <c r="B154" s="19">
        <v>42987</v>
      </c>
      <c r="C154" s="19" t="str">
        <f xml:space="preserve"> TEXT(Table1_2[[#This Row],[Order Date]], "yyyy")</f>
        <v>2017</v>
      </c>
      <c r="D154" s="19">
        <v>42992</v>
      </c>
      <c r="E154" t="s">
        <v>39</v>
      </c>
      <c r="F154" t="s">
        <v>40</v>
      </c>
      <c r="G154" t="s">
        <v>41</v>
      </c>
      <c r="H154" t="s">
        <v>24</v>
      </c>
      <c r="I154" t="s">
        <v>25</v>
      </c>
      <c r="J154" t="s">
        <v>157</v>
      </c>
      <c r="K154" t="s">
        <v>141</v>
      </c>
      <c r="L154" t="s">
        <v>28</v>
      </c>
      <c r="M154" t="s">
        <v>422</v>
      </c>
      <c r="N154" t="s">
        <v>30</v>
      </c>
      <c r="O154" t="s">
        <v>56</v>
      </c>
      <c r="P154" t="s">
        <v>423</v>
      </c>
      <c r="Q154">
        <v>14.135999999999999</v>
      </c>
      <c r="R154">
        <v>3</v>
      </c>
      <c r="S154">
        <v>4.2408000000000001</v>
      </c>
      <c r="T154">
        <f xml:space="preserve"> Table1_2[[#This Row],[Profit]] / Table1_2[[#This Row],[Sales]]</f>
        <v>0.30000000000000004</v>
      </c>
      <c r="U154" t="s">
        <v>58</v>
      </c>
      <c r="V154" t="s">
        <v>77</v>
      </c>
    </row>
    <row r="155" spans="1:22">
      <c r="A155" t="s">
        <v>4088</v>
      </c>
      <c r="B155" s="19">
        <v>41895</v>
      </c>
      <c r="C155" s="19" t="str">
        <f xml:space="preserve"> TEXT(Table1_2[[#This Row],[Order Date]], "yyyy")</f>
        <v>2014</v>
      </c>
      <c r="D155" s="19">
        <v>41895</v>
      </c>
      <c r="E155" t="s">
        <v>425</v>
      </c>
      <c r="F155" t="s">
        <v>691</v>
      </c>
      <c r="G155" t="s">
        <v>692</v>
      </c>
      <c r="H155" t="s">
        <v>24</v>
      </c>
      <c r="I155" t="s">
        <v>25</v>
      </c>
      <c r="J155" t="s">
        <v>191</v>
      </c>
      <c r="K155" t="s">
        <v>192</v>
      </c>
      <c r="L155" t="s">
        <v>54</v>
      </c>
      <c r="M155" t="s">
        <v>379</v>
      </c>
      <c r="N155" t="s">
        <v>30</v>
      </c>
      <c r="O155" t="s">
        <v>56</v>
      </c>
      <c r="P155" t="s">
        <v>380</v>
      </c>
      <c r="Q155">
        <v>14.19</v>
      </c>
      <c r="R155">
        <v>3</v>
      </c>
      <c r="S155">
        <v>5.5340999999999996</v>
      </c>
      <c r="T155">
        <f xml:space="preserve"> Table1_2[[#This Row],[Profit]] / Table1_2[[#This Row],[Sales]]</f>
        <v>0.38999999999999996</v>
      </c>
      <c r="U155" t="s">
        <v>430</v>
      </c>
      <c r="V155" t="s">
        <v>77</v>
      </c>
    </row>
    <row r="156" spans="1:22">
      <c r="A156" t="s">
        <v>3063</v>
      </c>
      <c r="B156" s="19">
        <v>42916</v>
      </c>
      <c r="C156" s="19" t="str">
        <f xml:space="preserve"> TEXT(Table1_2[[#This Row],[Order Date]], "yyyy")</f>
        <v>2017</v>
      </c>
      <c r="D156" s="19">
        <v>42920</v>
      </c>
      <c r="E156" t="s">
        <v>21</v>
      </c>
      <c r="F156" t="s">
        <v>2599</v>
      </c>
      <c r="G156" t="s">
        <v>2600</v>
      </c>
      <c r="H156" t="s">
        <v>100</v>
      </c>
      <c r="I156" t="s">
        <v>25</v>
      </c>
      <c r="J156" t="s">
        <v>133</v>
      </c>
      <c r="K156" t="s">
        <v>134</v>
      </c>
      <c r="L156" t="s">
        <v>93</v>
      </c>
      <c r="M156" t="s">
        <v>167</v>
      </c>
      <c r="N156" t="s">
        <v>30</v>
      </c>
      <c r="O156" t="s">
        <v>56</v>
      </c>
      <c r="P156" t="s">
        <v>168</v>
      </c>
      <c r="Q156">
        <v>14.224</v>
      </c>
      <c r="R156">
        <v>2</v>
      </c>
      <c r="S156">
        <v>-10.3124</v>
      </c>
      <c r="T156">
        <f xml:space="preserve"> Table1_2[[#This Row],[Profit]] / Table1_2[[#This Row],[Sales]]</f>
        <v>-0.72499999999999998</v>
      </c>
      <c r="U156" t="s">
        <v>83</v>
      </c>
      <c r="V156" t="s">
        <v>59</v>
      </c>
    </row>
    <row r="157" spans="1:22">
      <c r="A157" t="s">
        <v>1908</v>
      </c>
      <c r="B157" s="19">
        <v>42391</v>
      </c>
      <c r="C157" s="19" t="str">
        <f xml:space="preserve"> TEXT(Table1_2[[#This Row],[Order Date]], "yyyy")</f>
        <v>2016</v>
      </c>
      <c r="D157" s="19">
        <v>42397</v>
      </c>
      <c r="E157" t="s">
        <v>39</v>
      </c>
      <c r="F157" t="s">
        <v>1909</v>
      </c>
      <c r="G157" t="s">
        <v>1910</v>
      </c>
      <c r="H157" t="s">
        <v>24</v>
      </c>
      <c r="I157" t="s">
        <v>25</v>
      </c>
      <c r="J157" t="s">
        <v>1911</v>
      </c>
      <c r="K157" t="s">
        <v>1036</v>
      </c>
      <c r="L157" t="s">
        <v>28</v>
      </c>
      <c r="M157" t="s">
        <v>1912</v>
      </c>
      <c r="N157" t="s">
        <v>30</v>
      </c>
      <c r="O157" t="s">
        <v>56</v>
      </c>
      <c r="P157" t="s">
        <v>1913</v>
      </c>
      <c r="Q157">
        <v>14.272</v>
      </c>
      <c r="R157">
        <v>8</v>
      </c>
      <c r="S157">
        <v>4.2816000000000001</v>
      </c>
      <c r="T157">
        <f xml:space="preserve"> Table1_2[[#This Row],[Profit]] / Table1_2[[#This Row],[Sales]]</f>
        <v>0.3</v>
      </c>
      <c r="U157" t="s">
        <v>129</v>
      </c>
      <c r="V157" t="s">
        <v>169</v>
      </c>
    </row>
    <row r="158" spans="1:22">
      <c r="A158" t="s">
        <v>2163</v>
      </c>
      <c r="B158" s="19">
        <v>42697</v>
      </c>
      <c r="C158" s="19" t="str">
        <f xml:space="preserve"> TEXT(Table1_2[[#This Row],[Order Date]], "yyyy")</f>
        <v>2016</v>
      </c>
      <c r="D158" s="19">
        <v>42697</v>
      </c>
      <c r="E158" t="s">
        <v>425</v>
      </c>
      <c r="F158" t="s">
        <v>2164</v>
      </c>
      <c r="G158" t="s">
        <v>2165</v>
      </c>
      <c r="H158" t="s">
        <v>90</v>
      </c>
      <c r="I158" t="s">
        <v>25</v>
      </c>
      <c r="J158" t="s">
        <v>65</v>
      </c>
      <c r="K158" t="s">
        <v>66</v>
      </c>
      <c r="L158" t="s">
        <v>67</v>
      </c>
      <c r="M158" t="s">
        <v>1451</v>
      </c>
      <c r="N158" t="s">
        <v>30</v>
      </c>
      <c r="O158" t="s">
        <v>56</v>
      </c>
      <c r="P158" t="s">
        <v>1452</v>
      </c>
      <c r="Q158">
        <v>14.368</v>
      </c>
      <c r="R158">
        <v>2</v>
      </c>
      <c r="S158">
        <v>3.9512</v>
      </c>
      <c r="T158">
        <f xml:space="preserve"> Table1_2[[#This Row],[Profit]] / Table1_2[[#This Row],[Sales]]</f>
        <v>0.27500000000000002</v>
      </c>
      <c r="U158" t="s">
        <v>430</v>
      </c>
      <c r="V158" t="s">
        <v>34</v>
      </c>
    </row>
    <row r="159" spans="1:22">
      <c r="A159" t="s">
        <v>2789</v>
      </c>
      <c r="B159" s="19">
        <v>42358</v>
      </c>
      <c r="C159" s="19" t="str">
        <f xml:space="preserve"> TEXT(Table1_2[[#This Row],[Order Date]], "yyyy")</f>
        <v>2015</v>
      </c>
      <c r="D159" s="19">
        <v>42362</v>
      </c>
      <c r="E159" t="s">
        <v>39</v>
      </c>
      <c r="F159" t="s">
        <v>2790</v>
      </c>
      <c r="G159" t="s">
        <v>2791</v>
      </c>
      <c r="H159" t="s">
        <v>24</v>
      </c>
      <c r="I159" t="s">
        <v>25</v>
      </c>
      <c r="J159" t="s">
        <v>2792</v>
      </c>
      <c r="K159" t="s">
        <v>520</v>
      </c>
      <c r="L159" t="s">
        <v>54</v>
      </c>
      <c r="M159" t="s">
        <v>1451</v>
      </c>
      <c r="N159" t="s">
        <v>30</v>
      </c>
      <c r="O159" t="s">
        <v>56</v>
      </c>
      <c r="P159" t="s">
        <v>1452</v>
      </c>
      <c r="Q159">
        <v>14.368</v>
      </c>
      <c r="R159">
        <v>2</v>
      </c>
      <c r="S159">
        <v>3.9512</v>
      </c>
      <c r="T159">
        <f xml:space="preserve"> Table1_2[[#This Row],[Profit]] / Table1_2[[#This Row],[Sales]]</f>
        <v>0.27500000000000002</v>
      </c>
      <c r="U159" t="s">
        <v>83</v>
      </c>
      <c r="V159" t="s">
        <v>96</v>
      </c>
    </row>
    <row r="160" spans="1:22">
      <c r="A160" t="s">
        <v>3358</v>
      </c>
      <c r="B160" s="19">
        <v>42404</v>
      </c>
      <c r="C160" s="19" t="str">
        <f xml:space="preserve"> TEXT(Table1_2[[#This Row],[Order Date]], "yyyy")</f>
        <v>2016</v>
      </c>
      <c r="D160" s="19">
        <v>42408</v>
      </c>
      <c r="E160" t="s">
        <v>39</v>
      </c>
      <c r="F160" t="s">
        <v>79</v>
      </c>
      <c r="G160" t="s">
        <v>80</v>
      </c>
      <c r="H160" t="s">
        <v>24</v>
      </c>
      <c r="I160" t="s">
        <v>25</v>
      </c>
      <c r="J160" t="s">
        <v>3359</v>
      </c>
      <c r="K160" t="s">
        <v>520</v>
      </c>
      <c r="L160" t="s">
        <v>54</v>
      </c>
      <c r="M160" t="s">
        <v>1451</v>
      </c>
      <c r="N160" t="s">
        <v>30</v>
      </c>
      <c r="O160" t="s">
        <v>56</v>
      </c>
      <c r="P160" t="s">
        <v>1452</v>
      </c>
      <c r="Q160">
        <v>14.368</v>
      </c>
      <c r="R160">
        <v>2</v>
      </c>
      <c r="S160">
        <v>3.9512</v>
      </c>
      <c r="T160">
        <f xml:space="preserve"> Table1_2[[#This Row],[Profit]] / Table1_2[[#This Row],[Sales]]</f>
        <v>0.27500000000000002</v>
      </c>
      <c r="U160" t="s">
        <v>83</v>
      </c>
      <c r="V160" t="s">
        <v>297</v>
      </c>
    </row>
    <row r="161" spans="1:22">
      <c r="A161" t="s">
        <v>3318</v>
      </c>
      <c r="B161" s="19">
        <v>42706</v>
      </c>
      <c r="C161" s="19" t="str">
        <f xml:space="preserve"> TEXT(Table1_2[[#This Row],[Order Date]], "yyyy")</f>
        <v>2016</v>
      </c>
      <c r="D161" s="19">
        <v>42711</v>
      </c>
      <c r="E161" t="s">
        <v>39</v>
      </c>
      <c r="F161" t="s">
        <v>2497</v>
      </c>
      <c r="G161" t="s">
        <v>2498</v>
      </c>
      <c r="H161" t="s">
        <v>90</v>
      </c>
      <c r="I161" t="s">
        <v>25</v>
      </c>
      <c r="J161" t="s">
        <v>1491</v>
      </c>
      <c r="K161" t="s">
        <v>53</v>
      </c>
      <c r="L161" t="s">
        <v>54</v>
      </c>
      <c r="M161" t="s">
        <v>2524</v>
      </c>
      <c r="N161" t="s">
        <v>30</v>
      </c>
      <c r="O161" t="s">
        <v>56</v>
      </c>
      <c r="P161" t="s">
        <v>2525</v>
      </c>
      <c r="Q161">
        <v>14.52</v>
      </c>
      <c r="R161">
        <v>3</v>
      </c>
      <c r="S161">
        <v>5.6627999999999998</v>
      </c>
      <c r="T161">
        <f xml:space="preserve"> Table1_2[[#This Row],[Profit]] / Table1_2[[#This Row],[Sales]]</f>
        <v>0.39</v>
      </c>
      <c r="U161" t="s">
        <v>58</v>
      </c>
      <c r="V161" t="s">
        <v>96</v>
      </c>
    </row>
    <row r="162" spans="1:22">
      <c r="A162" t="s">
        <v>3568</v>
      </c>
      <c r="B162" s="19">
        <v>42845</v>
      </c>
      <c r="C162" s="19" t="str">
        <f xml:space="preserve"> TEXT(Table1_2[[#This Row],[Order Date]], "yyyy")</f>
        <v>2017</v>
      </c>
      <c r="D162" s="19">
        <v>42849</v>
      </c>
      <c r="E162" t="s">
        <v>39</v>
      </c>
      <c r="F162" t="s">
        <v>2359</v>
      </c>
      <c r="G162" t="s">
        <v>2360</v>
      </c>
      <c r="H162" t="s">
        <v>24</v>
      </c>
      <c r="I162" t="s">
        <v>25</v>
      </c>
      <c r="J162" t="s">
        <v>133</v>
      </c>
      <c r="K162" t="s">
        <v>134</v>
      </c>
      <c r="L162" t="s">
        <v>93</v>
      </c>
      <c r="M162" t="s">
        <v>1348</v>
      </c>
      <c r="N162" t="s">
        <v>30</v>
      </c>
      <c r="O162" t="s">
        <v>56</v>
      </c>
      <c r="P162" t="s">
        <v>1349</v>
      </c>
      <c r="Q162">
        <v>14.56</v>
      </c>
      <c r="R162">
        <v>5</v>
      </c>
      <c r="S162">
        <v>-6.1879999999999997</v>
      </c>
      <c r="T162">
        <f xml:space="preserve"> Table1_2[[#This Row],[Profit]] / Table1_2[[#This Row],[Sales]]</f>
        <v>-0.42499999999999999</v>
      </c>
      <c r="U162" t="s">
        <v>83</v>
      </c>
      <c r="V162" t="s">
        <v>113</v>
      </c>
    </row>
    <row r="163" spans="1:22">
      <c r="A163" t="s">
        <v>4223</v>
      </c>
      <c r="B163" s="19">
        <v>41678</v>
      </c>
      <c r="C163" s="19" t="str">
        <f xml:space="preserve"> TEXT(Table1_2[[#This Row],[Order Date]], "yyyy")</f>
        <v>2014</v>
      </c>
      <c r="D163" s="19">
        <v>41679</v>
      </c>
      <c r="E163" t="s">
        <v>87</v>
      </c>
      <c r="F163" t="s">
        <v>392</v>
      </c>
      <c r="G163" t="s">
        <v>393</v>
      </c>
      <c r="H163" t="s">
        <v>100</v>
      </c>
      <c r="I163" t="s">
        <v>25</v>
      </c>
      <c r="J163" t="s">
        <v>1339</v>
      </c>
      <c r="K163" t="s">
        <v>1340</v>
      </c>
      <c r="L163" t="s">
        <v>54</v>
      </c>
      <c r="M163" t="s">
        <v>2877</v>
      </c>
      <c r="N163" t="s">
        <v>30</v>
      </c>
      <c r="O163" t="s">
        <v>56</v>
      </c>
      <c r="P163" t="s">
        <v>2878</v>
      </c>
      <c r="Q163">
        <v>14.56</v>
      </c>
      <c r="R163">
        <v>2</v>
      </c>
      <c r="S163">
        <v>5.5327999999999999</v>
      </c>
      <c r="T163">
        <f xml:space="preserve"> Table1_2[[#This Row],[Profit]] / Table1_2[[#This Row],[Sales]]</f>
        <v>0.38</v>
      </c>
      <c r="U163" t="s">
        <v>123</v>
      </c>
      <c r="V163" t="s">
        <v>297</v>
      </c>
    </row>
    <row r="164" spans="1:22">
      <c r="A164" t="s">
        <v>2636</v>
      </c>
      <c r="B164" s="19">
        <v>42873</v>
      </c>
      <c r="C164" s="19" t="str">
        <f xml:space="preserve"> TEXT(Table1_2[[#This Row],[Order Date]], "yyyy")</f>
        <v>2017</v>
      </c>
      <c r="D164" s="19">
        <v>42878</v>
      </c>
      <c r="E164" t="s">
        <v>39</v>
      </c>
      <c r="F164" t="s">
        <v>2637</v>
      </c>
      <c r="G164" t="s">
        <v>2638</v>
      </c>
      <c r="H164" t="s">
        <v>24</v>
      </c>
      <c r="I164" t="s">
        <v>25</v>
      </c>
      <c r="J164" t="s">
        <v>173</v>
      </c>
      <c r="K164" t="s">
        <v>120</v>
      </c>
      <c r="L164" t="s">
        <v>67</v>
      </c>
      <c r="M164" t="s">
        <v>1348</v>
      </c>
      <c r="N164" t="s">
        <v>30</v>
      </c>
      <c r="O164" t="s">
        <v>56</v>
      </c>
      <c r="P164" t="s">
        <v>1349</v>
      </c>
      <c r="Q164">
        <v>14.56</v>
      </c>
      <c r="R164">
        <v>2</v>
      </c>
      <c r="S164">
        <v>6.2607999999999997</v>
      </c>
      <c r="T164">
        <f xml:space="preserve"> Table1_2[[#This Row],[Profit]] / Table1_2[[#This Row],[Sales]]</f>
        <v>0.42999999999999994</v>
      </c>
      <c r="U164" t="s">
        <v>58</v>
      </c>
      <c r="V164" t="s">
        <v>161</v>
      </c>
    </row>
    <row r="165" spans="1:22">
      <c r="A165" t="s">
        <v>3758</v>
      </c>
      <c r="B165" s="19">
        <v>41897</v>
      </c>
      <c r="C165" s="19" t="str">
        <f xml:space="preserve"> TEXT(Table1_2[[#This Row],[Order Date]], "yyyy")</f>
        <v>2014</v>
      </c>
      <c r="D165" s="19">
        <v>41902</v>
      </c>
      <c r="E165" t="s">
        <v>39</v>
      </c>
      <c r="F165" t="s">
        <v>3759</v>
      </c>
      <c r="G165" t="s">
        <v>3760</v>
      </c>
      <c r="H165" t="s">
        <v>24</v>
      </c>
      <c r="I165" t="s">
        <v>25</v>
      </c>
      <c r="J165" t="s">
        <v>173</v>
      </c>
      <c r="K165" t="s">
        <v>120</v>
      </c>
      <c r="L165" t="s">
        <v>67</v>
      </c>
      <c r="M165" t="s">
        <v>1348</v>
      </c>
      <c r="N165" t="s">
        <v>30</v>
      </c>
      <c r="O165" t="s">
        <v>56</v>
      </c>
      <c r="P165" t="s">
        <v>1349</v>
      </c>
      <c r="Q165">
        <v>14.56</v>
      </c>
      <c r="R165">
        <v>2</v>
      </c>
      <c r="S165">
        <v>6.2607999999999997</v>
      </c>
      <c r="T165">
        <f xml:space="preserve"> Table1_2[[#This Row],[Profit]] / Table1_2[[#This Row],[Sales]]</f>
        <v>0.42999999999999994</v>
      </c>
      <c r="U165" t="s">
        <v>58</v>
      </c>
      <c r="V165" t="s">
        <v>77</v>
      </c>
    </row>
    <row r="166" spans="1:22">
      <c r="A166" t="s">
        <v>1605</v>
      </c>
      <c r="B166" s="19">
        <v>42149</v>
      </c>
      <c r="C166" s="19" t="str">
        <f xml:space="preserve"> TEXT(Table1_2[[#This Row],[Order Date]], "yyyy")</f>
        <v>2015</v>
      </c>
      <c r="D166" s="19">
        <v>42151</v>
      </c>
      <c r="E166" t="s">
        <v>21</v>
      </c>
      <c r="F166" t="s">
        <v>1606</v>
      </c>
      <c r="G166" t="s">
        <v>1607</v>
      </c>
      <c r="H166" t="s">
        <v>100</v>
      </c>
      <c r="I166" t="s">
        <v>25</v>
      </c>
      <c r="J166" t="s">
        <v>328</v>
      </c>
      <c r="K166" t="s">
        <v>53</v>
      </c>
      <c r="L166" t="s">
        <v>54</v>
      </c>
      <c r="M166" t="s">
        <v>1099</v>
      </c>
      <c r="N166" t="s">
        <v>30</v>
      </c>
      <c r="O166" t="s">
        <v>56</v>
      </c>
      <c r="P166" t="s">
        <v>1100</v>
      </c>
      <c r="Q166">
        <v>14.73</v>
      </c>
      <c r="R166">
        <v>3</v>
      </c>
      <c r="S166">
        <v>4.8609</v>
      </c>
      <c r="T166">
        <f xml:space="preserve"> Table1_2[[#This Row],[Profit]] / Table1_2[[#This Row],[Sales]]</f>
        <v>0.33</v>
      </c>
      <c r="U166" t="s">
        <v>70</v>
      </c>
      <c r="V166" t="s">
        <v>161</v>
      </c>
    </row>
    <row r="167" spans="1:22">
      <c r="A167" t="s">
        <v>3448</v>
      </c>
      <c r="B167" s="19">
        <v>41659</v>
      </c>
      <c r="C167" s="19" t="str">
        <f xml:space="preserve"> TEXT(Table1_2[[#This Row],[Order Date]], "yyyy")</f>
        <v>2014</v>
      </c>
      <c r="D167" s="19">
        <v>41665</v>
      </c>
      <c r="E167" t="s">
        <v>39</v>
      </c>
      <c r="F167" t="s">
        <v>3449</v>
      </c>
      <c r="G167" t="s">
        <v>3450</v>
      </c>
      <c r="H167" t="s">
        <v>24</v>
      </c>
      <c r="I167" t="s">
        <v>25</v>
      </c>
      <c r="J167" t="s">
        <v>3451</v>
      </c>
      <c r="K167" t="s">
        <v>289</v>
      </c>
      <c r="L167" t="s">
        <v>93</v>
      </c>
      <c r="M167" t="s">
        <v>1099</v>
      </c>
      <c r="N167" t="s">
        <v>30</v>
      </c>
      <c r="O167" t="s">
        <v>56</v>
      </c>
      <c r="P167" t="s">
        <v>1100</v>
      </c>
      <c r="Q167">
        <v>14.73</v>
      </c>
      <c r="R167">
        <v>3</v>
      </c>
      <c r="S167">
        <v>4.8609</v>
      </c>
      <c r="T167">
        <f xml:space="preserve"> Table1_2[[#This Row],[Profit]] / Table1_2[[#This Row],[Sales]]</f>
        <v>0.33</v>
      </c>
      <c r="U167" t="s">
        <v>129</v>
      </c>
      <c r="V167" t="s">
        <v>169</v>
      </c>
    </row>
    <row r="168" spans="1:22">
      <c r="A168" t="s">
        <v>1714</v>
      </c>
      <c r="B168" s="19">
        <v>42369</v>
      </c>
      <c r="C168" s="19" t="str">
        <f xml:space="preserve"> TEXT(Table1_2[[#This Row],[Order Date]], "yyyy")</f>
        <v>2015</v>
      </c>
      <c r="D168" s="19">
        <v>42374</v>
      </c>
      <c r="E168" t="s">
        <v>39</v>
      </c>
      <c r="F168" t="s">
        <v>1715</v>
      </c>
      <c r="G168" t="s">
        <v>1716</v>
      </c>
      <c r="H168" t="s">
        <v>24</v>
      </c>
      <c r="I168" t="s">
        <v>25</v>
      </c>
      <c r="J168" t="s">
        <v>1717</v>
      </c>
      <c r="K168" t="s">
        <v>92</v>
      </c>
      <c r="L168" t="s">
        <v>93</v>
      </c>
      <c r="M168" t="s">
        <v>1718</v>
      </c>
      <c r="N168" t="s">
        <v>30</v>
      </c>
      <c r="O168" t="s">
        <v>56</v>
      </c>
      <c r="P168" t="s">
        <v>1719</v>
      </c>
      <c r="Q168">
        <v>14.76</v>
      </c>
      <c r="R168">
        <v>5</v>
      </c>
      <c r="S168">
        <v>-11.439</v>
      </c>
      <c r="T168">
        <f xml:space="preserve"> Table1_2[[#This Row],[Profit]] / Table1_2[[#This Row],[Sales]]</f>
        <v>-0.77500000000000002</v>
      </c>
      <c r="U168" t="s">
        <v>58</v>
      </c>
      <c r="V168" t="s">
        <v>96</v>
      </c>
    </row>
    <row r="169" spans="1:22">
      <c r="A169" t="s">
        <v>3303</v>
      </c>
      <c r="B169" s="19">
        <v>42221</v>
      </c>
      <c r="C169" s="19" t="str">
        <f xml:space="preserve"> TEXT(Table1_2[[#This Row],[Order Date]], "yyyy")</f>
        <v>2015</v>
      </c>
      <c r="D169" s="19">
        <v>42227</v>
      </c>
      <c r="E169" t="s">
        <v>39</v>
      </c>
      <c r="F169" t="s">
        <v>2576</v>
      </c>
      <c r="G169" t="s">
        <v>2577</v>
      </c>
      <c r="H169" t="s">
        <v>90</v>
      </c>
      <c r="I169" t="s">
        <v>25</v>
      </c>
      <c r="J169" t="s">
        <v>1739</v>
      </c>
      <c r="K169" t="s">
        <v>92</v>
      </c>
      <c r="L169" t="s">
        <v>93</v>
      </c>
      <c r="M169" t="s">
        <v>1718</v>
      </c>
      <c r="N169" t="s">
        <v>30</v>
      </c>
      <c r="O169" t="s">
        <v>56</v>
      </c>
      <c r="P169" t="s">
        <v>1719</v>
      </c>
      <c r="Q169">
        <v>14.76</v>
      </c>
      <c r="R169">
        <v>5</v>
      </c>
      <c r="S169">
        <v>-11.439</v>
      </c>
      <c r="T169">
        <f xml:space="preserve"> Table1_2[[#This Row],[Profit]] / Table1_2[[#This Row],[Sales]]</f>
        <v>-0.77500000000000002</v>
      </c>
      <c r="U169" t="s">
        <v>129</v>
      </c>
      <c r="V169" t="s">
        <v>253</v>
      </c>
    </row>
    <row r="170" spans="1:22">
      <c r="A170" t="s">
        <v>2738</v>
      </c>
      <c r="B170" s="19">
        <v>41943</v>
      </c>
      <c r="C170" s="19" t="str">
        <f xml:space="preserve"> TEXT(Table1_2[[#This Row],[Order Date]], "yyyy")</f>
        <v>2014</v>
      </c>
      <c r="D170" s="19">
        <v>41945</v>
      </c>
      <c r="E170" t="s">
        <v>21</v>
      </c>
      <c r="F170" t="s">
        <v>1639</v>
      </c>
      <c r="G170" t="s">
        <v>1640</v>
      </c>
      <c r="H170" t="s">
        <v>24</v>
      </c>
      <c r="I170" t="s">
        <v>25</v>
      </c>
      <c r="J170" t="s">
        <v>2739</v>
      </c>
      <c r="K170" t="s">
        <v>1645</v>
      </c>
      <c r="L170" t="s">
        <v>67</v>
      </c>
      <c r="M170" t="s">
        <v>1718</v>
      </c>
      <c r="N170" t="s">
        <v>30</v>
      </c>
      <c r="O170" t="s">
        <v>56</v>
      </c>
      <c r="P170" t="s">
        <v>1719</v>
      </c>
      <c r="Q170">
        <v>14.76</v>
      </c>
      <c r="R170">
        <v>2</v>
      </c>
      <c r="S170">
        <v>4.2804000000000002</v>
      </c>
      <c r="T170">
        <f xml:space="preserve"> Table1_2[[#This Row],[Profit]] / Table1_2[[#This Row],[Sales]]</f>
        <v>0.29000000000000004</v>
      </c>
      <c r="U170" t="s">
        <v>70</v>
      </c>
      <c r="V170" t="s">
        <v>48</v>
      </c>
    </row>
    <row r="171" spans="1:22">
      <c r="A171" t="s">
        <v>3459</v>
      </c>
      <c r="B171" s="19">
        <v>42719</v>
      </c>
      <c r="C171" s="19" t="str">
        <f xml:space="preserve"> TEXT(Table1_2[[#This Row],[Order Date]], "yyyy")</f>
        <v>2016</v>
      </c>
      <c r="D171" s="19">
        <v>42726</v>
      </c>
      <c r="E171" t="s">
        <v>39</v>
      </c>
      <c r="F171" t="s">
        <v>1564</v>
      </c>
      <c r="G171" t="s">
        <v>1565</v>
      </c>
      <c r="H171" t="s">
        <v>24</v>
      </c>
      <c r="I171" t="s">
        <v>25</v>
      </c>
      <c r="J171" t="s">
        <v>52</v>
      </c>
      <c r="K171" t="s">
        <v>53</v>
      </c>
      <c r="L171" t="s">
        <v>54</v>
      </c>
      <c r="M171" t="s">
        <v>1718</v>
      </c>
      <c r="N171" t="s">
        <v>30</v>
      </c>
      <c r="O171" t="s">
        <v>56</v>
      </c>
      <c r="P171" t="s">
        <v>1719</v>
      </c>
      <c r="Q171">
        <v>14.76</v>
      </c>
      <c r="R171">
        <v>2</v>
      </c>
      <c r="S171">
        <v>4.2804000000000002</v>
      </c>
      <c r="T171">
        <f xml:space="preserve"> Table1_2[[#This Row],[Profit]] / Table1_2[[#This Row],[Sales]]</f>
        <v>0.29000000000000004</v>
      </c>
      <c r="U171" t="s">
        <v>47</v>
      </c>
      <c r="V171" t="s">
        <v>96</v>
      </c>
    </row>
    <row r="172" spans="1:22">
      <c r="A172" t="s">
        <v>3569</v>
      </c>
      <c r="B172" s="19">
        <v>42616</v>
      </c>
      <c r="C172" s="19" t="str">
        <f xml:space="preserve"> TEXT(Table1_2[[#This Row],[Order Date]], "yyyy")</f>
        <v>2016</v>
      </c>
      <c r="D172" s="19">
        <v>42621</v>
      </c>
      <c r="E172" t="s">
        <v>21</v>
      </c>
      <c r="F172" t="s">
        <v>2035</v>
      </c>
      <c r="G172" t="s">
        <v>2036</v>
      </c>
      <c r="H172" t="s">
        <v>24</v>
      </c>
      <c r="I172" t="s">
        <v>25</v>
      </c>
      <c r="J172" t="s">
        <v>2754</v>
      </c>
      <c r="K172" t="s">
        <v>1089</v>
      </c>
      <c r="L172" t="s">
        <v>67</v>
      </c>
      <c r="M172" t="s">
        <v>1718</v>
      </c>
      <c r="N172" t="s">
        <v>30</v>
      </c>
      <c r="O172" t="s">
        <v>56</v>
      </c>
      <c r="P172" t="s">
        <v>1719</v>
      </c>
      <c r="Q172">
        <v>14.76</v>
      </c>
      <c r="R172">
        <v>2</v>
      </c>
      <c r="S172">
        <v>4.2804000000000002</v>
      </c>
      <c r="T172">
        <f xml:space="preserve"> Table1_2[[#This Row],[Profit]] / Table1_2[[#This Row],[Sales]]</f>
        <v>0.29000000000000004</v>
      </c>
      <c r="U172" t="s">
        <v>58</v>
      </c>
      <c r="V172" t="s">
        <v>77</v>
      </c>
    </row>
    <row r="173" spans="1:22">
      <c r="A173" t="s">
        <v>3608</v>
      </c>
      <c r="B173" s="19">
        <v>43079</v>
      </c>
      <c r="C173" s="19" t="str">
        <f xml:space="preserve"> TEXT(Table1_2[[#This Row],[Order Date]], "yyyy")</f>
        <v>2017</v>
      </c>
      <c r="D173" s="19">
        <v>43084</v>
      </c>
      <c r="E173" t="s">
        <v>39</v>
      </c>
      <c r="F173" t="s">
        <v>235</v>
      </c>
      <c r="G173" t="s">
        <v>236</v>
      </c>
      <c r="H173" t="s">
        <v>90</v>
      </c>
      <c r="I173" t="s">
        <v>25</v>
      </c>
      <c r="J173" t="s">
        <v>3609</v>
      </c>
      <c r="K173" t="s">
        <v>158</v>
      </c>
      <c r="L173" t="s">
        <v>28</v>
      </c>
      <c r="M173" t="s">
        <v>1718</v>
      </c>
      <c r="N173" t="s">
        <v>30</v>
      </c>
      <c r="O173" t="s">
        <v>56</v>
      </c>
      <c r="P173" t="s">
        <v>1719</v>
      </c>
      <c r="Q173">
        <v>14.76</v>
      </c>
      <c r="R173">
        <v>2</v>
      </c>
      <c r="S173">
        <v>4.2804000000000002</v>
      </c>
      <c r="T173">
        <f xml:space="preserve"> Table1_2[[#This Row],[Profit]] / Table1_2[[#This Row],[Sales]]</f>
        <v>0.29000000000000004</v>
      </c>
      <c r="U173" t="s">
        <v>58</v>
      </c>
      <c r="V173" t="s">
        <v>96</v>
      </c>
    </row>
    <row r="174" spans="1:22">
      <c r="A174" t="s">
        <v>679</v>
      </c>
      <c r="B174" s="19">
        <v>42715</v>
      </c>
      <c r="C174" s="19" t="str">
        <f xml:space="preserve"> TEXT(Table1_2[[#This Row],[Order Date]], "yyyy")</f>
        <v>2016</v>
      </c>
      <c r="D174" s="19">
        <v>42720</v>
      </c>
      <c r="E174" t="s">
        <v>21</v>
      </c>
      <c r="F174" t="s">
        <v>680</v>
      </c>
      <c r="G174" t="s">
        <v>681</v>
      </c>
      <c r="H174" t="s">
        <v>90</v>
      </c>
      <c r="I174" t="s">
        <v>25</v>
      </c>
      <c r="J174" t="s">
        <v>682</v>
      </c>
      <c r="K174" t="s">
        <v>192</v>
      </c>
      <c r="L174" t="s">
        <v>54</v>
      </c>
      <c r="M174" t="s">
        <v>446</v>
      </c>
      <c r="N174" t="s">
        <v>30</v>
      </c>
      <c r="O174" t="s">
        <v>56</v>
      </c>
      <c r="P174" t="s">
        <v>447</v>
      </c>
      <c r="Q174">
        <v>14.8</v>
      </c>
      <c r="R174">
        <v>4</v>
      </c>
      <c r="S174">
        <v>6.0679999999999996</v>
      </c>
      <c r="T174">
        <f xml:space="preserve"> Table1_2[[#This Row],[Profit]] / Table1_2[[#This Row],[Sales]]</f>
        <v>0.41</v>
      </c>
      <c r="U174" t="s">
        <v>58</v>
      </c>
      <c r="V174" t="s">
        <v>96</v>
      </c>
    </row>
    <row r="175" spans="1:22">
      <c r="A175" t="s">
        <v>1423</v>
      </c>
      <c r="B175" s="19">
        <v>42681</v>
      </c>
      <c r="C175" s="19" t="str">
        <f xml:space="preserve"> TEXT(Table1_2[[#This Row],[Order Date]], "yyyy")</f>
        <v>2016</v>
      </c>
      <c r="D175" s="19">
        <v>42686</v>
      </c>
      <c r="E175" t="s">
        <v>39</v>
      </c>
      <c r="F175" t="s">
        <v>1068</v>
      </c>
      <c r="G175" t="s">
        <v>1069</v>
      </c>
      <c r="H175" t="s">
        <v>90</v>
      </c>
      <c r="I175" t="s">
        <v>25</v>
      </c>
      <c r="J175" t="s">
        <v>328</v>
      </c>
      <c r="K175" t="s">
        <v>53</v>
      </c>
      <c r="L175" t="s">
        <v>54</v>
      </c>
      <c r="M175" t="s">
        <v>802</v>
      </c>
      <c r="N175" t="s">
        <v>30</v>
      </c>
      <c r="O175" t="s">
        <v>56</v>
      </c>
      <c r="P175" t="s">
        <v>803</v>
      </c>
      <c r="Q175">
        <v>14.82</v>
      </c>
      <c r="R175">
        <v>3</v>
      </c>
      <c r="S175">
        <v>6.2244000000000002</v>
      </c>
      <c r="T175">
        <f xml:space="preserve"> Table1_2[[#This Row],[Profit]] / Table1_2[[#This Row],[Sales]]</f>
        <v>0.42</v>
      </c>
      <c r="U175" t="s">
        <v>58</v>
      </c>
      <c r="V175" t="s">
        <v>34</v>
      </c>
    </row>
    <row r="176" spans="1:22">
      <c r="A176" t="s">
        <v>4175</v>
      </c>
      <c r="B176" s="19">
        <v>42630</v>
      </c>
      <c r="C176" s="19" t="str">
        <f xml:space="preserve"> TEXT(Table1_2[[#This Row],[Order Date]], "yyyy")</f>
        <v>2016</v>
      </c>
      <c r="D176" s="19">
        <v>42635</v>
      </c>
      <c r="E176" t="s">
        <v>39</v>
      </c>
      <c r="F176" t="s">
        <v>155</v>
      </c>
      <c r="G176" t="s">
        <v>156</v>
      </c>
      <c r="H176" t="s">
        <v>24</v>
      </c>
      <c r="I176" t="s">
        <v>25</v>
      </c>
      <c r="J176" t="s">
        <v>4176</v>
      </c>
      <c r="K176" t="s">
        <v>434</v>
      </c>
      <c r="L176" t="s">
        <v>67</v>
      </c>
      <c r="M176" t="s">
        <v>802</v>
      </c>
      <c r="N176" t="s">
        <v>30</v>
      </c>
      <c r="O176" t="s">
        <v>56</v>
      </c>
      <c r="P176" t="s">
        <v>803</v>
      </c>
      <c r="Q176">
        <v>14.82</v>
      </c>
      <c r="R176">
        <v>3</v>
      </c>
      <c r="S176">
        <v>6.2244000000000002</v>
      </c>
      <c r="T176">
        <f xml:space="preserve"> Table1_2[[#This Row],[Profit]] / Table1_2[[#This Row],[Sales]]</f>
        <v>0.42</v>
      </c>
      <c r="U176" t="s">
        <v>58</v>
      </c>
      <c r="V176" t="s">
        <v>77</v>
      </c>
    </row>
    <row r="177" spans="1:22">
      <c r="A177" t="s">
        <v>3112</v>
      </c>
      <c r="B177" s="19">
        <v>42943</v>
      </c>
      <c r="C177" s="19" t="str">
        <f xml:space="preserve"> TEXT(Table1_2[[#This Row],[Order Date]], "yyyy")</f>
        <v>2017</v>
      </c>
      <c r="D177" s="19">
        <v>42947</v>
      </c>
      <c r="E177" t="s">
        <v>39</v>
      </c>
      <c r="F177" t="s">
        <v>3092</v>
      </c>
      <c r="G177" t="s">
        <v>3093</v>
      </c>
      <c r="H177" t="s">
        <v>24</v>
      </c>
      <c r="I177" t="s">
        <v>25</v>
      </c>
      <c r="J177" t="s">
        <v>1033</v>
      </c>
      <c r="K177" t="s">
        <v>120</v>
      </c>
      <c r="L177" t="s">
        <v>67</v>
      </c>
      <c r="M177" t="s">
        <v>1204</v>
      </c>
      <c r="N177" t="s">
        <v>30</v>
      </c>
      <c r="O177" t="s">
        <v>56</v>
      </c>
      <c r="P177" t="s">
        <v>1205</v>
      </c>
      <c r="Q177">
        <v>14.89</v>
      </c>
      <c r="R177">
        <v>1</v>
      </c>
      <c r="S177">
        <v>4.0202999999999998</v>
      </c>
      <c r="T177">
        <f xml:space="preserve"> Table1_2[[#This Row],[Profit]] / Table1_2[[#This Row],[Sales]]</f>
        <v>0.26999999999999996</v>
      </c>
      <c r="U177" t="s">
        <v>83</v>
      </c>
      <c r="V177" t="s">
        <v>71</v>
      </c>
    </row>
    <row r="178" spans="1:22">
      <c r="A178" t="s">
        <v>3269</v>
      </c>
      <c r="B178" s="19">
        <v>42271</v>
      </c>
      <c r="C178" s="19" t="str">
        <f xml:space="preserve"> TEXT(Table1_2[[#This Row],[Order Date]], "yyyy")</f>
        <v>2015</v>
      </c>
      <c r="D178" s="19">
        <v>42275</v>
      </c>
      <c r="E178" t="s">
        <v>39</v>
      </c>
      <c r="F178" t="s">
        <v>3270</v>
      </c>
      <c r="G178" t="s">
        <v>3271</v>
      </c>
      <c r="H178" t="s">
        <v>90</v>
      </c>
      <c r="I178" t="s">
        <v>25</v>
      </c>
      <c r="J178" t="s">
        <v>52</v>
      </c>
      <c r="K178" t="s">
        <v>53</v>
      </c>
      <c r="L178" t="s">
        <v>54</v>
      </c>
      <c r="M178" t="s">
        <v>650</v>
      </c>
      <c r="N178" t="s">
        <v>30</v>
      </c>
      <c r="O178" t="s">
        <v>56</v>
      </c>
      <c r="P178" t="s">
        <v>651</v>
      </c>
      <c r="Q178">
        <v>14.91</v>
      </c>
      <c r="R178">
        <v>3</v>
      </c>
      <c r="S178">
        <v>4.6220999999999997</v>
      </c>
      <c r="T178">
        <f xml:space="preserve"> Table1_2[[#This Row],[Profit]] / Table1_2[[#This Row],[Sales]]</f>
        <v>0.31</v>
      </c>
      <c r="U178" t="s">
        <v>83</v>
      </c>
      <c r="V178" t="s">
        <v>77</v>
      </c>
    </row>
    <row r="179" spans="1:22">
      <c r="A179" t="s">
        <v>3801</v>
      </c>
      <c r="B179" s="19">
        <v>42240</v>
      </c>
      <c r="C179" s="19" t="str">
        <f xml:space="preserve"> TEXT(Table1_2[[#This Row],[Order Date]], "yyyy")</f>
        <v>2015</v>
      </c>
      <c r="D179" s="19">
        <v>42244</v>
      </c>
      <c r="E179" t="s">
        <v>21</v>
      </c>
      <c r="F179" t="s">
        <v>2136</v>
      </c>
      <c r="G179" t="s">
        <v>2137</v>
      </c>
      <c r="H179" t="s">
        <v>24</v>
      </c>
      <c r="I179" t="s">
        <v>25</v>
      </c>
      <c r="J179" t="s">
        <v>173</v>
      </c>
      <c r="K179" t="s">
        <v>120</v>
      </c>
      <c r="L179" t="s">
        <v>67</v>
      </c>
      <c r="M179" t="s">
        <v>650</v>
      </c>
      <c r="N179" t="s">
        <v>30</v>
      </c>
      <c r="O179" t="s">
        <v>56</v>
      </c>
      <c r="P179" t="s">
        <v>651</v>
      </c>
      <c r="Q179">
        <v>14.91</v>
      </c>
      <c r="R179">
        <v>3</v>
      </c>
      <c r="S179">
        <v>4.6220999999999997</v>
      </c>
      <c r="T179">
        <f xml:space="preserve"> Table1_2[[#This Row],[Profit]] / Table1_2[[#This Row],[Sales]]</f>
        <v>0.31</v>
      </c>
      <c r="U179" t="s">
        <v>83</v>
      </c>
      <c r="V179" t="s">
        <v>253</v>
      </c>
    </row>
    <row r="180" spans="1:22">
      <c r="A180" t="s">
        <v>4390</v>
      </c>
      <c r="B180" s="19">
        <v>42764</v>
      </c>
      <c r="C180" s="19" t="str">
        <f xml:space="preserve"> TEXT(Table1_2[[#This Row],[Order Date]], "yyyy")</f>
        <v>2017</v>
      </c>
      <c r="D180" s="19">
        <v>42766</v>
      </c>
      <c r="E180" t="s">
        <v>21</v>
      </c>
      <c r="F180" t="s">
        <v>1965</v>
      </c>
      <c r="G180" t="s">
        <v>1966</v>
      </c>
      <c r="H180" t="s">
        <v>24</v>
      </c>
      <c r="I180" t="s">
        <v>25</v>
      </c>
      <c r="J180" t="s">
        <v>1770</v>
      </c>
      <c r="K180" t="s">
        <v>801</v>
      </c>
      <c r="L180" t="s">
        <v>93</v>
      </c>
      <c r="M180" t="s">
        <v>650</v>
      </c>
      <c r="N180" t="s">
        <v>30</v>
      </c>
      <c r="O180" t="s">
        <v>56</v>
      </c>
      <c r="P180" t="s">
        <v>651</v>
      </c>
      <c r="Q180">
        <v>14.91</v>
      </c>
      <c r="R180">
        <v>3</v>
      </c>
      <c r="S180">
        <v>4.6220999999999997</v>
      </c>
      <c r="T180">
        <f xml:space="preserve"> Table1_2[[#This Row],[Profit]] / Table1_2[[#This Row],[Sales]]</f>
        <v>0.31</v>
      </c>
      <c r="U180" t="s">
        <v>70</v>
      </c>
      <c r="V180" t="s">
        <v>169</v>
      </c>
    </row>
    <row r="181" spans="1:22">
      <c r="A181" t="s">
        <v>2128</v>
      </c>
      <c r="B181" s="19">
        <v>42448</v>
      </c>
      <c r="C181" s="19" t="str">
        <f xml:space="preserve"> TEXT(Table1_2[[#This Row],[Order Date]], "yyyy")</f>
        <v>2016</v>
      </c>
      <c r="D181" s="19">
        <v>42450</v>
      </c>
      <c r="E181" t="s">
        <v>21</v>
      </c>
      <c r="F181" t="s">
        <v>1881</v>
      </c>
      <c r="G181" t="s">
        <v>1882</v>
      </c>
      <c r="H181" t="s">
        <v>24</v>
      </c>
      <c r="I181" t="s">
        <v>25</v>
      </c>
      <c r="J181" t="s">
        <v>761</v>
      </c>
      <c r="K181" t="s">
        <v>120</v>
      </c>
      <c r="L181" t="s">
        <v>67</v>
      </c>
      <c r="M181" t="s">
        <v>2129</v>
      </c>
      <c r="N181" t="s">
        <v>30</v>
      </c>
      <c r="O181" t="s">
        <v>56</v>
      </c>
      <c r="P181" t="s">
        <v>2130</v>
      </c>
      <c r="Q181">
        <v>14.98</v>
      </c>
      <c r="R181">
        <v>1</v>
      </c>
      <c r="S181">
        <v>6.8907999999999996</v>
      </c>
      <c r="T181">
        <f xml:space="preserve"> Table1_2[[#This Row],[Profit]] / Table1_2[[#This Row],[Sales]]</f>
        <v>0.45999999999999996</v>
      </c>
      <c r="U181" t="s">
        <v>70</v>
      </c>
      <c r="V181" t="s">
        <v>195</v>
      </c>
    </row>
    <row r="182" spans="1:22">
      <c r="A182" t="s">
        <v>2492</v>
      </c>
      <c r="B182" s="19">
        <v>42622</v>
      </c>
      <c r="C182" s="19" t="str">
        <f xml:space="preserve"> TEXT(Table1_2[[#This Row],[Order Date]], "yyyy")</f>
        <v>2016</v>
      </c>
      <c r="D182" s="19">
        <v>42627</v>
      </c>
      <c r="E182" t="s">
        <v>21</v>
      </c>
      <c r="F182" t="s">
        <v>2301</v>
      </c>
      <c r="G182" t="s">
        <v>2302</v>
      </c>
      <c r="H182" t="s">
        <v>100</v>
      </c>
      <c r="I182" t="s">
        <v>25</v>
      </c>
      <c r="J182" t="s">
        <v>1739</v>
      </c>
      <c r="K182" t="s">
        <v>92</v>
      </c>
      <c r="L182" t="s">
        <v>93</v>
      </c>
      <c r="M182" t="s">
        <v>2126</v>
      </c>
      <c r="N182" t="s">
        <v>30</v>
      </c>
      <c r="O182" t="s">
        <v>56</v>
      </c>
      <c r="P182" t="s">
        <v>2127</v>
      </c>
      <c r="Q182">
        <v>15.007999999999999</v>
      </c>
      <c r="R182">
        <v>4</v>
      </c>
      <c r="S182">
        <v>-12.006399999999999</v>
      </c>
      <c r="T182">
        <f xml:space="preserve"> Table1_2[[#This Row],[Profit]] / Table1_2[[#This Row],[Sales]]</f>
        <v>-0.8</v>
      </c>
      <c r="U182" t="s">
        <v>58</v>
      </c>
      <c r="V182" t="s">
        <v>77</v>
      </c>
    </row>
    <row r="183" spans="1:22">
      <c r="A183" t="s">
        <v>2924</v>
      </c>
      <c r="B183" s="19">
        <v>42821</v>
      </c>
      <c r="C183" s="19" t="str">
        <f xml:space="preserve"> TEXT(Table1_2[[#This Row],[Order Date]], "yyyy")</f>
        <v>2017</v>
      </c>
      <c r="D183" s="19">
        <v>42823</v>
      </c>
      <c r="E183" t="s">
        <v>21</v>
      </c>
      <c r="F183" t="s">
        <v>2925</v>
      </c>
      <c r="G183" t="s">
        <v>2926</v>
      </c>
      <c r="H183" t="s">
        <v>24</v>
      </c>
      <c r="I183" t="s">
        <v>25</v>
      </c>
      <c r="J183" t="s">
        <v>65</v>
      </c>
      <c r="K183" t="s">
        <v>66</v>
      </c>
      <c r="L183" t="s">
        <v>67</v>
      </c>
      <c r="M183" t="s">
        <v>2126</v>
      </c>
      <c r="N183" t="s">
        <v>30</v>
      </c>
      <c r="O183" t="s">
        <v>56</v>
      </c>
      <c r="P183" t="s">
        <v>2127</v>
      </c>
      <c r="Q183">
        <v>15.007999999999999</v>
      </c>
      <c r="R183">
        <v>2</v>
      </c>
      <c r="S183">
        <v>1.5007999999999999</v>
      </c>
      <c r="T183">
        <f xml:space="preserve"> Table1_2[[#This Row],[Profit]] / Table1_2[[#This Row],[Sales]]</f>
        <v>0.1</v>
      </c>
      <c r="U183" t="s">
        <v>70</v>
      </c>
      <c r="V183" t="s">
        <v>195</v>
      </c>
    </row>
    <row r="184" spans="1:22">
      <c r="A184" t="s">
        <v>719</v>
      </c>
      <c r="B184" s="19">
        <v>42980</v>
      </c>
      <c r="C184" s="19" t="str">
        <f xml:space="preserve"> TEXT(Table1_2[[#This Row],[Order Date]], "yyyy")</f>
        <v>2017</v>
      </c>
      <c r="D184" s="19">
        <v>42986</v>
      </c>
      <c r="E184" t="s">
        <v>39</v>
      </c>
      <c r="F184" t="s">
        <v>720</v>
      </c>
      <c r="G184" t="s">
        <v>721</v>
      </c>
      <c r="H184" t="s">
        <v>90</v>
      </c>
      <c r="I184" t="s">
        <v>25</v>
      </c>
      <c r="J184" t="s">
        <v>693</v>
      </c>
      <c r="K184" t="s">
        <v>231</v>
      </c>
      <c r="L184" t="s">
        <v>67</v>
      </c>
      <c r="M184" t="s">
        <v>271</v>
      </c>
      <c r="N184" t="s">
        <v>30</v>
      </c>
      <c r="O184" t="s">
        <v>56</v>
      </c>
      <c r="P184" t="s">
        <v>272</v>
      </c>
      <c r="Q184">
        <v>15.071999999999999</v>
      </c>
      <c r="R184">
        <v>3</v>
      </c>
      <c r="S184">
        <v>4.1448</v>
      </c>
      <c r="T184">
        <f xml:space="preserve"> Table1_2[[#This Row],[Profit]] / Table1_2[[#This Row],[Sales]]</f>
        <v>0.27500000000000002</v>
      </c>
      <c r="U184" t="s">
        <v>129</v>
      </c>
      <c r="V184" t="s">
        <v>77</v>
      </c>
    </row>
    <row r="185" spans="1:22">
      <c r="A185" t="s">
        <v>375</v>
      </c>
      <c r="B185" s="19">
        <v>42625</v>
      </c>
      <c r="C185" s="19" t="str">
        <f xml:space="preserve"> TEXT(Table1_2[[#This Row],[Order Date]], "yyyy")</f>
        <v>2016</v>
      </c>
      <c r="D185" s="19">
        <v>42627</v>
      </c>
      <c r="E185" t="s">
        <v>21</v>
      </c>
      <c r="F185" t="s">
        <v>376</v>
      </c>
      <c r="G185" t="s">
        <v>377</v>
      </c>
      <c r="H185" t="s">
        <v>90</v>
      </c>
      <c r="I185" t="s">
        <v>25</v>
      </c>
      <c r="J185" t="s">
        <v>378</v>
      </c>
      <c r="K185" t="s">
        <v>180</v>
      </c>
      <c r="L185" t="s">
        <v>54</v>
      </c>
      <c r="M185" t="s">
        <v>379</v>
      </c>
      <c r="N185" t="s">
        <v>30</v>
      </c>
      <c r="O185" t="s">
        <v>56</v>
      </c>
      <c r="P185" t="s">
        <v>380</v>
      </c>
      <c r="Q185">
        <v>15.135999999999999</v>
      </c>
      <c r="R185">
        <v>4</v>
      </c>
      <c r="S185">
        <v>3.5948000000000002</v>
      </c>
      <c r="T185">
        <f xml:space="preserve"> Table1_2[[#This Row],[Profit]] / Table1_2[[#This Row],[Sales]]</f>
        <v>0.23750000000000002</v>
      </c>
      <c r="U185" t="s">
        <v>70</v>
      </c>
      <c r="V185" t="s">
        <v>77</v>
      </c>
    </row>
    <row r="186" spans="1:22">
      <c r="A186" t="s">
        <v>2528</v>
      </c>
      <c r="B186" s="19">
        <v>42378</v>
      </c>
      <c r="C186" s="19" t="str">
        <f xml:space="preserve"> TEXT(Table1_2[[#This Row],[Order Date]], "yyyy")</f>
        <v>2016</v>
      </c>
      <c r="D186" s="19">
        <v>42382</v>
      </c>
      <c r="E186" t="s">
        <v>21</v>
      </c>
      <c r="F186" t="s">
        <v>2529</v>
      </c>
      <c r="G186" t="s">
        <v>2530</v>
      </c>
      <c r="H186" t="s">
        <v>90</v>
      </c>
      <c r="I186" t="s">
        <v>25</v>
      </c>
      <c r="J186" t="s">
        <v>2531</v>
      </c>
      <c r="K186" t="s">
        <v>231</v>
      </c>
      <c r="L186" t="s">
        <v>67</v>
      </c>
      <c r="M186" t="s">
        <v>2204</v>
      </c>
      <c r="N186" t="s">
        <v>30</v>
      </c>
      <c r="O186" t="s">
        <v>56</v>
      </c>
      <c r="P186" t="s">
        <v>2205</v>
      </c>
      <c r="Q186">
        <v>15.167999999999999</v>
      </c>
      <c r="R186">
        <v>2</v>
      </c>
      <c r="S186">
        <v>3.7919999999999998</v>
      </c>
      <c r="T186">
        <f xml:space="preserve"> Table1_2[[#This Row],[Profit]] / Table1_2[[#This Row],[Sales]]</f>
        <v>0.25</v>
      </c>
      <c r="U186" t="s">
        <v>83</v>
      </c>
      <c r="V186" t="s">
        <v>169</v>
      </c>
    </row>
    <row r="187" spans="1:22">
      <c r="A187" t="s">
        <v>375</v>
      </c>
      <c r="B187" s="19">
        <v>42625</v>
      </c>
      <c r="C187" s="19" t="str">
        <f xml:space="preserve"> TEXT(Table1_2[[#This Row],[Order Date]], "yyyy")</f>
        <v>2016</v>
      </c>
      <c r="D187" s="19">
        <v>42627</v>
      </c>
      <c r="E187" t="s">
        <v>21</v>
      </c>
      <c r="F187" t="s">
        <v>376</v>
      </c>
      <c r="G187" t="s">
        <v>377</v>
      </c>
      <c r="H187" t="s">
        <v>90</v>
      </c>
      <c r="I187" t="s">
        <v>25</v>
      </c>
      <c r="J187" t="s">
        <v>378</v>
      </c>
      <c r="K187" t="s">
        <v>180</v>
      </c>
      <c r="L187" t="s">
        <v>54</v>
      </c>
      <c r="M187" t="s">
        <v>383</v>
      </c>
      <c r="N187" t="s">
        <v>30</v>
      </c>
      <c r="O187" t="s">
        <v>56</v>
      </c>
      <c r="P187" t="s">
        <v>384</v>
      </c>
      <c r="Q187">
        <v>15.231999999999999</v>
      </c>
      <c r="R187">
        <v>1</v>
      </c>
      <c r="S187">
        <v>1.7136</v>
      </c>
      <c r="T187">
        <f xml:space="preserve"> Table1_2[[#This Row],[Profit]] / Table1_2[[#This Row],[Sales]]</f>
        <v>0.1125</v>
      </c>
      <c r="U187" t="s">
        <v>70</v>
      </c>
      <c r="V187" t="s">
        <v>77</v>
      </c>
    </row>
    <row r="188" spans="1:22">
      <c r="A188" t="s">
        <v>2367</v>
      </c>
      <c r="B188" s="19">
        <v>41912</v>
      </c>
      <c r="C188" s="19" t="str">
        <f xml:space="preserve"> TEXT(Table1_2[[#This Row],[Order Date]], "yyyy")</f>
        <v>2014</v>
      </c>
      <c r="D188" s="19">
        <v>41918</v>
      </c>
      <c r="E188" t="s">
        <v>39</v>
      </c>
      <c r="F188" t="s">
        <v>770</v>
      </c>
      <c r="G188" t="s">
        <v>771</v>
      </c>
      <c r="H188" t="s">
        <v>90</v>
      </c>
      <c r="I188" t="s">
        <v>25</v>
      </c>
      <c r="J188" t="s">
        <v>173</v>
      </c>
      <c r="K188" t="s">
        <v>120</v>
      </c>
      <c r="L188" t="s">
        <v>67</v>
      </c>
      <c r="M188" t="s">
        <v>661</v>
      </c>
      <c r="N188" t="s">
        <v>30</v>
      </c>
      <c r="O188" t="s">
        <v>56</v>
      </c>
      <c r="P188" t="s">
        <v>662</v>
      </c>
      <c r="Q188">
        <v>15.24</v>
      </c>
      <c r="R188">
        <v>3</v>
      </c>
      <c r="S188">
        <v>5.1816000000000004</v>
      </c>
      <c r="T188">
        <f xml:space="preserve"> Table1_2[[#This Row],[Profit]] / Table1_2[[#This Row],[Sales]]</f>
        <v>0.34</v>
      </c>
      <c r="U188" t="s">
        <v>129</v>
      </c>
      <c r="V188" t="s">
        <v>77</v>
      </c>
    </row>
    <row r="189" spans="1:22">
      <c r="A189" t="s">
        <v>3355</v>
      </c>
      <c r="B189" s="19">
        <v>42352</v>
      </c>
      <c r="C189" s="19" t="str">
        <f xml:space="preserve"> TEXT(Table1_2[[#This Row],[Order Date]], "yyyy")</f>
        <v>2015</v>
      </c>
      <c r="D189" s="19">
        <v>42356</v>
      </c>
      <c r="E189" t="s">
        <v>39</v>
      </c>
      <c r="F189" t="s">
        <v>1240</v>
      </c>
      <c r="G189" t="s">
        <v>1241</v>
      </c>
      <c r="H189" t="s">
        <v>100</v>
      </c>
      <c r="I189" t="s">
        <v>25</v>
      </c>
      <c r="J189" t="s">
        <v>52</v>
      </c>
      <c r="K189" t="s">
        <v>53</v>
      </c>
      <c r="L189" t="s">
        <v>54</v>
      </c>
      <c r="M189" t="s">
        <v>2390</v>
      </c>
      <c r="N189" t="s">
        <v>30</v>
      </c>
      <c r="O189" t="s">
        <v>56</v>
      </c>
      <c r="P189" t="s">
        <v>2391</v>
      </c>
      <c r="Q189">
        <v>15.24</v>
      </c>
      <c r="R189">
        <v>3</v>
      </c>
      <c r="S189">
        <v>5.1816000000000004</v>
      </c>
      <c r="T189">
        <f xml:space="preserve"> Table1_2[[#This Row],[Profit]] / Table1_2[[#This Row],[Sales]]</f>
        <v>0.34</v>
      </c>
      <c r="U189" t="s">
        <v>83</v>
      </c>
      <c r="V189" t="s">
        <v>96</v>
      </c>
    </row>
    <row r="190" spans="1:22">
      <c r="A190" t="s">
        <v>2047</v>
      </c>
      <c r="B190" s="19">
        <v>41927</v>
      </c>
      <c r="C190" s="19" t="str">
        <f xml:space="preserve"> TEXT(Table1_2[[#This Row],[Order Date]], "yyyy")</f>
        <v>2014</v>
      </c>
      <c r="D190" s="19">
        <v>41932</v>
      </c>
      <c r="E190" t="s">
        <v>39</v>
      </c>
      <c r="F190" t="s">
        <v>2048</v>
      </c>
      <c r="G190" t="s">
        <v>2049</v>
      </c>
      <c r="H190" t="s">
        <v>24</v>
      </c>
      <c r="I190" t="s">
        <v>25</v>
      </c>
      <c r="J190" t="s">
        <v>2050</v>
      </c>
      <c r="K190" t="s">
        <v>43</v>
      </c>
      <c r="L190" t="s">
        <v>28</v>
      </c>
      <c r="M190" t="s">
        <v>1311</v>
      </c>
      <c r="N190" t="s">
        <v>30</v>
      </c>
      <c r="O190" t="s">
        <v>56</v>
      </c>
      <c r="P190" t="s">
        <v>2022</v>
      </c>
      <c r="Q190">
        <v>15.384</v>
      </c>
      <c r="R190">
        <v>1</v>
      </c>
      <c r="S190">
        <v>4.0382999999999996</v>
      </c>
      <c r="T190">
        <f xml:space="preserve"> Table1_2[[#This Row],[Profit]] / Table1_2[[#This Row],[Sales]]</f>
        <v>0.26249999999999996</v>
      </c>
      <c r="U190" t="s">
        <v>58</v>
      </c>
      <c r="V190" t="s">
        <v>48</v>
      </c>
    </row>
    <row r="191" spans="1:22">
      <c r="A191" t="s">
        <v>1602</v>
      </c>
      <c r="B191" s="19">
        <v>42953</v>
      </c>
      <c r="C191" s="19" t="str">
        <f xml:space="preserve"> TEXT(Table1_2[[#This Row],[Order Date]], "yyyy")</f>
        <v>2017</v>
      </c>
      <c r="D191" s="19">
        <v>42957</v>
      </c>
      <c r="E191" t="s">
        <v>21</v>
      </c>
      <c r="F191" t="s">
        <v>739</v>
      </c>
      <c r="G191" t="s">
        <v>740</v>
      </c>
      <c r="H191" t="s">
        <v>24</v>
      </c>
      <c r="I191" t="s">
        <v>25</v>
      </c>
      <c r="J191" t="s">
        <v>1405</v>
      </c>
      <c r="K191" t="s">
        <v>1406</v>
      </c>
      <c r="L191" t="s">
        <v>28</v>
      </c>
      <c r="M191" t="s">
        <v>111</v>
      </c>
      <c r="N191" t="s">
        <v>30</v>
      </c>
      <c r="O191" t="s">
        <v>56</v>
      </c>
      <c r="P191" t="s">
        <v>112</v>
      </c>
      <c r="Q191">
        <v>15.4</v>
      </c>
      <c r="R191">
        <v>5</v>
      </c>
      <c r="S191">
        <v>7.3920000000000003</v>
      </c>
      <c r="T191">
        <f xml:space="preserve"> Table1_2[[#This Row],[Profit]] / Table1_2[[#This Row],[Sales]]</f>
        <v>0.48000000000000004</v>
      </c>
      <c r="U191" t="s">
        <v>83</v>
      </c>
      <c r="V191" t="s">
        <v>253</v>
      </c>
    </row>
    <row r="192" spans="1:22">
      <c r="A192" t="s">
        <v>2523</v>
      </c>
      <c r="B192" s="19">
        <v>42307</v>
      </c>
      <c r="C192" s="19" t="str">
        <f xml:space="preserve"> TEXT(Table1_2[[#This Row],[Order Date]], "yyyy")</f>
        <v>2015</v>
      </c>
      <c r="D192" s="19">
        <v>42310</v>
      </c>
      <c r="E192" t="s">
        <v>21</v>
      </c>
      <c r="F192" t="s">
        <v>1535</v>
      </c>
      <c r="G192" t="s">
        <v>1536</v>
      </c>
      <c r="H192" t="s">
        <v>90</v>
      </c>
      <c r="I192" t="s">
        <v>25</v>
      </c>
      <c r="J192" t="s">
        <v>265</v>
      </c>
      <c r="K192" t="s">
        <v>180</v>
      </c>
      <c r="L192" t="s">
        <v>54</v>
      </c>
      <c r="M192" t="s">
        <v>2524</v>
      </c>
      <c r="N192" t="s">
        <v>30</v>
      </c>
      <c r="O192" t="s">
        <v>56</v>
      </c>
      <c r="P192" t="s">
        <v>2525</v>
      </c>
      <c r="Q192">
        <v>15.488</v>
      </c>
      <c r="R192">
        <v>4</v>
      </c>
      <c r="S192">
        <v>3.6783999999999999</v>
      </c>
      <c r="T192">
        <f xml:space="preserve"> Table1_2[[#This Row],[Profit]] / Table1_2[[#This Row],[Sales]]</f>
        <v>0.23749999999999999</v>
      </c>
      <c r="U192" t="s">
        <v>33</v>
      </c>
      <c r="V192" t="s">
        <v>48</v>
      </c>
    </row>
    <row r="193" spans="1:22">
      <c r="A193" t="s">
        <v>1097</v>
      </c>
      <c r="B193" s="19">
        <v>42262</v>
      </c>
      <c r="C193" s="19" t="str">
        <f xml:space="preserve"> TEXT(Table1_2[[#This Row],[Order Date]], "yyyy")</f>
        <v>2015</v>
      </c>
      <c r="D193" s="19">
        <v>42262</v>
      </c>
      <c r="E193" t="s">
        <v>425</v>
      </c>
      <c r="F193" t="s">
        <v>646</v>
      </c>
      <c r="G193" t="s">
        <v>647</v>
      </c>
      <c r="H193" t="s">
        <v>90</v>
      </c>
      <c r="I193" t="s">
        <v>25</v>
      </c>
      <c r="J193" t="s">
        <v>1098</v>
      </c>
      <c r="K193" t="s">
        <v>43</v>
      </c>
      <c r="L193" t="s">
        <v>28</v>
      </c>
      <c r="M193" t="s">
        <v>1099</v>
      </c>
      <c r="N193" t="s">
        <v>30</v>
      </c>
      <c r="O193" t="s">
        <v>56</v>
      </c>
      <c r="P193" t="s">
        <v>1100</v>
      </c>
      <c r="Q193">
        <v>15.712</v>
      </c>
      <c r="R193">
        <v>4</v>
      </c>
      <c r="S193">
        <v>2.5531999999999999</v>
      </c>
      <c r="T193">
        <f xml:space="preserve"> Table1_2[[#This Row],[Profit]] / Table1_2[[#This Row],[Sales]]</f>
        <v>0.16250000000000001</v>
      </c>
      <c r="U193" t="s">
        <v>430</v>
      </c>
      <c r="V193" t="s">
        <v>77</v>
      </c>
    </row>
    <row r="194" spans="1:22">
      <c r="A194" t="s">
        <v>2860</v>
      </c>
      <c r="B194" s="19">
        <v>42924</v>
      </c>
      <c r="C194" s="19" t="str">
        <f xml:space="preserve"> TEXT(Table1_2[[#This Row],[Order Date]], "yyyy")</f>
        <v>2017</v>
      </c>
      <c r="D194" s="19">
        <v>42928</v>
      </c>
      <c r="E194" t="s">
        <v>39</v>
      </c>
      <c r="F194" t="s">
        <v>2861</v>
      </c>
      <c r="G194" t="s">
        <v>2862</v>
      </c>
      <c r="H194" t="s">
        <v>100</v>
      </c>
      <c r="I194" t="s">
        <v>25</v>
      </c>
      <c r="J194" t="s">
        <v>191</v>
      </c>
      <c r="K194" t="s">
        <v>192</v>
      </c>
      <c r="L194" t="s">
        <v>54</v>
      </c>
      <c r="M194" t="s">
        <v>1658</v>
      </c>
      <c r="N194" t="s">
        <v>30</v>
      </c>
      <c r="O194" t="s">
        <v>56</v>
      </c>
      <c r="P194" t="s">
        <v>1659</v>
      </c>
      <c r="Q194">
        <v>15.84</v>
      </c>
      <c r="R194">
        <v>3</v>
      </c>
      <c r="S194">
        <v>4.9104000000000001</v>
      </c>
      <c r="T194">
        <f xml:space="preserve"> Table1_2[[#This Row],[Profit]] / Table1_2[[#This Row],[Sales]]</f>
        <v>0.31</v>
      </c>
      <c r="U194" t="s">
        <v>83</v>
      </c>
      <c r="V194" t="s">
        <v>71</v>
      </c>
    </row>
    <row r="195" spans="1:22">
      <c r="A195" t="s">
        <v>2714</v>
      </c>
      <c r="B195" s="19">
        <v>43090</v>
      </c>
      <c r="C195" s="19" t="str">
        <f xml:space="preserve"> TEXT(Table1_2[[#This Row],[Order Date]], "yyyy")</f>
        <v>2017</v>
      </c>
      <c r="D195" s="19">
        <v>43090</v>
      </c>
      <c r="E195" t="s">
        <v>425</v>
      </c>
      <c r="F195" t="s">
        <v>671</v>
      </c>
      <c r="G195" t="s">
        <v>672</v>
      </c>
      <c r="H195" t="s">
        <v>100</v>
      </c>
      <c r="I195" t="s">
        <v>25</v>
      </c>
      <c r="J195" t="s">
        <v>2715</v>
      </c>
      <c r="K195" t="s">
        <v>841</v>
      </c>
      <c r="L195" t="s">
        <v>93</v>
      </c>
      <c r="M195" t="s">
        <v>927</v>
      </c>
      <c r="N195" t="s">
        <v>30</v>
      </c>
      <c r="O195" t="s">
        <v>56</v>
      </c>
      <c r="P195" t="s">
        <v>316</v>
      </c>
      <c r="Q195">
        <v>15.92</v>
      </c>
      <c r="R195">
        <v>2</v>
      </c>
      <c r="S195">
        <v>7.0048000000000004</v>
      </c>
      <c r="T195">
        <f xml:space="preserve"> Table1_2[[#This Row],[Profit]] / Table1_2[[#This Row],[Sales]]</f>
        <v>0.44</v>
      </c>
      <c r="U195" t="s">
        <v>430</v>
      </c>
      <c r="V195" t="s">
        <v>96</v>
      </c>
    </row>
    <row r="196" spans="1:22">
      <c r="A196" t="s">
        <v>1386</v>
      </c>
      <c r="B196" s="19">
        <v>43058</v>
      </c>
      <c r="C196" s="19" t="str">
        <f xml:space="preserve"> TEXT(Table1_2[[#This Row],[Order Date]], "yyyy")</f>
        <v>2017</v>
      </c>
      <c r="D196" s="19">
        <v>43060</v>
      </c>
      <c r="E196" t="s">
        <v>21</v>
      </c>
      <c r="F196" t="s">
        <v>1387</v>
      </c>
      <c r="G196" t="s">
        <v>1388</v>
      </c>
      <c r="H196" t="s">
        <v>24</v>
      </c>
      <c r="I196" t="s">
        <v>25</v>
      </c>
      <c r="J196" t="s">
        <v>1389</v>
      </c>
      <c r="K196" t="s">
        <v>92</v>
      </c>
      <c r="L196" t="s">
        <v>93</v>
      </c>
      <c r="M196" t="s">
        <v>400</v>
      </c>
      <c r="N196" t="s">
        <v>30</v>
      </c>
      <c r="O196" t="s">
        <v>56</v>
      </c>
      <c r="P196" t="s">
        <v>401</v>
      </c>
      <c r="Q196">
        <v>15.992000000000001</v>
      </c>
      <c r="R196">
        <v>2</v>
      </c>
      <c r="S196">
        <v>-13.993</v>
      </c>
      <c r="T196">
        <f xml:space="preserve"> Table1_2[[#This Row],[Profit]] / Table1_2[[#This Row],[Sales]]</f>
        <v>-0.875</v>
      </c>
      <c r="U196" t="s">
        <v>70</v>
      </c>
      <c r="V196" t="s">
        <v>34</v>
      </c>
    </row>
    <row r="197" spans="1:22">
      <c r="A197" t="s">
        <v>396</v>
      </c>
      <c r="B197" s="19">
        <v>43042</v>
      </c>
      <c r="C197" s="19" t="str">
        <f xml:space="preserve"> TEXT(Table1_2[[#This Row],[Order Date]], "yyyy")</f>
        <v>2017</v>
      </c>
      <c r="D197" s="19">
        <v>43044</v>
      </c>
      <c r="E197" t="s">
        <v>21</v>
      </c>
      <c r="F197" t="s">
        <v>397</v>
      </c>
      <c r="G197" t="s">
        <v>398</v>
      </c>
      <c r="H197" t="s">
        <v>90</v>
      </c>
      <c r="I197" t="s">
        <v>25</v>
      </c>
      <c r="J197" t="s">
        <v>399</v>
      </c>
      <c r="K197" t="s">
        <v>141</v>
      </c>
      <c r="L197" t="s">
        <v>28</v>
      </c>
      <c r="M197" t="s">
        <v>400</v>
      </c>
      <c r="N197" t="s">
        <v>30</v>
      </c>
      <c r="O197" t="s">
        <v>56</v>
      </c>
      <c r="P197" t="s">
        <v>401</v>
      </c>
      <c r="Q197">
        <v>15.992000000000001</v>
      </c>
      <c r="R197">
        <v>1</v>
      </c>
      <c r="S197">
        <v>0.99950000000000006</v>
      </c>
      <c r="T197">
        <f xml:space="preserve"> Table1_2[[#This Row],[Profit]] / Table1_2[[#This Row],[Sales]]</f>
        <v>6.25E-2</v>
      </c>
      <c r="U197" t="s">
        <v>70</v>
      </c>
      <c r="V197" t="s">
        <v>34</v>
      </c>
    </row>
    <row r="198" spans="1:22">
      <c r="A198" t="s">
        <v>3925</v>
      </c>
      <c r="B198" s="19">
        <v>42297</v>
      </c>
      <c r="C198" s="19" t="str">
        <f xml:space="preserve"> TEXT(Table1_2[[#This Row],[Order Date]], "yyyy")</f>
        <v>2015</v>
      </c>
      <c r="D198" s="19">
        <v>42301</v>
      </c>
      <c r="E198" t="s">
        <v>39</v>
      </c>
      <c r="F198" t="s">
        <v>1038</v>
      </c>
      <c r="G198" t="s">
        <v>1039</v>
      </c>
      <c r="H198" t="s">
        <v>90</v>
      </c>
      <c r="I198" t="s">
        <v>25</v>
      </c>
      <c r="J198" t="s">
        <v>328</v>
      </c>
      <c r="K198" t="s">
        <v>53</v>
      </c>
      <c r="L198" t="s">
        <v>54</v>
      </c>
      <c r="M198" t="s">
        <v>2513</v>
      </c>
      <c r="N198" t="s">
        <v>30</v>
      </c>
      <c r="O198" t="s">
        <v>56</v>
      </c>
      <c r="P198" t="s">
        <v>2514</v>
      </c>
      <c r="Q198">
        <v>16.02</v>
      </c>
      <c r="R198">
        <v>6</v>
      </c>
      <c r="S198">
        <v>6.0876000000000001</v>
      </c>
      <c r="T198">
        <f xml:space="preserve"> Table1_2[[#This Row],[Profit]] / Table1_2[[#This Row],[Sales]]</f>
        <v>0.38</v>
      </c>
      <c r="U198" t="s">
        <v>83</v>
      </c>
      <c r="V198" t="s">
        <v>48</v>
      </c>
    </row>
    <row r="199" spans="1:22">
      <c r="A199" t="s">
        <v>1495</v>
      </c>
      <c r="B199" s="19">
        <v>42666</v>
      </c>
      <c r="C199" s="19" t="str">
        <f xml:space="preserve"> TEXT(Table1_2[[#This Row],[Order Date]], "yyyy")</f>
        <v>2016</v>
      </c>
      <c r="D199" s="19">
        <v>42672</v>
      </c>
      <c r="E199" t="s">
        <v>39</v>
      </c>
      <c r="F199" t="s">
        <v>269</v>
      </c>
      <c r="G199" t="s">
        <v>270</v>
      </c>
      <c r="H199" t="s">
        <v>90</v>
      </c>
      <c r="I199" t="s">
        <v>25</v>
      </c>
      <c r="J199" t="s">
        <v>133</v>
      </c>
      <c r="K199" t="s">
        <v>134</v>
      </c>
      <c r="L199" t="s">
        <v>93</v>
      </c>
      <c r="M199" t="s">
        <v>1496</v>
      </c>
      <c r="N199" t="s">
        <v>30</v>
      </c>
      <c r="O199" t="s">
        <v>56</v>
      </c>
      <c r="P199" t="s">
        <v>1497</v>
      </c>
      <c r="Q199">
        <v>16.155999999999999</v>
      </c>
      <c r="R199">
        <v>7</v>
      </c>
      <c r="S199">
        <v>-12.117000000000001</v>
      </c>
      <c r="T199">
        <f xml:space="preserve"> Table1_2[[#This Row],[Profit]] / Table1_2[[#This Row],[Sales]]</f>
        <v>-0.75000000000000011</v>
      </c>
      <c r="U199" t="s">
        <v>129</v>
      </c>
      <c r="V199" t="s">
        <v>48</v>
      </c>
    </row>
    <row r="200" spans="1:22">
      <c r="A200" t="s">
        <v>2452</v>
      </c>
      <c r="B200" s="19">
        <v>43038</v>
      </c>
      <c r="C200" s="19" t="str">
        <f xml:space="preserve"> TEXT(Table1_2[[#This Row],[Order Date]], "yyyy")</f>
        <v>2017</v>
      </c>
      <c r="D200" s="19">
        <v>43038</v>
      </c>
      <c r="E200" t="s">
        <v>425</v>
      </c>
      <c r="F200" t="s">
        <v>1582</v>
      </c>
      <c r="G200" t="s">
        <v>1583</v>
      </c>
      <c r="H200" t="s">
        <v>24</v>
      </c>
      <c r="I200" t="s">
        <v>25</v>
      </c>
      <c r="J200" t="s">
        <v>1739</v>
      </c>
      <c r="K200" t="s">
        <v>92</v>
      </c>
      <c r="L200" t="s">
        <v>93</v>
      </c>
      <c r="M200" t="s">
        <v>648</v>
      </c>
      <c r="N200" t="s">
        <v>30</v>
      </c>
      <c r="O200" t="s">
        <v>56</v>
      </c>
      <c r="P200" t="s">
        <v>649</v>
      </c>
      <c r="Q200">
        <v>16.192</v>
      </c>
      <c r="R200">
        <v>2</v>
      </c>
      <c r="S200">
        <v>-8.5007999999999999</v>
      </c>
      <c r="T200">
        <f xml:space="preserve"> Table1_2[[#This Row],[Profit]] / Table1_2[[#This Row],[Sales]]</f>
        <v>-0.52500000000000002</v>
      </c>
      <c r="U200" t="s">
        <v>430</v>
      </c>
      <c r="V200" t="s">
        <v>48</v>
      </c>
    </row>
    <row r="201" spans="1:22">
      <c r="A201" t="s">
        <v>3861</v>
      </c>
      <c r="B201" s="19">
        <v>42427</v>
      </c>
      <c r="C201" s="19" t="str">
        <f xml:space="preserve"> TEXT(Table1_2[[#This Row],[Order Date]], "yyyy")</f>
        <v>2016</v>
      </c>
      <c r="D201" s="19">
        <v>42431</v>
      </c>
      <c r="E201" t="s">
        <v>39</v>
      </c>
      <c r="F201" t="s">
        <v>3862</v>
      </c>
      <c r="G201" t="s">
        <v>3863</v>
      </c>
      <c r="H201" t="s">
        <v>24</v>
      </c>
      <c r="I201" t="s">
        <v>25</v>
      </c>
      <c r="J201" t="s">
        <v>101</v>
      </c>
      <c r="K201" t="s">
        <v>92</v>
      </c>
      <c r="L201" t="s">
        <v>93</v>
      </c>
      <c r="M201" t="s">
        <v>2795</v>
      </c>
      <c r="N201" t="s">
        <v>30</v>
      </c>
      <c r="O201" t="s">
        <v>56</v>
      </c>
      <c r="P201" t="s">
        <v>2796</v>
      </c>
      <c r="Q201">
        <v>16.192</v>
      </c>
      <c r="R201">
        <v>2</v>
      </c>
      <c r="S201">
        <v>-6.8815999999999997</v>
      </c>
      <c r="T201">
        <f xml:space="preserve"> Table1_2[[#This Row],[Profit]] / Table1_2[[#This Row],[Sales]]</f>
        <v>-0.42499999999999999</v>
      </c>
      <c r="U201" t="s">
        <v>83</v>
      </c>
      <c r="V201" t="s">
        <v>297</v>
      </c>
    </row>
    <row r="202" spans="1:22">
      <c r="A202" t="s">
        <v>3872</v>
      </c>
      <c r="B202" s="19">
        <v>43072</v>
      </c>
      <c r="C202" s="19" t="str">
        <f xml:space="preserve"> TEXT(Table1_2[[#This Row],[Order Date]], "yyyy")</f>
        <v>2017</v>
      </c>
      <c r="D202" s="19">
        <v>43075</v>
      </c>
      <c r="E202" t="s">
        <v>21</v>
      </c>
      <c r="F202" t="s">
        <v>177</v>
      </c>
      <c r="G202" t="s">
        <v>178</v>
      </c>
      <c r="H202" t="s">
        <v>24</v>
      </c>
      <c r="I202" t="s">
        <v>25</v>
      </c>
      <c r="J202" t="s">
        <v>3873</v>
      </c>
      <c r="K202" t="s">
        <v>180</v>
      </c>
      <c r="L202" t="s">
        <v>54</v>
      </c>
      <c r="M202" t="s">
        <v>2795</v>
      </c>
      <c r="N202" t="s">
        <v>30</v>
      </c>
      <c r="O202" t="s">
        <v>56</v>
      </c>
      <c r="P202" t="s">
        <v>2796</v>
      </c>
      <c r="Q202">
        <v>16.192</v>
      </c>
      <c r="R202">
        <v>1</v>
      </c>
      <c r="S202">
        <v>4.6551999999999998</v>
      </c>
      <c r="T202">
        <f xml:space="preserve"> Table1_2[[#This Row],[Profit]] / Table1_2[[#This Row],[Sales]]</f>
        <v>0.28749999999999998</v>
      </c>
      <c r="U202" t="s">
        <v>33</v>
      </c>
      <c r="V202" t="s">
        <v>96</v>
      </c>
    </row>
    <row r="203" spans="1:22">
      <c r="A203" t="s">
        <v>2266</v>
      </c>
      <c r="B203" s="19">
        <v>42495</v>
      </c>
      <c r="C203" s="19" t="str">
        <f xml:space="preserve"> TEXT(Table1_2[[#This Row],[Order Date]], "yyyy")</f>
        <v>2016</v>
      </c>
      <c r="D203" s="19">
        <v>42499</v>
      </c>
      <c r="E203" t="s">
        <v>39</v>
      </c>
      <c r="F203" t="s">
        <v>2267</v>
      </c>
      <c r="G203" t="s">
        <v>2268</v>
      </c>
      <c r="H203" t="s">
        <v>24</v>
      </c>
      <c r="I203" t="s">
        <v>25</v>
      </c>
      <c r="J203" t="s">
        <v>2269</v>
      </c>
      <c r="K203" t="s">
        <v>141</v>
      </c>
      <c r="L203" t="s">
        <v>28</v>
      </c>
      <c r="M203" t="s">
        <v>1311</v>
      </c>
      <c r="N203" t="s">
        <v>30</v>
      </c>
      <c r="O203" t="s">
        <v>56</v>
      </c>
      <c r="P203" t="s">
        <v>1312</v>
      </c>
      <c r="Q203">
        <v>16.72</v>
      </c>
      <c r="R203">
        <v>5</v>
      </c>
      <c r="S203">
        <v>3.3439999999999999</v>
      </c>
      <c r="T203">
        <f xml:space="preserve"> Table1_2[[#This Row],[Profit]] / Table1_2[[#This Row],[Sales]]</f>
        <v>0.2</v>
      </c>
      <c r="U203" t="s">
        <v>83</v>
      </c>
      <c r="V203" t="s">
        <v>161</v>
      </c>
    </row>
    <row r="204" spans="1:22">
      <c r="A204" t="s">
        <v>3872</v>
      </c>
      <c r="B204" s="19">
        <v>43072</v>
      </c>
      <c r="C204" s="19" t="str">
        <f xml:space="preserve"> TEXT(Table1_2[[#This Row],[Order Date]], "yyyy")</f>
        <v>2017</v>
      </c>
      <c r="D204" s="19">
        <v>43075</v>
      </c>
      <c r="E204" t="s">
        <v>21</v>
      </c>
      <c r="F204" t="s">
        <v>177</v>
      </c>
      <c r="G204" t="s">
        <v>178</v>
      </c>
      <c r="H204" t="s">
        <v>24</v>
      </c>
      <c r="I204" t="s">
        <v>25</v>
      </c>
      <c r="J204" t="s">
        <v>3873</v>
      </c>
      <c r="K204" t="s">
        <v>180</v>
      </c>
      <c r="L204" t="s">
        <v>54</v>
      </c>
      <c r="M204" t="s">
        <v>1311</v>
      </c>
      <c r="N204" t="s">
        <v>30</v>
      </c>
      <c r="O204" t="s">
        <v>56</v>
      </c>
      <c r="P204" t="s">
        <v>1312</v>
      </c>
      <c r="Q204">
        <v>16.72</v>
      </c>
      <c r="R204">
        <v>5</v>
      </c>
      <c r="S204">
        <v>3.3439999999999999</v>
      </c>
      <c r="T204">
        <f xml:space="preserve"> Table1_2[[#This Row],[Profit]] / Table1_2[[#This Row],[Sales]]</f>
        <v>0.2</v>
      </c>
      <c r="U204" t="s">
        <v>33</v>
      </c>
      <c r="V204" t="s">
        <v>96</v>
      </c>
    </row>
    <row r="205" spans="1:22">
      <c r="A205" t="s">
        <v>2294</v>
      </c>
      <c r="B205" s="19">
        <v>41840</v>
      </c>
      <c r="C205" s="19" t="str">
        <f xml:space="preserve"> TEXT(Table1_2[[#This Row],[Order Date]], "yyyy")</f>
        <v>2014</v>
      </c>
      <c r="D205" s="19">
        <v>41844</v>
      </c>
      <c r="E205" t="s">
        <v>39</v>
      </c>
      <c r="F205" t="s">
        <v>2295</v>
      </c>
      <c r="G205" t="s">
        <v>2296</v>
      </c>
      <c r="H205" t="s">
        <v>100</v>
      </c>
      <c r="I205" t="s">
        <v>25</v>
      </c>
      <c r="J205" t="s">
        <v>1739</v>
      </c>
      <c r="K205" t="s">
        <v>92</v>
      </c>
      <c r="L205" t="s">
        <v>93</v>
      </c>
      <c r="M205" t="s">
        <v>1147</v>
      </c>
      <c r="N205" t="s">
        <v>30</v>
      </c>
      <c r="O205" t="s">
        <v>56</v>
      </c>
      <c r="P205" t="s">
        <v>1148</v>
      </c>
      <c r="Q205">
        <v>16.739999999999998</v>
      </c>
      <c r="R205">
        <v>5</v>
      </c>
      <c r="S205">
        <v>-14.228999999999999</v>
      </c>
      <c r="T205">
        <f xml:space="preserve"> Table1_2[[#This Row],[Profit]] / Table1_2[[#This Row],[Sales]]</f>
        <v>-0.85</v>
      </c>
      <c r="U205" t="s">
        <v>83</v>
      </c>
      <c r="V205" t="s">
        <v>71</v>
      </c>
    </row>
    <row r="206" spans="1:22">
      <c r="A206" t="s">
        <v>2457</v>
      </c>
      <c r="B206" s="19">
        <v>42705</v>
      </c>
      <c r="C206" s="19" t="str">
        <f xml:space="preserve"> TEXT(Table1_2[[#This Row],[Order Date]], "yyyy")</f>
        <v>2016</v>
      </c>
      <c r="D206" s="19">
        <v>42709</v>
      </c>
      <c r="E206" t="s">
        <v>39</v>
      </c>
      <c r="F206" t="s">
        <v>1355</v>
      </c>
      <c r="G206" t="s">
        <v>1356</v>
      </c>
      <c r="H206" t="s">
        <v>24</v>
      </c>
      <c r="I206" t="s">
        <v>25</v>
      </c>
      <c r="J206" t="s">
        <v>328</v>
      </c>
      <c r="K206" t="s">
        <v>53</v>
      </c>
      <c r="L206" t="s">
        <v>54</v>
      </c>
      <c r="M206" t="s">
        <v>1147</v>
      </c>
      <c r="N206" t="s">
        <v>30</v>
      </c>
      <c r="O206" t="s">
        <v>56</v>
      </c>
      <c r="P206" t="s">
        <v>1148</v>
      </c>
      <c r="Q206">
        <v>16.739999999999998</v>
      </c>
      <c r="R206">
        <v>2</v>
      </c>
      <c r="S206">
        <v>4.3524000000000003</v>
      </c>
      <c r="T206">
        <f xml:space="preserve"> Table1_2[[#This Row],[Profit]] / Table1_2[[#This Row],[Sales]]</f>
        <v>0.26000000000000006</v>
      </c>
      <c r="U206" t="s">
        <v>83</v>
      </c>
      <c r="V206" t="s">
        <v>96</v>
      </c>
    </row>
    <row r="207" spans="1:22">
      <c r="A207" t="s">
        <v>4146</v>
      </c>
      <c r="B207" s="19">
        <v>42443</v>
      </c>
      <c r="C207" s="19" t="str">
        <f xml:space="preserve"> TEXT(Table1_2[[#This Row],[Order Date]], "yyyy")</f>
        <v>2016</v>
      </c>
      <c r="D207" s="19">
        <v>42448</v>
      </c>
      <c r="E207" t="s">
        <v>39</v>
      </c>
      <c r="F207" t="s">
        <v>3497</v>
      </c>
      <c r="G207" t="s">
        <v>3498</v>
      </c>
      <c r="H207" t="s">
        <v>90</v>
      </c>
      <c r="I207" t="s">
        <v>25</v>
      </c>
      <c r="J207" t="s">
        <v>4147</v>
      </c>
      <c r="K207" t="s">
        <v>238</v>
      </c>
      <c r="L207" t="s">
        <v>93</v>
      </c>
      <c r="M207" t="s">
        <v>1147</v>
      </c>
      <c r="N207" t="s">
        <v>30</v>
      </c>
      <c r="O207" t="s">
        <v>56</v>
      </c>
      <c r="P207" t="s">
        <v>1148</v>
      </c>
      <c r="Q207">
        <v>16.739999999999998</v>
      </c>
      <c r="R207">
        <v>2</v>
      </c>
      <c r="S207">
        <v>4.3524000000000003</v>
      </c>
      <c r="T207">
        <f xml:space="preserve"> Table1_2[[#This Row],[Profit]] / Table1_2[[#This Row],[Sales]]</f>
        <v>0.26000000000000006</v>
      </c>
      <c r="U207" t="s">
        <v>58</v>
      </c>
      <c r="V207" t="s">
        <v>195</v>
      </c>
    </row>
    <row r="208" spans="1:22">
      <c r="A208" t="s">
        <v>3669</v>
      </c>
      <c r="B208" s="19">
        <v>42964</v>
      </c>
      <c r="C208" s="19" t="str">
        <f xml:space="preserve"> TEXT(Table1_2[[#This Row],[Order Date]], "yyyy")</f>
        <v>2017</v>
      </c>
      <c r="D208" s="19">
        <v>42971</v>
      </c>
      <c r="E208" t="s">
        <v>39</v>
      </c>
      <c r="F208" t="s">
        <v>2651</v>
      </c>
      <c r="G208" t="s">
        <v>2652</v>
      </c>
      <c r="H208" t="s">
        <v>100</v>
      </c>
      <c r="I208" t="s">
        <v>25</v>
      </c>
      <c r="J208" t="s">
        <v>101</v>
      </c>
      <c r="K208" t="s">
        <v>92</v>
      </c>
      <c r="L208" t="s">
        <v>93</v>
      </c>
      <c r="M208" t="s">
        <v>2281</v>
      </c>
      <c r="N208" t="s">
        <v>30</v>
      </c>
      <c r="O208" t="s">
        <v>56</v>
      </c>
      <c r="P208" t="s">
        <v>2282</v>
      </c>
      <c r="Q208">
        <v>16.783999999999999</v>
      </c>
      <c r="R208">
        <v>2</v>
      </c>
      <c r="S208">
        <v>-22.238800000000001</v>
      </c>
      <c r="T208">
        <f xml:space="preserve"> Table1_2[[#This Row],[Profit]] / Table1_2[[#This Row],[Sales]]</f>
        <v>-1.3250000000000002</v>
      </c>
      <c r="U208" t="s">
        <v>47</v>
      </c>
      <c r="V208" t="s">
        <v>253</v>
      </c>
    </row>
    <row r="209" spans="1:22">
      <c r="A209" t="s">
        <v>1110</v>
      </c>
      <c r="B209" s="19">
        <v>42987</v>
      </c>
      <c r="C209" s="19" t="str">
        <f xml:space="preserve"> TEXT(Table1_2[[#This Row],[Order Date]], "yyyy")</f>
        <v>2017</v>
      </c>
      <c r="D209" s="19">
        <v>42991</v>
      </c>
      <c r="E209" t="s">
        <v>39</v>
      </c>
      <c r="F209" t="s">
        <v>1111</v>
      </c>
      <c r="G209" t="s">
        <v>1112</v>
      </c>
      <c r="H209" t="s">
        <v>90</v>
      </c>
      <c r="I209" t="s">
        <v>25</v>
      </c>
      <c r="J209" t="s">
        <v>65</v>
      </c>
      <c r="K209" t="s">
        <v>66</v>
      </c>
      <c r="L209" t="s">
        <v>67</v>
      </c>
      <c r="M209" t="s">
        <v>1113</v>
      </c>
      <c r="N209" t="s">
        <v>30</v>
      </c>
      <c r="O209" t="s">
        <v>56</v>
      </c>
      <c r="P209" t="s">
        <v>1114</v>
      </c>
      <c r="Q209">
        <v>17.024000000000001</v>
      </c>
      <c r="R209">
        <v>2</v>
      </c>
      <c r="S209">
        <v>1.7023999999999999</v>
      </c>
      <c r="T209">
        <f xml:space="preserve"> Table1_2[[#This Row],[Profit]] / Table1_2[[#This Row],[Sales]]</f>
        <v>9.9999999999999992E-2</v>
      </c>
      <c r="U209" t="s">
        <v>83</v>
      </c>
      <c r="V209" t="s">
        <v>77</v>
      </c>
    </row>
    <row r="210" spans="1:22">
      <c r="A210" t="s">
        <v>2139</v>
      </c>
      <c r="B210" s="19">
        <v>42898</v>
      </c>
      <c r="C210" s="19" t="str">
        <f xml:space="preserve"> TEXT(Table1_2[[#This Row],[Order Date]], "yyyy")</f>
        <v>2017</v>
      </c>
      <c r="D210" s="19">
        <v>42905</v>
      </c>
      <c r="E210" t="s">
        <v>39</v>
      </c>
      <c r="F210" t="s">
        <v>221</v>
      </c>
      <c r="G210" t="s">
        <v>222</v>
      </c>
      <c r="H210" t="s">
        <v>24</v>
      </c>
      <c r="I210" t="s">
        <v>25</v>
      </c>
      <c r="J210" t="s">
        <v>789</v>
      </c>
      <c r="K210" t="s">
        <v>43</v>
      </c>
      <c r="L210" t="s">
        <v>28</v>
      </c>
      <c r="M210" t="s">
        <v>2140</v>
      </c>
      <c r="N210" t="s">
        <v>30</v>
      </c>
      <c r="O210" t="s">
        <v>56</v>
      </c>
      <c r="P210" t="s">
        <v>2141</v>
      </c>
      <c r="Q210">
        <v>17.088000000000001</v>
      </c>
      <c r="R210">
        <v>2</v>
      </c>
      <c r="S210">
        <v>1.0680000000000001</v>
      </c>
      <c r="T210">
        <f xml:space="preserve"> Table1_2[[#This Row],[Profit]] / Table1_2[[#This Row],[Sales]]</f>
        <v>6.25E-2</v>
      </c>
      <c r="U210" t="s">
        <v>47</v>
      </c>
      <c r="V210" t="s">
        <v>59</v>
      </c>
    </row>
    <row r="211" spans="1:22">
      <c r="A211" t="s">
        <v>3208</v>
      </c>
      <c r="B211" s="19">
        <v>42633</v>
      </c>
      <c r="C211" s="19" t="str">
        <f xml:space="preserve"> TEXT(Table1_2[[#This Row],[Order Date]], "yyyy")</f>
        <v>2016</v>
      </c>
      <c r="D211" s="19">
        <v>42638</v>
      </c>
      <c r="E211" t="s">
        <v>39</v>
      </c>
      <c r="F211" t="s">
        <v>1459</v>
      </c>
      <c r="G211" t="s">
        <v>1460</v>
      </c>
      <c r="H211" t="s">
        <v>90</v>
      </c>
      <c r="I211" t="s">
        <v>25</v>
      </c>
      <c r="J211" t="s">
        <v>2569</v>
      </c>
      <c r="K211" t="s">
        <v>1036</v>
      </c>
      <c r="L211" t="s">
        <v>28</v>
      </c>
      <c r="M211" t="s">
        <v>2140</v>
      </c>
      <c r="N211" t="s">
        <v>30</v>
      </c>
      <c r="O211" t="s">
        <v>56</v>
      </c>
      <c r="P211" t="s">
        <v>2141</v>
      </c>
      <c r="Q211">
        <v>17.088000000000001</v>
      </c>
      <c r="R211">
        <v>2</v>
      </c>
      <c r="S211">
        <v>1.0680000000000001</v>
      </c>
      <c r="T211">
        <f xml:space="preserve"> Table1_2[[#This Row],[Profit]] / Table1_2[[#This Row],[Sales]]</f>
        <v>6.25E-2</v>
      </c>
      <c r="U211" t="s">
        <v>58</v>
      </c>
      <c r="V211" t="s">
        <v>77</v>
      </c>
    </row>
    <row r="212" spans="1:22">
      <c r="A212" t="s">
        <v>3837</v>
      </c>
      <c r="B212" s="19">
        <v>42338</v>
      </c>
      <c r="C212" s="19" t="str">
        <f xml:space="preserve"> TEXT(Table1_2[[#This Row],[Order Date]], "yyyy")</f>
        <v>2015</v>
      </c>
      <c r="D212" s="19">
        <v>42341</v>
      </c>
      <c r="E212" t="s">
        <v>87</v>
      </c>
      <c r="F212" t="s">
        <v>1220</v>
      </c>
      <c r="G212" t="s">
        <v>1221</v>
      </c>
      <c r="H212" t="s">
        <v>90</v>
      </c>
      <c r="I212" t="s">
        <v>25</v>
      </c>
      <c r="J212" t="s">
        <v>606</v>
      </c>
      <c r="K212" t="s">
        <v>1036</v>
      </c>
      <c r="L212" t="s">
        <v>28</v>
      </c>
      <c r="M212" t="s">
        <v>2140</v>
      </c>
      <c r="N212" t="s">
        <v>30</v>
      </c>
      <c r="O212" t="s">
        <v>56</v>
      </c>
      <c r="P212" t="s">
        <v>2141</v>
      </c>
      <c r="Q212">
        <v>17.088000000000001</v>
      </c>
      <c r="R212">
        <v>2</v>
      </c>
      <c r="S212">
        <v>1.0680000000000001</v>
      </c>
      <c r="T212">
        <f xml:space="preserve"> Table1_2[[#This Row],[Profit]] / Table1_2[[#This Row],[Sales]]</f>
        <v>6.25E-2</v>
      </c>
      <c r="U212" t="s">
        <v>33</v>
      </c>
      <c r="V212" t="s">
        <v>34</v>
      </c>
    </row>
    <row r="213" spans="1:22">
      <c r="A213" t="s">
        <v>2900</v>
      </c>
      <c r="B213" s="19">
        <v>42292</v>
      </c>
      <c r="C213" s="19" t="str">
        <f xml:space="preserve"> TEXT(Table1_2[[#This Row],[Order Date]], "yyyy")</f>
        <v>2015</v>
      </c>
      <c r="D213" s="19">
        <v>42292</v>
      </c>
      <c r="E213" t="s">
        <v>425</v>
      </c>
      <c r="F213" t="s">
        <v>867</v>
      </c>
      <c r="G213" t="s">
        <v>868</v>
      </c>
      <c r="H213" t="s">
        <v>24</v>
      </c>
      <c r="I213" t="s">
        <v>25</v>
      </c>
      <c r="J213" t="s">
        <v>2221</v>
      </c>
      <c r="K213" t="s">
        <v>289</v>
      </c>
      <c r="L213" t="s">
        <v>93</v>
      </c>
      <c r="M213" t="s">
        <v>2901</v>
      </c>
      <c r="N213" t="s">
        <v>30</v>
      </c>
      <c r="O213" t="s">
        <v>56</v>
      </c>
      <c r="P213" t="s">
        <v>2902</v>
      </c>
      <c r="Q213">
        <v>17.14</v>
      </c>
      <c r="R213">
        <v>2</v>
      </c>
      <c r="S213">
        <v>6.1703999999999999</v>
      </c>
      <c r="T213">
        <f xml:space="preserve"> Table1_2[[#This Row],[Profit]] / Table1_2[[#This Row],[Sales]]</f>
        <v>0.36</v>
      </c>
      <c r="U213" t="s">
        <v>430</v>
      </c>
      <c r="V213" t="s">
        <v>48</v>
      </c>
    </row>
    <row r="214" spans="1:22">
      <c r="A214" t="s">
        <v>1660</v>
      </c>
      <c r="B214" s="19">
        <v>42705</v>
      </c>
      <c r="C214" s="19" t="str">
        <f xml:space="preserve"> TEXT(Table1_2[[#This Row],[Order Date]], "yyyy")</f>
        <v>2016</v>
      </c>
      <c r="D214" s="19">
        <v>42711</v>
      </c>
      <c r="E214" t="s">
        <v>39</v>
      </c>
      <c r="F214" t="s">
        <v>1661</v>
      </c>
      <c r="G214" t="s">
        <v>1662</v>
      </c>
      <c r="H214" t="s">
        <v>24</v>
      </c>
      <c r="I214" t="s">
        <v>25</v>
      </c>
      <c r="J214" t="s">
        <v>635</v>
      </c>
      <c r="K214" t="s">
        <v>110</v>
      </c>
      <c r="L214" t="s">
        <v>93</v>
      </c>
      <c r="M214" t="s">
        <v>1496</v>
      </c>
      <c r="N214" t="s">
        <v>30</v>
      </c>
      <c r="O214" t="s">
        <v>56</v>
      </c>
      <c r="P214" t="s">
        <v>1497</v>
      </c>
      <c r="Q214">
        <v>17.309999999999999</v>
      </c>
      <c r="R214">
        <v>3</v>
      </c>
      <c r="S214">
        <v>5.1929999999999996</v>
      </c>
      <c r="T214">
        <f xml:space="preserve"> Table1_2[[#This Row],[Profit]] / Table1_2[[#This Row],[Sales]]</f>
        <v>0.3</v>
      </c>
      <c r="U214" t="s">
        <v>129</v>
      </c>
      <c r="V214" t="s">
        <v>96</v>
      </c>
    </row>
    <row r="215" spans="1:22">
      <c r="A215" t="s">
        <v>3798</v>
      </c>
      <c r="B215" s="19">
        <v>43055</v>
      </c>
      <c r="C215" s="19" t="str">
        <f xml:space="preserve"> TEXT(Table1_2[[#This Row],[Order Date]], "yyyy")</f>
        <v>2017</v>
      </c>
      <c r="D215" s="19">
        <v>43061</v>
      </c>
      <c r="E215" t="s">
        <v>39</v>
      </c>
      <c r="F215" t="s">
        <v>1293</v>
      </c>
      <c r="G215" t="s">
        <v>1294</v>
      </c>
      <c r="H215" t="s">
        <v>24</v>
      </c>
      <c r="I215" t="s">
        <v>25</v>
      </c>
      <c r="J215" t="s">
        <v>223</v>
      </c>
      <c r="K215" t="s">
        <v>53</v>
      </c>
      <c r="L215" t="s">
        <v>54</v>
      </c>
      <c r="M215" t="s">
        <v>1496</v>
      </c>
      <c r="N215" t="s">
        <v>30</v>
      </c>
      <c r="O215" t="s">
        <v>56</v>
      </c>
      <c r="P215" t="s">
        <v>1497</v>
      </c>
      <c r="Q215">
        <v>17.309999999999999</v>
      </c>
      <c r="R215">
        <v>3</v>
      </c>
      <c r="S215">
        <v>5.1929999999999996</v>
      </c>
      <c r="T215">
        <f xml:space="preserve"> Table1_2[[#This Row],[Profit]] / Table1_2[[#This Row],[Sales]]</f>
        <v>0.3</v>
      </c>
      <c r="U215" t="s">
        <v>129</v>
      </c>
      <c r="V215" t="s">
        <v>34</v>
      </c>
    </row>
    <row r="216" spans="1:22">
      <c r="A216" t="s">
        <v>891</v>
      </c>
      <c r="B216" s="19">
        <v>41758</v>
      </c>
      <c r="C216" s="19" t="str">
        <f xml:space="preserve"> TEXT(Table1_2[[#This Row],[Order Date]], "yyyy")</f>
        <v>2014</v>
      </c>
      <c r="D216" s="19">
        <v>41763</v>
      </c>
      <c r="E216" t="s">
        <v>39</v>
      </c>
      <c r="F216" t="s">
        <v>892</v>
      </c>
      <c r="G216" t="s">
        <v>893</v>
      </c>
      <c r="H216" t="s">
        <v>24</v>
      </c>
      <c r="I216" t="s">
        <v>25</v>
      </c>
      <c r="J216" t="s">
        <v>894</v>
      </c>
      <c r="K216" t="s">
        <v>120</v>
      </c>
      <c r="L216" t="s">
        <v>67</v>
      </c>
      <c r="M216" t="s">
        <v>895</v>
      </c>
      <c r="N216" t="s">
        <v>30</v>
      </c>
      <c r="O216" t="s">
        <v>56</v>
      </c>
      <c r="P216" t="s">
        <v>896</v>
      </c>
      <c r="Q216">
        <v>17.46</v>
      </c>
      <c r="R216">
        <v>2</v>
      </c>
      <c r="S216">
        <v>5.9363999999999999</v>
      </c>
      <c r="T216">
        <f xml:space="preserve"> Table1_2[[#This Row],[Profit]] / Table1_2[[#This Row],[Sales]]</f>
        <v>0.33999999999999997</v>
      </c>
      <c r="U216" t="s">
        <v>58</v>
      </c>
      <c r="V216" t="s">
        <v>113</v>
      </c>
    </row>
    <row r="217" spans="1:22">
      <c r="A217" t="s">
        <v>3679</v>
      </c>
      <c r="B217" s="19">
        <v>43010</v>
      </c>
      <c r="C217" s="19" t="str">
        <f xml:space="preserve"> TEXT(Table1_2[[#This Row],[Order Date]], "yyyy")</f>
        <v>2017</v>
      </c>
      <c r="D217" s="19">
        <v>43014</v>
      </c>
      <c r="E217" t="s">
        <v>39</v>
      </c>
      <c r="F217" t="s">
        <v>1202</v>
      </c>
      <c r="G217" t="s">
        <v>1203</v>
      </c>
      <c r="H217" t="s">
        <v>24</v>
      </c>
      <c r="I217" t="s">
        <v>25</v>
      </c>
      <c r="J217" t="s">
        <v>328</v>
      </c>
      <c r="K217" t="s">
        <v>53</v>
      </c>
      <c r="L217" t="s">
        <v>54</v>
      </c>
      <c r="M217" t="s">
        <v>895</v>
      </c>
      <c r="N217" t="s">
        <v>30</v>
      </c>
      <c r="O217" t="s">
        <v>56</v>
      </c>
      <c r="P217" t="s">
        <v>896</v>
      </c>
      <c r="Q217">
        <v>17.46</v>
      </c>
      <c r="R217">
        <v>2</v>
      </c>
      <c r="S217">
        <v>5.9363999999999999</v>
      </c>
      <c r="T217">
        <f xml:space="preserve"> Table1_2[[#This Row],[Profit]] / Table1_2[[#This Row],[Sales]]</f>
        <v>0.33999999999999997</v>
      </c>
      <c r="U217" t="s">
        <v>83</v>
      </c>
      <c r="V217" t="s">
        <v>48</v>
      </c>
    </row>
    <row r="218" spans="1:22">
      <c r="A218" t="s">
        <v>2499</v>
      </c>
      <c r="B218" s="19">
        <v>41891</v>
      </c>
      <c r="C218" s="19" t="str">
        <f xml:space="preserve"> TEXT(Table1_2[[#This Row],[Order Date]], "yyyy")</f>
        <v>2014</v>
      </c>
      <c r="D218" s="19">
        <v>41896</v>
      </c>
      <c r="E218" t="s">
        <v>21</v>
      </c>
      <c r="F218" t="s">
        <v>1170</v>
      </c>
      <c r="G218" t="s">
        <v>1171</v>
      </c>
      <c r="H218" t="s">
        <v>24</v>
      </c>
      <c r="I218" t="s">
        <v>25</v>
      </c>
      <c r="J218" t="s">
        <v>65</v>
      </c>
      <c r="K218" t="s">
        <v>66</v>
      </c>
      <c r="L218" t="s">
        <v>67</v>
      </c>
      <c r="M218" t="s">
        <v>1348</v>
      </c>
      <c r="N218" t="s">
        <v>30</v>
      </c>
      <c r="O218" t="s">
        <v>56</v>
      </c>
      <c r="P218" t="s">
        <v>1349</v>
      </c>
      <c r="Q218">
        <v>17.472000000000001</v>
      </c>
      <c r="R218">
        <v>3</v>
      </c>
      <c r="S218">
        <v>5.0232000000000001</v>
      </c>
      <c r="T218">
        <f xml:space="preserve"> Table1_2[[#This Row],[Profit]] / Table1_2[[#This Row],[Sales]]</f>
        <v>0.28749999999999998</v>
      </c>
      <c r="U218" t="s">
        <v>58</v>
      </c>
      <c r="V218" t="s">
        <v>77</v>
      </c>
    </row>
    <row r="219" spans="1:22">
      <c r="A219" t="s">
        <v>4354</v>
      </c>
      <c r="B219" s="19">
        <v>41846</v>
      </c>
      <c r="C219" s="19" t="str">
        <f xml:space="preserve"> TEXT(Table1_2[[#This Row],[Order Date]], "yyyy")</f>
        <v>2014</v>
      </c>
      <c r="D219" s="19">
        <v>41850</v>
      </c>
      <c r="E219" t="s">
        <v>39</v>
      </c>
      <c r="F219" t="s">
        <v>1574</v>
      </c>
      <c r="G219" t="s">
        <v>1575</v>
      </c>
      <c r="H219" t="s">
        <v>24</v>
      </c>
      <c r="I219" t="s">
        <v>25</v>
      </c>
      <c r="J219" t="s">
        <v>245</v>
      </c>
      <c r="K219" t="s">
        <v>92</v>
      </c>
      <c r="L219" t="s">
        <v>93</v>
      </c>
      <c r="M219" t="s">
        <v>2261</v>
      </c>
      <c r="N219" t="s">
        <v>30</v>
      </c>
      <c r="O219" t="s">
        <v>56</v>
      </c>
      <c r="P219" t="s">
        <v>2262</v>
      </c>
      <c r="Q219">
        <v>17.495999999999999</v>
      </c>
      <c r="R219">
        <v>3</v>
      </c>
      <c r="S219">
        <v>-10.0602</v>
      </c>
      <c r="T219">
        <f xml:space="preserve"> Table1_2[[#This Row],[Profit]] / Table1_2[[#This Row],[Sales]]</f>
        <v>-0.57500000000000007</v>
      </c>
      <c r="U219" t="s">
        <v>83</v>
      </c>
      <c r="V219" t="s">
        <v>71</v>
      </c>
    </row>
    <row r="220" spans="1:22">
      <c r="A220" t="s">
        <v>3042</v>
      </c>
      <c r="B220" s="19">
        <v>42321</v>
      </c>
      <c r="C220" s="19" t="str">
        <f xml:space="preserve"> TEXT(Table1_2[[#This Row],[Order Date]], "yyyy")</f>
        <v>2015</v>
      </c>
      <c r="D220" s="19">
        <v>42321</v>
      </c>
      <c r="E220" t="s">
        <v>425</v>
      </c>
      <c r="F220" t="s">
        <v>2908</v>
      </c>
      <c r="G220" t="s">
        <v>2909</v>
      </c>
      <c r="H220" t="s">
        <v>24</v>
      </c>
      <c r="I220" t="s">
        <v>25</v>
      </c>
      <c r="J220" t="s">
        <v>133</v>
      </c>
      <c r="K220" t="s">
        <v>134</v>
      </c>
      <c r="L220" t="s">
        <v>93</v>
      </c>
      <c r="M220" t="s">
        <v>3043</v>
      </c>
      <c r="N220" t="s">
        <v>30</v>
      </c>
      <c r="O220" t="s">
        <v>56</v>
      </c>
      <c r="P220" t="s">
        <v>3044</v>
      </c>
      <c r="Q220">
        <v>17.495999999999999</v>
      </c>
      <c r="R220">
        <v>9</v>
      </c>
      <c r="S220">
        <v>-7.4358000000000004</v>
      </c>
      <c r="T220">
        <f xml:space="preserve"> Table1_2[[#This Row],[Profit]] / Table1_2[[#This Row],[Sales]]</f>
        <v>-0.42500000000000004</v>
      </c>
      <c r="U220" t="s">
        <v>430</v>
      </c>
      <c r="V220" t="s">
        <v>34</v>
      </c>
    </row>
    <row r="221" spans="1:22">
      <c r="A221" t="s">
        <v>2738</v>
      </c>
      <c r="B221" s="19">
        <v>41943</v>
      </c>
      <c r="C221" s="19" t="str">
        <f xml:space="preserve"> TEXT(Table1_2[[#This Row],[Order Date]], "yyyy")</f>
        <v>2014</v>
      </c>
      <c r="D221" s="19">
        <v>41945</v>
      </c>
      <c r="E221" t="s">
        <v>21</v>
      </c>
      <c r="F221" t="s">
        <v>1639</v>
      </c>
      <c r="G221" t="s">
        <v>1640</v>
      </c>
      <c r="H221" t="s">
        <v>24</v>
      </c>
      <c r="I221" t="s">
        <v>25</v>
      </c>
      <c r="J221" t="s">
        <v>2739</v>
      </c>
      <c r="K221" t="s">
        <v>1645</v>
      </c>
      <c r="L221" t="s">
        <v>67</v>
      </c>
      <c r="M221" t="s">
        <v>422</v>
      </c>
      <c r="N221" t="s">
        <v>30</v>
      </c>
      <c r="O221" t="s">
        <v>56</v>
      </c>
      <c r="P221" t="s">
        <v>423</v>
      </c>
      <c r="Q221">
        <v>17.670000000000002</v>
      </c>
      <c r="R221">
        <v>3</v>
      </c>
      <c r="S221">
        <v>7.7747999999999999</v>
      </c>
      <c r="T221">
        <f xml:space="preserve"> Table1_2[[#This Row],[Profit]] / Table1_2[[#This Row],[Sales]]</f>
        <v>0.43999999999999995</v>
      </c>
      <c r="U221" t="s">
        <v>70</v>
      </c>
      <c r="V221" t="s">
        <v>48</v>
      </c>
    </row>
    <row r="222" spans="1:22">
      <c r="A222" t="s">
        <v>1407</v>
      </c>
      <c r="B222" s="19">
        <v>42907</v>
      </c>
      <c r="C222" s="19" t="str">
        <f xml:space="preserve"> TEXT(Table1_2[[#This Row],[Order Date]], "yyyy")</f>
        <v>2017</v>
      </c>
      <c r="D222" s="19">
        <v>42911</v>
      </c>
      <c r="E222" t="s">
        <v>21</v>
      </c>
      <c r="F222" t="s">
        <v>643</v>
      </c>
      <c r="G222" t="s">
        <v>644</v>
      </c>
      <c r="H222" t="s">
        <v>24</v>
      </c>
      <c r="I222" t="s">
        <v>25</v>
      </c>
      <c r="J222" t="s">
        <v>693</v>
      </c>
      <c r="K222" t="s">
        <v>231</v>
      </c>
      <c r="L222" t="s">
        <v>67</v>
      </c>
      <c r="M222" t="s">
        <v>1408</v>
      </c>
      <c r="N222" t="s">
        <v>30</v>
      </c>
      <c r="O222" t="s">
        <v>56</v>
      </c>
      <c r="P222" t="s">
        <v>1409</v>
      </c>
      <c r="Q222">
        <v>17.920000000000002</v>
      </c>
      <c r="R222">
        <v>5</v>
      </c>
      <c r="S222">
        <v>2.464</v>
      </c>
      <c r="T222">
        <f xml:space="preserve"> Table1_2[[#This Row],[Profit]] / Table1_2[[#This Row],[Sales]]</f>
        <v>0.13749999999999998</v>
      </c>
      <c r="U222" t="s">
        <v>83</v>
      </c>
      <c r="V222" t="s">
        <v>59</v>
      </c>
    </row>
    <row r="223" spans="1:22">
      <c r="A223" t="s">
        <v>4231</v>
      </c>
      <c r="B223" s="19">
        <v>42329</v>
      </c>
      <c r="C223" s="19" t="str">
        <f xml:space="preserve"> TEXT(Table1_2[[#This Row],[Order Date]], "yyyy")</f>
        <v>2015</v>
      </c>
      <c r="D223" s="19">
        <v>42332</v>
      </c>
      <c r="E223" t="s">
        <v>87</v>
      </c>
      <c r="F223" t="s">
        <v>4232</v>
      </c>
      <c r="G223" t="s">
        <v>4233</v>
      </c>
      <c r="H223" t="s">
        <v>24</v>
      </c>
      <c r="I223" t="s">
        <v>25</v>
      </c>
      <c r="J223" t="s">
        <v>1035</v>
      </c>
      <c r="K223" t="s">
        <v>1036</v>
      </c>
      <c r="L223" t="s">
        <v>28</v>
      </c>
      <c r="M223" t="s">
        <v>283</v>
      </c>
      <c r="N223" t="s">
        <v>30</v>
      </c>
      <c r="O223" t="s">
        <v>56</v>
      </c>
      <c r="P223" t="s">
        <v>284</v>
      </c>
      <c r="Q223">
        <v>18.175999999999998</v>
      </c>
      <c r="R223">
        <v>1</v>
      </c>
      <c r="S223">
        <v>4.7712000000000003</v>
      </c>
      <c r="T223">
        <f xml:space="preserve"> Table1_2[[#This Row],[Profit]] / Table1_2[[#This Row],[Sales]]</f>
        <v>0.26250000000000007</v>
      </c>
      <c r="U223" t="s">
        <v>33</v>
      </c>
      <c r="V223" t="s">
        <v>34</v>
      </c>
    </row>
    <row r="224" spans="1:22">
      <c r="A224" t="s">
        <v>832</v>
      </c>
      <c r="B224" s="19">
        <v>42847</v>
      </c>
      <c r="C224" s="19" t="str">
        <f xml:space="preserve"> TEXT(Table1_2[[#This Row],[Order Date]], "yyyy")</f>
        <v>2017</v>
      </c>
      <c r="D224" s="19">
        <v>42849</v>
      </c>
      <c r="E224" t="s">
        <v>87</v>
      </c>
      <c r="F224" t="s">
        <v>833</v>
      </c>
      <c r="G224" t="s">
        <v>834</v>
      </c>
      <c r="H224" t="s">
        <v>24</v>
      </c>
      <c r="I224" t="s">
        <v>25</v>
      </c>
      <c r="J224" t="s">
        <v>328</v>
      </c>
      <c r="K224" t="s">
        <v>53</v>
      </c>
      <c r="L224" t="s">
        <v>54</v>
      </c>
      <c r="M224" t="s">
        <v>835</v>
      </c>
      <c r="N224" t="s">
        <v>30</v>
      </c>
      <c r="O224" t="s">
        <v>56</v>
      </c>
      <c r="P224" t="s">
        <v>836</v>
      </c>
      <c r="Q224">
        <v>18.28</v>
      </c>
      <c r="R224">
        <v>2</v>
      </c>
      <c r="S224">
        <v>6.2152000000000003</v>
      </c>
      <c r="T224">
        <f xml:space="preserve"> Table1_2[[#This Row],[Profit]] / Table1_2[[#This Row],[Sales]]</f>
        <v>0.33999999999999997</v>
      </c>
      <c r="U224" t="s">
        <v>70</v>
      </c>
      <c r="V224" t="s">
        <v>113</v>
      </c>
    </row>
    <row r="225" spans="1:22">
      <c r="A225" t="s">
        <v>846</v>
      </c>
      <c r="B225" s="19">
        <v>42869</v>
      </c>
      <c r="C225" s="19" t="str">
        <f xml:space="preserve"> TEXT(Table1_2[[#This Row],[Order Date]], "yyyy")</f>
        <v>2017</v>
      </c>
      <c r="D225" s="19">
        <v>42869</v>
      </c>
      <c r="E225" t="s">
        <v>425</v>
      </c>
      <c r="F225" t="s">
        <v>847</v>
      </c>
      <c r="G225" t="s">
        <v>848</v>
      </c>
      <c r="H225" t="s">
        <v>24</v>
      </c>
      <c r="I225" t="s">
        <v>25</v>
      </c>
      <c r="J225" t="s">
        <v>849</v>
      </c>
      <c r="K225" t="s">
        <v>53</v>
      </c>
      <c r="L225" t="s">
        <v>54</v>
      </c>
      <c r="M225" t="s">
        <v>835</v>
      </c>
      <c r="N225" t="s">
        <v>30</v>
      </c>
      <c r="O225" t="s">
        <v>56</v>
      </c>
      <c r="P225" t="s">
        <v>836</v>
      </c>
      <c r="Q225">
        <v>18.28</v>
      </c>
      <c r="R225">
        <v>2</v>
      </c>
      <c r="S225">
        <v>6.2152000000000003</v>
      </c>
      <c r="T225">
        <f xml:space="preserve"> Table1_2[[#This Row],[Profit]] / Table1_2[[#This Row],[Sales]]</f>
        <v>0.33999999999999997</v>
      </c>
      <c r="U225" t="s">
        <v>430</v>
      </c>
      <c r="V225" t="s">
        <v>161</v>
      </c>
    </row>
    <row r="226" spans="1:22">
      <c r="A226" t="s">
        <v>2016</v>
      </c>
      <c r="B226" s="19">
        <v>42477</v>
      </c>
      <c r="C226" s="19" t="str">
        <f xml:space="preserve"> TEXT(Table1_2[[#This Row],[Order Date]], "yyyy")</f>
        <v>2016</v>
      </c>
      <c r="D226" s="19">
        <v>42481</v>
      </c>
      <c r="E226" t="s">
        <v>21</v>
      </c>
      <c r="F226" t="s">
        <v>1737</v>
      </c>
      <c r="G226" t="s">
        <v>1738</v>
      </c>
      <c r="H226" t="s">
        <v>100</v>
      </c>
      <c r="I226" t="s">
        <v>25</v>
      </c>
      <c r="J226" t="s">
        <v>2017</v>
      </c>
      <c r="K226" t="s">
        <v>1036</v>
      </c>
      <c r="L226" t="s">
        <v>28</v>
      </c>
      <c r="M226" t="s">
        <v>500</v>
      </c>
      <c r="N226" t="s">
        <v>30</v>
      </c>
      <c r="O226" t="s">
        <v>56</v>
      </c>
      <c r="P226" t="s">
        <v>501</v>
      </c>
      <c r="Q226">
        <v>18.623999999999999</v>
      </c>
      <c r="R226">
        <v>8</v>
      </c>
      <c r="S226">
        <v>6.2855999999999996</v>
      </c>
      <c r="T226">
        <f xml:space="preserve"> Table1_2[[#This Row],[Profit]] / Table1_2[[#This Row],[Sales]]</f>
        <v>0.33750000000000002</v>
      </c>
      <c r="U226" t="s">
        <v>83</v>
      </c>
      <c r="V226" t="s">
        <v>113</v>
      </c>
    </row>
    <row r="227" spans="1:22">
      <c r="A227" t="s">
        <v>4047</v>
      </c>
      <c r="B227" s="19">
        <v>42402</v>
      </c>
      <c r="C227" s="19" t="str">
        <f xml:space="preserve"> TEXT(Table1_2[[#This Row],[Order Date]], "yyyy")</f>
        <v>2016</v>
      </c>
      <c r="D227" s="19">
        <v>42404</v>
      </c>
      <c r="E227" t="s">
        <v>21</v>
      </c>
      <c r="F227" t="s">
        <v>1986</v>
      </c>
      <c r="G227" t="s">
        <v>1987</v>
      </c>
      <c r="H227" t="s">
        <v>24</v>
      </c>
      <c r="I227" t="s">
        <v>25</v>
      </c>
      <c r="J227" t="s">
        <v>689</v>
      </c>
      <c r="K227" t="s">
        <v>716</v>
      </c>
      <c r="L227" t="s">
        <v>28</v>
      </c>
      <c r="M227" t="s">
        <v>2513</v>
      </c>
      <c r="N227" t="s">
        <v>30</v>
      </c>
      <c r="O227" t="s">
        <v>56</v>
      </c>
      <c r="P227" t="s">
        <v>2514</v>
      </c>
      <c r="Q227">
        <v>18.690000000000001</v>
      </c>
      <c r="R227">
        <v>7</v>
      </c>
      <c r="S227">
        <v>7.1021999999999998</v>
      </c>
      <c r="T227">
        <f xml:space="preserve"> Table1_2[[#This Row],[Profit]] / Table1_2[[#This Row],[Sales]]</f>
        <v>0.37999999999999995</v>
      </c>
      <c r="U227" t="s">
        <v>70</v>
      </c>
      <c r="V227" t="s">
        <v>297</v>
      </c>
    </row>
    <row r="228" spans="1:22">
      <c r="A228" t="s">
        <v>2182</v>
      </c>
      <c r="B228" s="19">
        <v>43058</v>
      </c>
      <c r="C228" s="19" t="str">
        <f xml:space="preserve"> TEXT(Table1_2[[#This Row],[Order Date]], "yyyy")</f>
        <v>2017</v>
      </c>
      <c r="D228" s="19">
        <v>43063</v>
      </c>
      <c r="E228" t="s">
        <v>39</v>
      </c>
      <c r="F228" t="s">
        <v>1372</v>
      </c>
      <c r="G228" t="s">
        <v>1373</v>
      </c>
      <c r="H228" t="s">
        <v>24</v>
      </c>
      <c r="I228" t="s">
        <v>25</v>
      </c>
      <c r="J228" t="s">
        <v>52</v>
      </c>
      <c r="K228" t="s">
        <v>53</v>
      </c>
      <c r="L228" t="s">
        <v>54</v>
      </c>
      <c r="M228" t="s">
        <v>2183</v>
      </c>
      <c r="N228" t="s">
        <v>30</v>
      </c>
      <c r="O228" t="s">
        <v>56</v>
      </c>
      <c r="P228" t="s">
        <v>2184</v>
      </c>
      <c r="Q228">
        <v>18.7</v>
      </c>
      <c r="R228">
        <v>1</v>
      </c>
      <c r="S228">
        <v>7.1059999999999999</v>
      </c>
      <c r="T228">
        <f xml:space="preserve"> Table1_2[[#This Row],[Profit]] / Table1_2[[#This Row],[Sales]]</f>
        <v>0.38</v>
      </c>
      <c r="U228" t="s">
        <v>58</v>
      </c>
      <c r="V228" t="s">
        <v>34</v>
      </c>
    </row>
    <row r="229" spans="1:22">
      <c r="A229" t="s">
        <v>674</v>
      </c>
      <c r="B229" s="19">
        <v>42722</v>
      </c>
      <c r="C229" s="19" t="str">
        <f xml:space="preserve"> TEXT(Table1_2[[#This Row],[Order Date]], "yyyy")</f>
        <v>2016</v>
      </c>
      <c r="D229" s="19">
        <v>42726</v>
      </c>
      <c r="E229" t="s">
        <v>39</v>
      </c>
      <c r="F229" t="s">
        <v>675</v>
      </c>
      <c r="G229" t="s">
        <v>676</v>
      </c>
      <c r="H229" t="s">
        <v>90</v>
      </c>
      <c r="I229" t="s">
        <v>25</v>
      </c>
      <c r="J229" t="s">
        <v>165</v>
      </c>
      <c r="K229" t="s">
        <v>166</v>
      </c>
      <c r="L229" t="s">
        <v>93</v>
      </c>
      <c r="M229" t="s">
        <v>677</v>
      </c>
      <c r="N229" t="s">
        <v>30</v>
      </c>
      <c r="O229" t="s">
        <v>56</v>
      </c>
      <c r="P229" t="s">
        <v>678</v>
      </c>
      <c r="Q229">
        <v>18.84</v>
      </c>
      <c r="R229">
        <v>3</v>
      </c>
      <c r="S229">
        <v>6.0288000000000004</v>
      </c>
      <c r="T229">
        <f xml:space="preserve"> Table1_2[[#This Row],[Profit]] / Table1_2[[#This Row],[Sales]]</f>
        <v>0.32</v>
      </c>
      <c r="U229" t="s">
        <v>83</v>
      </c>
      <c r="V229" t="s">
        <v>96</v>
      </c>
    </row>
    <row r="230" spans="1:22">
      <c r="A230" t="s">
        <v>2996</v>
      </c>
      <c r="B230" s="19">
        <v>43066</v>
      </c>
      <c r="C230" s="19" t="str">
        <f xml:space="preserve"> TEXT(Table1_2[[#This Row],[Order Date]], "yyyy")</f>
        <v>2017</v>
      </c>
      <c r="D230" s="19">
        <v>43071</v>
      </c>
      <c r="E230" t="s">
        <v>39</v>
      </c>
      <c r="F230" t="s">
        <v>599</v>
      </c>
      <c r="G230" t="s">
        <v>600</v>
      </c>
      <c r="H230" t="s">
        <v>24</v>
      </c>
      <c r="I230" t="s">
        <v>25</v>
      </c>
      <c r="J230" t="s">
        <v>52</v>
      </c>
      <c r="K230" t="s">
        <v>53</v>
      </c>
      <c r="L230" t="s">
        <v>54</v>
      </c>
      <c r="M230" t="s">
        <v>677</v>
      </c>
      <c r="N230" t="s">
        <v>30</v>
      </c>
      <c r="O230" t="s">
        <v>56</v>
      </c>
      <c r="P230" t="s">
        <v>678</v>
      </c>
      <c r="Q230">
        <v>18.84</v>
      </c>
      <c r="R230">
        <v>3</v>
      </c>
      <c r="S230">
        <v>6.0288000000000004</v>
      </c>
      <c r="T230">
        <f xml:space="preserve"> Table1_2[[#This Row],[Profit]] / Table1_2[[#This Row],[Sales]]</f>
        <v>0.32</v>
      </c>
      <c r="U230" t="s">
        <v>58</v>
      </c>
      <c r="V230" t="s">
        <v>34</v>
      </c>
    </row>
    <row r="231" spans="1:22">
      <c r="A231" t="s">
        <v>3907</v>
      </c>
      <c r="B231" s="19">
        <v>42880</v>
      </c>
      <c r="C231" s="19" t="str">
        <f xml:space="preserve"> TEXT(Table1_2[[#This Row],[Order Date]], "yyyy")</f>
        <v>2017</v>
      </c>
      <c r="D231" s="19">
        <v>42880</v>
      </c>
      <c r="E231" t="s">
        <v>425</v>
      </c>
      <c r="F231" t="s">
        <v>1715</v>
      </c>
      <c r="G231" t="s">
        <v>1716</v>
      </c>
      <c r="H231" t="s">
        <v>24</v>
      </c>
      <c r="I231" t="s">
        <v>25</v>
      </c>
      <c r="J231" t="s">
        <v>173</v>
      </c>
      <c r="K231" t="s">
        <v>120</v>
      </c>
      <c r="L231" t="s">
        <v>67</v>
      </c>
      <c r="M231" t="s">
        <v>677</v>
      </c>
      <c r="N231" t="s">
        <v>30</v>
      </c>
      <c r="O231" t="s">
        <v>56</v>
      </c>
      <c r="P231" t="s">
        <v>678</v>
      </c>
      <c r="Q231">
        <v>18.84</v>
      </c>
      <c r="R231">
        <v>3</v>
      </c>
      <c r="S231">
        <v>6.0288000000000004</v>
      </c>
      <c r="T231">
        <f xml:space="preserve"> Table1_2[[#This Row],[Profit]] / Table1_2[[#This Row],[Sales]]</f>
        <v>0.32</v>
      </c>
      <c r="U231" t="s">
        <v>430</v>
      </c>
      <c r="V231" t="s">
        <v>161</v>
      </c>
    </row>
    <row r="232" spans="1:22">
      <c r="A232" t="s">
        <v>1239</v>
      </c>
      <c r="B232" s="19">
        <v>42405</v>
      </c>
      <c r="C232" s="19" t="str">
        <f xml:space="preserve"> TEXT(Table1_2[[#This Row],[Order Date]], "yyyy")</f>
        <v>2016</v>
      </c>
      <c r="D232" s="19">
        <v>42405</v>
      </c>
      <c r="E232" t="s">
        <v>425</v>
      </c>
      <c r="F232" t="s">
        <v>1240</v>
      </c>
      <c r="G232" t="s">
        <v>1241</v>
      </c>
      <c r="H232" t="s">
        <v>100</v>
      </c>
      <c r="I232" t="s">
        <v>25</v>
      </c>
      <c r="J232" t="s">
        <v>1242</v>
      </c>
      <c r="K232" t="s">
        <v>667</v>
      </c>
      <c r="L232" t="s">
        <v>28</v>
      </c>
      <c r="M232" t="s">
        <v>354</v>
      </c>
      <c r="N232" t="s">
        <v>30</v>
      </c>
      <c r="O232" t="s">
        <v>56</v>
      </c>
      <c r="P232" t="s">
        <v>1243</v>
      </c>
      <c r="Q232">
        <v>18.84</v>
      </c>
      <c r="R232">
        <v>3</v>
      </c>
      <c r="S232">
        <v>7.1592000000000002</v>
      </c>
      <c r="T232">
        <f xml:space="preserve"> Table1_2[[#This Row],[Profit]] / Table1_2[[#This Row],[Sales]]</f>
        <v>0.38</v>
      </c>
      <c r="U232" t="s">
        <v>430</v>
      </c>
      <c r="V232" t="s">
        <v>297</v>
      </c>
    </row>
    <row r="233" spans="1:22">
      <c r="A233" t="s">
        <v>2171</v>
      </c>
      <c r="B233" s="19">
        <v>42926</v>
      </c>
      <c r="C233" s="19" t="str">
        <f xml:space="preserve"> TEXT(Table1_2[[#This Row],[Order Date]], "yyyy")</f>
        <v>2017</v>
      </c>
      <c r="D233" s="19">
        <v>42930</v>
      </c>
      <c r="E233" t="s">
        <v>21</v>
      </c>
      <c r="F233" t="s">
        <v>2172</v>
      </c>
      <c r="G233" t="s">
        <v>2173</v>
      </c>
      <c r="H233" t="s">
        <v>24</v>
      </c>
      <c r="I233" t="s">
        <v>25</v>
      </c>
      <c r="J233" t="s">
        <v>347</v>
      </c>
      <c r="K233" t="s">
        <v>667</v>
      </c>
      <c r="L233" t="s">
        <v>28</v>
      </c>
      <c r="M233" t="s">
        <v>2158</v>
      </c>
      <c r="N233" t="s">
        <v>30</v>
      </c>
      <c r="O233" t="s">
        <v>56</v>
      </c>
      <c r="P233" t="s">
        <v>2159</v>
      </c>
      <c r="Q233">
        <v>18.84</v>
      </c>
      <c r="R233">
        <v>3</v>
      </c>
      <c r="S233">
        <v>7.9127999999999998</v>
      </c>
      <c r="T233">
        <f xml:space="preserve"> Table1_2[[#This Row],[Profit]] / Table1_2[[#This Row],[Sales]]</f>
        <v>0.42</v>
      </c>
      <c r="U233" t="s">
        <v>83</v>
      </c>
      <c r="V233" t="s">
        <v>71</v>
      </c>
    </row>
    <row r="234" spans="1:22">
      <c r="A234" t="s">
        <v>3768</v>
      </c>
      <c r="B234" s="19">
        <v>42930</v>
      </c>
      <c r="C234" s="19" t="str">
        <f xml:space="preserve"> TEXT(Table1_2[[#This Row],[Order Date]], "yyyy")</f>
        <v>2017</v>
      </c>
      <c r="D234" s="19">
        <v>42934</v>
      </c>
      <c r="E234" t="s">
        <v>39</v>
      </c>
      <c r="F234" t="s">
        <v>3769</v>
      </c>
      <c r="G234" t="s">
        <v>3770</v>
      </c>
      <c r="H234" t="s">
        <v>24</v>
      </c>
      <c r="I234" t="s">
        <v>25</v>
      </c>
      <c r="J234" t="s">
        <v>3771</v>
      </c>
      <c r="K234" t="s">
        <v>53</v>
      </c>
      <c r="L234" t="s">
        <v>54</v>
      </c>
      <c r="M234" t="s">
        <v>271</v>
      </c>
      <c r="N234" t="s">
        <v>30</v>
      </c>
      <c r="O234" t="s">
        <v>56</v>
      </c>
      <c r="P234" t="s">
        <v>272</v>
      </c>
      <c r="Q234">
        <v>18.84</v>
      </c>
      <c r="R234">
        <v>3</v>
      </c>
      <c r="S234">
        <v>7.9127999999999998</v>
      </c>
      <c r="T234">
        <f xml:space="preserve"> Table1_2[[#This Row],[Profit]] / Table1_2[[#This Row],[Sales]]</f>
        <v>0.42</v>
      </c>
      <c r="U234" t="s">
        <v>83</v>
      </c>
      <c r="V234" t="s">
        <v>71</v>
      </c>
    </row>
    <row r="235" spans="1:22">
      <c r="A235" t="s">
        <v>2539</v>
      </c>
      <c r="B235" s="19">
        <v>42724</v>
      </c>
      <c r="C235" s="19" t="str">
        <f xml:space="preserve"> TEXT(Table1_2[[#This Row],[Order Date]], "yyyy")</f>
        <v>2016</v>
      </c>
      <c r="D235" s="19">
        <v>42728</v>
      </c>
      <c r="E235" t="s">
        <v>39</v>
      </c>
      <c r="F235" t="s">
        <v>2540</v>
      </c>
      <c r="G235" t="s">
        <v>2541</v>
      </c>
      <c r="H235" t="s">
        <v>100</v>
      </c>
      <c r="I235" t="s">
        <v>25</v>
      </c>
      <c r="J235" t="s">
        <v>477</v>
      </c>
      <c r="K235" t="s">
        <v>478</v>
      </c>
      <c r="L235" t="s">
        <v>28</v>
      </c>
      <c r="M235" t="s">
        <v>379</v>
      </c>
      <c r="N235" t="s">
        <v>30</v>
      </c>
      <c r="O235" t="s">
        <v>56</v>
      </c>
      <c r="P235" t="s">
        <v>380</v>
      </c>
      <c r="Q235">
        <v>18.920000000000002</v>
      </c>
      <c r="R235">
        <v>4</v>
      </c>
      <c r="S235">
        <v>7.3788</v>
      </c>
      <c r="T235">
        <f xml:space="preserve"> Table1_2[[#This Row],[Profit]] / Table1_2[[#This Row],[Sales]]</f>
        <v>0.38999999999999996</v>
      </c>
      <c r="U235" t="s">
        <v>83</v>
      </c>
      <c r="V235" t="s">
        <v>96</v>
      </c>
    </row>
    <row r="236" spans="1:22">
      <c r="A236" t="s">
        <v>2201</v>
      </c>
      <c r="B236" s="19">
        <v>43085</v>
      </c>
      <c r="C236" s="19" t="str">
        <f xml:space="preserve"> TEXT(Table1_2[[#This Row],[Order Date]], "yyyy")</f>
        <v>2017</v>
      </c>
      <c r="D236" s="19">
        <v>43090</v>
      </c>
      <c r="E236" t="s">
        <v>21</v>
      </c>
      <c r="F236" t="s">
        <v>2202</v>
      </c>
      <c r="G236" t="s">
        <v>2203</v>
      </c>
      <c r="H236" t="s">
        <v>90</v>
      </c>
      <c r="I236" t="s">
        <v>25</v>
      </c>
      <c r="J236" t="s">
        <v>761</v>
      </c>
      <c r="K236" t="s">
        <v>53</v>
      </c>
      <c r="L236" t="s">
        <v>54</v>
      </c>
      <c r="M236" t="s">
        <v>2204</v>
      </c>
      <c r="N236" t="s">
        <v>30</v>
      </c>
      <c r="O236" t="s">
        <v>56</v>
      </c>
      <c r="P236" t="s">
        <v>2205</v>
      </c>
      <c r="Q236">
        <v>18.96</v>
      </c>
      <c r="R236">
        <v>2</v>
      </c>
      <c r="S236">
        <v>7.5839999999999996</v>
      </c>
      <c r="T236">
        <f xml:space="preserve"> Table1_2[[#This Row],[Profit]] / Table1_2[[#This Row],[Sales]]</f>
        <v>0.39999999999999997</v>
      </c>
      <c r="U236" t="s">
        <v>58</v>
      </c>
      <c r="V236" t="s">
        <v>96</v>
      </c>
    </row>
    <row r="237" spans="1:22">
      <c r="A237" t="s">
        <v>4343</v>
      </c>
      <c r="B237" s="19">
        <v>42635</v>
      </c>
      <c r="C237" s="19" t="str">
        <f xml:space="preserve"> TEXT(Table1_2[[#This Row],[Order Date]], "yyyy")</f>
        <v>2016</v>
      </c>
      <c r="D237" s="19">
        <v>42639</v>
      </c>
      <c r="E237" t="s">
        <v>39</v>
      </c>
      <c r="F237" t="s">
        <v>3078</v>
      </c>
      <c r="G237" t="s">
        <v>3079</v>
      </c>
      <c r="H237" t="s">
        <v>90</v>
      </c>
      <c r="I237" t="s">
        <v>25</v>
      </c>
      <c r="J237" t="s">
        <v>4147</v>
      </c>
      <c r="K237" t="s">
        <v>238</v>
      </c>
      <c r="L237" t="s">
        <v>93</v>
      </c>
      <c r="M237" t="s">
        <v>2204</v>
      </c>
      <c r="N237" t="s">
        <v>30</v>
      </c>
      <c r="O237" t="s">
        <v>56</v>
      </c>
      <c r="P237" t="s">
        <v>2205</v>
      </c>
      <c r="Q237">
        <v>18.96</v>
      </c>
      <c r="R237">
        <v>2</v>
      </c>
      <c r="S237">
        <v>7.5839999999999996</v>
      </c>
      <c r="T237">
        <f xml:space="preserve"> Table1_2[[#This Row],[Profit]] / Table1_2[[#This Row],[Sales]]</f>
        <v>0.39999999999999997</v>
      </c>
      <c r="U237" t="s">
        <v>83</v>
      </c>
      <c r="V237" t="s">
        <v>77</v>
      </c>
    </row>
    <row r="238" spans="1:22">
      <c r="A238" t="s">
        <v>1592</v>
      </c>
      <c r="B238" s="19">
        <v>43087</v>
      </c>
      <c r="C238" s="19" t="str">
        <f xml:space="preserve"> TEXT(Table1_2[[#This Row],[Order Date]], "yyyy")</f>
        <v>2017</v>
      </c>
      <c r="D238" s="19">
        <v>43092</v>
      </c>
      <c r="E238" t="s">
        <v>39</v>
      </c>
      <c r="F238" t="s">
        <v>1593</v>
      </c>
      <c r="G238" t="s">
        <v>1594</v>
      </c>
      <c r="H238" t="s">
        <v>24</v>
      </c>
      <c r="I238" t="s">
        <v>25</v>
      </c>
      <c r="J238" t="s">
        <v>761</v>
      </c>
      <c r="K238" t="s">
        <v>120</v>
      </c>
      <c r="L238" t="s">
        <v>67</v>
      </c>
      <c r="M238" t="s">
        <v>1595</v>
      </c>
      <c r="N238" t="s">
        <v>30</v>
      </c>
      <c r="O238" t="s">
        <v>56</v>
      </c>
      <c r="P238" t="s">
        <v>1596</v>
      </c>
      <c r="Q238">
        <v>18.96</v>
      </c>
      <c r="R238">
        <v>2</v>
      </c>
      <c r="S238">
        <v>8.532</v>
      </c>
      <c r="T238">
        <f xml:space="preserve"> Table1_2[[#This Row],[Profit]] / Table1_2[[#This Row],[Sales]]</f>
        <v>0.44999999999999996</v>
      </c>
      <c r="U238" t="s">
        <v>58</v>
      </c>
      <c r="V238" t="s">
        <v>96</v>
      </c>
    </row>
    <row r="239" spans="1:22">
      <c r="A239" t="s">
        <v>4376</v>
      </c>
      <c r="B239" s="19">
        <v>42749</v>
      </c>
      <c r="C239" s="19" t="str">
        <f xml:space="preserve"> TEXT(Table1_2[[#This Row],[Order Date]], "yyyy")</f>
        <v>2017</v>
      </c>
      <c r="D239" s="19">
        <v>42755</v>
      </c>
      <c r="E239" t="s">
        <v>39</v>
      </c>
      <c r="F239" t="s">
        <v>3021</v>
      </c>
      <c r="G239" t="s">
        <v>3022</v>
      </c>
      <c r="H239" t="s">
        <v>100</v>
      </c>
      <c r="I239" t="s">
        <v>25</v>
      </c>
      <c r="J239" t="s">
        <v>635</v>
      </c>
      <c r="K239" t="s">
        <v>110</v>
      </c>
      <c r="L239" t="s">
        <v>93</v>
      </c>
      <c r="M239" t="s">
        <v>1595</v>
      </c>
      <c r="N239" t="s">
        <v>30</v>
      </c>
      <c r="O239" t="s">
        <v>56</v>
      </c>
      <c r="P239" t="s">
        <v>1596</v>
      </c>
      <c r="Q239">
        <v>18.96</v>
      </c>
      <c r="R239">
        <v>2</v>
      </c>
      <c r="S239">
        <v>8.532</v>
      </c>
      <c r="T239">
        <f xml:space="preserve"> Table1_2[[#This Row],[Profit]] / Table1_2[[#This Row],[Sales]]</f>
        <v>0.44999999999999996</v>
      </c>
      <c r="U239" t="s">
        <v>129</v>
      </c>
      <c r="V239" t="s">
        <v>169</v>
      </c>
    </row>
    <row r="240" spans="1:22">
      <c r="A240" t="s">
        <v>2083</v>
      </c>
      <c r="B240" s="19">
        <v>43079</v>
      </c>
      <c r="C240" s="19" t="str">
        <f xml:space="preserve"> TEXT(Table1_2[[#This Row],[Order Date]], "yyyy")</f>
        <v>2017</v>
      </c>
      <c r="D240" s="19">
        <v>43081</v>
      </c>
      <c r="E240" t="s">
        <v>87</v>
      </c>
      <c r="F240" t="s">
        <v>1502</v>
      </c>
      <c r="G240" t="s">
        <v>1503</v>
      </c>
      <c r="H240" t="s">
        <v>24</v>
      </c>
      <c r="I240" t="s">
        <v>25</v>
      </c>
      <c r="J240" t="s">
        <v>42</v>
      </c>
      <c r="K240" t="s">
        <v>43</v>
      </c>
      <c r="L240" t="s">
        <v>28</v>
      </c>
      <c r="M240" t="s">
        <v>927</v>
      </c>
      <c r="N240" t="s">
        <v>30</v>
      </c>
      <c r="O240" t="s">
        <v>56</v>
      </c>
      <c r="P240" t="s">
        <v>316</v>
      </c>
      <c r="Q240">
        <v>19.103999999999999</v>
      </c>
      <c r="R240">
        <v>3</v>
      </c>
      <c r="S240">
        <v>5.7312000000000003</v>
      </c>
      <c r="T240">
        <f xml:space="preserve"> Table1_2[[#This Row],[Profit]] / Table1_2[[#This Row],[Sales]]</f>
        <v>0.30000000000000004</v>
      </c>
      <c r="U240" t="s">
        <v>70</v>
      </c>
      <c r="V240" t="s">
        <v>96</v>
      </c>
    </row>
    <row r="241" spans="1:22">
      <c r="A241" t="s">
        <v>151</v>
      </c>
      <c r="B241" s="19">
        <v>41969</v>
      </c>
      <c r="C241" s="19" t="str">
        <f xml:space="preserve"> TEXT(Table1_2[[#This Row],[Order Date]], "yyyy")</f>
        <v>2014</v>
      </c>
      <c r="D241" s="19">
        <v>41974</v>
      </c>
      <c r="E241" t="s">
        <v>21</v>
      </c>
      <c r="F241" t="s">
        <v>138</v>
      </c>
      <c r="G241" t="s">
        <v>139</v>
      </c>
      <c r="H241" t="s">
        <v>24</v>
      </c>
      <c r="I241" t="s">
        <v>25</v>
      </c>
      <c r="J241" t="s">
        <v>101</v>
      </c>
      <c r="K241" t="s">
        <v>92</v>
      </c>
      <c r="L241" t="s">
        <v>93</v>
      </c>
      <c r="M241" t="s">
        <v>152</v>
      </c>
      <c r="N241" t="s">
        <v>30</v>
      </c>
      <c r="O241" t="s">
        <v>56</v>
      </c>
      <c r="P241" t="s">
        <v>153</v>
      </c>
      <c r="Q241">
        <v>19.3</v>
      </c>
      <c r="R241">
        <v>5</v>
      </c>
      <c r="S241">
        <v>-14.475</v>
      </c>
      <c r="T241">
        <f xml:space="preserve"> Table1_2[[#This Row],[Profit]] / Table1_2[[#This Row],[Sales]]</f>
        <v>-0.75</v>
      </c>
      <c r="U241" t="s">
        <v>58</v>
      </c>
      <c r="V241" t="s">
        <v>34</v>
      </c>
    </row>
    <row r="242" spans="1:22">
      <c r="A242" t="s">
        <v>3254</v>
      </c>
      <c r="B242" s="19">
        <v>41659</v>
      </c>
      <c r="C242" s="19" t="str">
        <f xml:space="preserve"> TEXT(Table1_2[[#This Row],[Order Date]], "yyyy")</f>
        <v>2014</v>
      </c>
      <c r="D242" s="19">
        <v>41664</v>
      </c>
      <c r="E242" t="s">
        <v>39</v>
      </c>
      <c r="F242" t="s">
        <v>1791</v>
      </c>
      <c r="G242" t="s">
        <v>1792</v>
      </c>
      <c r="H242" t="s">
        <v>24</v>
      </c>
      <c r="I242" t="s">
        <v>25</v>
      </c>
      <c r="J242" t="s">
        <v>52</v>
      </c>
      <c r="K242" t="s">
        <v>53</v>
      </c>
      <c r="L242" t="s">
        <v>54</v>
      </c>
      <c r="M242" t="s">
        <v>152</v>
      </c>
      <c r="N242" t="s">
        <v>30</v>
      </c>
      <c r="O242" t="s">
        <v>56</v>
      </c>
      <c r="P242" t="s">
        <v>153</v>
      </c>
      <c r="Q242">
        <v>19.3</v>
      </c>
      <c r="R242">
        <v>2</v>
      </c>
      <c r="S242">
        <v>5.79</v>
      </c>
      <c r="T242">
        <f xml:space="preserve"> Table1_2[[#This Row],[Profit]] / Table1_2[[#This Row],[Sales]]</f>
        <v>0.3</v>
      </c>
      <c r="U242" t="s">
        <v>58</v>
      </c>
      <c r="V242" t="s">
        <v>169</v>
      </c>
    </row>
    <row r="243" spans="1:22">
      <c r="A243" t="s">
        <v>4200</v>
      </c>
      <c r="B243" s="19">
        <v>42583</v>
      </c>
      <c r="C243" s="19" t="str">
        <f xml:space="preserve"> TEXT(Table1_2[[#This Row],[Order Date]], "yyyy")</f>
        <v>2016</v>
      </c>
      <c r="D243" s="19">
        <v>42585</v>
      </c>
      <c r="E243" t="s">
        <v>21</v>
      </c>
      <c r="F243" t="s">
        <v>4201</v>
      </c>
      <c r="G243" t="s">
        <v>4202</v>
      </c>
      <c r="H243" t="s">
        <v>24</v>
      </c>
      <c r="I243" t="s">
        <v>25</v>
      </c>
      <c r="J243" t="s">
        <v>65</v>
      </c>
      <c r="K243" t="s">
        <v>66</v>
      </c>
      <c r="L243" t="s">
        <v>67</v>
      </c>
      <c r="M243" t="s">
        <v>551</v>
      </c>
      <c r="N243" t="s">
        <v>30</v>
      </c>
      <c r="O243" t="s">
        <v>56</v>
      </c>
      <c r="P243" t="s">
        <v>3125</v>
      </c>
      <c r="Q243">
        <v>19.312000000000001</v>
      </c>
      <c r="R243">
        <v>2</v>
      </c>
      <c r="S243">
        <v>3.1381999999999999</v>
      </c>
      <c r="T243">
        <f xml:space="preserve"> Table1_2[[#This Row],[Profit]] / Table1_2[[#This Row],[Sales]]</f>
        <v>0.16249999999999998</v>
      </c>
      <c r="U243" t="s">
        <v>70</v>
      </c>
      <c r="V243" t="s">
        <v>253</v>
      </c>
    </row>
    <row r="244" spans="1:22">
      <c r="A244" t="s">
        <v>3153</v>
      </c>
      <c r="B244" s="19">
        <v>41825</v>
      </c>
      <c r="C244" s="19" t="str">
        <f xml:space="preserve"> TEXT(Table1_2[[#This Row],[Order Date]], "yyyy")</f>
        <v>2014</v>
      </c>
      <c r="D244" s="19">
        <v>41828</v>
      </c>
      <c r="E244" t="s">
        <v>87</v>
      </c>
      <c r="F244" t="s">
        <v>3154</v>
      </c>
      <c r="G244" t="s">
        <v>3155</v>
      </c>
      <c r="H244" t="s">
        <v>90</v>
      </c>
      <c r="I244" t="s">
        <v>25</v>
      </c>
      <c r="J244" t="s">
        <v>3156</v>
      </c>
      <c r="K244" t="s">
        <v>43</v>
      </c>
      <c r="L244" t="s">
        <v>28</v>
      </c>
      <c r="M244" t="s">
        <v>1482</v>
      </c>
      <c r="N244" t="s">
        <v>30</v>
      </c>
      <c r="O244" t="s">
        <v>56</v>
      </c>
      <c r="P244" t="s">
        <v>1483</v>
      </c>
      <c r="Q244">
        <v>19.52</v>
      </c>
      <c r="R244">
        <v>2</v>
      </c>
      <c r="S244">
        <v>5.3680000000000003</v>
      </c>
      <c r="T244">
        <f xml:space="preserve"> Table1_2[[#This Row],[Profit]] / Table1_2[[#This Row],[Sales]]</f>
        <v>0.27500000000000002</v>
      </c>
      <c r="U244" t="s">
        <v>33</v>
      </c>
      <c r="V244" t="s">
        <v>71</v>
      </c>
    </row>
    <row r="245" spans="1:22">
      <c r="A245" t="s">
        <v>3209</v>
      </c>
      <c r="B245" s="19">
        <v>42916</v>
      </c>
      <c r="C245" s="19" t="str">
        <f xml:space="preserve"> TEXT(Table1_2[[#This Row],[Order Date]], "yyyy")</f>
        <v>2017</v>
      </c>
      <c r="D245" s="19">
        <v>42920</v>
      </c>
      <c r="E245" t="s">
        <v>39</v>
      </c>
      <c r="F245" t="s">
        <v>2216</v>
      </c>
      <c r="G245" t="s">
        <v>2217</v>
      </c>
      <c r="H245" t="s">
        <v>90</v>
      </c>
      <c r="I245" t="s">
        <v>25</v>
      </c>
      <c r="J245" t="s">
        <v>140</v>
      </c>
      <c r="K245" t="s">
        <v>141</v>
      </c>
      <c r="L245" t="s">
        <v>28</v>
      </c>
      <c r="M245" t="s">
        <v>1482</v>
      </c>
      <c r="N245" t="s">
        <v>30</v>
      </c>
      <c r="O245" t="s">
        <v>56</v>
      </c>
      <c r="P245" t="s">
        <v>1483</v>
      </c>
      <c r="Q245">
        <v>19.52</v>
      </c>
      <c r="R245">
        <v>2</v>
      </c>
      <c r="S245">
        <v>5.3680000000000003</v>
      </c>
      <c r="T245">
        <f xml:space="preserve"> Table1_2[[#This Row],[Profit]] / Table1_2[[#This Row],[Sales]]</f>
        <v>0.27500000000000002</v>
      </c>
      <c r="U245" t="s">
        <v>83</v>
      </c>
      <c r="V245" t="s">
        <v>59</v>
      </c>
    </row>
    <row r="246" spans="1:22">
      <c r="A246" t="s">
        <v>3671</v>
      </c>
      <c r="B246" s="19">
        <v>42687</v>
      </c>
      <c r="C246" s="19" t="str">
        <f xml:space="preserve"> TEXT(Table1_2[[#This Row],[Order Date]], "yyyy")</f>
        <v>2016</v>
      </c>
      <c r="D246" s="19">
        <v>42691</v>
      </c>
      <c r="E246" t="s">
        <v>39</v>
      </c>
      <c r="F246" t="s">
        <v>3301</v>
      </c>
      <c r="G246" t="s">
        <v>3302</v>
      </c>
      <c r="H246" t="s">
        <v>100</v>
      </c>
      <c r="I246" t="s">
        <v>25</v>
      </c>
      <c r="J246" t="s">
        <v>191</v>
      </c>
      <c r="K246" t="s">
        <v>192</v>
      </c>
      <c r="L246" t="s">
        <v>54</v>
      </c>
      <c r="M246" t="s">
        <v>84</v>
      </c>
      <c r="N246" t="s">
        <v>30</v>
      </c>
      <c r="O246" t="s">
        <v>56</v>
      </c>
      <c r="P246" t="s">
        <v>1861</v>
      </c>
      <c r="Q246">
        <v>19.54</v>
      </c>
      <c r="R246">
        <v>2</v>
      </c>
      <c r="S246">
        <v>7.2298</v>
      </c>
      <c r="T246">
        <f xml:space="preserve"> Table1_2[[#This Row],[Profit]] / Table1_2[[#This Row],[Sales]]</f>
        <v>0.37</v>
      </c>
      <c r="U246" t="s">
        <v>83</v>
      </c>
      <c r="V246" t="s">
        <v>34</v>
      </c>
    </row>
    <row r="247" spans="1:22">
      <c r="A247" t="s">
        <v>3123</v>
      </c>
      <c r="B247" s="19">
        <v>43010</v>
      </c>
      <c r="C247" s="19" t="str">
        <f xml:space="preserve"> TEXT(Table1_2[[#This Row],[Order Date]], "yyyy")</f>
        <v>2017</v>
      </c>
      <c r="D247" s="19">
        <v>43013</v>
      </c>
      <c r="E247" t="s">
        <v>87</v>
      </c>
      <c r="F247" t="s">
        <v>2431</v>
      </c>
      <c r="G247" t="s">
        <v>2432</v>
      </c>
      <c r="H247" t="s">
        <v>100</v>
      </c>
      <c r="I247" t="s">
        <v>25</v>
      </c>
      <c r="J247" t="s">
        <v>3124</v>
      </c>
      <c r="K247" t="s">
        <v>141</v>
      </c>
      <c r="L247" t="s">
        <v>28</v>
      </c>
      <c r="M247" t="s">
        <v>1128</v>
      </c>
      <c r="N247" t="s">
        <v>30</v>
      </c>
      <c r="O247" t="s">
        <v>56</v>
      </c>
      <c r="P247" t="s">
        <v>1129</v>
      </c>
      <c r="Q247">
        <v>19.760000000000002</v>
      </c>
      <c r="R247">
        <v>2</v>
      </c>
      <c r="S247">
        <v>5.9279999999999999</v>
      </c>
      <c r="T247">
        <f xml:space="preserve"> Table1_2[[#This Row],[Profit]] / Table1_2[[#This Row],[Sales]]</f>
        <v>0.3</v>
      </c>
      <c r="U247" t="s">
        <v>33</v>
      </c>
      <c r="V247" t="s">
        <v>48</v>
      </c>
    </row>
    <row r="248" spans="1:22">
      <c r="A248" t="s">
        <v>2174</v>
      </c>
      <c r="B248" s="19">
        <v>43057</v>
      </c>
      <c r="C248" s="19" t="str">
        <f xml:space="preserve"> TEXT(Table1_2[[#This Row],[Order Date]], "yyyy")</f>
        <v>2017</v>
      </c>
      <c r="D248" s="19">
        <v>43063</v>
      </c>
      <c r="E248" t="s">
        <v>39</v>
      </c>
      <c r="F248" t="s">
        <v>1282</v>
      </c>
      <c r="G248" t="s">
        <v>1283</v>
      </c>
      <c r="H248" t="s">
        <v>100</v>
      </c>
      <c r="I248" t="s">
        <v>25</v>
      </c>
      <c r="J248" t="s">
        <v>2175</v>
      </c>
      <c r="K248" t="s">
        <v>289</v>
      </c>
      <c r="L248" t="s">
        <v>93</v>
      </c>
      <c r="M248" t="s">
        <v>802</v>
      </c>
      <c r="N248" t="s">
        <v>30</v>
      </c>
      <c r="O248" t="s">
        <v>56</v>
      </c>
      <c r="P248" t="s">
        <v>803</v>
      </c>
      <c r="Q248">
        <v>19.760000000000002</v>
      </c>
      <c r="R248">
        <v>4</v>
      </c>
      <c r="S248">
        <v>8.2992000000000008</v>
      </c>
      <c r="T248">
        <f xml:space="preserve"> Table1_2[[#This Row],[Profit]] / Table1_2[[#This Row],[Sales]]</f>
        <v>0.42</v>
      </c>
      <c r="U248" t="s">
        <v>129</v>
      </c>
      <c r="V248" t="s">
        <v>34</v>
      </c>
    </row>
    <row r="249" spans="1:22">
      <c r="A249" t="s">
        <v>3344</v>
      </c>
      <c r="B249" s="19">
        <v>42985</v>
      </c>
      <c r="C249" s="19" t="str">
        <f xml:space="preserve"> TEXT(Table1_2[[#This Row],[Order Date]], "yyyy")</f>
        <v>2017</v>
      </c>
      <c r="D249" s="19">
        <v>42989</v>
      </c>
      <c r="E249" t="s">
        <v>39</v>
      </c>
      <c r="F249" t="s">
        <v>3345</v>
      </c>
      <c r="G249" t="s">
        <v>3346</v>
      </c>
      <c r="H249" t="s">
        <v>24</v>
      </c>
      <c r="I249" t="s">
        <v>25</v>
      </c>
      <c r="J249" t="s">
        <v>52</v>
      </c>
      <c r="K249" t="s">
        <v>53</v>
      </c>
      <c r="L249" t="s">
        <v>54</v>
      </c>
      <c r="M249" t="s">
        <v>802</v>
      </c>
      <c r="N249" t="s">
        <v>30</v>
      </c>
      <c r="O249" t="s">
        <v>56</v>
      </c>
      <c r="P249" t="s">
        <v>803</v>
      </c>
      <c r="Q249">
        <v>19.760000000000002</v>
      </c>
      <c r="R249">
        <v>4</v>
      </c>
      <c r="S249">
        <v>8.2992000000000008</v>
      </c>
      <c r="T249">
        <f xml:space="preserve"> Table1_2[[#This Row],[Profit]] / Table1_2[[#This Row],[Sales]]</f>
        <v>0.42</v>
      </c>
      <c r="U249" t="s">
        <v>83</v>
      </c>
      <c r="V249" t="s">
        <v>77</v>
      </c>
    </row>
    <row r="250" spans="1:22">
      <c r="A250" t="s">
        <v>3653</v>
      </c>
      <c r="B250" s="19">
        <v>42688</v>
      </c>
      <c r="C250" s="19" t="str">
        <f xml:space="preserve"> TEXT(Table1_2[[#This Row],[Order Date]], "yyyy")</f>
        <v>2016</v>
      </c>
      <c r="D250" s="19">
        <v>42694</v>
      </c>
      <c r="E250" t="s">
        <v>39</v>
      </c>
      <c r="F250" t="s">
        <v>2167</v>
      </c>
      <c r="G250" t="s">
        <v>2168</v>
      </c>
      <c r="H250" t="s">
        <v>24</v>
      </c>
      <c r="I250" t="s">
        <v>25</v>
      </c>
      <c r="J250" t="s">
        <v>230</v>
      </c>
      <c r="K250" t="s">
        <v>200</v>
      </c>
      <c r="L250" t="s">
        <v>67</v>
      </c>
      <c r="M250" t="s">
        <v>2237</v>
      </c>
      <c r="N250" t="s">
        <v>30</v>
      </c>
      <c r="O250" t="s">
        <v>56</v>
      </c>
      <c r="P250" t="s">
        <v>2238</v>
      </c>
      <c r="Q250">
        <v>19.920000000000002</v>
      </c>
      <c r="R250">
        <v>4</v>
      </c>
      <c r="S250">
        <v>6.5735999999999999</v>
      </c>
      <c r="T250">
        <f xml:space="preserve"> Table1_2[[#This Row],[Profit]] / Table1_2[[#This Row],[Sales]]</f>
        <v>0.32999999999999996</v>
      </c>
      <c r="U250" t="s">
        <v>129</v>
      </c>
      <c r="V250" t="s">
        <v>34</v>
      </c>
    </row>
    <row r="251" spans="1:22">
      <c r="A251" t="s">
        <v>2939</v>
      </c>
      <c r="B251" s="19">
        <v>42092</v>
      </c>
      <c r="C251" s="19" t="str">
        <f xml:space="preserve"> TEXT(Table1_2[[#This Row],[Order Date]], "yyyy")</f>
        <v>2015</v>
      </c>
      <c r="D251" s="19">
        <v>42094</v>
      </c>
      <c r="E251" t="s">
        <v>21</v>
      </c>
      <c r="F251" t="s">
        <v>2940</v>
      </c>
      <c r="G251" t="s">
        <v>2941</v>
      </c>
      <c r="H251" t="s">
        <v>24</v>
      </c>
      <c r="I251" t="s">
        <v>25</v>
      </c>
      <c r="J251" t="s">
        <v>639</v>
      </c>
      <c r="K251" t="s">
        <v>53</v>
      </c>
      <c r="L251" t="s">
        <v>54</v>
      </c>
      <c r="M251" t="s">
        <v>2326</v>
      </c>
      <c r="N251" t="s">
        <v>30</v>
      </c>
      <c r="O251" t="s">
        <v>56</v>
      </c>
      <c r="P251" t="s">
        <v>2327</v>
      </c>
      <c r="Q251">
        <v>19.920000000000002</v>
      </c>
      <c r="R251">
        <v>3</v>
      </c>
      <c r="S251">
        <v>9.5616000000000003</v>
      </c>
      <c r="T251">
        <f xml:space="preserve"> Table1_2[[#This Row],[Profit]] / Table1_2[[#This Row],[Sales]]</f>
        <v>0.48</v>
      </c>
      <c r="U251" t="s">
        <v>70</v>
      </c>
      <c r="V251" t="s">
        <v>195</v>
      </c>
    </row>
    <row r="252" spans="1:22">
      <c r="A252" t="s">
        <v>4341</v>
      </c>
      <c r="B252" s="19">
        <v>42664</v>
      </c>
      <c r="C252" s="19" t="str">
        <f xml:space="preserve"> TEXT(Table1_2[[#This Row],[Order Date]], "yyyy")</f>
        <v>2016</v>
      </c>
      <c r="D252" s="19">
        <v>42670</v>
      </c>
      <c r="E252" t="s">
        <v>39</v>
      </c>
      <c r="F252" t="s">
        <v>628</v>
      </c>
      <c r="G252" t="s">
        <v>629</v>
      </c>
      <c r="H252" t="s">
        <v>24</v>
      </c>
      <c r="I252" t="s">
        <v>25</v>
      </c>
      <c r="J252" t="s">
        <v>52</v>
      </c>
      <c r="K252" t="s">
        <v>53</v>
      </c>
      <c r="L252" t="s">
        <v>54</v>
      </c>
      <c r="M252" t="s">
        <v>2659</v>
      </c>
      <c r="N252" t="s">
        <v>30</v>
      </c>
      <c r="O252" t="s">
        <v>56</v>
      </c>
      <c r="P252" t="s">
        <v>2660</v>
      </c>
      <c r="Q252">
        <v>19.96</v>
      </c>
      <c r="R252">
        <v>2</v>
      </c>
      <c r="S252">
        <v>5.5888</v>
      </c>
      <c r="T252">
        <f xml:space="preserve"> Table1_2[[#This Row],[Profit]] / Table1_2[[#This Row],[Sales]]</f>
        <v>0.27999999999999997</v>
      </c>
      <c r="U252" t="s">
        <v>129</v>
      </c>
      <c r="V252" t="s">
        <v>48</v>
      </c>
    </row>
    <row r="253" spans="1:22">
      <c r="A253" t="s">
        <v>3205</v>
      </c>
      <c r="B253" s="19">
        <v>43012</v>
      </c>
      <c r="C253" s="19" t="str">
        <f xml:space="preserve"> TEXT(Table1_2[[#This Row],[Order Date]], "yyyy")</f>
        <v>2017</v>
      </c>
      <c r="D253" s="19">
        <v>43016</v>
      </c>
      <c r="E253" t="s">
        <v>39</v>
      </c>
      <c r="F253" t="s">
        <v>131</v>
      </c>
      <c r="G253" t="s">
        <v>132</v>
      </c>
      <c r="H253" t="s">
        <v>100</v>
      </c>
      <c r="I253" t="s">
        <v>25</v>
      </c>
      <c r="J253" t="s">
        <v>2522</v>
      </c>
      <c r="K253" t="s">
        <v>1089</v>
      </c>
      <c r="L253" t="s">
        <v>67</v>
      </c>
      <c r="M253" t="s">
        <v>1121</v>
      </c>
      <c r="N253" t="s">
        <v>30</v>
      </c>
      <c r="O253" t="s">
        <v>56</v>
      </c>
      <c r="P253" t="s">
        <v>1122</v>
      </c>
      <c r="Q253">
        <v>19.98</v>
      </c>
      <c r="R253">
        <v>1</v>
      </c>
      <c r="S253">
        <v>8.5914000000000001</v>
      </c>
      <c r="T253">
        <f xml:space="preserve"> Table1_2[[#This Row],[Profit]] / Table1_2[[#This Row],[Sales]]</f>
        <v>0.43</v>
      </c>
      <c r="U253" t="s">
        <v>83</v>
      </c>
      <c r="V253" t="s">
        <v>48</v>
      </c>
    </row>
    <row r="254" spans="1:22">
      <c r="A254" t="s">
        <v>3393</v>
      </c>
      <c r="B254" s="19">
        <v>41717</v>
      </c>
      <c r="C254" s="19" t="str">
        <f xml:space="preserve"> TEXT(Table1_2[[#This Row],[Order Date]], "yyyy")</f>
        <v>2014</v>
      </c>
      <c r="D254" s="19">
        <v>41719</v>
      </c>
      <c r="E254" t="s">
        <v>87</v>
      </c>
      <c r="F254" t="s">
        <v>569</v>
      </c>
      <c r="G254" t="s">
        <v>570</v>
      </c>
      <c r="H254" t="s">
        <v>90</v>
      </c>
      <c r="I254" t="s">
        <v>25</v>
      </c>
      <c r="J254" t="s">
        <v>574</v>
      </c>
      <c r="K254" t="s">
        <v>43</v>
      </c>
      <c r="L254" t="s">
        <v>28</v>
      </c>
      <c r="M254" t="s">
        <v>2889</v>
      </c>
      <c r="N254" t="s">
        <v>30</v>
      </c>
      <c r="O254" t="s">
        <v>56</v>
      </c>
      <c r="P254" t="s">
        <v>2890</v>
      </c>
      <c r="Q254">
        <v>20.015999999999998</v>
      </c>
      <c r="R254">
        <v>3</v>
      </c>
      <c r="S254">
        <v>5.5044000000000004</v>
      </c>
      <c r="T254">
        <f xml:space="preserve"> Table1_2[[#This Row],[Profit]] / Table1_2[[#This Row],[Sales]]</f>
        <v>0.27500000000000002</v>
      </c>
      <c r="U254" t="s">
        <v>70</v>
      </c>
      <c r="V254" t="s">
        <v>195</v>
      </c>
    </row>
    <row r="255" spans="1:22">
      <c r="A255" t="s">
        <v>3548</v>
      </c>
      <c r="B255" s="19">
        <v>41948</v>
      </c>
      <c r="C255" s="19" t="str">
        <f xml:space="preserve"> TEXT(Table1_2[[#This Row],[Order Date]], "yyyy")</f>
        <v>2014</v>
      </c>
      <c r="D255" s="19">
        <v>41953</v>
      </c>
      <c r="E255" t="s">
        <v>39</v>
      </c>
      <c r="F255" t="s">
        <v>2443</v>
      </c>
      <c r="G255" t="s">
        <v>2444</v>
      </c>
      <c r="H255" t="s">
        <v>100</v>
      </c>
      <c r="I255" t="s">
        <v>25</v>
      </c>
      <c r="J255" t="s">
        <v>52</v>
      </c>
      <c r="K255" t="s">
        <v>53</v>
      </c>
      <c r="L255" t="s">
        <v>54</v>
      </c>
      <c r="M255" t="s">
        <v>2425</v>
      </c>
      <c r="N255" t="s">
        <v>30</v>
      </c>
      <c r="O255" t="s">
        <v>56</v>
      </c>
      <c r="P255" t="s">
        <v>2426</v>
      </c>
      <c r="Q255">
        <v>20.04</v>
      </c>
      <c r="R255">
        <v>6</v>
      </c>
      <c r="S255">
        <v>8.8176000000000005</v>
      </c>
      <c r="T255">
        <f xml:space="preserve"> Table1_2[[#This Row],[Profit]] / Table1_2[[#This Row],[Sales]]</f>
        <v>0.44000000000000006</v>
      </c>
      <c r="U255" t="s">
        <v>58</v>
      </c>
      <c r="V255" t="s">
        <v>34</v>
      </c>
    </row>
    <row r="256" spans="1:22">
      <c r="A256" t="s">
        <v>3570</v>
      </c>
      <c r="B256" s="19">
        <v>42941</v>
      </c>
      <c r="C256" s="19" t="str">
        <f xml:space="preserve"> TEXT(Table1_2[[#This Row],[Order Date]], "yyyy")</f>
        <v>2017</v>
      </c>
      <c r="D256" s="19">
        <v>42944</v>
      </c>
      <c r="E256" t="s">
        <v>21</v>
      </c>
      <c r="F256" t="s">
        <v>2506</v>
      </c>
      <c r="G256" t="s">
        <v>2507</v>
      </c>
      <c r="H256" t="s">
        <v>24</v>
      </c>
      <c r="I256" t="s">
        <v>25</v>
      </c>
      <c r="J256" t="s">
        <v>65</v>
      </c>
      <c r="K256" t="s">
        <v>66</v>
      </c>
      <c r="L256" t="s">
        <v>67</v>
      </c>
      <c r="M256" t="s">
        <v>677</v>
      </c>
      <c r="N256" t="s">
        <v>30</v>
      </c>
      <c r="O256" t="s">
        <v>56</v>
      </c>
      <c r="P256" t="s">
        <v>678</v>
      </c>
      <c r="Q256">
        <v>20.096</v>
      </c>
      <c r="R256">
        <v>4</v>
      </c>
      <c r="S256">
        <v>3.0144000000000002</v>
      </c>
      <c r="T256">
        <f xml:space="preserve"> Table1_2[[#This Row],[Profit]] / Table1_2[[#This Row],[Sales]]</f>
        <v>0.15000000000000002</v>
      </c>
      <c r="U256" t="s">
        <v>33</v>
      </c>
      <c r="V256" t="s">
        <v>71</v>
      </c>
    </row>
    <row r="257" spans="1:22">
      <c r="A257" t="s">
        <v>3574</v>
      </c>
      <c r="B257" s="19">
        <v>42241</v>
      </c>
      <c r="C257" s="19" t="str">
        <f xml:space="preserve"> TEXT(Table1_2[[#This Row],[Order Date]], "yyyy")</f>
        <v>2015</v>
      </c>
      <c r="D257" s="19">
        <v>42241</v>
      </c>
      <c r="E257" t="s">
        <v>425</v>
      </c>
      <c r="F257" t="s">
        <v>1372</v>
      </c>
      <c r="G257" t="s">
        <v>1373</v>
      </c>
      <c r="H257" t="s">
        <v>24</v>
      </c>
      <c r="I257" t="s">
        <v>25</v>
      </c>
      <c r="J257" t="s">
        <v>101</v>
      </c>
      <c r="K257" t="s">
        <v>92</v>
      </c>
      <c r="L257" t="s">
        <v>93</v>
      </c>
      <c r="M257" t="s">
        <v>1290</v>
      </c>
      <c r="N257" t="s">
        <v>30</v>
      </c>
      <c r="O257" t="s">
        <v>56</v>
      </c>
      <c r="P257" t="s">
        <v>1758</v>
      </c>
      <c r="Q257">
        <v>20.103999999999999</v>
      </c>
      <c r="R257">
        <v>2</v>
      </c>
      <c r="S257">
        <v>-16.585799999999999</v>
      </c>
      <c r="T257">
        <f xml:space="preserve"> Table1_2[[#This Row],[Profit]] / Table1_2[[#This Row],[Sales]]</f>
        <v>-0.82499999999999996</v>
      </c>
      <c r="U257" t="s">
        <v>430</v>
      </c>
      <c r="V257" t="s">
        <v>253</v>
      </c>
    </row>
    <row r="258" spans="1:22">
      <c r="A258" t="s">
        <v>1757</v>
      </c>
      <c r="B258" s="19">
        <v>42184</v>
      </c>
      <c r="C258" s="19" t="str">
        <f xml:space="preserve"> TEXT(Table1_2[[#This Row],[Order Date]], "yyyy")</f>
        <v>2015</v>
      </c>
      <c r="D258" s="19">
        <v>42190</v>
      </c>
      <c r="E258" t="s">
        <v>39</v>
      </c>
      <c r="F258" t="s">
        <v>197</v>
      </c>
      <c r="G258" t="s">
        <v>198</v>
      </c>
      <c r="H258" t="s">
        <v>24</v>
      </c>
      <c r="I258" t="s">
        <v>25</v>
      </c>
      <c r="J258" t="s">
        <v>815</v>
      </c>
      <c r="K258" t="s">
        <v>66</v>
      </c>
      <c r="L258" t="s">
        <v>67</v>
      </c>
      <c r="M258" t="s">
        <v>1290</v>
      </c>
      <c r="N258" t="s">
        <v>30</v>
      </c>
      <c r="O258" t="s">
        <v>56</v>
      </c>
      <c r="P258" t="s">
        <v>1758</v>
      </c>
      <c r="Q258">
        <v>20.103999999999999</v>
      </c>
      <c r="R258">
        <v>1</v>
      </c>
      <c r="S258">
        <v>1.7591000000000001</v>
      </c>
      <c r="T258">
        <f xml:space="preserve"> Table1_2[[#This Row],[Profit]] / Table1_2[[#This Row],[Sales]]</f>
        <v>8.7500000000000008E-2</v>
      </c>
      <c r="U258" t="s">
        <v>129</v>
      </c>
      <c r="V258" t="s">
        <v>59</v>
      </c>
    </row>
    <row r="259" spans="1:22">
      <c r="A259" t="s">
        <v>3707</v>
      </c>
      <c r="B259" s="19">
        <v>42150</v>
      </c>
      <c r="C259" s="19" t="str">
        <f xml:space="preserve"> TEXT(Table1_2[[#This Row],[Order Date]], "yyyy")</f>
        <v>2015</v>
      </c>
      <c r="D259" s="19">
        <v>42155</v>
      </c>
      <c r="E259" t="s">
        <v>39</v>
      </c>
      <c r="F259" t="s">
        <v>2351</v>
      </c>
      <c r="G259" t="s">
        <v>2352</v>
      </c>
      <c r="H259" t="s">
        <v>24</v>
      </c>
      <c r="I259" t="s">
        <v>25</v>
      </c>
      <c r="J259" t="s">
        <v>3708</v>
      </c>
      <c r="K259" t="s">
        <v>192</v>
      </c>
      <c r="L259" t="s">
        <v>54</v>
      </c>
      <c r="M259" t="s">
        <v>648</v>
      </c>
      <c r="N259" t="s">
        <v>30</v>
      </c>
      <c r="O259" t="s">
        <v>56</v>
      </c>
      <c r="P259" t="s">
        <v>649</v>
      </c>
      <c r="Q259">
        <v>20.239999999999998</v>
      </c>
      <c r="R259">
        <v>1</v>
      </c>
      <c r="S259">
        <v>7.8936000000000002</v>
      </c>
      <c r="T259">
        <f xml:space="preserve"> Table1_2[[#This Row],[Profit]] / Table1_2[[#This Row],[Sales]]</f>
        <v>0.39</v>
      </c>
      <c r="U259" t="s">
        <v>58</v>
      </c>
      <c r="V259" t="s">
        <v>161</v>
      </c>
    </row>
    <row r="260" spans="1:22">
      <c r="A260" t="s">
        <v>4061</v>
      </c>
      <c r="B260" s="19">
        <v>42456</v>
      </c>
      <c r="C260" s="19" t="str">
        <f xml:space="preserve"> TEXT(Table1_2[[#This Row],[Order Date]], "yyyy")</f>
        <v>2016</v>
      </c>
      <c r="D260" s="19">
        <v>42460</v>
      </c>
      <c r="E260" t="s">
        <v>39</v>
      </c>
      <c r="F260" t="s">
        <v>286</v>
      </c>
      <c r="G260" t="s">
        <v>287</v>
      </c>
      <c r="H260" t="s">
        <v>90</v>
      </c>
      <c r="I260" t="s">
        <v>25</v>
      </c>
      <c r="J260" t="s">
        <v>347</v>
      </c>
      <c r="K260" t="s">
        <v>667</v>
      </c>
      <c r="L260" t="s">
        <v>28</v>
      </c>
      <c r="M260" t="s">
        <v>2795</v>
      </c>
      <c r="N260" t="s">
        <v>30</v>
      </c>
      <c r="O260" t="s">
        <v>56</v>
      </c>
      <c r="P260" t="s">
        <v>2796</v>
      </c>
      <c r="Q260">
        <v>20.239999999999998</v>
      </c>
      <c r="R260">
        <v>1</v>
      </c>
      <c r="S260">
        <v>8.7032000000000007</v>
      </c>
      <c r="T260">
        <f xml:space="preserve"> Table1_2[[#This Row],[Profit]] / Table1_2[[#This Row],[Sales]]</f>
        <v>0.43000000000000005</v>
      </c>
      <c r="U260" t="s">
        <v>83</v>
      </c>
      <c r="V260" t="s">
        <v>195</v>
      </c>
    </row>
    <row r="261" spans="1:22">
      <c r="A261" t="s">
        <v>3006</v>
      </c>
      <c r="B261" s="19">
        <v>42356</v>
      </c>
      <c r="C261" s="19" t="str">
        <f xml:space="preserve"> TEXT(Table1_2[[#This Row],[Order Date]], "yyyy")</f>
        <v>2015</v>
      </c>
      <c r="D261" s="19">
        <v>42363</v>
      </c>
      <c r="E261" t="s">
        <v>39</v>
      </c>
      <c r="F261" t="s">
        <v>3007</v>
      </c>
      <c r="G261" t="s">
        <v>3008</v>
      </c>
      <c r="H261" t="s">
        <v>90</v>
      </c>
      <c r="I261" t="s">
        <v>25</v>
      </c>
      <c r="J261" t="s">
        <v>140</v>
      </c>
      <c r="K261" t="s">
        <v>141</v>
      </c>
      <c r="L261" t="s">
        <v>28</v>
      </c>
      <c r="M261" t="s">
        <v>661</v>
      </c>
      <c r="N261" t="s">
        <v>30</v>
      </c>
      <c r="O261" t="s">
        <v>56</v>
      </c>
      <c r="P261" t="s">
        <v>662</v>
      </c>
      <c r="Q261">
        <v>20.32</v>
      </c>
      <c r="R261">
        <v>5</v>
      </c>
      <c r="S261">
        <v>3.556</v>
      </c>
      <c r="T261">
        <f xml:space="preserve"> Table1_2[[#This Row],[Profit]] / Table1_2[[#This Row],[Sales]]</f>
        <v>0.17499999999999999</v>
      </c>
      <c r="U261" t="s">
        <v>47</v>
      </c>
      <c r="V261" t="s">
        <v>96</v>
      </c>
    </row>
    <row r="262" spans="1:22">
      <c r="A262" t="s">
        <v>2128</v>
      </c>
      <c r="B262" s="19">
        <v>42448</v>
      </c>
      <c r="C262" s="19" t="str">
        <f xml:space="preserve"> TEXT(Table1_2[[#This Row],[Order Date]], "yyyy")</f>
        <v>2016</v>
      </c>
      <c r="D262" s="19">
        <v>42450</v>
      </c>
      <c r="E262" t="s">
        <v>21</v>
      </c>
      <c r="F262" t="s">
        <v>1881</v>
      </c>
      <c r="G262" t="s">
        <v>1882</v>
      </c>
      <c r="H262" t="s">
        <v>24</v>
      </c>
      <c r="I262" t="s">
        <v>25</v>
      </c>
      <c r="J262" t="s">
        <v>761</v>
      </c>
      <c r="K262" t="s">
        <v>120</v>
      </c>
      <c r="L262" t="s">
        <v>67</v>
      </c>
      <c r="M262" t="s">
        <v>661</v>
      </c>
      <c r="N262" t="s">
        <v>30</v>
      </c>
      <c r="O262" t="s">
        <v>56</v>
      </c>
      <c r="P262" t="s">
        <v>662</v>
      </c>
      <c r="Q262">
        <v>20.32</v>
      </c>
      <c r="R262">
        <v>4</v>
      </c>
      <c r="S262">
        <v>6.9088000000000003</v>
      </c>
      <c r="T262">
        <f xml:space="preserve"> Table1_2[[#This Row],[Profit]] / Table1_2[[#This Row],[Sales]]</f>
        <v>0.34</v>
      </c>
      <c r="U262" t="s">
        <v>70</v>
      </c>
      <c r="V262" t="s">
        <v>195</v>
      </c>
    </row>
    <row r="263" spans="1:22">
      <c r="A263" t="s">
        <v>2851</v>
      </c>
      <c r="B263" s="19">
        <v>41690</v>
      </c>
      <c r="C263" s="19" t="str">
        <f xml:space="preserve"> TEXT(Table1_2[[#This Row],[Order Date]], "yyyy")</f>
        <v>2014</v>
      </c>
      <c r="D263" s="19">
        <v>41696</v>
      </c>
      <c r="E263" t="s">
        <v>39</v>
      </c>
      <c r="F263" t="s">
        <v>1297</v>
      </c>
      <c r="G263" t="s">
        <v>1298</v>
      </c>
      <c r="H263" t="s">
        <v>90</v>
      </c>
      <c r="I263" t="s">
        <v>25</v>
      </c>
      <c r="J263" t="s">
        <v>635</v>
      </c>
      <c r="K263" t="s">
        <v>110</v>
      </c>
      <c r="L263" t="s">
        <v>93</v>
      </c>
      <c r="M263" t="s">
        <v>661</v>
      </c>
      <c r="N263" t="s">
        <v>30</v>
      </c>
      <c r="O263" t="s">
        <v>56</v>
      </c>
      <c r="P263" t="s">
        <v>662</v>
      </c>
      <c r="Q263">
        <v>20.32</v>
      </c>
      <c r="R263">
        <v>4</v>
      </c>
      <c r="S263">
        <v>6.9088000000000003</v>
      </c>
      <c r="T263">
        <f xml:space="preserve"> Table1_2[[#This Row],[Profit]] / Table1_2[[#This Row],[Sales]]</f>
        <v>0.34</v>
      </c>
      <c r="U263" t="s">
        <v>129</v>
      </c>
      <c r="V263" t="s">
        <v>297</v>
      </c>
    </row>
    <row r="264" spans="1:22">
      <c r="A264" t="s">
        <v>3605</v>
      </c>
      <c r="B264" s="19">
        <v>42996</v>
      </c>
      <c r="C264" s="19" t="str">
        <f xml:space="preserve"> TEXT(Table1_2[[#This Row],[Order Date]], "yyyy")</f>
        <v>2017</v>
      </c>
      <c r="D264" s="19">
        <v>43000</v>
      </c>
      <c r="E264" t="s">
        <v>39</v>
      </c>
      <c r="F264" t="s">
        <v>2087</v>
      </c>
      <c r="G264" t="s">
        <v>2088</v>
      </c>
      <c r="H264" t="s">
        <v>90</v>
      </c>
      <c r="I264" t="s">
        <v>25</v>
      </c>
      <c r="J264" t="s">
        <v>347</v>
      </c>
      <c r="K264" t="s">
        <v>667</v>
      </c>
      <c r="L264" t="s">
        <v>28</v>
      </c>
      <c r="M264" t="s">
        <v>2390</v>
      </c>
      <c r="N264" t="s">
        <v>30</v>
      </c>
      <c r="O264" t="s">
        <v>56</v>
      </c>
      <c r="P264" t="s">
        <v>2391</v>
      </c>
      <c r="Q264">
        <v>20.32</v>
      </c>
      <c r="R264">
        <v>4</v>
      </c>
      <c r="S264">
        <v>6.9088000000000003</v>
      </c>
      <c r="T264">
        <f xml:space="preserve"> Table1_2[[#This Row],[Profit]] / Table1_2[[#This Row],[Sales]]</f>
        <v>0.34</v>
      </c>
      <c r="U264" t="s">
        <v>83</v>
      </c>
      <c r="V264" t="s">
        <v>77</v>
      </c>
    </row>
    <row r="265" spans="1:22">
      <c r="A265" t="s">
        <v>2753</v>
      </c>
      <c r="B265" s="19">
        <v>43067</v>
      </c>
      <c r="C265" s="19" t="str">
        <f xml:space="preserve"> TEXT(Table1_2[[#This Row],[Order Date]], "yyyy")</f>
        <v>2017</v>
      </c>
      <c r="D265" s="19">
        <v>43073</v>
      </c>
      <c r="E265" t="s">
        <v>39</v>
      </c>
      <c r="F265" t="s">
        <v>215</v>
      </c>
      <c r="G265" t="s">
        <v>216</v>
      </c>
      <c r="H265" t="s">
        <v>100</v>
      </c>
      <c r="I265" t="s">
        <v>25</v>
      </c>
      <c r="J265" t="s">
        <v>2754</v>
      </c>
      <c r="K265" t="s">
        <v>1089</v>
      </c>
      <c r="L265" t="s">
        <v>67</v>
      </c>
      <c r="M265" t="s">
        <v>1311</v>
      </c>
      <c r="N265" t="s">
        <v>30</v>
      </c>
      <c r="O265" t="s">
        <v>56</v>
      </c>
      <c r="P265" t="s">
        <v>1312</v>
      </c>
      <c r="Q265">
        <v>20.9</v>
      </c>
      <c r="R265">
        <v>5</v>
      </c>
      <c r="S265">
        <v>7.524</v>
      </c>
      <c r="T265">
        <f xml:space="preserve"> Table1_2[[#This Row],[Profit]] / Table1_2[[#This Row],[Sales]]</f>
        <v>0.36000000000000004</v>
      </c>
      <c r="U265" t="s">
        <v>129</v>
      </c>
      <c r="V265" t="s">
        <v>34</v>
      </c>
    </row>
    <row r="266" spans="1:22">
      <c r="A266" t="s">
        <v>2344</v>
      </c>
      <c r="B266" s="19">
        <v>43074</v>
      </c>
      <c r="C266" s="19" t="str">
        <f xml:space="preserve"> TEXT(Table1_2[[#This Row],[Order Date]], "yyyy")</f>
        <v>2017</v>
      </c>
      <c r="D266" s="19">
        <v>43080</v>
      </c>
      <c r="E266" t="s">
        <v>39</v>
      </c>
      <c r="F266" t="s">
        <v>2345</v>
      </c>
      <c r="G266" t="s">
        <v>2346</v>
      </c>
      <c r="H266" t="s">
        <v>90</v>
      </c>
      <c r="I266" t="s">
        <v>25</v>
      </c>
      <c r="J266" t="s">
        <v>173</v>
      </c>
      <c r="K266" t="s">
        <v>120</v>
      </c>
      <c r="L266" t="s">
        <v>67</v>
      </c>
      <c r="M266" t="s">
        <v>55</v>
      </c>
      <c r="N266" t="s">
        <v>30</v>
      </c>
      <c r="O266" t="s">
        <v>56</v>
      </c>
      <c r="P266" t="s">
        <v>57</v>
      </c>
      <c r="Q266">
        <v>20.94</v>
      </c>
      <c r="R266">
        <v>3</v>
      </c>
      <c r="S266">
        <v>6.0726000000000004</v>
      </c>
      <c r="T266">
        <f xml:space="preserve"> Table1_2[[#This Row],[Profit]] / Table1_2[[#This Row],[Sales]]</f>
        <v>0.28999999999999998</v>
      </c>
      <c r="U266" t="s">
        <v>129</v>
      </c>
      <c r="V266" t="s">
        <v>96</v>
      </c>
    </row>
    <row r="267" spans="1:22">
      <c r="A267" t="s">
        <v>3493</v>
      </c>
      <c r="B267" s="19">
        <v>42209</v>
      </c>
      <c r="C267" s="19" t="str">
        <f xml:space="preserve"> TEXT(Table1_2[[#This Row],[Order Date]], "yyyy")</f>
        <v>2015</v>
      </c>
      <c r="D267" s="19">
        <v>42213</v>
      </c>
      <c r="E267" t="s">
        <v>39</v>
      </c>
      <c r="F267" t="s">
        <v>3494</v>
      </c>
      <c r="G267" t="s">
        <v>3495</v>
      </c>
      <c r="H267" t="s">
        <v>100</v>
      </c>
      <c r="I267" t="s">
        <v>25</v>
      </c>
      <c r="J267" t="s">
        <v>865</v>
      </c>
      <c r="K267" t="s">
        <v>27</v>
      </c>
      <c r="L267" t="s">
        <v>28</v>
      </c>
      <c r="M267" t="s">
        <v>55</v>
      </c>
      <c r="N267" t="s">
        <v>30</v>
      </c>
      <c r="O267" t="s">
        <v>56</v>
      </c>
      <c r="P267" t="s">
        <v>57</v>
      </c>
      <c r="Q267">
        <v>20.94</v>
      </c>
      <c r="R267">
        <v>3</v>
      </c>
      <c r="S267">
        <v>6.0726000000000004</v>
      </c>
      <c r="T267">
        <f xml:space="preserve"> Table1_2[[#This Row],[Profit]] / Table1_2[[#This Row],[Sales]]</f>
        <v>0.28999999999999998</v>
      </c>
      <c r="U267" t="s">
        <v>83</v>
      </c>
      <c r="V267" t="s">
        <v>71</v>
      </c>
    </row>
    <row r="268" spans="1:22">
      <c r="A268" t="s">
        <v>4153</v>
      </c>
      <c r="B268" s="19">
        <v>43094</v>
      </c>
      <c r="C268" s="19" t="str">
        <f xml:space="preserve"> TEXT(Table1_2[[#This Row],[Order Date]], "yyyy")</f>
        <v>2017</v>
      </c>
      <c r="D268" s="19">
        <v>43097</v>
      </c>
      <c r="E268" t="s">
        <v>87</v>
      </c>
      <c r="F268" t="s">
        <v>4154</v>
      </c>
      <c r="G268" t="s">
        <v>4155</v>
      </c>
      <c r="H268" t="s">
        <v>24</v>
      </c>
      <c r="I268" t="s">
        <v>25</v>
      </c>
      <c r="J268" t="s">
        <v>2050</v>
      </c>
      <c r="K268" t="s">
        <v>43</v>
      </c>
      <c r="L268" t="s">
        <v>28</v>
      </c>
      <c r="M268" t="s">
        <v>2189</v>
      </c>
      <c r="N268" t="s">
        <v>30</v>
      </c>
      <c r="O268" t="s">
        <v>56</v>
      </c>
      <c r="P268" t="s">
        <v>2190</v>
      </c>
      <c r="Q268">
        <v>21</v>
      </c>
      <c r="R268">
        <v>3</v>
      </c>
      <c r="S268">
        <v>5.7750000000000004</v>
      </c>
      <c r="T268">
        <f xml:space="preserve"> Table1_2[[#This Row],[Profit]] / Table1_2[[#This Row],[Sales]]</f>
        <v>0.27500000000000002</v>
      </c>
      <c r="U268" t="s">
        <v>33</v>
      </c>
      <c r="V268" t="s">
        <v>96</v>
      </c>
    </row>
    <row r="269" spans="1:22">
      <c r="A269" t="s">
        <v>3331</v>
      </c>
      <c r="B269" s="19">
        <v>42775</v>
      </c>
      <c r="C269" s="19" t="str">
        <f xml:space="preserve"> TEXT(Table1_2[[#This Row],[Order Date]], "yyyy")</f>
        <v>2017</v>
      </c>
      <c r="D269" s="19">
        <v>42780</v>
      </c>
      <c r="E269" t="s">
        <v>21</v>
      </c>
      <c r="F269" t="s">
        <v>1394</v>
      </c>
      <c r="G269" t="s">
        <v>1395</v>
      </c>
      <c r="H269" t="s">
        <v>90</v>
      </c>
      <c r="I269" t="s">
        <v>25</v>
      </c>
      <c r="J269" t="s">
        <v>52</v>
      </c>
      <c r="K269" t="s">
        <v>53</v>
      </c>
      <c r="L269" t="s">
        <v>54</v>
      </c>
      <c r="M269" t="s">
        <v>1658</v>
      </c>
      <c r="N269" t="s">
        <v>30</v>
      </c>
      <c r="O269" t="s">
        <v>56</v>
      </c>
      <c r="P269" t="s">
        <v>1659</v>
      </c>
      <c r="Q269">
        <v>21.12</v>
      </c>
      <c r="R269">
        <v>4</v>
      </c>
      <c r="S269">
        <v>6.5472000000000001</v>
      </c>
      <c r="T269">
        <f xml:space="preserve"> Table1_2[[#This Row],[Profit]] / Table1_2[[#This Row],[Sales]]</f>
        <v>0.31</v>
      </c>
      <c r="U269" t="s">
        <v>58</v>
      </c>
      <c r="V269" t="s">
        <v>297</v>
      </c>
    </row>
    <row r="270" spans="1:22">
      <c r="A270" t="s">
        <v>3353</v>
      </c>
      <c r="B270" s="19">
        <v>42729</v>
      </c>
      <c r="C270" s="19" t="str">
        <f xml:space="preserve"> TEXT(Table1_2[[#This Row],[Order Date]], "yyyy")</f>
        <v>2016</v>
      </c>
      <c r="D270" s="19">
        <v>42736</v>
      </c>
      <c r="E270" t="s">
        <v>39</v>
      </c>
      <c r="F270" t="s">
        <v>2087</v>
      </c>
      <c r="G270" t="s">
        <v>2088</v>
      </c>
      <c r="H270" t="s">
        <v>90</v>
      </c>
      <c r="I270" t="s">
        <v>25</v>
      </c>
      <c r="J270" t="s">
        <v>3354</v>
      </c>
      <c r="K270" t="s">
        <v>884</v>
      </c>
      <c r="L270" t="s">
        <v>67</v>
      </c>
      <c r="M270" t="s">
        <v>1658</v>
      </c>
      <c r="N270" t="s">
        <v>30</v>
      </c>
      <c r="O270" t="s">
        <v>56</v>
      </c>
      <c r="P270" t="s">
        <v>1659</v>
      </c>
      <c r="Q270">
        <v>21.12</v>
      </c>
      <c r="R270">
        <v>4</v>
      </c>
      <c r="S270">
        <v>6.5472000000000001</v>
      </c>
      <c r="T270">
        <f xml:space="preserve"> Table1_2[[#This Row],[Profit]] / Table1_2[[#This Row],[Sales]]</f>
        <v>0.31</v>
      </c>
      <c r="U270" t="s">
        <v>47</v>
      </c>
      <c r="V270" t="s">
        <v>96</v>
      </c>
    </row>
    <row r="271" spans="1:22">
      <c r="A271" t="s">
        <v>3536</v>
      </c>
      <c r="B271" s="19">
        <v>42986</v>
      </c>
      <c r="C271" s="19" t="str">
        <f xml:space="preserve"> TEXT(Table1_2[[#This Row],[Order Date]], "yyyy")</f>
        <v>2017</v>
      </c>
      <c r="D271" s="19">
        <v>42989</v>
      </c>
      <c r="E271" t="s">
        <v>87</v>
      </c>
      <c r="F271" t="s">
        <v>1856</v>
      </c>
      <c r="G271" t="s">
        <v>1857</v>
      </c>
      <c r="H271" t="s">
        <v>90</v>
      </c>
      <c r="I271" t="s">
        <v>25</v>
      </c>
      <c r="J271" t="s">
        <v>689</v>
      </c>
      <c r="K271" t="s">
        <v>92</v>
      </c>
      <c r="L271" t="s">
        <v>93</v>
      </c>
      <c r="M271" t="s">
        <v>943</v>
      </c>
      <c r="N271" t="s">
        <v>30</v>
      </c>
      <c r="O271" t="s">
        <v>56</v>
      </c>
      <c r="P271" t="s">
        <v>944</v>
      </c>
      <c r="Q271">
        <v>21.184000000000001</v>
      </c>
      <c r="R271">
        <v>2</v>
      </c>
      <c r="S271">
        <v>-11.651199999999999</v>
      </c>
      <c r="T271">
        <f xml:space="preserve"> Table1_2[[#This Row],[Profit]] / Table1_2[[#This Row],[Sales]]</f>
        <v>-0.54999999999999993</v>
      </c>
      <c r="U271" t="s">
        <v>33</v>
      </c>
      <c r="V271" t="s">
        <v>77</v>
      </c>
    </row>
    <row r="272" spans="1:22">
      <c r="A272" t="s">
        <v>3921</v>
      </c>
      <c r="B272" s="19">
        <v>41908</v>
      </c>
      <c r="C272" s="19" t="str">
        <f xml:space="preserve"> TEXT(Table1_2[[#This Row],[Order Date]], "yyyy")</f>
        <v>2014</v>
      </c>
      <c r="D272" s="19">
        <v>41912</v>
      </c>
      <c r="E272" t="s">
        <v>39</v>
      </c>
      <c r="F272" t="s">
        <v>3922</v>
      </c>
      <c r="G272" t="s">
        <v>3923</v>
      </c>
      <c r="H272" t="s">
        <v>90</v>
      </c>
      <c r="I272" t="s">
        <v>25</v>
      </c>
      <c r="J272" t="s">
        <v>65</v>
      </c>
      <c r="K272" t="s">
        <v>66</v>
      </c>
      <c r="L272" t="s">
        <v>67</v>
      </c>
      <c r="M272" t="s">
        <v>943</v>
      </c>
      <c r="N272" t="s">
        <v>30</v>
      </c>
      <c r="O272" t="s">
        <v>56</v>
      </c>
      <c r="P272" t="s">
        <v>944</v>
      </c>
      <c r="Q272">
        <v>21.184000000000001</v>
      </c>
      <c r="R272">
        <v>1</v>
      </c>
      <c r="S272">
        <v>4.7664</v>
      </c>
      <c r="T272">
        <f xml:space="preserve"> Table1_2[[#This Row],[Profit]] / Table1_2[[#This Row],[Sales]]</f>
        <v>0.22499999999999998</v>
      </c>
      <c r="U272" t="s">
        <v>83</v>
      </c>
      <c r="V272" t="s">
        <v>77</v>
      </c>
    </row>
    <row r="273" spans="1:22">
      <c r="A273" t="s">
        <v>3784</v>
      </c>
      <c r="B273" s="19">
        <v>42618</v>
      </c>
      <c r="C273" s="19" t="str">
        <f xml:space="preserve"> TEXT(Table1_2[[#This Row],[Order Date]], "yyyy")</f>
        <v>2016</v>
      </c>
      <c r="D273" s="19">
        <v>42620</v>
      </c>
      <c r="E273" t="s">
        <v>87</v>
      </c>
      <c r="F273" t="s">
        <v>1823</v>
      </c>
      <c r="G273" t="s">
        <v>1824</v>
      </c>
      <c r="H273" t="s">
        <v>90</v>
      </c>
      <c r="I273" t="s">
        <v>25</v>
      </c>
      <c r="J273" t="s">
        <v>101</v>
      </c>
      <c r="K273" t="s">
        <v>92</v>
      </c>
      <c r="L273" t="s">
        <v>93</v>
      </c>
      <c r="M273" t="s">
        <v>1989</v>
      </c>
      <c r="N273" t="s">
        <v>30</v>
      </c>
      <c r="O273" t="s">
        <v>56</v>
      </c>
      <c r="P273" t="s">
        <v>1990</v>
      </c>
      <c r="Q273">
        <v>21.204000000000001</v>
      </c>
      <c r="R273">
        <v>3</v>
      </c>
      <c r="S273">
        <v>-11.6622</v>
      </c>
      <c r="T273">
        <f xml:space="preserve"> Table1_2[[#This Row],[Profit]] / Table1_2[[#This Row],[Sales]]</f>
        <v>-0.55000000000000004</v>
      </c>
      <c r="U273" t="s">
        <v>70</v>
      </c>
      <c r="V273" t="s">
        <v>77</v>
      </c>
    </row>
    <row r="274" spans="1:22">
      <c r="A274" t="s">
        <v>2829</v>
      </c>
      <c r="B274" s="19">
        <v>43007</v>
      </c>
      <c r="C274" s="19" t="str">
        <f xml:space="preserve"> TEXT(Table1_2[[#This Row],[Order Date]], "yyyy")</f>
        <v>2017</v>
      </c>
      <c r="D274" s="19">
        <v>43007</v>
      </c>
      <c r="E274" t="s">
        <v>425</v>
      </c>
      <c r="F274" t="s">
        <v>228</v>
      </c>
      <c r="G274" t="s">
        <v>229</v>
      </c>
      <c r="H274" t="s">
        <v>100</v>
      </c>
      <c r="I274" t="s">
        <v>25</v>
      </c>
      <c r="J274" t="s">
        <v>2830</v>
      </c>
      <c r="K274" t="s">
        <v>231</v>
      </c>
      <c r="L274" t="s">
        <v>67</v>
      </c>
      <c r="M274" t="s">
        <v>2326</v>
      </c>
      <c r="N274" t="s">
        <v>30</v>
      </c>
      <c r="O274" t="s">
        <v>56</v>
      </c>
      <c r="P274" t="s">
        <v>2327</v>
      </c>
      <c r="Q274">
        <v>21.248000000000001</v>
      </c>
      <c r="R274">
        <v>4</v>
      </c>
      <c r="S274">
        <v>7.4367999999999999</v>
      </c>
      <c r="T274">
        <f xml:space="preserve"> Table1_2[[#This Row],[Profit]] / Table1_2[[#This Row],[Sales]]</f>
        <v>0.35</v>
      </c>
      <c r="U274" t="s">
        <v>430</v>
      </c>
      <c r="V274" t="s">
        <v>77</v>
      </c>
    </row>
    <row r="275" spans="1:22">
      <c r="A275" t="s">
        <v>3421</v>
      </c>
      <c r="B275" s="19">
        <v>42255</v>
      </c>
      <c r="C275" s="19" t="str">
        <f xml:space="preserve"> TEXT(Table1_2[[#This Row],[Order Date]], "yyyy")</f>
        <v>2015</v>
      </c>
      <c r="D275" s="19">
        <v>42261</v>
      </c>
      <c r="E275" t="s">
        <v>39</v>
      </c>
      <c r="F275" t="s">
        <v>274</v>
      </c>
      <c r="G275" t="s">
        <v>275</v>
      </c>
      <c r="H275" t="s">
        <v>90</v>
      </c>
      <c r="I275" t="s">
        <v>25</v>
      </c>
      <c r="J275" t="s">
        <v>1616</v>
      </c>
      <c r="K275" t="s">
        <v>1276</v>
      </c>
      <c r="L275" t="s">
        <v>28</v>
      </c>
      <c r="M275" t="s">
        <v>2513</v>
      </c>
      <c r="N275" t="s">
        <v>30</v>
      </c>
      <c r="O275" t="s">
        <v>56</v>
      </c>
      <c r="P275" t="s">
        <v>2514</v>
      </c>
      <c r="Q275">
        <v>21.36</v>
      </c>
      <c r="R275">
        <v>8</v>
      </c>
      <c r="S275">
        <v>8.1167999999999996</v>
      </c>
      <c r="T275">
        <f xml:space="preserve"> Table1_2[[#This Row],[Profit]] / Table1_2[[#This Row],[Sales]]</f>
        <v>0.38</v>
      </c>
      <c r="U275" t="s">
        <v>129</v>
      </c>
      <c r="V275" t="s">
        <v>77</v>
      </c>
    </row>
    <row r="276" spans="1:22">
      <c r="A276" t="s">
        <v>3234</v>
      </c>
      <c r="B276" s="19">
        <v>42637</v>
      </c>
      <c r="C276" s="19" t="str">
        <f xml:space="preserve"> TEXT(Table1_2[[#This Row],[Order Date]], "yyyy")</f>
        <v>2016</v>
      </c>
      <c r="D276" s="19">
        <v>42644</v>
      </c>
      <c r="E276" t="s">
        <v>39</v>
      </c>
      <c r="F276" t="s">
        <v>3004</v>
      </c>
      <c r="G276" t="s">
        <v>3005</v>
      </c>
      <c r="H276" t="s">
        <v>100</v>
      </c>
      <c r="I276" t="s">
        <v>25</v>
      </c>
      <c r="J276" t="s">
        <v>179</v>
      </c>
      <c r="K276" t="s">
        <v>180</v>
      </c>
      <c r="L276" t="s">
        <v>54</v>
      </c>
      <c r="M276" t="s">
        <v>373</v>
      </c>
      <c r="N276" t="s">
        <v>30</v>
      </c>
      <c r="O276" t="s">
        <v>56</v>
      </c>
      <c r="P276" t="s">
        <v>374</v>
      </c>
      <c r="Q276">
        <v>21.44</v>
      </c>
      <c r="R276">
        <v>2</v>
      </c>
      <c r="S276">
        <v>7.5039999999999996</v>
      </c>
      <c r="T276">
        <f xml:space="preserve"> Table1_2[[#This Row],[Profit]] / Table1_2[[#This Row],[Sales]]</f>
        <v>0.35</v>
      </c>
      <c r="U276" t="s">
        <v>47</v>
      </c>
      <c r="V276" t="s">
        <v>77</v>
      </c>
    </row>
    <row r="277" spans="1:22">
      <c r="A277" t="s">
        <v>3255</v>
      </c>
      <c r="B277" s="19">
        <v>42822</v>
      </c>
      <c r="C277" s="19" t="str">
        <f xml:space="preserve"> TEXT(Table1_2[[#This Row],[Order Date]], "yyyy")</f>
        <v>2017</v>
      </c>
      <c r="D277" s="19">
        <v>42825</v>
      </c>
      <c r="E277" t="s">
        <v>87</v>
      </c>
      <c r="F277" t="s">
        <v>3256</v>
      </c>
      <c r="G277" t="s">
        <v>3257</v>
      </c>
      <c r="H277" t="s">
        <v>90</v>
      </c>
      <c r="I277" t="s">
        <v>25</v>
      </c>
      <c r="J277" t="s">
        <v>1580</v>
      </c>
      <c r="K277" t="s">
        <v>53</v>
      </c>
      <c r="L277" t="s">
        <v>54</v>
      </c>
      <c r="M277" t="s">
        <v>2011</v>
      </c>
      <c r="N277" t="s">
        <v>30</v>
      </c>
      <c r="O277" t="s">
        <v>56</v>
      </c>
      <c r="P277" t="s">
        <v>2012</v>
      </c>
      <c r="Q277">
        <v>21.56</v>
      </c>
      <c r="R277">
        <v>7</v>
      </c>
      <c r="S277">
        <v>6.8992000000000004</v>
      </c>
      <c r="T277">
        <f xml:space="preserve"> Table1_2[[#This Row],[Profit]] / Table1_2[[#This Row],[Sales]]</f>
        <v>0.32000000000000006</v>
      </c>
      <c r="U277" t="s">
        <v>33</v>
      </c>
      <c r="V277" t="s">
        <v>195</v>
      </c>
    </row>
    <row r="278" spans="1:22">
      <c r="A278" t="s">
        <v>1430</v>
      </c>
      <c r="B278" s="19">
        <v>42443</v>
      </c>
      <c r="C278" s="19" t="str">
        <f xml:space="preserve"> TEXT(Table1_2[[#This Row],[Order Date]], "yyyy")</f>
        <v>2016</v>
      </c>
      <c r="D278" s="19">
        <v>42448</v>
      </c>
      <c r="E278" t="s">
        <v>39</v>
      </c>
      <c r="F278" t="s">
        <v>1431</v>
      </c>
      <c r="G278" t="s">
        <v>1432</v>
      </c>
      <c r="H278" t="s">
        <v>24</v>
      </c>
      <c r="I278" t="s">
        <v>25</v>
      </c>
      <c r="J278" t="s">
        <v>347</v>
      </c>
      <c r="K278" t="s">
        <v>231</v>
      </c>
      <c r="L278" t="s">
        <v>67</v>
      </c>
      <c r="M278" t="s">
        <v>620</v>
      </c>
      <c r="N278" t="s">
        <v>30</v>
      </c>
      <c r="O278" t="s">
        <v>56</v>
      </c>
      <c r="P278" t="s">
        <v>621</v>
      </c>
      <c r="Q278">
        <v>21.88</v>
      </c>
      <c r="R278">
        <v>5</v>
      </c>
      <c r="S278">
        <v>6.2904999999999998</v>
      </c>
      <c r="T278">
        <f xml:space="preserve"> Table1_2[[#This Row],[Profit]] / Table1_2[[#This Row],[Sales]]</f>
        <v>0.28749999999999998</v>
      </c>
      <c r="U278" t="s">
        <v>58</v>
      </c>
      <c r="V278" t="s">
        <v>195</v>
      </c>
    </row>
    <row r="279" spans="1:22">
      <c r="A279" t="s">
        <v>1417</v>
      </c>
      <c r="B279" s="19">
        <v>42264</v>
      </c>
      <c r="C279" s="19" t="str">
        <f xml:space="preserve"> TEXT(Table1_2[[#This Row],[Order Date]], "yyyy")</f>
        <v>2015</v>
      </c>
      <c r="D279" s="19">
        <v>42268</v>
      </c>
      <c r="E279" t="s">
        <v>39</v>
      </c>
      <c r="F279" t="s">
        <v>653</v>
      </c>
      <c r="G279" t="s">
        <v>654</v>
      </c>
      <c r="H279" t="s">
        <v>90</v>
      </c>
      <c r="I279" t="s">
        <v>25</v>
      </c>
      <c r="J279" t="s">
        <v>101</v>
      </c>
      <c r="K279" t="s">
        <v>92</v>
      </c>
      <c r="L279" t="s">
        <v>93</v>
      </c>
      <c r="M279" t="s">
        <v>1149</v>
      </c>
      <c r="N279" t="s">
        <v>30</v>
      </c>
      <c r="O279" t="s">
        <v>56</v>
      </c>
      <c r="P279" t="s">
        <v>1150</v>
      </c>
      <c r="Q279">
        <v>21.936</v>
      </c>
      <c r="R279">
        <v>2</v>
      </c>
      <c r="S279">
        <v>-10.419600000000001</v>
      </c>
      <c r="T279">
        <f xml:space="preserve"> Table1_2[[#This Row],[Profit]] / Table1_2[[#This Row],[Sales]]</f>
        <v>-0.47500000000000003</v>
      </c>
      <c r="U279" t="s">
        <v>83</v>
      </c>
      <c r="V279" t="s">
        <v>77</v>
      </c>
    </row>
    <row r="280" spans="1:22">
      <c r="A280" t="s">
        <v>4090</v>
      </c>
      <c r="B280" s="19">
        <v>42136</v>
      </c>
      <c r="C280" s="19" t="str">
        <f xml:space="preserve"> TEXT(Table1_2[[#This Row],[Order Date]], "yyyy")</f>
        <v>2015</v>
      </c>
      <c r="D280" s="19">
        <v>42141</v>
      </c>
      <c r="E280" t="s">
        <v>39</v>
      </c>
      <c r="F280" t="s">
        <v>1571</v>
      </c>
      <c r="G280" t="s">
        <v>1572</v>
      </c>
      <c r="H280" t="s">
        <v>24</v>
      </c>
      <c r="I280" t="s">
        <v>25</v>
      </c>
      <c r="J280" t="s">
        <v>101</v>
      </c>
      <c r="K280" t="s">
        <v>92</v>
      </c>
      <c r="L280" t="s">
        <v>93</v>
      </c>
      <c r="M280" t="s">
        <v>2787</v>
      </c>
      <c r="N280" t="s">
        <v>30</v>
      </c>
      <c r="O280" t="s">
        <v>56</v>
      </c>
      <c r="P280" t="s">
        <v>2788</v>
      </c>
      <c r="Q280">
        <v>21.968</v>
      </c>
      <c r="R280">
        <v>4</v>
      </c>
      <c r="S280">
        <v>-15.9268</v>
      </c>
      <c r="T280">
        <f xml:space="preserve"> Table1_2[[#This Row],[Profit]] / Table1_2[[#This Row],[Sales]]</f>
        <v>-0.72499999999999998</v>
      </c>
      <c r="U280" t="s">
        <v>58</v>
      </c>
      <c r="V280" t="s">
        <v>161</v>
      </c>
    </row>
    <row r="281" spans="1:22">
      <c r="A281" t="s">
        <v>2641</v>
      </c>
      <c r="B281" s="19">
        <v>42547</v>
      </c>
      <c r="C281" s="19" t="str">
        <f xml:space="preserve"> TEXT(Table1_2[[#This Row],[Order Date]], "yyyy")</f>
        <v>2016</v>
      </c>
      <c r="D281" s="19">
        <v>42554</v>
      </c>
      <c r="E281" t="s">
        <v>39</v>
      </c>
      <c r="F281" t="s">
        <v>2642</v>
      </c>
      <c r="G281" t="s">
        <v>2643</v>
      </c>
      <c r="H281" t="s">
        <v>24</v>
      </c>
      <c r="I281" t="s">
        <v>25</v>
      </c>
      <c r="J281" t="s">
        <v>328</v>
      </c>
      <c r="K281" t="s">
        <v>53</v>
      </c>
      <c r="L281" t="s">
        <v>54</v>
      </c>
      <c r="M281" t="s">
        <v>1718</v>
      </c>
      <c r="N281" t="s">
        <v>30</v>
      </c>
      <c r="O281" t="s">
        <v>56</v>
      </c>
      <c r="P281" t="s">
        <v>1719</v>
      </c>
      <c r="Q281">
        <v>22.14</v>
      </c>
      <c r="R281">
        <v>3</v>
      </c>
      <c r="S281">
        <v>6.4206000000000003</v>
      </c>
      <c r="T281">
        <f xml:space="preserve"> Table1_2[[#This Row],[Profit]] / Table1_2[[#This Row],[Sales]]</f>
        <v>0.28999999999999998</v>
      </c>
      <c r="U281" t="s">
        <v>47</v>
      </c>
      <c r="V281" t="s">
        <v>59</v>
      </c>
    </row>
    <row r="282" spans="1:22">
      <c r="A282" t="s">
        <v>3419</v>
      </c>
      <c r="B282" s="19">
        <v>42328</v>
      </c>
      <c r="C282" s="19" t="str">
        <f xml:space="preserve"> TEXT(Table1_2[[#This Row],[Order Date]], "yyyy")</f>
        <v>2015</v>
      </c>
      <c r="D282" s="19">
        <v>42333</v>
      </c>
      <c r="E282" t="s">
        <v>39</v>
      </c>
      <c r="F282" t="s">
        <v>3292</v>
      </c>
      <c r="G282" t="s">
        <v>3293</v>
      </c>
      <c r="H282" t="s">
        <v>100</v>
      </c>
      <c r="I282" t="s">
        <v>25</v>
      </c>
      <c r="J282" t="s">
        <v>191</v>
      </c>
      <c r="K282" t="s">
        <v>192</v>
      </c>
      <c r="L282" t="s">
        <v>54</v>
      </c>
      <c r="M282" t="s">
        <v>1718</v>
      </c>
      <c r="N282" t="s">
        <v>30</v>
      </c>
      <c r="O282" t="s">
        <v>56</v>
      </c>
      <c r="P282" t="s">
        <v>1719</v>
      </c>
      <c r="Q282">
        <v>22.14</v>
      </c>
      <c r="R282">
        <v>3</v>
      </c>
      <c r="S282">
        <v>6.4206000000000003</v>
      </c>
      <c r="T282">
        <f xml:space="preserve"> Table1_2[[#This Row],[Profit]] / Table1_2[[#This Row],[Sales]]</f>
        <v>0.28999999999999998</v>
      </c>
      <c r="U282" t="s">
        <v>58</v>
      </c>
      <c r="V282" t="s">
        <v>34</v>
      </c>
    </row>
    <row r="283" spans="1:22">
      <c r="A283" t="s">
        <v>4258</v>
      </c>
      <c r="B283" s="19">
        <v>42815</v>
      </c>
      <c r="C283" s="19" t="str">
        <f xml:space="preserve"> TEXT(Table1_2[[#This Row],[Order Date]], "yyyy")</f>
        <v>2017</v>
      </c>
      <c r="D283" s="19">
        <v>42819</v>
      </c>
      <c r="E283" t="s">
        <v>39</v>
      </c>
      <c r="F283" t="s">
        <v>131</v>
      </c>
      <c r="G283" t="s">
        <v>132</v>
      </c>
      <c r="H283" t="s">
        <v>100</v>
      </c>
      <c r="I283" t="s">
        <v>25</v>
      </c>
      <c r="J283" t="s">
        <v>191</v>
      </c>
      <c r="K283" t="s">
        <v>192</v>
      </c>
      <c r="L283" t="s">
        <v>54</v>
      </c>
      <c r="M283" t="s">
        <v>1718</v>
      </c>
      <c r="N283" t="s">
        <v>30</v>
      </c>
      <c r="O283" t="s">
        <v>56</v>
      </c>
      <c r="P283" t="s">
        <v>1719</v>
      </c>
      <c r="Q283">
        <v>22.14</v>
      </c>
      <c r="R283">
        <v>3</v>
      </c>
      <c r="S283">
        <v>6.4206000000000003</v>
      </c>
      <c r="T283">
        <f xml:space="preserve"> Table1_2[[#This Row],[Profit]] / Table1_2[[#This Row],[Sales]]</f>
        <v>0.28999999999999998</v>
      </c>
      <c r="U283" t="s">
        <v>83</v>
      </c>
      <c r="V283" t="s">
        <v>195</v>
      </c>
    </row>
    <row r="284" spans="1:22">
      <c r="A284" t="s">
        <v>3753</v>
      </c>
      <c r="B284" s="19">
        <v>42769</v>
      </c>
      <c r="C284" s="19" t="str">
        <f xml:space="preserve"> TEXT(Table1_2[[#This Row],[Order Date]], "yyyy")</f>
        <v>2017</v>
      </c>
      <c r="D284" s="19">
        <v>42773</v>
      </c>
      <c r="E284" t="s">
        <v>21</v>
      </c>
      <c r="F284" t="s">
        <v>2489</v>
      </c>
      <c r="G284" t="s">
        <v>2490</v>
      </c>
      <c r="H284" t="s">
        <v>100</v>
      </c>
      <c r="I284" t="s">
        <v>25</v>
      </c>
      <c r="J284" t="s">
        <v>133</v>
      </c>
      <c r="K284" t="s">
        <v>134</v>
      </c>
      <c r="L284" t="s">
        <v>93</v>
      </c>
      <c r="M284" t="s">
        <v>1784</v>
      </c>
      <c r="N284" t="s">
        <v>30</v>
      </c>
      <c r="O284" t="s">
        <v>56</v>
      </c>
      <c r="P284" t="s">
        <v>1785</v>
      </c>
      <c r="Q284">
        <v>22.2</v>
      </c>
      <c r="R284">
        <v>1</v>
      </c>
      <c r="S284">
        <v>-26.085000000000001</v>
      </c>
      <c r="T284">
        <f xml:space="preserve"> Table1_2[[#This Row],[Profit]] / Table1_2[[#This Row],[Sales]]</f>
        <v>-1.175</v>
      </c>
      <c r="U284" t="s">
        <v>83</v>
      </c>
      <c r="V284" t="s">
        <v>297</v>
      </c>
    </row>
    <row r="285" spans="1:22">
      <c r="A285" t="s">
        <v>900</v>
      </c>
      <c r="B285" s="19">
        <v>42155</v>
      </c>
      <c r="C285" s="19" t="str">
        <f xml:space="preserve"> TEXT(Table1_2[[#This Row],[Order Date]], "yyyy")</f>
        <v>2015</v>
      </c>
      <c r="D285" s="19">
        <v>42162</v>
      </c>
      <c r="E285" t="s">
        <v>39</v>
      </c>
      <c r="F285" t="s">
        <v>901</v>
      </c>
      <c r="G285" t="s">
        <v>902</v>
      </c>
      <c r="H285" t="s">
        <v>100</v>
      </c>
      <c r="I285" t="s">
        <v>25</v>
      </c>
      <c r="J285" t="s">
        <v>903</v>
      </c>
      <c r="K285" t="s">
        <v>429</v>
      </c>
      <c r="L285" t="s">
        <v>67</v>
      </c>
      <c r="M285" t="s">
        <v>446</v>
      </c>
      <c r="N285" t="s">
        <v>30</v>
      </c>
      <c r="O285" t="s">
        <v>56</v>
      </c>
      <c r="P285" t="s">
        <v>447</v>
      </c>
      <c r="Q285">
        <v>22.2</v>
      </c>
      <c r="R285">
        <v>6</v>
      </c>
      <c r="S285">
        <v>9.1020000000000003</v>
      </c>
      <c r="T285">
        <f xml:space="preserve"> Table1_2[[#This Row],[Profit]] / Table1_2[[#This Row],[Sales]]</f>
        <v>0.41000000000000003</v>
      </c>
      <c r="U285" t="s">
        <v>47</v>
      </c>
      <c r="V285" t="s">
        <v>161</v>
      </c>
    </row>
    <row r="286" spans="1:22">
      <c r="A286" t="s">
        <v>1752</v>
      </c>
      <c r="B286" s="19">
        <v>41791</v>
      </c>
      <c r="C286" s="19" t="str">
        <f xml:space="preserve"> TEXT(Table1_2[[#This Row],[Order Date]], "yyyy")</f>
        <v>2014</v>
      </c>
      <c r="D286" s="19">
        <v>41796</v>
      </c>
      <c r="E286" t="s">
        <v>39</v>
      </c>
      <c r="F286" t="s">
        <v>813</v>
      </c>
      <c r="G286" t="s">
        <v>814</v>
      </c>
      <c r="H286" t="s">
        <v>24</v>
      </c>
      <c r="I286" t="s">
        <v>25</v>
      </c>
      <c r="J286" t="s">
        <v>1753</v>
      </c>
      <c r="K286" t="s">
        <v>1058</v>
      </c>
      <c r="L286" t="s">
        <v>28</v>
      </c>
      <c r="M286" t="s">
        <v>446</v>
      </c>
      <c r="N286" t="s">
        <v>30</v>
      </c>
      <c r="O286" t="s">
        <v>56</v>
      </c>
      <c r="P286" t="s">
        <v>447</v>
      </c>
      <c r="Q286">
        <v>22.2</v>
      </c>
      <c r="R286">
        <v>6</v>
      </c>
      <c r="S286">
        <v>9.1020000000000003</v>
      </c>
      <c r="T286">
        <f xml:space="preserve"> Table1_2[[#This Row],[Profit]] / Table1_2[[#This Row],[Sales]]</f>
        <v>0.41000000000000003</v>
      </c>
      <c r="U286" t="s">
        <v>58</v>
      </c>
      <c r="V286" t="s">
        <v>59</v>
      </c>
    </row>
    <row r="287" spans="1:22">
      <c r="A287" t="s">
        <v>827</v>
      </c>
      <c r="B287" s="19">
        <v>42786</v>
      </c>
      <c r="C287" s="19" t="str">
        <f xml:space="preserve"> TEXT(Table1_2[[#This Row],[Order Date]], "yyyy")</f>
        <v>2017</v>
      </c>
      <c r="D287" s="19">
        <v>42789</v>
      </c>
      <c r="E287" t="s">
        <v>87</v>
      </c>
      <c r="F287" t="s">
        <v>828</v>
      </c>
      <c r="G287" t="s">
        <v>829</v>
      </c>
      <c r="H287" t="s">
        <v>90</v>
      </c>
      <c r="I287" t="s">
        <v>25</v>
      </c>
      <c r="J287" t="s">
        <v>639</v>
      </c>
      <c r="K287" t="s">
        <v>53</v>
      </c>
      <c r="L287" t="s">
        <v>54</v>
      </c>
      <c r="M287" t="s">
        <v>830</v>
      </c>
      <c r="N287" t="s">
        <v>30</v>
      </c>
      <c r="O287" t="s">
        <v>56</v>
      </c>
      <c r="P287" t="s">
        <v>831</v>
      </c>
      <c r="Q287">
        <v>22.23</v>
      </c>
      <c r="R287">
        <v>1</v>
      </c>
      <c r="S287">
        <v>7.3358999999999996</v>
      </c>
      <c r="T287">
        <f xml:space="preserve"> Table1_2[[#This Row],[Profit]] / Table1_2[[#This Row],[Sales]]</f>
        <v>0.32999999999999996</v>
      </c>
      <c r="U287" t="s">
        <v>33</v>
      </c>
      <c r="V287" t="s">
        <v>297</v>
      </c>
    </row>
    <row r="288" spans="1:22">
      <c r="A288" t="s">
        <v>1982</v>
      </c>
      <c r="B288" s="19">
        <v>42916</v>
      </c>
      <c r="C288" s="19" t="str">
        <f xml:space="preserve"> TEXT(Table1_2[[#This Row],[Order Date]], "yyyy")</f>
        <v>2017</v>
      </c>
      <c r="D288" s="19">
        <v>42922</v>
      </c>
      <c r="E288" t="s">
        <v>39</v>
      </c>
      <c r="F288" t="s">
        <v>708</v>
      </c>
      <c r="G288" t="s">
        <v>709</v>
      </c>
      <c r="H288" t="s">
        <v>24</v>
      </c>
      <c r="I288" t="s">
        <v>25</v>
      </c>
      <c r="J288" t="s">
        <v>173</v>
      </c>
      <c r="K288" t="s">
        <v>120</v>
      </c>
      <c r="L288" t="s">
        <v>67</v>
      </c>
      <c r="M288" t="s">
        <v>1983</v>
      </c>
      <c r="N288" t="s">
        <v>30</v>
      </c>
      <c r="O288" t="s">
        <v>56</v>
      </c>
      <c r="P288" t="s">
        <v>1984</v>
      </c>
      <c r="Q288">
        <v>22.23</v>
      </c>
      <c r="R288">
        <v>1</v>
      </c>
      <c r="S288">
        <v>9.7812000000000001</v>
      </c>
      <c r="T288">
        <f xml:space="preserve"> Table1_2[[#This Row],[Profit]] / Table1_2[[#This Row],[Sales]]</f>
        <v>0.44</v>
      </c>
      <c r="U288" t="s">
        <v>129</v>
      </c>
      <c r="V288" t="s">
        <v>59</v>
      </c>
    </row>
    <row r="289" spans="1:22">
      <c r="A289" t="s">
        <v>2433</v>
      </c>
      <c r="B289" s="19">
        <v>42128</v>
      </c>
      <c r="C289" s="19" t="str">
        <f xml:space="preserve"> TEXT(Table1_2[[#This Row],[Order Date]], "yyyy")</f>
        <v>2015</v>
      </c>
      <c r="D289" s="19">
        <v>42129</v>
      </c>
      <c r="E289" t="s">
        <v>87</v>
      </c>
      <c r="F289" t="s">
        <v>984</v>
      </c>
      <c r="G289" t="s">
        <v>985</v>
      </c>
      <c r="H289" t="s">
        <v>90</v>
      </c>
      <c r="I289" t="s">
        <v>25</v>
      </c>
      <c r="J289" t="s">
        <v>2434</v>
      </c>
      <c r="K289" t="s">
        <v>134</v>
      </c>
      <c r="L289" t="s">
        <v>93</v>
      </c>
      <c r="M289" t="s">
        <v>927</v>
      </c>
      <c r="N289" t="s">
        <v>30</v>
      </c>
      <c r="O289" t="s">
        <v>56</v>
      </c>
      <c r="P289" t="s">
        <v>316</v>
      </c>
      <c r="Q289">
        <v>22.288</v>
      </c>
      <c r="R289">
        <v>7</v>
      </c>
      <c r="S289">
        <v>-8.9152000000000005</v>
      </c>
      <c r="T289">
        <f xml:space="preserve"> Table1_2[[#This Row],[Profit]] / Table1_2[[#This Row],[Sales]]</f>
        <v>-0.4</v>
      </c>
      <c r="U289" t="s">
        <v>123</v>
      </c>
      <c r="V289" t="s">
        <v>161</v>
      </c>
    </row>
    <row r="290" spans="1:22">
      <c r="A290" t="s">
        <v>2438</v>
      </c>
      <c r="B290" s="19">
        <v>41752</v>
      </c>
      <c r="C290" s="19" t="str">
        <f xml:space="preserve"> TEXT(Table1_2[[#This Row],[Order Date]], "yyyy")</f>
        <v>2014</v>
      </c>
      <c r="D290" s="19">
        <v>41756</v>
      </c>
      <c r="E290" t="s">
        <v>39</v>
      </c>
      <c r="F290" t="s">
        <v>2439</v>
      </c>
      <c r="G290" t="s">
        <v>2440</v>
      </c>
      <c r="H290" t="s">
        <v>100</v>
      </c>
      <c r="I290" t="s">
        <v>25</v>
      </c>
      <c r="J290" t="s">
        <v>347</v>
      </c>
      <c r="K290" t="s">
        <v>231</v>
      </c>
      <c r="L290" t="s">
        <v>67</v>
      </c>
      <c r="M290" t="s">
        <v>977</v>
      </c>
      <c r="N290" t="s">
        <v>30</v>
      </c>
      <c r="O290" t="s">
        <v>56</v>
      </c>
      <c r="P290" t="s">
        <v>978</v>
      </c>
      <c r="Q290">
        <v>22.335999999999999</v>
      </c>
      <c r="R290">
        <v>4</v>
      </c>
      <c r="S290">
        <v>7.8175999999999997</v>
      </c>
      <c r="T290">
        <f xml:space="preserve"> Table1_2[[#This Row],[Profit]] / Table1_2[[#This Row],[Sales]]</f>
        <v>0.35000000000000003</v>
      </c>
      <c r="U290" t="s">
        <v>83</v>
      </c>
      <c r="V290" t="s">
        <v>113</v>
      </c>
    </row>
    <row r="291" spans="1:22">
      <c r="A291" t="s">
        <v>3578</v>
      </c>
      <c r="B291" s="19">
        <v>42094</v>
      </c>
      <c r="C291" s="19" t="str">
        <f xml:space="preserve"> TEXT(Table1_2[[#This Row],[Order Date]], "yyyy")</f>
        <v>2015</v>
      </c>
      <c r="D291" s="19">
        <v>42099</v>
      </c>
      <c r="E291" t="s">
        <v>39</v>
      </c>
      <c r="F291" t="s">
        <v>503</v>
      </c>
      <c r="G291" t="s">
        <v>504</v>
      </c>
      <c r="H291" t="s">
        <v>90</v>
      </c>
      <c r="I291" t="s">
        <v>25</v>
      </c>
      <c r="J291" t="s">
        <v>101</v>
      </c>
      <c r="K291" t="s">
        <v>92</v>
      </c>
      <c r="L291" t="s">
        <v>93</v>
      </c>
      <c r="M291" t="s">
        <v>2648</v>
      </c>
      <c r="N291" t="s">
        <v>30</v>
      </c>
      <c r="O291" t="s">
        <v>56</v>
      </c>
      <c r="P291" t="s">
        <v>2649</v>
      </c>
      <c r="Q291">
        <v>22.38</v>
      </c>
      <c r="R291">
        <v>3</v>
      </c>
      <c r="S291">
        <v>-7.8330000000000002</v>
      </c>
      <c r="T291">
        <f xml:space="preserve"> Table1_2[[#This Row],[Profit]] / Table1_2[[#This Row],[Sales]]</f>
        <v>-0.35000000000000003</v>
      </c>
      <c r="U291" t="s">
        <v>58</v>
      </c>
      <c r="V291" t="s">
        <v>195</v>
      </c>
    </row>
    <row r="292" spans="1:22">
      <c r="A292" t="s">
        <v>2453</v>
      </c>
      <c r="B292" s="19">
        <v>42994</v>
      </c>
      <c r="C292" s="19" t="str">
        <f xml:space="preserve"> TEXT(Table1_2[[#This Row],[Order Date]], "yyyy")</f>
        <v>2017</v>
      </c>
      <c r="D292" s="19">
        <v>42996</v>
      </c>
      <c r="E292" t="s">
        <v>87</v>
      </c>
      <c r="F292" t="s">
        <v>1625</v>
      </c>
      <c r="G292" t="s">
        <v>1626</v>
      </c>
      <c r="H292" t="s">
        <v>24</v>
      </c>
      <c r="I292" t="s">
        <v>25</v>
      </c>
      <c r="J292" t="s">
        <v>65</v>
      </c>
      <c r="K292" t="s">
        <v>66</v>
      </c>
      <c r="L292" t="s">
        <v>67</v>
      </c>
      <c r="M292" t="s">
        <v>2126</v>
      </c>
      <c r="N292" t="s">
        <v>30</v>
      </c>
      <c r="O292" t="s">
        <v>56</v>
      </c>
      <c r="P292" t="s">
        <v>2127</v>
      </c>
      <c r="Q292">
        <v>22.512</v>
      </c>
      <c r="R292">
        <v>3</v>
      </c>
      <c r="S292">
        <v>2.2511999999999999</v>
      </c>
      <c r="T292">
        <f xml:space="preserve"> Table1_2[[#This Row],[Profit]] / Table1_2[[#This Row],[Sales]]</f>
        <v>9.9999999999999992E-2</v>
      </c>
      <c r="U292" t="s">
        <v>70</v>
      </c>
      <c r="V292" t="s">
        <v>77</v>
      </c>
    </row>
    <row r="293" spans="1:22">
      <c r="A293" t="s">
        <v>1736</v>
      </c>
      <c r="B293" s="19">
        <v>42490</v>
      </c>
      <c r="C293" s="19" t="str">
        <f xml:space="preserve"> TEXT(Table1_2[[#This Row],[Order Date]], "yyyy")</f>
        <v>2016</v>
      </c>
      <c r="D293" s="19">
        <v>42495</v>
      </c>
      <c r="E293" t="s">
        <v>39</v>
      </c>
      <c r="F293" t="s">
        <v>1737</v>
      </c>
      <c r="G293" t="s">
        <v>1738</v>
      </c>
      <c r="H293" t="s">
        <v>100</v>
      </c>
      <c r="I293" t="s">
        <v>25</v>
      </c>
      <c r="J293" t="s">
        <v>1739</v>
      </c>
      <c r="K293" t="s">
        <v>92</v>
      </c>
      <c r="L293" t="s">
        <v>93</v>
      </c>
      <c r="M293" t="s">
        <v>1542</v>
      </c>
      <c r="N293" t="s">
        <v>30</v>
      </c>
      <c r="O293" t="s">
        <v>56</v>
      </c>
      <c r="P293" t="s">
        <v>1543</v>
      </c>
      <c r="Q293">
        <v>22.608000000000001</v>
      </c>
      <c r="R293">
        <v>3</v>
      </c>
      <c r="S293">
        <v>-10.1736</v>
      </c>
      <c r="T293">
        <f xml:space="preserve"> Table1_2[[#This Row],[Profit]] / Table1_2[[#This Row],[Sales]]</f>
        <v>-0.45</v>
      </c>
      <c r="U293" t="s">
        <v>58</v>
      </c>
      <c r="V293" t="s">
        <v>113</v>
      </c>
    </row>
    <row r="294" spans="1:22">
      <c r="A294" t="s">
        <v>2242</v>
      </c>
      <c r="B294" s="19">
        <v>42605</v>
      </c>
      <c r="C294" s="19" t="str">
        <f xml:space="preserve"> TEXT(Table1_2[[#This Row],[Order Date]], "yyyy")</f>
        <v>2016</v>
      </c>
      <c r="D294" s="19">
        <v>42612</v>
      </c>
      <c r="E294" t="s">
        <v>39</v>
      </c>
      <c r="F294" t="s">
        <v>1144</v>
      </c>
      <c r="G294" t="s">
        <v>1145</v>
      </c>
      <c r="H294" t="s">
        <v>100</v>
      </c>
      <c r="I294" t="s">
        <v>25</v>
      </c>
      <c r="J294" t="s">
        <v>2243</v>
      </c>
      <c r="K294" t="s">
        <v>92</v>
      </c>
      <c r="L294" t="s">
        <v>93</v>
      </c>
      <c r="M294" t="s">
        <v>1542</v>
      </c>
      <c r="N294" t="s">
        <v>30</v>
      </c>
      <c r="O294" t="s">
        <v>56</v>
      </c>
      <c r="P294" t="s">
        <v>1543</v>
      </c>
      <c r="Q294">
        <v>22.608000000000001</v>
      </c>
      <c r="R294">
        <v>3</v>
      </c>
      <c r="S294">
        <v>-10.1736</v>
      </c>
      <c r="T294">
        <f xml:space="preserve"> Table1_2[[#This Row],[Profit]] / Table1_2[[#This Row],[Sales]]</f>
        <v>-0.45</v>
      </c>
      <c r="U294" t="s">
        <v>47</v>
      </c>
      <c r="V294" t="s">
        <v>253</v>
      </c>
    </row>
    <row r="295" spans="1:22">
      <c r="A295" t="s">
        <v>3843</v>
      </c>
      <c r="B295" s="19">
        <v>42507</v>
      </c>
      <c r="C295" s="19" t="str">
        <f xml:space="preserve"> TEXT(Table1_2[[#This Row],[Order Date]], "yyyy")</f>
        <v>2016</v>
      </c>
      <c r="D295" s="19">
        <v>42510</v>
      </c>
      <c r="E295" t="s">
        <v>87</v>
      </c>
      <c r="F295" t="s">
        <v>3844</v>
      </c>
      <c r="G295" t="s">
        <v>3845</v>
      </c>
      <c r="H295" t="s">
        <v>24</v>
      </c>
      <c r="I295" t="s">
        <v>25</v>
      </c>
      <c r="J295" t="s">
        <v>133</v>
      </c>
      <c r="K295" t="s">
        <v>134</v>
      </c>
      <c r="L295" t="s">
        <v>93</v>
      </c>
      <c r="M295" t="s">
        <v>1542</v>
      </c>
      <c r="N295" t="s">
        <v>30</v>
      </c>
      <c r="O295" t="s">
        <v>56</v>
      </c>
      <c r="P295" t="s">
        <v>1543</v>
      </c>
      <c r="Q295">
        <v>22.608000000000001</v>
      </c>
      <c r="R295">
        <v>3</v>
      </c>
      <c r="S295">
        <v>-10.1736</v>
      </c>
      <c r="T295">
        <f xml:space="preserve"> Table1_2[[#This Row],[Profit]] / Table1_2[[#This Row],[Sales]]</f>
        <v>-0.45</v>
      </c>
      <c r="U295" t="s">
        <v>33</v>
      </c>
      <c r="V295" t="s">
        <v>161</v>
      </c>
    </row>
    <row r="296" spans="1:22">
      <c r="A296" t="s">
        <v>3964</v>
      </c>
      <c r="B296" s="19">
        <v>42873</v>
      </c>
      <c r="C296" s="19" t="str">
        <f xml:space="preserve"> TEXT(Table1_2[[#This Row],[Order Date]], "yyyy")</f>
        <v>2017</v>
      </c>
      <c r="D296" s="19">
        <v>42877</v>
      </c>
      <c r="E296" t="s">
        <v>39</v>
      </c>
      <c r="F296" t="s">
        <v>1828</v>
      </c>
      <c r="G296" t="s">
        <v>1829</v>
      </c>
      <c r="H296" t="s">
        <v>90</v>
      </c>
      <c r="I296" t="s">
        <v>25</v>
      </c>
      <c r="J296" t="s">
        <v>133</v>
      </c>
      <c r="K296" t="s">
        <v>134</v>
      </c>
      <c r="L296" t="s">
        <v>93</v>
      </c>
      <c r="M296" t="s">
        <v>1542</v>
      </c>
      <c r="N296" t="s">
        <v>30</v>
      </c>
      <c r="O296" t="s">
        <v>56</v>
      </c>
      <c r="P296" t="s">
        <v>1543</v>
      </c>
      <c r="Q296">
        <v>22.608000000000001</v>
      </c>
      <c r="R296">
        <v>3</v>
      </c>
      <c r="S296">
        <v>-10.1736</v>
      </c>
      <c r="T296">
        <f xml:space="preserve"> Table1_2[[#This Row],[Profit]] / Table1_2[[#This Row],[Sales]]</f>
        <v>-0.45</v>
      </c>
      <c r="U296" t="s">
        <v>83</v>
      </c>
      <c r="V296" t="s">
        <v>161</v>
      </c>
    </row>
    <row r="297" spans="1:22">
      <c r="A297" t="s">
        <v>3588</v>
      </c>
      <c r="B297" s="19">
        <v>43023</v>
      </c>
      <c r="C297" s="19" t="str">
        <f xml:space="preserve"> TEXT(Table1_2[[#This Row],[Order Date]], "yyyy")</f>
        <v>2017</v>
      </c>
      <c r="D297" s="19">
        <v>43028</v>
      </c>
      <c r="E297" t="s">
        <v>39</v>
      </c>
      <c r="F297" t="s">
        <v>2718</v>
      </c>
      <c r="G297" t="s">
        <v>2719</v>
      </c>
      <c r="H297" t="s">
        <v>90</v>
      </c>
      <c r="I297" t="s">
        <v>25</v>
      </c>
      <c r="J297" t="s">
        <v>3589</v>
      </c>
      <c r="K297" t="s">
        <v>53</v>
      </c>
      <c r="L297" t="s">
        <v>54</v>
      </c>
      <c r="M297" t="s">
        <v>283</v>
      </c>
      <c r="N297" t="s">
        <v>30</v>
      </c>
      <c r="O297" t="s">
        <v>56</v>
      </c>
      <c r="P297" t="s">
        <v>284</v>
      </c>
      <c r="Q297">
        <v>22.72</v>
      </c>
      <c r="R297">
        <v>1</v>
      </c>
      <c r="S297">
        <v>9.3152000000000008</v>
      </c>
      <c r="T297">
        <f xml:space="preserve"> Table1_2[[#This Row],[Profit]] / Table1_2[[#This Row],[Sales]]</f>
        <v>0.41000000000000003</v>
      </c>
      <c r="U297" t="s">
        <v>58</v>
      </c>
      <c r="V297" t="s">
        <v>48</v>
      </c>
    </row>
    <row r="298" spans="1:22">
      <c r="A298" t="s">
        <v>3723</v>
      </c>
      <c r="B298" s="19">
        <v>42686</v>
      </c>
      <c r="C298" s="19" t="str">
        <f xml:space="preserve"> TEXT(Table1_2[[#This Row],[Order Date]], "yyyy")</f>
        <v>2016</v>
      </c>
      <c r="D298" s="19">
        <v>42687</v>
      </c>
      <c r="E298" t="s">
        <v>87</v>
      </c>
      <c r="F298" t="s">
        <v>3724</v>
      </c>
      <c r="G298" t="s">
        <v>3725</v>
      </c>
      <c r="H298" t="s">
        <v>90</v>
      </c>
      <c r="I298" t="s">
        <v>25</v>
      </c>
      <c r="J298" t="s">
        <v>133</v>
      </c>
      <c r="K298" t="s">
        <v>134</v>
      </c>
      <c r="L298" t="s">
        <v>93</v>
      </c>
      <c r="M298" t="s">
        <v>1595</v>
      </c>
      <c r="N298" t="s">
        <v>30</v>
      </c>
      <c r="O298" t="s">
        <v>56</v>
      </c>
      <c r="P298" t="s">
        <v>1596</v>
      </c>
      <c r="Q298">
        <v>22.751999999999999</v>
      </c>
      <c r="R298">
        <v>6</v>
      </c>
      <c r="S298">
        <v>-8.532</v>
      </c>
      <c r="T298">
        <f xml:space="preserve"> Table1_2[[#This Row],[Profit]] / Table1_2[[#This Row],[Sales]]</f>
        <v>-0.375</v>
      </c>
      <c r="U298" t="s">
        <v>123</v>
      </c>
      <c r="V298" t="s">
        <v>34</v>
      </c>
    </row>
    <row r="299" spans="1:22">
      <c r="A299" t="s">
        <v>4383</v>
      </c>
      <c r="B299" s="19">
        <v>42968</v>
      </c>
      <c r="C299" s="19" t="str">
        <f xml:space="preserve"> TEXT(Table1_2[[#This Row],[Order Date]], "yyyy")</f>
        <v>2017</v>
      </c>
      <c r="D299" s="19">
        <v>42972</v>
      </c>
      <c r="E299" t="s">
        <v>39</v>
      </c>
      <c r="F299" t="s">
        <v>4384</v>
      </c>
      <c r="G299" t="s">
        <v>4385</v>
      </c>
      <c r="H299" t="s">
        <v>24</v>
      </c>
      <c r="I299" t="s">
        <v>25</v>
      </c>
      <c r="J299" t="s">
        <v>865</v>
      </c>
      <c r="K299" t="s">
        <v>180</v>
      </c>
      <c r="L299" t="s">
        <v>54</v>
      </c>
      <c r="M299" t="s">
        <v>1595</v>
      </c>
      <c r="N299" t="s">
        <v>30</v>
      </c>
      <c r="O299" t="s">
        <v>56</v>
      </c>
      <c r="P299" t="s">
        <v>1596</v>
      </c>
      <c r="Q299">
        <v>22.751999999999999</v>
      </c>
      <c r="R299">
        <v>3</v>
      </c>
      <c r="S299">
        <v>7.11</v>
      </c>
      <c r="T299">
        <f xml:space="preserve"> Table1_2[[#This Row],[Profit]] / Table1_2[[#This Row],[Sales]]</f>
        <v>0.31250000000000006</v>
      </c>
      <c r="U299" t="s">
        <v>83</v>
      </c>
      <c r="V299" t="s">
        <v>253</v>
      </c>
    </row>
    <row r="300" spans="1:22">
      <c r="A300" t="s">
        <v>2664</v>
      </c>
      <c r="B300" s="19">
        <v>43084</v>
      </c>
      <c r="C300" s="19" t="str">
        <f xml:space="preserve"> TEXT(Table1_2[[#This Row],[Order Date]], "yyyy")</f>
        <v>2017</v>
      </c>
      <c r="D300" s="19">
        <v>43089</v>
      </c>
      <c r="E300" t="s">
        <v>39</v>
      </c>
      <c r="F300" t="s">
        <v>2665</v>
      </c>
      <c r="G300" t="s">
        <v>2666</v>
      </c>
      <c r="H300" t="s">
        <v>100</v>
      </c>
      <c r="I300" t="s">
        <v>25</v>
      </c>
      <c r="J300" t="s">
        <v>191</v>
      </c>
      <c r="K300" t="s">
        <v>192</v>
      </c>
      <c r="L300" t="s">
        <v>54</v>
      </c>
      <c r="M300" t="s">
        <v>694</v>
      </c>
      <c r="N300" t="s">
        <v>30</v>
      </c>
      <c r="O300" t="s">
        <v>56</v>
      </c>
      <c r="P300" t="s">
        <v>695</v>
      </c>
      <c r="Q300">
        <v>22.77</v>
      </c>
      <c r="R300">
        <v>3</v>
      </c>
      <c r="S300">
        <v>9.7911000000000001</v>
      </c>
      <c r="T300">
        <f xml:space="preserve"> Table1_2[[#This Row],[Profit]] / Table1_2[[#This Row],[Sales]]</f>
        <v>0.43</v>
      </c>
      <c r="U300" t="s">
        <v>58</v>
      </c>
      <c r="V300" t="s">
        <v>96</v>
      </c>
    </row>
    <row r="301" spans="1:22">
      <c r="A301" t="s">
        <v>1515</v>
      </c>
      <c r="B301" s="19">
        <v>42726</v>
      </c>
      <c r="C301" s="19" t="str">
        <f xml:space="preserve"> TEXT(Table1_2[[#This Row],[Order Date]], "yyyy")</f>
        <v>2016</v>
      </c>
      <c r="D301" s="19">
        <v>42732</v>
      </c>
      <c r="E301" t="s">
        <v>39</v>
      </c>
      <c r="F301" t="s">
        <v>819</v>
      </c>
      <c r="G301" t="s">
        <v>820</v>
      </c>
      <c r="H301" t="s">
        <v>24</v>
      </c>
      <c r="I301" t="s">
        <v>25</v>
      </c>
      <c r="J301" t="s">
        <v>1516</v>
      </c>
      <c r="K301" t="s">
        <v>1517</v>
      </c>
      <c r="L301" t="s">
        <v>54</v>
      </c>
      <c r="M301" t="s">
        <v>1518</v>
      </c>
      <c r="N301" t="s">
        <v>30</v>
      </c>
      <c r="O301" t="s">
        <v>56</v>
      </c>
      <c r="P301" t="s">
        <v>1519</v>
      </c>
      <c r="Q301">
        <v>22.783999999999999</v>
      </c>
      <c r="R301">
        <v>1</v>
      </c>
      <c r="S301">
        <v>4.8415999999999997</v>
      </c>
      <c r="T301">
        <f xml:space="preserve"> Table1_2[[#This Row],[Profit]] / Table1_2[[#This Row],[Sales]]</f>
        <v>0.21249999999999999</v>
      </c>
      <c r="U301" t="s">
        <v>129</v>
      </c>
      <c r="V301" t="s">
        <v>96</v>
      </c>
    </row>
    <row r="302" spans="1:22">
      <c r="A302" t="s">
        <v>2328</v>
      </c>
      <c r="B302" s="19">
        <v>43051</v>
      </c>
      <c r="C302" s="19" t="str">
        <f xml:space="preserve"> TEXT(Table1_2[[#This Row],[Order Date]], "yyyy")</f>
        <v>2017</v>
      </c>
      <c r="D302" s="19">
        <v>43057</v>
      </c>
      <c r="E302" t="s">
        <v>39</v>
      </c>
      <c r="F302" t="s">
        <v>215</v>
      </c>
      <c r="G302" t="s">
        <v>216</v>
      </c>
      <c r="H302" t="s">
        <v>100</v>
      </c>
      <c r="I302" t="s">
        <v>25</v>
      </c>
      <c r="J302" t="s">
        <v>1739</v>
      </c>
      <c r="K302" t="s">
        <v>92</v>
      </c>
      <c r="L302" t="s">
        <v>93</v>
      </c>
      <c r="M302" t="s">
        <v>383</v>
      </c>
      <c r="N302" t="s">
        <v>30</v>
      </c>
      <c r="O302" t="s">
        <v>56</v>
      </c>
      <c r="P302" t="s">
        <v>384</v>
      </c>
      <c r="Q302">
        <v>22.847999999999999</v>
      </c>
      <c r="R302">
        <v>3</v>
      </c>
      <c r="S302">
        <v>-17.7072</v>
      </c>
      <c r="T302">
        <f xml:space="preserve"> Table1_2[[#This Row],[Profit]] / Table1_2[[#This Row],[Sales]]</f>
        <v>-0.77500000000000002</v>
      </c>
      <c r="U302" t="s">
        <v>129</v>
      </c>
      <c r="V302" t="s">
        <v>34</v>
      </c>
    </row>
    <row r="303" spans="1:22">
      <c r="A303" t="s">
        <v>3911</v>
      </c>
      <c r="B303" s="19">
        <v>42376</v>
      </c>
      <c r="C303" s="19" t="str">
        <f xml:space="preserve"> TEXT(Table1_2[[#This Row],[Order Date]], "yyyy")</f>
        <v>2016</v>
      </c>
      <c r="D303" s="19">
        <v>42380</v>
      </c>
      <c r="E303" t="s">
        <v>39</v>
      </c>
      <c r="F303" t="s">
        <v>1309</v>
      </c>
      <c r="G303" t="s">
        <v>1310</v>
      </c>
      <c r="H303" t="s">
        <v>24</v>
      </c>
      <c r="I303" t="s">
        <v>25</v>
      </c>
      <c r="J303" t="s">
        <v>528</v>
      </c>
      <c r="K303" t="s">
        <v>92</v>
      </c>
      <c r="L303" t="s">
        <v>93</v>
      </c>
      <c r="M303" t="s">
        <v>1311</v>
      </c>
      <c r="N303" t="s">
        <v>30</v>
      </c>
      <c r="O303" t="s">
        <v>56</v>
      </c>
      <c r="P303" t="s">
        <v>2022</v>
      </c>
      <c r="Q303">
        <v>23.076000000000001</v>
      </c>
      <c r="R303">
        <v>3</v>
      </c>
      <c r="S303">
        <v>-10.9611</v>
      </c>
      <c r="T303">
        <f xml:space="preserve"> Table1_2[[#This Row],[Profit]] / Table1_2[[#This Row],[Sales]]</f>
        <v>-0.47499999999999998</v>
      </c>
      <c r="U303" t="s">
        <v>83</v>
      </c>
      <c r="V303" t="s">
        <v>169</v>
      </c>
    </row>
    <row r="304" spans="1:22">
      <c r="A304" t="s">
        <v>3872</v>
      </c>
      <c r="B304" s="19">
        <v>43072</v>
      </c>
      <c r="C304" s="19" t="str">
        <f xml:space="preserve"> TEXT(Table1_2[[#This Row],[Order Date]], "yyyy")</f>
        <v>2017</v>
      </c>
      <c r="D304" s="19">
        <v>43075</v>
      </c>
      <c r="E304" t="s">
        <v>21</v>
      </c>
      <c r="F304" t="s">
        <v>177</v>
      </c>
      <c r="G304" t="s">
        <v>178</v>
      </c>
      <c r="H304" t="s">
        <v>24</v>
      </c>
      <c r="I304" t="s">
        <v>25</v>
      </c>
      <c r="J304" t="s">
        <v>3873</v>
      </c>
      <c r="K304" t="s">
        <v>180</v>
      </c>
      <c r="L304" t="s">
        <v>54</v>
      </c>
      <c r="M304" t="s">
        <v>315</v>
      </c>
      <c r="N304" t="s">
        <v>30</v>
      </c>
      <c r="O304" t="s">
        <v>56</v>
      </c>
      <c r="P304" t="s">
        <v>316</v>
      </c>
      <c r="Q304">
        <v>23.376000000000001</v>
      </c>
      <c r="R304">
        <v>3</v>
      </c>
      <c r="S304">
        <v>7.0128000000000004</v>
      </c>
      <c r="T304">
        <f xml:space="preserve"> Table1_2[[#This Row],[Profit]] / Table1_2[[#This Row],[Sales]]</f>
        <v>0.3</v>
      </c>
      <c r="U304" t="s">
        <v>33</v>
      </c>
      <c r="V304" t="s">
        <v>96</v>
      </c>
    </row>
    <row r="305" spans="1:22">
      <c r="A305" t="s">
        <v>516</v>
      </c>
      <c r="B305" s="19">
        <v>42482</v>
      </c>
      <c r="C305" s="19" t="str">
        <f xml:space="preserve"> TEXT(Table1_2[[#This Row],[Order Date]], "yyyy")</f>
        <v>2016</v>
      </c>
      <c r="D305" s="19">
        <v>42489</v>
      </c>
      <c r="E305" t="s">
        <v>39</v>
      </c>
      <c r="F305" t="s">
        <v>517</v>
      </c>
      <c r="G305" t="s">
        <v>518</v>
      </c>
      <c r="H305" t="s">
        <v>100</v>
      </c>
      <c r="I305" t="s">
        <v>25</v>
      </c>
      <c r="J305" t="s">
        <v>519</v>
      </c>
      <c r="K305" t="s">
        <v>520</v>
      </c>
      <c r="L305" t="s">
        <v>54</v>
      </c>
      <c r="M305" t="s">
        <v>422</v>
      </c>
      <c r="N305" t="s">
        <v>30</v>
      </c>
      <c r="O305" t="s">
        <v>56</v>
      </c>
      <c r="P305" t="s">
        <v>423</v>
      </c>
      <c r="Q305">
        <v>23.56</v>
      </c>
      <c r="R305">
        <v>5</v>
      </c>
      <c r="S305">
        <v>7.0679999999999996</v>
      </c>
      <c r="T305">
        <f xml:space="preserve"> Table1_2[[#This Row],[Profit]] / Table1_2[[#This Row],[Sales]]</f>
        <v>0.3</v>
      </c>
      <c r="U305" t="s">
        <v>47</v>
      </c>
      <c r="V305" t="s">
        <v>113</v>
      </c>
    </row>
    <row r="306" spans="1:22">
      <c r="A306" t="s">
        <v>2086</v>
      </c>
      <c r="B306" s="19">
        <v>42855</v>
      </c>
      <c r="C306" s="19" t="str">
        <f xml:space="preserve"> TEXT(Table1_2[[#This Row],[Order Date]], "yyyy")</f>
        <v>2017</v>
      </c>
      <c r="D306" s="19">
        <v>42860</v>
      </c>
      <c r="E306" t="s">
        <v>39</v>
      </c>
      <c r="F306" t="s">
        <v>2087</v>
      </c>
      <c r="G306" t="s">
        <v>2088</v>
      </c>
      <c r="H306" t="s">
        <v>90</v>
      </c>
      <c r="I306" t="s">
        <v>25</v>
      </c>
      <c r="J306" t="s">
        <v>2089</v>
      </c>
      <c r="K306" t="s">
        <v>43</v>
      </c>
      <c r="L306" t="s">
        <v>28</v>
      </c>
      <c r="M306" t="s">
        <v>446</v>
      </c>
      <c r="N306" t="s">
        <v>30</v>
      </c>
      <c r="O306" t="s">
        <v>56</v>
      </c>
      <c r="P306" t="s">
        <v>447</v>
      </c>
      <c r="Q306">
        <v>23.68</v>
      </c>
      <c r="R306">
        <v>8</v>
      </c>
      <c r="S306">
        <v>6.2160000000000002</v>
      </c>
      <c r="T306">
        <f xml:space="preserve"> Table1_2[[#This Row],[Profit]] / Table1_2[[#This Row],[Sales]]</f>
        <v>0.26250000000000001</v>
      </c>
      <c r="U306" t="s">
        <v>58</v>
      </c>
      <c r="V306" t="s">
        <v>113</v>
      </c>
    </row>
    <row r="307" spans="1:22">
      <c r="A307" t="s">
        <v>1620</v>
      </c>
      <c r="B307" s="19">
        <v>41968</v>
      </c>
      <c r="C307" s="19" t="str">
        <f xml:space="preserve"> TEXT(Table1_2[[#This Row],[Order Date]], "yyyy")</f>
        <v>2014</v>
      </c>
      <c r="D307" s="19">
        <v>41970</v>
      </c>
      <c r="E307" t="s">
        <v>21</v>
      </c>
      <c r="F307" t="s">
        <v>1621</v>
      </c>
      <c r="G307" t="s">
        <v>1622</v>
      </c>
      <c r="H307" t="s">
        <v>90</v>
      </c>
      <c r="I307" t="s">
        <v>25</v>
      </c>
      <c r="J307" t="s">
        <v>1623</v>
      </c>
      <c r="K307" t="s">
        <v>53</v>
      </c>
      <c r="L307" t="s">
        <v>54</v>
      </c>
      <c r="M307" t="s">
        <v>927</v>
      </c>
      <c r="N307" t="s">
        <v>30</v>
      </c>
      <c r="O307" t="s">
        <v>56</v>
      </c>
      <c r="P307" t="s">
        <v>316</v>
      </c>
      <c r="Q307">
        <v>23.88</v>
      </c>
      <c r="R307">
        <v>3</v>
      </c>
      <c r="S307">
        <v>10.507199999999999</v>
      </c>
      <c r="T307">
        <f xml:space="preserve"> Table1_2[[#This Row],[Profit]] / Table1_2[[#This Row],[Sales]]</f>
        <v>0.44</v>
      </c>
      <c r="U307" t="s">
        <v>70</v>
      </c>
      <c r="V307" t="s">
        <v>34</v>
      </c>
    </row>
    <row r="308" spans="1:22">
      <c r="A308" t="s">
        <v>3932</v>
      </c>
      <c r="B308" s="19">
        <v>42943</v>
      </c>
      <c r="C308" s="19" t="str">
        <f xml:space="preserve"> TEXT(Table1_2[[#This Row],[Order Date]], "yyyy")</f>
        <v>2017</v>
      </c>
      <c r="D308" s="19">
        <v>42948</v>
      </c>
      <c r="E308" t="s">
        <v>21</v>
      </c>
      <c r="F308" t="s">
        <v>1768</v>
      </c>
      <c r="G308" t="s">
        <v>1769</v>
      </c>
      <c r="H308" t="s">
        <v>24</v>
      </c>
      <c r="I308" t="s">
        <v>25</v>
      </c>
      <c r="J308" t="s">
        <v>191</v>
      </c>
      <c r="K308" t="s">
        <v>192</v>
      </c>
      <c r="L308" t="s">
        <v>54</v>
      </c>
      <c r="M308" t="s">
        <v>927</v>
      </c>
      <c r="N308" t="s">
        <v>30</v>
      </c>
      <c r="O308" t="s">
        <v>56</v>
      </c>
      <c r="P308" t="s">
        <v>316</v>
      </c>
      <c r="Q308">
        <v>23.88</v>
      </c>
      <c r="R308">
        <v>3</v>
      </c>
      <c r="S308">
        <v>10.507199999999999</v>
      </c>
      <c r="T308">
        <f xml:space="preserve"> Table1_2[[#This Row],[Profit]] / Table1_2[[#This Row],[Sales]]</f>
        <v>0.44</v>
      </c>
      <c r="U308" t="s">
        <v>58</v>
      </c>
      <c r="V308" t="s">
        <v>71</v>
      </c>
    </row>
    <row r="309" spans="1:22">
      <c r="A309" t="s">
        <v>3328</v>
      </c>
      <c r="B309" s="19">
        <v>41954</v>
      </c>
      <c r="C309" s="19" t="str">
        <f xml:space="preserve"> TEXT(Table1_2[[#This Row],[Order Date]], "yyyy")</f>
        <v>2014</v>
      </c>
      <c r="D309" s="19">
        <v>41958</v>
      </c>
      <c r="E309" t="s">
        <v>21</v>
      </c>
      <c r="F309" t="s">
        <v>3049</v>
      </c>
      <c r="G309" t="s">
        <v>3050</v>
      </c>
      <c r="H309" t="s">
        <v>90</v>
      </c>
      <c r="I309" t="s">
        <v>25</v>
      </c>
      <c r="J309" t="s">
        <v>3329</v>
      </c>
      <c r="K309" t="s">
        <v>66</v>
      </c>
      <c r="L309" t="s">
        <v>67</v>
      </c>
      <c r="M309" t="s">
        <v>2129</v>
      </c>
      <c r="N309" t="s">
        <v>30</v>
      </c>
      <c r="O309" t="s">
        <v>56</v>
      </c>
      <c r="P309" t="s">
        <v>2130</v>
      </c>
      <c r="Q309">
        <v>23.968</v>
      </c>
      <c r="R309">
        <v>2</v>
      </c>
      <c r="S309">
        <v>7.7896000000000001</v>
      </c>
      <c r="T309">
        <f xml:space="preserve"> Table1_2[[#This Row],[Profit]] / Table1_2[[#This Row],[Sales]]</f>
        <v>0.32500000000000001</v>
      </c>
      <c r="U309" t="s">
        <v>83</v>
      </c>
      <c r="V309" t="s">
        <v>34</v>
      </c>
    </row>
    <row r="310" spans="1:22">
      <c r="A310" t="s">
        <v>696</v>
      </c>
      <c r="B310" s="19">
        <v>42895</v>
      </c>
      <c r="C310" s="19" t="str">
        <f xml:space="preserve"> TEXT(Table1_2[[#This Row],[Order Date]], "yyyy")</f>
        <v>2017</v>
      </c>
      <c r="D310" s="19">
        <v>42899</v>
      </c>
      <c r="E310" t="s">
        <v>39</v>
      </c>
      <c r="F310" t="s">
        <v>659</v>
      </c>
      <c r="G310" t="s">
        <v>660</v>
      </c>
      <c r="H310" t="s">
        <v>100</v>
      </c>
      <c r="I310" t="s">
        <v>25</v>
      </c>
      <c r="J310" t="s">
        <v>133</v>
      </c>
      <c r="K310" t="s">
        <v>134</v>
      </c>
      <c r="L310" t="s">
        <v>93</v>
      </c>
      <c r="M310" t="s">
        <v>697</v>
      </c>
      <c r="N310" t="s">
        <v>30</v>
      </c>
      <c r="O310" t="s">
        <v>56</v>
      </c>
      <c r="P310" t="s">
        <v>698</v>
      </c>
      <c r="Q310">
        <v>23.975999999999999</v>
      </c>
      <c r="R310">
        <v>3</v>
      </c>
      <c r="S310">
        <v>-14.3856</v>
      </c>
      <c r="T310">
        <f xml:space="preserve"> Table1_2[[#This Row],[Profit]] / Table1_2[[#This Row],[Sales]]</f>
        <v>-0.6</v>
      </c>
      <c r="U310" t="s">
        <v>83</v>
      </c>
      <c r="V310" t="s">
        <v>59</v>
      </c>
    </row>
    <row r="311" spans="1:22">
      <c r="A311" t="s">
        <v>2061</v>
      </c>
      <c r="B311" s="19">
        <v>41979</v>
      </c>
      <c r="C311" s="19" t="str">
        <f xml:space="preserve"> TEXT(Table1_2[[#This Row],[Order Date]], "yyyy")</f>
        <v>2014</v>
      </c>
      <c r="D311" s="19">
        <v>41981</v>
      </c>
      <c r="E311" t="s">
        <v>21</v>
      </c>
      <c r="F311" t="s">
        <v>1574</v>
      </c>
      <c r="G311" t="s">
        <v>1575</v>
      </c>
      <c r="H311" t="s">
        <v>24</v>
      </c>
      <c r="I311" t="s">
        <v>25</v>
      </c>
      <c r="J311" t="s">
        <v>101</v>
      </c>
      <c r="K311" t="s">
        <v>92</v>
      </c>
      <c r="L311" t="s">
        <v>93</v>
      </c>
      <c r="M311" t="s">
        <v>697</v>
      </c>
      <c r="N311" t="s">
        <v>30</v>
      </c>
      <c r="O311" t="s">
        <v>56</v>
      </c>
      <c r="P311" t="s">
        <v>698</v>
      </c>
      <c r="Q311">
        <v>23.975999999999999</v>
      </c>
      <c r="R311">
        <v>3</v>
      </c>
      <c r="S311">
        <v>-14.3856</v>
      </c>
      <c r="T311">
        <f xml:space="preserve"> Table1_2[[#This Row],[Profit]] / Table1_2[[#This Row],[Sales]]</f>
        <v>-0.6</v>
      </c>
      <c r="U311" t="s">
        <v>70</v>
      </c>
      <c r="V311" t="s">
        <v>96</v>
      </c>
    </row>
    <row r="312" spans="1:22">
      <c r="A312" t="s">
        <v>1177</v>
      </c>
      <c r="B312" s="19">
        <v>42919</v>
      </c>
      <c r="C312" s="19" t="str">
        <f xml:space="preserve"> TEXT(Table1_2[[#This Row],[Order Date]], "yyyy")</f>
        <v>2017</v>
      </c>
      <c r="D312" s="19">
        <v>42923</v>
      </c>
      <c r="E312" t="s">
        <v>39</v>
      </c>
      <c r="F312" t="s">
        <v>1178</v>
      </c>
      <c r="G312" t="s">
        <v>1179</v>
      </c>
      <c r="H312" t="s">
        <v>24</v>
      </c>
      <c r="I312" t="s">
        <v>25</v>
      </c>
      <c r="J312" t="s">
        <v>347</v>
      </c>
      <c r="K312" t="s">
        <v>667</v>
      </c>
      <c r="L312" t="s">
        <v>28</v>
      </c>
      <c r="M312" t="s">
        <v>1180</v>
      </c>
      <c r="N312" t="s">
        <v>30</v>
      </c>
      <c r="O312" t="s">
        <v>56</v>
      </c>
      <c r="P312" t="s">
        <v>1181</v>
      </c>
      <c r="Q312">
        <v>23.99</v>
      </c>
      <c r="R312">
        <v>1</v>
      </c>
      <c r="S312">
        <v>5.5176999999999996</v>
      </c>
      <c r="T312">
        <f xml:space="preserve"> Table1_2[[#This Row],[Profit]] / Table1_2[[#This Row],[Sales]]</f>
        <v>0.23</v>
      </c>
      <c r="U312" t="s">
        <v>83</v>
      </c>
      <c r="V312" t="s">
        <v>71</v>
      </c>
    </row>
    <row r="313" spans="1:22">
      <c r="A313" t="s">
        <v>2842</v>
      </c>
      <c r="B313" s="19">
        <v>41997</v>
      </c>
      <c r="C313" s="19" t="str">
        <f xml:space="preserve"> TEXT(Table1_2[[#This Row],[Order Date]], "yyyy")</f>
        <v>2014</v>
      </c>
      <c r="D313" s="19">
        <v>42002</v>
      </c>
      <c r="E313" t="s">
        <v>39</v>
      </c>
      <c r="F313" t="s">
        <v>1737</v>
      </c>
      <c r="G313" t="s">
        <v>1738</v>
      </c>
      <c r="H313" t="s">
        <v>100</v>
      </c>
      <c r="I313" t="s">
        <v>25</v>
      </c>
      <c r="J313" t="s">
        <v>52</v>
      </c>
      <c r="K313" t="s">
        <v>53</v>
      </c>
      <c r="L313" t="s">
        <v>54</v>
      </c>
      <c r="M313" t="s">
        <v>1180</v>
      </c>
      <c r="N313" t="s">
        <v>30</v>
      </c>
      <c r="O313" t="s">
        <v>56</v>
      </c>
      <c r="P313" t="s">
        <v>1181</v>
      </c>
      <c r="Q313">
        <v>23.99</v>
      </c>
      <c r="R313">
        <v>1</v>
      </c>
      <c r="S313">
        <v>5.5176999999999996</v>
      </c>
      <c r="T313">
        <f xml:space="preserve"> Table1_2[[#This Row],[Profit]] / Table1_2[[#This Row],[Sales]]</f>
        <v>0.23</v>
      </c>
      <c r="U313" t="s">
        <v>58</v>
      </c>
      <c r="V313" t="s">
        <v>96</v>
      </c>
    </row>
    <row r="314" spans="1:22">
      <c r="A314" t="s">
        <v>2424</v>
      </c>
      <c r="B314" s="19">
        <v>43062</v>
      </c>
      <c r="C314" s="19" t="str">
        <f xml:space="preserve"> TEXT(Table1_2[[#This Row],[Order Date]], "yyyy")</f>
        <v>2017</v>
      </c>
      <c r="D314" s="19">
        <v>43063</v>
      </c>
      <c r="E314" t="s">
        <v>87</v>
      </c>
      <c r="F314" t="s">
        <v>2146</v>
      </c>
      <c r="G314" t="s">
        <v>2147</v>
      </c>
      <c r="H314" t="s">
        <v>24</v>
      </c>
      <c r="I314" t="s">
        <v>25</v>
      </c>
      <c r="J314" t="s">
        <v>65</v>
      </c>
      <c r="K314" t="s">
        <v>66</v>
      </c>
      <c r="L314" t="s">
        <v>67</v>
      </c>
      <c r="M314" t="s">
        <v>2425</v>
      </c>
      <c r="N314" t="s">
        <v>30</v>
      </c>
      <c r="O314" t="s">
        <v>56</v>
      </c>
      <c r="P314" t="s">
        <v>2426</v>
      </c>
      <c r="Q314">
        <v>24.047999999999998</v>
      </c>
      <c r="R314">
        <v>9</v>
      </c>
      <c r="S314">
        <v>7.2144000000000004</v>
      </c>
      <c r="T314">
        <f xml:space="preserve"> Table1_2[[#This Row],[Profit]] / Table1_2[[#This Row],[Sales]]</f>
        <v>0.30000000000000004</v>
      </c>
      <c r="U314" t="s">
        <v>123</v>
      </c>
      <c r="V314" t="s">
        <v>34</v>
      </c>
    </row>
    <row r="315" spans="1:22">
      <c r="A315" t="s">
        <v>956</v>
      </c>
      <c r="B315" s="19">
        <v>42305</v>
      </c>
      <c r="C315" s="19" t="str">
        <f xml:space="preserve"> TEXT(Table1_2[[#This Row],[Order Date]], "yyyy")</f>
        <v>2015</v>
      </c>
      <c r="D315" s="19">
        <v>42311</v>
      </c>
      <c r="E315" t="s">
        <v>39</v>
      </c>
      <c r="F315" t="s">
        <v>957</v>
      </c>
      <c r="G315" t="s">
        <v>958</v>
      </c>
      <c r="H315" t="s">
        <v>24</v>
      </c>
      <c r="I315" t="s">
        <v>25</v>
      </c>
      <c r="J315" t="s">
        <v>26</v>
      </c>
      <c r="K315" t="s">
        <v>27</v>
      </c>
      <c r="L315" t="s">
        <v>28</v>
      </c>
      <c r="M315" t="s">
        <v>959</v>
      </c>
      <c r="N315" t="s">
        <v>30</v>
      </c>
      <c r="O315" t="s">
        <v>56</v>
      </c>
      <c r="P315" t="s">
        <v>960</v>
      </c>
      <c r="Q315">
        <v>24.1</v>
      </c>
      <c r="R315">
        <v>5</v>
      </c>
      <c r="S315">
        <v>9.1579999999999995</v>
      </c>
      <c r="T315">
        <f xml:space="preserve"> Table1_2[[#This Row],[Profit]] / Table1_2[[#This Row],[Sales]]</f>
        <v>0.37999999999999995</v>
      </c>
      <c r="U315" t="s">
        <v>129</v>
      </c>
      <c r="V315" t="s">
        <v>48</v>
      </c>
    </row>
    <row r="316" spans="1:22">
      <c r="A316" t="s">
        <v>2818</v>
      </c>
      <c r="B316" s="19">
        <v>42677</v>
      </c>
      <c r="C316" s="19" t="str">
        <f xml:space="preserve"> TEXT(Table1_2[[#This Row],[Order Date]], "yyyy")</f>
        <v>2016</v>
      </c>
      <c r="D316" s="19">
        <v>42682</v>
      </c>
      <c r="E316" t="s">
        <v>21</v>
      </c>
      <c r="F316" t="s">
        <v>1065</v>
      </c>
      <c r="G316" t="s">
        <v>1066</v>
      </c>
      <c r="H316" t="s">
        <v>24</v>
      </c>
      <c r="I316" t="s">
        <v>25</v>
      </c>
      <c r="J316" t="s">
        <v>26</v>
      </c>
      <c r="K316" t="s">
        <v>27</v>
      </c>
      <c r="L316" t="s">
        <v>28</v>
      </c>
      <c r="M316" t="s">
        <v>959</v>
      </c>
      <c r="N316" t="s">
        <v>30</v>
      </c>
      <c r="O316" t="s">
        <v>56</v>
      </c>
      <c r="P316" t="s">
        <v>960</v>
      </c>
      <c r="Q316">
        <v>24.1</v>
      </c>
      <c r="R316">
        <v>5</v>
      </c>
      <c r="S316">
        <v>9.1579999999999995</v>
      </c>
      <c r="T316">
        <f xml:space="preserve"> Table1_2[[#This Row],[Profit]] / Table1_2[[#This Row],[Sales]]</f>
        <v>0.37999999999999995</v>
      </c>
      <c r="U316" t="s">
        <v>58</v>
      </c>
      <c r="V316" t="s">
        <v>34</v>
      </c>
    </row>
    <row r="317" spans="1:22">
      <c r="A317" t="s">
        <v>3685</v>
      </c>
      <c r="B317" s="19">
        <v>42848</v>
      </c>
      <c r="C317" s="19" t="str">
        <f xml:space="preserve"> TEXT(Table1_2[[#This Row],[Order Date]], "yyyy")</f>
        <v>2017</v>
      </c>
      <c r="D317" s="19">
        <v>42850</v>
      </c>
      <c r="E317" t="s">
        <v>21</v>
      </c>
      <c r="F317" t="s">
        <v>2609</v>
      </c>
      <c r="G317" t="s">
        <v>2610</v>
      </c>
      <c r="H317" t="s">
        <v>24</v>
      </c>
      <c r="I317" t="s">
        <v>25</v>
      </c>
      <c r="J317" t="s">
        <v>1185</v>
      </c>
      <c r="K317" t="s">
        <v>53</v>
      </c>
      <c r="L317" t="s">
        <v>54</v>
      </c>
      <c r="M317" t="s">
        <v>551</v>
      </c>
      <c r="N317" t="s">
        <v>30</v>
      </c>
      <c r="O317" t="s">
        <v>56</v>
      </c>
      <c r="P317" t="s">
        <v>3125</v>
      </c>
      <c r="Q317">
        <v>24.14</v>
      </c>
      <c r="R317">
        <v>2</v>
      </c>
      <c r="S317">
        <v>7.9661999999999997</v>
      </c>
      <c r="T317">
        <f xml:space="preserve"> Table1_2[[#This Row],[Profit]] / Table1_2[[#This Row],[Sales]]</f>
        <v>0.32999999999999996</v>
      </c>
      <c r="U317" t="s">
        <v>70</v>
      </c>
      <c r="V317" t="s">
        <v>113</v>
      </c>
    </row>
    <row r="318" spans="1:22">
      <c r="A318" t="s">
        <v>4393</v>
      </c>
      <c r="B318" s="19">
        <v>42617</v>
      </c>
      <c r="C318" s="19" t="str">
        <f xml:space="preserve"> TEXT(Table1_2[[#This Row],[Order Date]], "yyyy")</f>
        <v>2016</v>
      </c>
      <c r="D318" s="19">
        <v>42617</v>
      </c>
      <c r="E318" t="s">
        <v>425</v>
      </c>
      <c r="F318" t="s">
        <v>4394</v>
      </c>
      <c r="G318" t="s">
        <v>4395</v>
      </c>
      <c r="H318" t="s">
        <v>24</v>
      </c>
      <c r="I318" t="s">
        <v>25</v>
      </c>
      <c r="J318" t="s">
        <v>328</v>
      </c>
      <c r="K318" t="s">
        <v>53</v>
      </c>
      <c r="L318" t="s">
        <v>54</v>
      </c>
      <c r="M318" t="s">
        <v>149</v>
      </c>
      <c r="N318" t="s">
        <v>30</v>
      </c>
      <c r="O318" t="s">
        <v>56</v>
      </c>
      <c r="P318" t="s">
        <v>150</v>
      </c>
      <c r="Q318">
        <v>24.27</v>
      </c>
      <c r="R318">
        <v>3</v>
      </c>
      <c r="S318">
        <v>8.7371999999999996</v>
      </c>
      <c r="T318">
        <f xml:space="preserve"> Table1_2[[#This Row],[Profit]] / Table1_2[[#This Row],[Sales]]</f>
        <v>0.36</v>
      </c>
      <c r="U318" t="s">
        <v>430</v>
      </c>
      <c r="V318" t="s">
        <v>77</v>
      </c>
    </row>
    <row r="319" spans="1:22">
      <c r="A319" t="s">
        <v>2451</v>
      </c>
      <c r="B319" s="19">
        <v>42274</v>
      </c>
      <c r="C319" s="19" t="str">
        <f xml:space="preserve"> TEXT(Table1_2[[#This Row],[Order Date]], "yyyy")</f>
        <v>2015</v>
      </c>
      <c r="D319" s="19">
        <v>42276</v>
      </c>
      <c r="E319" t="s">
        <v>87</v>
      </c>
      <c r="F319" t="s">
        <v>1309</v>
      </c>
      <c r="G319" t="s">
        <v>1310</v>
      </c>
      <c r="H319" t="s">
        <v>24</v>
      </c>
      <c r="I319" t="s">
        <v>25</v>
      </c>
      <c r="J319" t="s">
        <v>133</v>
      </c>
      <c r="K319" t="s">
        <v>134</v>
      </c>
      <c r="L319" t="s">
        <v>93</v>
      </c>
      <c r="M319" t="s">
        <v>648</v>
      </c>
      <c r="N319" t="s">
        <v>30</v>
      </c>
      <c r="O319" t="s">
        <v>56</v>
      </c>
      <c r="P319" t="s">
        <v>649</v>
      </c>
      <c r="Q319">
        <v>24.288</v>
      </c>
      <c r="R319">
        <v>3</v>
      </c>
      <c r="S319">
        <v>-12.751200000000001</v>
      </c>
      <c r="T319">
        <f xml:space="preserve"> Table1_2[[#This Row],[Profit]] / Table1_2[[#This Row],[Sales]]</f>
        <v>-0.52500000000000002</v>
      </c>
      <c r="U319" t="s">
        <v>70</v>
      </c>
      <c r="V319" t="s">
        <v>77</v>
      </c>
    </row>
    <row r="320" spans="1:22">
      <c r="A320" t="s">
        <v>4005</v>
      </c>
      <c r="B320" s="19">
        <v>42124</v>
      </c>
      <c r="C320" s="19" t="str">
        <f xml:space="preserve"> TEXT(Table1_2[[#This Row],[Order Date]], "yyyy")</f>
        <v>2015</v>
      </c>
      <c r="D320" s="19">
        <v>42128</v>
      </c>
      <c r="E320" t="s">
        <v>39</v>
      </c>
      <c r="F320" t="s">
        <v>1320</v>
      </c>
      <c r="G320" t="s">
        <v>1321</v>
      </c>
      <c r="H320" t="s">
        <v>90</v>
      </c>
      <c r="I320" t="s">
        <v>25</v>
      </c>
      <c r="J320" t="s">
        <v>471</v>
      </c>
      <c r="K320" t="s">
        <v>434</v>
      </c>
      <c r="L320" t="s">
        <v>67</v>
      </c>
      <c r="M320" t="s">
        <v>3043</v>
      </c>
      <c r="N320" t="s">
        <v>30</v>
      </c>
      <c r="O320" t="s">
        <v>56</v>
      </c>
      <c r="P320" t="s">
        <v>3044</v>
      </c>
      <c r="Q320">
        <v>24.3</v>
      </c>
      <c r="R320">
        <v>5</v>
      </c>
      <c r="S320">
        <v>10.449</v>
      </c>
      <c r="T320">
        <f xml:space="preserve"> Table1_2[[#This Row],[Profit]] / Table1_2[[#This Row],[Sales]]</f>
        <v>0.43</v>
      </c>
      <c r="U320" t="s">
        <v>83</v>
      </c>
      <c r="V320" t="s">
        <v>113</v>
      </c>
    </row>
    <row r="321" spans="1:22">
      <c r="A321" t="s">
        <v>2283</v>
      </c>
      <c r="B321" s="19">
        <v>43027</v>
      </c>
      <c r="C321" s="19" t="str">
        <f xml:space="preserve"> TEXT(Table1_2[[#This Row],[Order Date]], "yyyy")</f>
        <v>2017</v>
      </c>
      <c r="D321" s="19">
        <v>43032</v>
      </c>
      <c r="E321" t="s">
        <v>21</v>
      </c>
      <c r="F321" t="s">
        <v>2284</v>
      </c>
      <c r="G321" t="s">
        <v>2285</v>
      </c>
      <c r="H321" t="s">
        <v>90</v>
      </c>
      <c r="I321" t="s">
        <v>25</v>
      </c>
      <c r="J321" t="s">
        <v>328</v>
      </c>
      <c r="K321" t="s">
        <v>53</v>
      </c>
      <c r="L321" t="s">
        <v>54</v>
      </c>
      <c r="M321" t="s">
        <v>2286</v>
      </c>
      <c r="N321" t="s">
        <v>30</v>
      </c>
      <c r="O321" t="s">
        <v>45</v>
      </c>
      <c r="P321" t="s">
        <v>2287</v>
      </c>
      <c r="Q321">
        <v>24.367999999999999</v>
      </c>
      <c r="R321">
        <v>2</v>
      </c>
      <c r="S321">
        <v>-3.3506</v>
      </c>
      <c r="T321">
        <f xml:space="preserve"> Table1_2[[#This Row],[Profit]] / Table1_2[[#This Row],[Sales]]</f>
        <v>-0.13750000000000001</v>
      </c>
      <c r="U321" t="s">
        <v>58</v>
      </c>
      <c r="V321" t="s">
        <v>48</v>
      </c>
    </row>
    <row r="322" spans="1:22">
      <c r="A322" t="s">
        <v>2551</v>
      </c>
      <c r="B322" s="19">
        <v>42265</v>
      </c>
      <c r="C322" s="19" t="str">
        <f xml:space="preserve"> TEXT(Table1_2[[#This Row],[Order Date]], "yyyy")</f>
        <v>2015</v>
      </c>
      <c r="D322" s="19">
        <v>42270</v>
      </c>
      <c r="E322" t="s">
        <v>39</v>
      </c>
      <c r="F322" t="s">
        <v>1080</v>
      </c>
      <c r="G322" t="s">
        <v>1081</v>
      </c>
      <c r="H322" t="s">
        <v>90</v>
      </c>
      <c r="I322" t="s">
        <v>25</v>
      </c>
      <c r="J322" t="s">
        <v>52</v>
      </c>
      <c r="K322" t="s">
        <v>53</v>
      </c>
      <c r="L322" t="s">
        <v>54</v>
      </c>
      <c r="M322" t="s">
        <v>1482</v>
      </c>
      <c r="N322" t="s">
        <v>30</v>
      </c>
      <c r="O322" t="s">
        <v>56</v>
      </c>
      <c r="P322" t="s">
        <v>1483</v>
      </c>
      <c r="Q322">
        <v>24.4</v>
      </c>
      <c r="R322">
        <v>2</v>
      </c>
      <c r="S322">
        <v>10.247999999999999</v>
      </c>
      <c r="T322">
        <f xml:space="preserve"> Table1_2[[#This Row],[Profit]] / Table1_2[[#This Row],[Sales]]</f>
        <v>0.42</v>
      </c>
      <c r="U322" t="s">
        <v>58</v>
      </c>
      <c r="V322" t="s">
        <v>77</v>
      </c>
    </row>
    <row r="323" spans="1:22">
      <c r="A323" t="s">
        <v>4062</v>
      </c>
      <c r="B323" s="19">
        <v>42258</v>
      </c>
      <c r="C323" s="19" t="str">
        <f xml:space="preserve"> TEXT(Table1_2[[#This Row],[Order Date]], "yyyy")</f>
        <v>2015</v>
      </c>
      <c r="D323" s="19">
        <v>42259</v>
      </c>
      <c r="E323" t="s">
        <v>87</v>
      </c>
      <c r="F323" t="s">
        <v>1080</v>
      </c>
      <c r="G323" t="s">
        <v>1081</v>
      </c>
      <c r="H323" t="s">
        <v>90</v>
      </c>
      <c r="I323" t="s">
        <v>25</v>
      </c>
      <c r="J323" t="s">
        <v>179</v>
      </c>
      <c r="K323" t="s">
        <v>180</v>
      </c>
      <c r="L323" t="s">
        <v>54</v>
      </c>
      <c r="M323" t="s">
        <v>553</v>
      </c>
      <c r="N323" t="s">
        <v>30</v>
      </c>
      <c r="O323" t="s">
        <v>56</v>
      </c>
      <c r="P323" t="s">
        <v>554</v>
      </c>
      <c r="Q323">
        <v>24.64</v>
      </c>
      <c r="R323">
        <v>4</v>
      </c>
      <c r="S323">
        <v>4.0039999999999996</v>
      </c>
      <c r="T323">
        <f xml:space="preserve"> Table1_2[[#This Row],[Profit]] / Table1_2[[#This Row],[Sales]]</f>
        <v>0.16249999999999998</v>
      </c>
      <c r="U323" t="s">
        <v>123</v>
      </c>
      <c r="V323" t="s">
        <v>77</v>
      </c>
    </row>
    <row r="324" spans="1:22">
      <c r="A324" t="s">
        <v>4317</v>
      </c>
      <c r="B324" s="19">
        <v>42579</v>
      </c>
      <c r="C324" s="19" t="str">
        <f xml:space="preserve"> TEXT(Table1_2[[#This Row],[Order Date]], "yyyy")</f>
        <v>2016</v>
      </c>
      <c r="D324" s="19">
        <v>42583</v>
      </c>
      <c r="E324" t="s">
        <v>39</v>
      </c>
      <c r="F324" t="s">
        <v>4318</v>
      </c>
      <c r="G324" t="s">
        <v>4319</v>
      </c>
      <c r="H324" t="s">
        <v>100</v>
      </c>
      <c r="I324" t="s">
        <v>25</v>
      </c>
      <c r="J324" t="s">
        <v>1185</v>
      </c>
      <c r="K324" t="s">
        <v>92</v>
      </c>
      <c r="L324" t="s">
        <v>93</v>
      </c>
      <c r="M324" t="s">
        <v>1128</v>
      </c>
      <c r="N324" t="s">
        <v>30</v>
      </c>
      <c r="O324" t="s">
        <v>56</v>
      </c>
      <c r="P324" t="s">
        <v>1129</v>
      </c>
      <c r="Q324">
        <v>24.7</v>
      </c>
      <c r="R324">
        <v>5</v>
      </c>
      <c r="S324">
        <v>-9.8800000000000008</v>
      </c>
      <c r="T324">
        <f xml:space="preserve"> Table1_2[[#This Row],[Profit]] / Table1_2[[#This Row],[Sales]]</f>
        <v>-0.4</v>
      </c>
      <c r="U324" t="s">
        <v>83</v>
      </c>
      <c r="V324" t="s">
        <v>71</v>
      </c>
    </row>
    <row r="325" spans="1:22">
      <c r="A325" t="s">
        <v>2737</v>
      </c>
      <c r="B325" s="19">
        <v>42468</v>
      </c>
      <c r="C325" s="19" t="str">
        <f xml:space="preserve"> TEXT(Table1_2[[#This Row],[Order Date]], "yyyy")</f>
        <v>2016</v>
      </c>
      <c r="D325" s="19">
        <v>42474</v>
      </c>
      <c r="E325" t="s">
        <v>39</v>
      </c>
      <c r="F325" t="s">
        <v>1654</v>
      </c>
      <c r="G325" t="s">
        <v>1655</v>
      </c>
      <c r="H325" t="s">
        <v>24</v>
      </c>
      <c r="I325" t="s">
        <v>25</v>
      </c>
      <c r="J325" t="s">
        <v>52</v>
      </c>
      <c r="K325" t="s">
        <v>53</v>
      </c>
      <c r="L325" t="s">
        <v>54</v>
      </c>
      <c r="M325" t="s">
        <v>802</v>
      </c>
      <c r="N325" t="s">
        <v>30</v>
      </c>
      <c r="O325" t="s">
        <v>56</v>
      </c>
      <c r="P325" t="s">
        <v>803</v>
      </c>
      <c r="Q325">
        <v>24.7</v>
      </c>
      <c r="R325">
        <v>5</v>
      </c>
      <c r="S325">
        <v>10.374000000000001</v>
      </c>
      <c r="T325">
        <f xml:space="preserve"> Table1_2[[#This Row],[Profit]] / Table1_2[[#This Row],[Sales]]</f>
        <v>0.42000000000000004</v>
      </c>
      <c r="U325" t="s">
        <v>129</v>
      </c>
      <c r="V325" t="s">
        <v>113</v>
      </c>
    </row>
    <row r="326" spans="1:22">
      <c r="A326" t="s">
        <v>3423</v>
      </c>
      <c r="B326" s="19">
        <v>42568</v>
      </c>
      <c r="C326" s="19" t="str">
        <f xml:space="preserve"> TEXT(Table1_2[[#This Row],[Order Date]], "yyyy")</f>
        <v>2016</v>
      </c>
      <c r="D326" s="19">
        <v>42573</v>
      </c>
      <c r="E326" t="s">
        <v>21</v>
      </c>
      <c r="F326" t="s">
        <v>1768</v>
      </c>
      <c r="G326" t="s">
        <v>1769</v>
      </c>
      <c r="H326" t="s">
        <v>24</v>
      </c>
      <c r="I326" t="s">
        <v>25</v>
      </c>
      <c r="J326" t="s">
        <v>191</v>
      </c>
      <c r="K326" t="s">
        <v>192</v>
      </c>
      <c r="L326" t="s">
        <v>54</v>
      </c>
      <c r="M326" t="s">
        <v>2601</v>
      </c>
      <c r="N326" t="s">
        <v>30</v>
      </c>
      <c r="O326" t="s">
        <v>56</v>
      </c>
      <c r="P326" t="s">
        <v>2602</v>
      </c>
      <c r="Q326">
        <v>24.75</v>
      </c>
      <c r="R326">
        <v>5</v>
      </c>
      <c r="S326">
        <v>10.89</v>
      </c>
      <c r="T326">
        <f xml:space="preserve"> Table1_2[[#This Row],[Profit]] / Table1_2[[#This Row],[Sales]]</f>
        <v>0.44</v>
      </c>
      <c r="U326" t="s">
        <v>58</v>
      </c>
      <c r="V326" t="s">
        <v>71</v>
      </c>
    </row>
    <row r="327" spans="1:22">
      <c r="A327" t="s">
        <v>3625</v>
      </c>
      <c r="B327" s="19">
        <v>42379</v>
      </c>
      <c r="C327" s="19" t="str">
        <f xml:space="preserve"> TEXT(Table1_2[[#This Row],[Order Date]], "yyyy")</f>
        <v>2016</v>
      </c>
      <c r="D327" s="19">
        <v>42382</v>
      </c>
      <c r="E327" t="s">
        <v>21</v>
      </c>
      <c r="F327" t="s">
        <v>2247</v>
      </c>
      <c r="G327" t="s">
        <v>2248</v>
      </c>
      <c r="H327" t="s">
        <v>24</v>
      </c>
      <c r="I327" t="s">
        <v>25</v>
      </c>
      <c r="J327" t="s">
        <v>3626</v>
      </c>
      <c r="K327" t="s">
        <v>192</v>
      </c>
      <c r="L327" t="s">
        <v>54</v>
      </c>
      <c r="M327" t="s">
        <v>650</v>
      </c>
      <c r="N327" t="s">
        <v>30</v>
      </c>
      <c r="O327" t="s">
        <v>56</v>
      </c>
      <c r="P327" t="s">
        <v>651</v>
      </c>
      <c r="Q327">
        <v>24.85</v>
      </c>
      <c r="R327">
        <v>5</v>
      </c>
      <c r="S327">
        <v>7.7035</v>
      </c>
      <c r="T327">
        <f xml:space="preserve"> Table1_2[[#This Row],[Profit]] / Table1_2[[#This Row],[Sales]]</f>
        <v>0.31</v>
      </c>
      <c r="U327" t="s">
        <v>33</v>
      </c>
      <c r="V327" t="s">
        <v>169</v>
      </c>
    </row>
    <row r="328" spans="1:22">
      <c r="A328" t="s">
        <v>2699</v>
      </c>
      <c r="B328" s="19">
        <v>42002</v>
      </c>
      <c r="C328" s="19" t="str">
        <f xml:space="preserve"> TEXT(Table1_2[[#This Row],[Order Date]], "yyyy")</f>
        <v>2014</v>
      </c>
      <c r="D328" s="19">
        <v>42006</v>
      </c>
      <c r="E328" t="s">
        <v>39</v>
      </c>
      <c r="F328" t="s">
        <v>787</v>
      </c>
      <c r="G328" t="s">
        <v>788</v>
      </c>
      <c r="H328" t="s">
        <v>90</v>
      </c>
      <c r="I328" t="s">
        <v>25</v>
      </c>
      <c r="J328" t="s">
        <v>328</v>
      </c>
      <c r="K328" t="s">
        <v>53</v>
      </c>
      <c r="L328" t="s">
        <v>54</v>
      </c>
      <c r="M328" t="s">
        <v>2237</v>
      </c>
      <c r="N328" t="s">
        <v>30</v>
      </c>
      <c r="O328" t="s">
        <v>56</v>
      </c>
      <c r="P328" t="s">
        <v>2238</v>
      </c>
      <c r="Q328">
        <v>24.9</v>
      </c>
      <c r="R328">
        <v>5</v>
      </c>
      <c r="S328">
        <v>8.2170000000000005</v>
      </c>
      <c r="T328">
        <f xml:space="preserve"> Table1_2[[#This Row],[Profit]] / Table1_2[[#This Row],[Sales]]</f>
        <v>0.33</v>
      </c>
      <c r="U328" t="s">
        <v>83</v>
      </c>
      <c r="V328" t="s">
        <v>96</v>
      </c>
    </row>
    <row r="329" spans="1:22">
      <c r="A329" t="s">
        <v>1550</v>
      </c>
      <c r="B329" s="19">
        <v>42656</v>
      </c>
      <c r="C329" s="19" t="str">
        <f xml:space="preserve"> TEXT(Table1_2[[#This Row],[Order Date]], "yyyy")</f>
        <v>2016</v>
      </c>
      <c r="D329" s="19">
        <v>42660</v>
      </c>
      <c r="E329" t="s">
        <v>39</v>
      </c>
      <c r="F329" t="s">
        <v>1551</v>
      </c>
      <c r="G329" t="s">
        <v>1552</v>
      </c>
      <c r="H329" t="s">
        <v>90</v>
      </c>
      <c r="I329" t="s">
        <v>25</v>
      </c>
      <c r="J329" t="s">
        <v>179</v>
      </c>
      <c r="K329" t="s">
        <v>180</v>
      </c>
      <c r="L329" t="s">
        <v>54</v>
      </c>
      <c r="M329" t="s">
        <v>1553</v>
      </c>
      <c r="N329" t="s">
        <v>30</v>
      </c>
      <c r="O329" t="s">
        <v>56</v>
      </c>
      <c r="P329" t="s">
        <v>1554</v>
      </c>
      <c r="Q329">
        <v>24.96</v>
      </c>
      <c r="R329">
        <v>3</v>
      </c>
      <c r="S329">
        <v>4.3680000000000003</v>
      </c>
      <c r="T329">
        <f xml:space="preserve"> Table1_2[[#This Row],[Profit]] / Table1_2[[#This Row],[Sales]]</f>
        <v>0.17500000000000002</v>
      </c>
      <c r="U329" t="s">
        <v>83</v>
      </c>
      <c r="V329" t="s">
        <v>48</v>
      </c>
    </row>
    <row r="330" spans="1:22">
      <c r="A330" t="s">
        <v>2229</v>
      </c>
      <c r="B330" s="19">
        <v>42515</v>
      </c>
      <c r="C330" s="19" t="str">
        <f xml:space="preserve"> TEXT(Table1_2[[#This Row],[Order Date]], "yyyy")</f>
        <v>2016</v>
      </c>
      <c r="D330" s="19">
        <v>42520</v>
      </c>
      <c r="E330" t="s">
        <v>39</v>
      </c>
      <c r="F330" t="s">
        <v>2230</v>
      </c>
      <c r="G330" t="s">
        <v>2231</v>
      </c>
      <c r="H330" t="s">
        <v>100</v>
      </c>
      <c r="I330" t="s">
        <v>25</v>
      </c>
      <c r="J330" t="s">
        <v>347</v>
      </c>
      <c r="K330" t="s">
        <v>667</v>
      </c>
      <c r="L330" t="s">
        <v>28</v>
      </c>
      <c r="M330" t="s">
        <v>2232</v>
      </c>
      <c r="N330" t="s">
        <v>30</v>
      </c>
      <c r="O330" t="s">
        <v>56</v>
      </c>
      <c r="P330" t="s">
        <v>2233</v>
      </c>
      <c r="Q330">
        <v>24.96</v>
      </c>
      <c r="R330">
        <v>4</v>
      </c>
      <c r="S330">
        <v>6.24</v>
      </c>
      <c r="T330">
        <f xml:space="preserve"> Table1_2[[#This Row],[Profit]] / Table1_2[[#This Row],[Sales]]</f>
        <v>0.25</v>
      </c>
      <c r="U330" t="s">
        <v>58</v>
      </c>
      <c r="V330" t="s">
        <v>161</v>
      </c>
    </row>
    <row r="331" spans="1:22">
      <c r="A331" t="s">
        <v>2887</v>
      </c>
      <c r="B331" s="19">
        <v>43041</v>
      </c>
      <c r="C331" s="19" t="str">
        <f xml:space="preserve"> TEXT(Table1_2[[#This Row],[Order Date]], "yyyy")</f>
        <v>2017</v>
      </c>
      <c r="D331" s="19">
        <v>43043</v>
      </c>
      <c r="E331" t="s">
        <v>21</v>
      </c>
      <c r="F331" t="s">
        <v>2038</v>
      </c>
      <c r="G331" t="s">
        <v>2039</v>
      </c>
      <c r="H331" t="s">
        <v>100</v>
      </c>
      <c r="I331" t="s">
        <v>25</v>
      </c>
      <c r="J331" t="s">
        <v>2888</v>
      </c>
      <c r="K331" t="s">
        <v>53</v>
      </c>
      <c r="L331" t="s">
        <v>54</v>
      </c>
      <c r="M331" t="s">
        <v>2889</v>
      </c>
      <c r="N331" t="s">
        <v>30</v>
      </c>
      <c r="O331" t="s">
        <v>56</v>
      </c>
      <c r="P331" t="s">
        <v>2890</v>
      </c>
      <c r="Q331">
        <v>25.02</v>
      </c>
      <c r="R331">
        <v>3</v>
      </c>
      <c r="S331">
        <v>10.5084</v>
      </c>
      <c r="T331">
        <f xml:space="preserve"> Table1_2[[#This Row],[Profit]] / Table1_2[[#This Row],[Sales]]</f>
        <v>0.42</v>
      </c>
      <c r="U331" t="s">
        <v>70</v>
      </c>
      <c r="V331" t="s">
        <v>34</v>
      </c>
    </row>
    <row r="332" spans="1:22">
      <c r="A332" t="s">
        <v>3126</v>
      </c>
      <c r="B332" s="19">
        <v>42342</v>
      </c>
      <c r="C332" s="19" t="str">
        <f xml:space="preserve"> TEXT(Table1_2[[#This Row],[Order Date]], "yyyy")</f>
        <v>2015</v>
      </c>
      <c r="D332" s="19">
        <v>42347</v>
      </c>
      <c r="E332" t="s">
        <v>39</v>
      </c>
      <c r="F332" t="s">
        <v>947</v>
      </c>
      <c r="G332" t="s">
        <v>948</v>
      </c>
      <c r="H332" t="s">
        <v>24</v>
      </c>
      <c r="I332" t="s">
        <v>25</v>
      </c>
      <c r="J332" t="s">
        <v>2060</v>
      </c>
      <c r="K332" t="s">
        <v>53</v>
      </c>
      <c r="L332" t="s">
        <v>54</v>
      </c>
      <c r="M332" t="s">
        <v>1311</v>
      </c>
      <c r="N332" t="s">
        <v>30</v>
      </c>
      <c r="O332" t="s">
        <v>56</v>
      </c>
      <c r="P332" t="s">
        <v>1312</v>
      </c>
      <c r="Q332">
        <v>25.08</v>
      </c>
      <c r="R332">
        <v>6</v>
      </c>
      <c r="S332">
        <v>9.0288000000000004</v>
      </c>
      <c r="T332">
        <f xml:space="preserve"> Table1_2[[#This Row],[Profit]] / Table1_2[[#This Row],[Sales]]</f>
        <v>0.36000000000000004</v>
      </c>
      <c r="U332" t="s">
        <v>58</v>
      </c>
      <c r="V332" t="s">
        <v>96</v>
      </c>
    </row>
    <row r="333" spans="1:22">
      <c r="A333" t="s">
        <v>1198</v>
      </c>
      <c r="B333" s="19">
        <v>42827</v>
      </c>
      <c r="C333" s="19" t="str">
        <f xml:space="preserve"> TEXT(Table1_2[[#This Row],[Order Date]], "yyyy")</f>
        <v>2017</v>
      </c>
      <c r="D333" s="19">
        <v>42832</v>
      </c>
      <c r="E333" t="s">
        <v>39</v>
      </c>
      <c r="F333" t="s">
        <v>1199</v>
      </c>
      <c r="G333" t="s">
        <v>1200</v>
      </c>
      <c r="H333" t="s">
        <v>24</v>
      </c>
      <c r="I333" t="s">
        <v>25</v>
      </c>
      <c r="J333" t="s">
        <v>52</v>
      </c>
      <c r="K333" t="s">
        <v>53</v>
      </c>
      <c r="L333" t="s">
        <v>54</v>
      </c>
      <c r="M333" t="s">
        <v>1147</v>
      </c>
      <c r="N333" t="s">
        <v>30</v>
      </c>
      <c r="O333" t="s">
        <v>56</v>
      </c>
      <c r="P333" t="s">
        <v>1148</v>
      </c>
      <c r="Q333">
        <v>25.11</v>
      </c>
      <c r="R333">
        <v>3</v>
      </c>
      <c r="S333">
        <v>6.5286</v>
      </c>
      <c r="T333">
        <f xml:space="preserve"> Table1_2[[#This Row],[Profit]] / Table1_2[[#This Row],[Sales]]</f>
        <v>0.26</v>
      </c>
      <c r="U333" t="s">
        <v>58</v>
      </c>
      <c r="V333" t="s">
        <v>113</v>
      </c>
    </row>
    <row r="334" spans="1:22">
      <c r="A334" t="s">
        <v>4386</v>
      </c>
      <c r="B334" s="19">
        <v>41955</v>
      </c>
      <c r="C334" s="19" t="str">
        <f xml:space="preserve"> TEXT(Table1_2[[#This Row],[Order Date]], "yyyy")</f>
        <v>2014</v>
      </c>
      <c r="D334" s="19">
        <v>41961</v>
      </c>
      <c r="E334" t="s">
        <v>39</v>
      </c>
      <c r="F334" t="s">
        <v>107</v>
      </c>
      <c r="G334" t="s">
        <v>108</v>
      </c>
      <c r="H334" t="s">
        <v>24</v>
      </c>
      <c r="I334" t="s">
        <v>25</v>
      </c>
      <c r="J334" t="s">
        <v>1389</v>
      </c>
      <c r="K334" t="s">
        <v>92</v>
      </c>
      <c r="L334" t="s">
        <v>93</v>
      </c>
      <c r="M334" t="s">
        <v>1978</v>
      </c>
      <c r="N334" t="s">
        <v>30</v>
      </c>
      <c r="O334" t="s">
        <v>56</v>
      </c>
      <c r="P334" t="s">
        <v>1979</v>
      </c>
      <c r="Q334">
        <v>25.128</v>
      </c>
      <c r="R334">
        <v>3</v>
      </c>
      <c r="S334">
        <v>-6.9101999999999997</v>
      </c>
      <c r="T334">
        <f xml:space="preserve"> Table1_2[[#This Row],[Profit]] / Table1_2[[#This Row],[Sales]]</f>
        <v>-0.27499999999999997</v>
      </c>
      <c r="U334" t="s">
        <v>129</v>
      </c>
      <c r="V334" t="s">
        <v>34</v>
      </c>
    </row>
    <row r="335" spans="1:22">
      <c r="A335" t="s">
        <v>3368</v>
      </c>
      <c r="B335" s="19">
        <v>41688</v>
      </c>
      <c r="C335" s="19" t="str">
        <f xml:space="preserve"> TEXT(Table1_2[[#This Row],[Order Date]], "yyyy")</f>
        <v>2014</v>
      </c>
      <c r="D335" s="19">
        <v>41688</v>
      </c>
      <c r="E335" t="s">
        <v>425</v>
      </c>
      <c r="F335" t="s">
        <v>498</v>
      </c>
      <c r="G335" t="s">
        <v>499</v>
      </c>
      <c r="H335" t="s">
        <v>24</v>
      </c>
      <c r="I335" t="s">
        <v>25</v>
      </c>
      <c r="J335" t="s">
        <v>3369</v>
      </c>
      <c r="K335" t="s">
        <v>92</v>
      </c>
      <c r="L335" t="s">
        <v>93</v>
      </c>
      <c r="M335" t="s">
        <v>2614</v>
      </c>
      <c r="N335" t="s">
        <v>30</v>
      </c>
      <c r="O335" t="s">
        <v>56</v>
      </c>
      <c r="P335" t="s">
        <v>2615</v>
      </c>
      <c r="Q335">
        <v>25.16</v>
      </c>
      <c r="R335">
        <v>5</v>
      </c>
      <c r="S335">
        <v>-11.321999999999999</v>
      </c>
      <c r="T335">
        <f xml:space="preserve"> Table1_2[[#This Row],[Profit]] / Table1_2[[#This Row],[Sales]]</f>
        <v>-0.44999999999999996</v>
      </c>
      <c r="U335" t="s">
        <v>430</v>
      </c>
      <c r="V335" t="s">
        <v>297</v>
      </c>
    </row>
    <row r="336" spans="1:22">
      <c r="A336" t="s">
        <v>2503</v>
      </c>
      <c r="B336" s="19">
        <v>42968</v>
      </c>
      <c r="C336" s="19" t="str">
        <f xml:space="preserve"> TEXT(Table1_2[[#This Row],[Order Date]], "yyyy")</f>
        <v>2017</v>
      </c>
      <c r="D336" s="19">
        <v>42974</v>
      </c>
      <c r="E336" t="s">
        <v>39</v>
      </c>
      <c r="F336" t="s">
        <v>2387</v>
      </c>
      <c r="G336" t="s">
        <v>2388</v>
      </c>
      <c r="H336" t="s">
        <v>100</v>
      </c>
      <c r="I336" t="s">
        <v>25</v>
      </c>
      <c r="J336" t="s">
        <v>157</v>
      </c>
      <c r="K336" t="s">
        <v>1089</v>
      </c>
      <c r="L336" t="s">
        <v>67</v>
      </c>
      <c r="M336" t="s">
        <v>1268</v>
      </c>
      <c r="N336" t="s">
        <v>30</v>
      </c>
      <c r="O336" t="s">
        <v>56</v>
      </c>
      <c r="P336" t="s">
        <v>1269</v>
      </c>
      <c r="Q336">
        <v>25.16</v>
      </c>
      <c r="R336">
        <v>2</v>
      </c>
      <c r="S336">
        <v>8.5543999999999993</v>
      </c>
      <c r="T336">
        <f xml:space="preserve"> Table1_2[[#This Row],[Profit]] / Table1_2[[#This Row],[Sales]]</f>
        <v>0.33999999999999997</v>
      </c>
      <c r="U336" t="s">
        <v>129</v>
      </c>
      <c r="V336" t="s">
        <v>253</v>
      </c>
    </row>
    <row r="337" spans="1:22">
      <c r="A337" t="s">
        <v>3252</v>
      </c>
      <c r="B337" s="19">
        <v>42915</v>
      </c>
      <c r="C337" s="19" t="str">
        <f xml:space="preserve"> TEXT(Table1_2[[#This Row],[Order Date]], "yyyy")</f>
        <v>2017</v>
      </c>
      <c r="D337" s="19">
        <v>42918</v>
      </c>
      <c r="E337" t="s">
        <v>87</v>
      </c>
      <c r="F337" t="s">
        <v>332</v>
      </c>
      <c r="G337" t="s">
        <v>333</v>
      </c>
      <c r="H337" t="s">
        <v>90</v>
      </c>
      <c r="I337" t="s">
        <v>25</v>
      </c>
      <c r="J337" t="s">
        <v>3253</v>
      </c>
      <c r="K337" t="s">
        <v>429</v>
      </c>
      <c r="L337" t="s">
        <v>67</v>
      </c>
      <c r="M337" t="s">
        <v>1268</v>
      </c>
      <c r="N337" t="s">
        <v>30</v>
      </c>
      <c r="O337" t="s">
        <v>56</v>
      </c>
      <c r="P337" t="s">
        <v>1269</v>
      </c>
      <c r="Q337">
        <v>25.16</v>
      </c>
      <c r="R337">
        <v>2</v>
      </c>
      <c r="S337">
        <v>8.5543999999999993</v>
      </c>
      <c r="T337">
        <f xml:space="preserve"> Table1_2[[#This Row],[Profit]] / Table1_2[[#This Row],[Sales]]</f>
        <v>0.33999999999999997</v>
      </c>
      <c r="U337" t="s">
        <v>33</v>
      </c>
      <c r="V337" t="s">
        <v>59</v>
      </c>
    </row>
    <row r="338" spans="1:22">
      <c r="A338" t="s">
        <v>3191</v>
      </c>
      <c r="B338" s="19">
        <v>42985</v>
      </c>
      <c r="C338" s="19" t="str">
        <f xml:space="preserve"> TEXT(Table1_2[[#This Row],[Order Date]], "yyyy")</f>
        <v>2017</v>
      </c>
      <c r="D338" s="19">
        <v>42986</v>
      </c>
      <c r="E338" t="s">
        <v>87</v>
      </c>
      <c r="F338" t="s">
        <v>2167</v>
      </c>
      <c r="G338" t="s">
        <v>2168</v>
      </c>
      <c r="H338" t="s">
        <v>24</v>
      </c>
      <c r="I338" t="s">
        <v>25</v>
      </c>
      <c r="J338" t="s">
        <v>3192</v>
      </c>
      <c r="K338" t="s">
        <v>76</v>
      </c>
      <c r="L338" t="s">
        <v>54</v>
      </c>
      <c r="M338" t="s">
        <v>2614</v>
      </c>
      <c r="N338" t="s">
        <v>30</v>
      </c>
      <c r="O338" t="s">
        <v>56</v>
      </c>
      <c r="P338" t="s">
        <v>2615</v>
      </c>
      <c r="Q338">
        <v>25.16</v>
      </c>
      <c r="R338">
        <v>2</v>
      </c>
      <c r="S338">
        <v>10.5672</v>
      </c>
      <c r="T338">
        <f xml:space="preserve"> Table1_2[[#This Row],[Profit]] / Table1_2[[#This Row],[Sales]]</f>
        <v>0.42</v>
      </c>
      <c r="U338" t="s">
        <v>123</v>
      </c>
      <c r="V338" t="s">
        <v>77</v>
      </c>
    </row>
    <row r="339" spans="1:22">
      <c r="A339" t="s">
        <v>3800</v>
      </c>
      <c r="B339" s="19">
        <v>42517</v>
      </c>
      <c r="C339" s="19" t="str">
        <f xml:space="preserve"> TEXT(Table1_2[[#This Row],[Order Date]], "yyyy")</f>
        <v>2016</v>
      </c>
      <c r="D339" s="19">
        <v>42521</v>
      </c>
      <c r="E339" t="s">
        <v>39</v>
      </c>
      <c r="F339" t="s">
        <v>3298</v>
      </c>
      <c r="G339" t="s">
        <v>3299</v>
      </c>
      <c r="H339" t="s">
        <v>24</v>
      </c>
      <c r="I339" t="s">
        <v>25</v>
      </c>
      <c r="J339" t="s">
        <v>133</v>
      </c>
      <c r="K339" t="s">
        <v>134</v>
      </c>
      <c r="L339" t="s">
        <v>93</v>
      </c>
      <c r="M339" t="s">
        <v>2281</v>
      </c>
      <c r="N339" t="s">
        <v>30</v>
      </c>
      <c r="O339" t="s">
        <v>56</v>
      </c>
      <c r="P339" t="s">
        <v>2282</v>
      </c>
      <c r="Q339">
        <v>25.175999999999998</v>
      </c>
      <c r="R339">
        <v>3</v>
      </c>
      <c r="S339">
        <v>-33.358199999999997</v>
      </c>
      <c r="T339">
        <f xml:space="preserve"> Table1_2[[#This Row],[Profit]] / Table1_2[[#This Row],[Sales]]</f>
        <v>-1.325</v>
      </c>
      <c r="U339" t="s">
        <v>83</v>
      </c>
      <c r="V339" t="s">
        <v>161</v>
      </c>
    </row>
    <row r="340" spans="1:22">
      <c r="A340" t="s">
        <v>4406</v>
      </c>
      <c r="B340" s="19">
        <v>41660</v>
      </c>
      <c r="C340" s="19" t="str">
        <f xml:space="preserve"> TEXT(Table1_2[[#This Row],[Order Date]], "yyyy")</f>
        <v>2014</v>
      </c>
      <c r="D340" s="19">
        <v>41662</v>
      </c>
      <c r="E340" t="s">
        <v>21</v>
      </c>
      <c r="F340" t="s">
        <v>2019</v>
      </c>
      <c r="G340" t="s">
        <v>2020</v>
      </c>
      <c r="H340" t="s">
        <v>24</v>
      </c>
      <c r="I340" t="s">
        <v>25</v>
      </c>
      <c r="J340" t="s">
        <v>1006</v>
      </c>
      <c r="K340" t="s">
        <v>43</v>
      </c>
      <c r="L340" t="s">
        <v>28</v>
      </c>
      <c r="M340" t="s">
        <v>1577</v>
      </c>
      <c r="N340" t="s">
        <v>30</v>
      </c>
      <c r="O340" t="s">
        <v>56</v>
      </c>
      <c r="P340" t="s">
        <v>1578</v>
      </c>
      <c r="Q340">
        <v>25.248000000000001</v>
      </c>
      <c r="R340">
        <v>3</v>
      </c>
      <c r="S340">
        <v>4.1028000000000002</v>
      </c>
      <c r="T340">
        <f xml:space="preserve"> Table1_2[[#This Row],[Profit]] / Table1_2[[#This Row],[Sales]]</f>
        <v>0.16250000000000001</v>
      </c>
      <c r="U340" t="s">
        <v>70</v>
      </c>
      <c r="V340" t="s">
        <v>169</v>
      </c>
    </row>
    <row r="341" spans="1:22">
      <c r="A341" t="s">
        <v>1653</v>
      </c>
      <c r="B341" s="19">
        <v>42196</v>
      </c>
      <c r="C341" s="19" t="str">
        <f xml:space="preserve"> TEXT(Table1_2[[#This Row],[Order Date]], "yyyy")</f>
        <v>2015</v>
      </c>
      <c r="D341" s="19">
        <v>42198</v>
      </c>
      <c r="E341" t="s">
        <v>87</v>
      </c>
      <c r="F341" t="s">
        <v>1654</v>
      </c>
      <c r="G341" t="s">
        <v>1655</v>
      </c>
      <c r="H341" t="s">
        <v>24</v>
      </c>
      <c r="I341" t="s">
        <v>25</v>
      </c>
      <c r="J341" t="s">
        <v>65</v>
      </c>
      <c r="K341" t="s">
        <v>66</v>
      </c>
      <c r="L341" t="s">
        <v>67</v>
      </c>
      <c r="M341" t="s">
        <v>1658</v>
      </c>
      <c r="N341" t="s">
        <v>30</v>
      </c>
      <c r="O341" t="s">
        <v>56</v>
      </c>
      <c r="P341" t="s">
        <v>1659</v>
      </c>
      <c r="Q341">
        <v>25.344000000000001</v>
      </c>
      <c r="R341">
        <v>6</v>
      </c>
      <c r="S341">
        <v>3.4847999999999999</v>
      </c>
      <c r="T341">
        <f xml:space="preserve"> Table1_2[[#This Row],[Profit]] / Table1_2[[#This Row],[Sales]]</f>
        <v>0.13749999999999998</v>
      </c>
      <c r="U341" t="s">
        <v>70</v>
      </c>
      <c r="V341" t="s">
        <v>71</v>
      </c>
    </row>
    <row r="342" spans="1:22">
      <c r="A342" t="s">
        <v>2822</v>
      </c>
      <c r="B342" s="19">
        <v>42555</v>
      </c>
      <c r="C342" s="19" t="str">
        <f xml:space="preserve"> TEXT(Table1_2[[#This Row],[Order Date]], "yyyy")</f>
        <v>2016</v>
      </c>
      <c r="D342" s="19">
        <v>42557</v>
      </c>
      <c r="E342" t="s">
        <v>87</v>
      </c>
      <c r="F342" t="s">
        <v>2693</v>
      </c>
      <c r="G342" t="s">
        <v>2694</v>
      </c>
      <c r="H342" t="s">
        <v>24</v>
      </c>
      <c r="I342" t="s">
        <v>25</v>
      </c>
      <c r="J342" t="s">
        <v>328</v>
      </c>
      <c r="K342" t="s">
        <v>53</v>
      </c>
      <c r="L342" t="s">
        <v>54</v>
      </c>
      <c r="M342" t="s">
        <v>661</v>
      </c>
      <c r="N342" t="s">
        <v>30</v>
      </c>
      <c r="O342" t="s">
        <v>56</v>
      </c>
      <c r="P342" t="s">
        <v>662</v>
      </c>
      <c r="Q342">
        <v>25.4</v>
      </c>
      <c r="R342">
        <v>5</v>
      </c>
      <c r="S342">
        <v>8.6359999999999992</v>
      </c>
      <c r="T342">
        <f xml:space="preserve"> Table1_2[[#This Row],[Profit]] / Table1_2[[#This Row],[Sales]]</f>
        <v>0.33999999999999997</v>
      </c>
      <c r="U342" t="s">
        <v>70</v>
      </c>
      <c r="V342" t="s">
        <v>71</v>
      </c>
    </row>
    <row r="343" spans="1:22">
      <c r="A343" t="s">
        <v>3326</v>
      </c>
      <c r="B343" s="19">
        <v>42555</v>
      </c>
      <c r="C343" s="19" t="str">
        <f xml:space="preserve"> TEXT(Table1_2[[#This Row],[Order Date]], "yyyy")</f>
        <v>2016</v>
      </c>
      <c r="D343" s="19">
        <v>42555</v>
      </c>
      <c r="E343" t="s">
        <v>425</v>
      </c>
      <c r="F343" t="s">
        <v>671</v>
      </c>
      <c r="G343" t="s">
        <v>672</v>
      </c>
      <c r="H343" t="s">
        <v>100</v>
      </c>
      <c r="I343" t="s">
        <v>25</v>
      </c>
      <c r="J343" t="s">
        <v>191</v>
      </c>
      <c r="K343" t="s">
        <v>192</v>
      </c>
      <c r="L343" t="s">
        <v>54</v>
      </c>
      <c r="M343" t="s">
        <v>661</v>
      </c>
      <c r="N343" t="s">
        <v>30</v>
      </c>
      <c r="O343" t="s">
        <v>56</v>
      </c>
      <c r="P343" t="s">
        <v>662</v>
      </c>
      <c r="Q343">
        <v>25.4</v>
      </c>
      <c r="R343">
        <v>5</v>
      </c>
      <c r="S343">
        <v>8.6359999999999992</v>
      </c>
      <c r="T343">
        <f xml:space="preserve"> Table1_2[[#This Row],[Profit]] / Table1_2[[#This Row],[Sales]]</f>
        <v>0.33999999999999997</v>
      </c>
      <c r="U343" t="s">
        <v>430</v>
      </c>
      <c r="V343" t="s">
        <v>71</v>
      </c>
    </row>
    <row r="344" spans="1:22">
      <c r="A344" t="s">
        <v>924</v>
      </c>
      <c r="B344" s="19">
        <v>42828</v>
      </c>
      <c r="C344" s="19" t="str">
        <f xml:space="preserve"> TEXT(Table1_2[[#This Row],[Order Date]], "yyyy")</f>
        <v>2017</v>
      </c>
      <c r="D344" s="19">
        <v>42832</v>
      </c>
      <c r="E344" t="s">
        <v>39</v>
      </c>
      <c r="F344" t="s">
        <v>925</v>
      </c>
      <c r="G344" t="s">
        <v>926</v>
      </c>
      <c r="H344" t="s">
        <v>24</v>
      </c>
      <c r="I344" t="s">
        <v>25</v>
      </c>
      <c r="J344" t="s">
        <v>65</v>
      </c>
      <c r="K344" t="s">
        <v>66</v>
      </c>
      <c r="L344" t="s">
        <v>67</v>
      </c>
      <c r="M344" t="s">
        <v>927</v>
      </c>
      <c r="N344" t="s">
        <v>30</v>
      </c>
      <c r="O344" t="s">
        <v>56</v>
      </c>
      <c r="P344" t="s">
        <v>316</v>
      </c>
      <c r="Q344">
        <v>25.472000000000001</v>
      </c>
      <c r="R344">
        <v>4</v>
      </c>
      <c r="S344">
        <v>7.6416000000000004</v>
      </c>
      <c r="T344">
        <f xml:space="preserve"> Table1_2[[#This Row],[Profit]] / Table1_2[[#This Row],[Sales]]</f>
        <v>0.3</v>
      </c>
      <c r="U344" t="s">
        <v>83</v>
      </c>
      <c r="V344" t="s">
        <v>113</v>
      </c>
    </row>
    <row r="345" spans="1:22">
      <c r="A345" t="s">
        <v>2884</v>
      </c>
      <c r="B345" s="19">
        <v>42632</v>
      </c>
      <c r="C345" s="19" t="str">
        <f xml:space="preserve"> TEXT(Table1_2[[#This Row],[Order Date]], "yyyy")</f>
        <v>2016</v>
      </c>
      <c r="D345" s="19">
        <v>42635</v>
      </c>
      <c r="E345" t="s">
        <v>87</v>
      </c>
      <c r="F345" t="s">
        <v>1950</v>
      </c>
      <c r="G345" t="s">
        <v>1951</v>
      </c>
      <c r="H345" t="s">
        <v>100</v>
      </c>
      <c r="I345" t="s">
        <v>25</v>
      </c>
      <c r="J345" t="s">
        <v>65</v>
      </c>
      <c r="K345" t="s">
        <v>66</v>
      </c>
      <c r="L345" t="s">
        <v>67</v>
      </c>
      <c r="M345" t="s">
        <v>2885</v>
      </c>
      <c r="N345" t="s">
        <v>30</v>
      </c>
      <c r="O345" t="s">
        <v>56</v>
      </c>
      <c r="P345" t="s">
        <v>2886</v>
      </c>
      <c r="Q345">
        <v>25.632000000000001</v>
      </c>
      <c r="R345">
        <v>3</v>
      </c>
      <c r="S345">
        <v>3.8448000000000002</v>
      </c>
      <c r="T345">
        <f xml:space="preserve"> Table1_2[[#This Row],[Profit]] / Table1_2[[#This Row],[Sales]]</f>
        <v>0.15</v>
      </c>
      <c r="U345" t="s">
        <v>33</v>
      </c>
      <c r="V345" t="s">
        <v>77</v>
      </c>
    </row>
    <row r="346" spans="1:22">
      <c r="A346" t="s">
        <v>3729</v>
      </c>
      <c r="B346" s="19">
        <v>41846</v>
      </c>
      <c r="C346" s="19" t="str">
        <f xml:space="preserve"> TEXT(Table1_2[[#This Row],[Order Date]], "yyyy")</f>
        <v>2014</v>
      </c>
      <c r="D346" s="19">
        <v>41852</v>
      </c>
      <c r="E346" t="s">
        <v>39</v>
      </c>
      <c r="F346" t="s">
        <v>1368</v>
      </c>
      <c r="G346" t="s">
        <v>1369</v>
      </c>
      <c r="H346" t="s">
        <v>24</v>
      </c>
      <c r="I346" t="s">
        <v>25</v>
      </c>
      <c r="J346" t="s">
        <v>2138</v>
      </c>
      <c r="K346" t="s">
        <v>667</v>
      </c>
      <c r="L346" t="s">
        <v>28</v>
      </c>
      <c r="M346" t="s">
        <v>2901</v>
      </c>
      <c r="N346" t="s">
        <v>30</v>
      </c>
      <c r="O346" t="s">
        <v>56</v>
      </c>
      <c r="P346" t="s">
        <v>2902</v>
      </c>
      <c r="Q346">
        <v>25.71</v>
      </c>
      <c r="R346">
        <v>3</v>
      </c>
      <c r="S346">
        <v>9.2555999999999994</v>
      </c>
      <c r="T346">
        <f xml:space="preserve"> Table1_2[[#This Row],[Profit]] / Table1_2[[#This Row],[Sales]]</f>
        <v>0.36</v>
      </c>
      <c r="U346" t="s">
        <v>129</v>
      </c>
      <c r="V346" t="s">
        <v>71</v>
      </c>
    </row>
    <row r="347" spans="1:22">
      <c r="A347" t="s">
        <v>3435</v>
      </c>
      <c r="B347" s="19">
        <v>43069</v>
      </c>
      <c r="C347" s="19" t="str">
        <f xml:space="preserve"> TEXT(Table1_2[[#This Row],[Order Date]], "yyyy")</f>
        <v>2017</v>
      </c>
      <c r="D347" s="19">
        <v>43072</v>
      </c>
      <c r="E347" t="s">
        <v>87</v>
      </c>
      <c r="F347" t="s">
        <v>3436</v>
      </c>
      <c r="G347" t="s">
        <v>3437</v>
      </c>
      <c r="H347" t="s">
        <v>100</v>
      </c>
      <c r="I347" t="s">
        <v>25</v>
      </c>
      <c r="J347" t="s">
        <v>328</v>
      </c>
      <c r="K347" t="s">
        <v>53</v>
      </c>
      <c r="L347" t="s">
        <v>54</v>
      </c>
      <c r="M347" t="s">
        <v>3438</v>
      </c>
      <c r="N347" t="s">
        <v>30</v>
      </c>
      <c r="O347" t="s">
        <v>56</v>
      </c>
      <c r="P347" t="s">
        <v>3439</v>
      </c>
      <c r="Q347">
        <v>25.83</v>
      </c>
      <c r="R347">
        <v>3</v>
      </c>
      <c r="S347">
        <v>9.5571000000000002</v>
      </c>
      <c r="T347">
        <f xml:space="preserve"> Table1_2[[#This Row],[Profit]] / Table1_2[[#This Row],[Sales]]</f>
        <v>0.37000000000000005</v>
      </c>
      <c r="U347" t="s">
        <v>33</v>
      </c>
      <c r="V347" t="s">
        <v>34</v>
      </c>
    </row>
    <row r="348" spans="1:22">
      <c r="A348" t="s">
        <v>3636</v>
      </c>
      <c r="B348" s="19">
        <v>42237</v>
      </c>
      <c r="C348" s="19" t="str">
        <f xml:space="preserve"> TEXT(Table1_2[[#This Row],[Order Date]], "yyyy")</f>
        <v>2015</v>
      </c>
      <c r="D348" s="19">
        <v>42241</v>
      </c>
      <c r="E348" t="s">
        <v>39</v>
      </c>
      <c r="F348" t="s">
        <v>3488</v>
      </c>
      <c r="G348" t="s">
        <v>3489</v>
      </c>
      <c r="H348" t="s">
        <v>90</v>
      </c>
      <c r="I348" t="s">
        <v>25</v>
      </c>
      <c r="J348" t="s">
        <v>878</v>
      </c>
      <c r="K348" t="s">
        <v>231</v>
      </c>
      <c r="L348" t="s">
        <v>67</v>
      </c>
      <c r="M348" t="s">
        <v>2395</v>
      </c>
      <c r="N348" t="s">
        <v>30</v>
      </c>
      <c r="O348" t="s">
        <v>56</v>
      </c>
      <c r="P348" t="s">
        <v>2396</v>
      </c>
      <c r="Q348">
        <v>25.984000000000002</v>
      </c>
      <c r="R348">
        <v>1</v>
      </c>
      <c r="S348">
        <v>-3.8976000000000002</v>
      </c>
      <c r="T348">
        <f xml:space="preserve"> Table1_2[[#This Row],[Profit]] / Table1_2[[#This Row],[Sales]]</f>
        <v>-0.15</v>
      </c>
      <c r="U348" t="s">
        <v>83</v>
      </c>
      <c r="V348" t="s">
        <v>253</v>
      </c>
    </row>
    <row r="349" spans="1:22">
      <c r="A349" t="s">
        <v>2188</v>
      </c>
      <c r="B349" s="19">
        <v>43083</v>
      </c>
      <c r="C349" s="19" t="str">
        <f xml:space="preserve"> TEXT(Table1_2[[#This Row],[Order Date]], "yyyy")</f>
        <v>2017</v>
      </c>
      <c r="D349" s="19">
        <v>43087</v>
      </c>
      <c r="E349" t="s">
        <v>39</v>
      </c>
      <c r="F349" t="s">
        <v>1351</v>
      </c>
      <c r="G349" t="s">
        <v>1352</v>
      </c>
      <c r="H349" t="s">
        <v>100</v>
      </c>
      <c r="I349" t="s">
        <v>25</v>
      </c>
      <c r="J349" t="s">
        <v>639</v>
      </c>
      <c r="K349" t="s">
        <v>53</v>
      </c>
      <c r="L349" t="s">
        <v>54</v>
      </c>
      <c r="M349" t="s">
        <v>2189</v>
      </c>
      <c r="N349" t="s">
        <v>30</v>
      </c>
      <c r="O349" t="s">
        <v>56</v>
      </c>
      <c r="P349" t="s">
        <v>2190</v>
      </c>
      <c r="Q349">
        <v>26.25</v>
      </c>
      <c r="R349">
        <v>3</v>
      </c>
      <c r="S349">
        <v>11.025</v>
      </c>
      <c r="T349">
        <f xml:space="preserve"> Table1_2[[#This Row],[Profit]] / Table1_2[[#This Row],[Sales]]</f>
        <v>0.42000000000000004</v>
      </c>
      <c r="U349" t="s">
        <v>83</v>
      </c>
      <c r="V349" t="s">
        <v>96</v>
      </c>
    </row>
    <row r="350" spans="1:22">
      <c r="A350" t="s">
        <v>3255</v>
      </c>
      <c r="B350" s="19">
        <v>42822</v>
      </c>
      <c r="C350" s="19" t="str">
        <f xml:space="preserve"> TEXT(Table1_2[[#This Row],[Order Date]], "yyyy")</f>
        <v>2017</v>
      </c>
      <c r="D350" s="19">
        <v>42825</v>
      </c>
      <c r="E350" t="s">
        <v>87</v>
      </c>
      <c r="F350" t="s">
        <v>3256</v>
      </c>
      <c r="G350" t="s">
        <v>3257</v>
      </c>
      <c r="H350" t="s">
        <v>90</v>
      </c>
      <c r="I350" t="s">
        <v>25</v>
      </c>
      <c r="J350" t="s">
        <v>1580</v>
      </c>
      <c r="K350" t="s">
        <v>53</v>
      </c>
      <c r="L350" t="s">
        <v>54</v>
      </c>
      <c r="M350" t="s">
        <v>943</v>
      </c>
      <c r="N350" t="s">
        <v>30</v>
      </c>
      <c r="O350" t="s">
        <v>56</v>
      </c>
      <c r="P350" t="s">
        <v>944</v>
      </c>
      <c r="Q350">
        <v>26.48</v>
      </c>
      <c r="R350">
        <v>1</v>
      </c>
      <c r="S350">
        <v>10.0624</v>
      </c>
      <c r="T350">
        <f xml:space="preserve"> Table1_2[[#This Row],[Profit]] / Table1_2[[#This Row],[Sales]]</f>
        <v>0.38</v>
      </c>
      <c r="U350" t="s">
        <v>33</v>
      </c>
      <c r="V350" t="s">
        <v>195</v>
      </c>
    </row>
    <row r="351" spans="1:22">
      <c r="A351" t="s">
        <v>2582</v>
      </c>
      <c r="B351" s="19">
        <v>42862</v>
      </c>
      <c r="C351" s="19" t="str">
        <f xml:space="preserve"> TEXT(Table1_2[[#This Row],[Order Date]], "yyyy")</f>
        <v>2017</v>
      </c>
      <c r="D351" s="19">
        <v>42866</v>
      </c>
      <c r="E351" t="s">
        <v>39</v>
      </c>
      <c r="F351" t="s">
        <v>1588</v>
      </c>
      <c r="G351" t="s">
        <v>1589</v>
      </c>
      <c r="H351" t="s">
        <v>90</v>
      </c>
      <c r="I351" t="s">
        <v>25</v>
      </c>
      <c r="J351" t="s">
        <v>288</v>
      </c>
      <c r="K351" t="s">
        <v>289</v>
      </c>
      <c r="L351" t="s">
        <v>93</v>
      </c>
      <c r="M351" t="s">
        <v>2008</v>
      </c>
      <c r="N351" t="s">
        <v>30</v>
      </c>
      <c r="O351" t="s">
        <v>36</v>
      </c>
      <c r="P351" t="s">
        <v>2009</v>
      </c>
      <c r="Q351">
        <v>26.64</v>
      </c>
      <c r="R351">
        <v>1</v>
      </c>
      <c r="S351">
        <v>7.4592000000000001</v>
      </c>
      <c r="T351">
        <f xml:space="preserve"> Table1_2[[#This Row],[Profit]] / Table1_2[[#This Row],[Sales]]</f>
        <v>0.27999999999999997</v>
      </c>
      <c r="U351" t="s">
        <v>83</v>
      </c>
      <c r="V351" t="s">
        <v>161</v>
      </c>
    </row>
    <row r="352" spans="1:22">
      <c r="A352" t="s">
        <v>3917</v>
      </c>
      <c r="B352" s="19">
        <v>42805</v>
      </c>
      <c r="C352" s="19" t="str">
        <f xml:space="preserve"> TEXT(Table1_2[[#This Row],[Order Date]], "yyyy")</f>
        <v>2017</v>
      </c>
      <c r="D352" s="19">
        <v>42809</v>
      </c>
      <c r="E352" t="s">
        <v>39</v>
      </c>
      <c r="F352" t="s">
        <v>1043</v>
      </c>
      <c r="G352" t="s">
        <v>1044</v>
      </c>
      <c r="H352" t="s">
        <v>100</v>
      </c>
      <c r="I352" t="s">
        <v>25</v>
      </c>
      <c r="J352" t="s">
        <v>3918</v>
      </c>
      <c r="K352" t="s">
        <v>434</v>
      </c>
      <c r="L352" t="s">
        <v>67</v>
      </c>
      <c r="M352" t="s">
        <v>3919</v>
      </c>
      <c r="N352" t="s">
        <v>30</v>
      </c>
      <c r="O352" t="s">
        <v>56</v>
      </c>
      <c r="P352" t="s">
        <v>3920</v>
      </c>
      <c r="Q352">
        <v>26.72</v>
      </c>
      <c r="R352">
        <v>1</v>
      </c>
      <c r="S352">
        <v>11.7568</v>
      </c>
      <c r="T352">
        <f xml:space="preserve"> Table1_2[[#This Row],[Profit]] / Table1_2[[#This Row],[Sales]]</f>
        <v>0.44</v>
      </c>
      <c r="U352" t="s">
        <v>83</v>
      </c>
      <c r="V352" t="s">
        <v>195</v>
      </c>
    </row>
    <row r="353" spans="1:22">
      <c r="A353" t="s">
        <v>370</v>
      </c>
      <c r="B353" s="19">
        <v>42128</v>
      </c>
      <c r="C353" s="19" t="str">
        <f xml:space="preserve"> TEXT(Table1_2[[#This Row],[Order Date]], "yyyy")</f>
        <v>2015</v>
      </c>
      <c r="D353" s="19">
        <v>42133</v>
      </c>
      <c r="E353" t="s">
        <v>21</v>
      </c>
      <c r="F353" t="s">
        <v>371</v>
      </c>
      <c r="G353" t="s">
        <v>372</v>
      </c>
      <c r="H353" t="s">
        <v>90</v>
      </c>
      <c r="I353" t="s">
        <v>25</v>
      </c>
      <c r="J353" t="s">
        <v>173</v>
      </c>
      <c r="K353" t="s">
        <v>120</v>
      </c>
      <c r="L353" t="s">
        <v>67</v>
      </c>
      <c r="M353" t="s">
        <v>373</v>
      </c>
      <c r="N353" t="s">
        <v>30</v>
      </c>
      <c r="O353" t="s">
        <v>56</v>
      </c>
      <c r="P353" t="s">
        <v>374</v>
      </c>
      <c r="Q353">
        <v>26.8</v>
      </c>
      <c r="R353">
        <v>2</v>
      </c>
      <c r="S353">
        <v>12.864000000000001</v>
      </c>
      <c r="T353">
        <f xml:space="preserve"> Table1_2[[#This Row],[Profit]] / Table1_2[[#This Row],[Sales]]</f>
        <v>0.48000000000000004</v>
      </c>
      <c r="U353" t="s">
        <v>58</v>
      </c>
      <c r="V353" t="s">
        <v>161</v>
      </c>
    </row>
    <row r="354" spans="1:22">
      <c r="A354" t="s">
        <v>4289</v>
      </c>
      <c r="B354" s="19">
        <v>42516</v>
      </c>
      <c r="C354" s="19" t="str">
        <f xml:space="preserve"> TEXT(Table1_2[[#This Row],[Order Date]], "yyyy")</f>
        <v>2016</v>
      </c>
      <c r="D354" s="19">
        <v>42520</v>
      </c>
      <c r="E354" t="s">
        <v>39</v>
      </c>
      <c r="F354" t="s">
        <v>4290</v>
      </c>
      <c r="G354" t="s">
        <v>4291</v>
      </c>
      <c r="H354" t="s">
        <v>24</v>
      </c>
      <c r="I354" t="s">
        <v>25</v>
      </c>
      <c r="J354" t="s">
        <v>905</v>
      </c>
      <c r="K354" t="s">
        <v>238</v>
      </c>
      <c r="L354" t="s">
        <v>93</v>
      </c>
      <c r="M354" t="s">
        <v>1451</v>
      </c>
      <c r="N354" t="s">
        <v>30</v>
      </c>
      <c r="O354" t="s">
        <v>56</v>
      </c>
      <c r="P354" t="s">
        <v>1452</v>
      </c>
      <c r="Q354">
        <v>26.94</v>
      </c>
      <c r="R354">
        <v>3</v>
      </c>
      <c r="S354">
        <v>11.3148</v>
      </c>
      <c r="T354">
        <f xml:space="preserve"> Table1_2[[#This Row],[Profit]] / Table1_2[[#This Row],[Sales]]</f>
        <v>0.42</v>
      </c>
      <c r="U354" t="s">
        <v>83</v>
      </c>
      <c r="V354" t="s">
        <v>161</v>
      </c>
    </row>
    <row r="355" spans="1:22">
      <c r="A355" t="s">
        <v>2716</v>
      </c>
      <c r="B355" s="19">
        <v>42254</v>
      </c>
      <c r="C355" s="19" t="str">
        <f xml:space="preserve"> TEXT(Table1_2[[#This Row],[Order Date]], "yyyy")</f>
        <v>2015</v>
      </c>
      <c r="D355" s="19">
        <v>42254</v>
      </c>
      <c r="E355" t="s">
        <v>425</v>
      </c>
      <c r="F355" t="s">
        <v>1403</v>
      </c>
      <c r="G355" t="s">
        <v>1404</v>
      </c>
      <c r="H355" t="s">
        <v>24</v>
      </c>
      <c r="I355" t="s">
        <v>25</v>
      </c>
      <c r="J355" t="s">
        <v>173</v>
      </c>
      <c r="K355" t="s">
        <v>120</v>
      </c>
      <c r="L355" t="s">
        <v>67</v>
      </c>
      <c r="M355" t="s">
        <v>2286</v>
      </c>
      <c r="N355" t="s">
        <v>30</v>
      </c>
      <c r="O355" t="s">
        <v>45</v>
      </c>
      <c r="P355" t="s">
        <v>2287</v>
      </c>
      <c r="Q355">
        <v>27.414000000000001</v>
      </c>
      <c r="R355">
        <v>3</v>
      </c>
      <c r="S355">
        <v>-14.1639</v>
      </c>
      <c r="T355">
        <f xml:space="preserve"> Table1_2[[#This Row],[Profit]] / Table1_2[[#This Row],[Sales]]</f>
        <v>-0.51666666666666661</v>
      </c>
      <c r="U355" t="s">
        <v>430</v>
      </c>
      <c r="V355" t="s">
        <v>77</v>
      </c>
    </row>
    <row r="356" spans="1:22">
      <c r="A356" t="s">
        <v>3927</v>
      </c>
      <c r="B356" s="19">
        <v>42178</v>
      </c>
      <c r="C356" s="19" t="str">
        <f xml:space="preserve"> TEXT(Table1_2[[#This Row],[Order Date]], "yyyy")</f>
        <v>2015</v>
      </c>
      <c r="D356" s="19">
        <v>42184</v>
      </c>
      <c r="E356" t="s">
        <v>39</v>
      </c>
      <c r="F356" t="s">
        <v>1712</v>
      </c>
      <c r="G356" t="s">
        <v>1713</v>
      </c>
      <c r="H356" t="s">
        <v>90</v>
      </c>
      <c r="I356" t="s">
        <v>25</v>
      </c>
      <c r="J356" t="s">
        <v>3928</v>
      </c>
      <c r="K356" t="s">
        <v>667</v>
      </c>
      <c r="L356" t="s">
        <v>28</v>
      </c>
      <c r="M356" t="s">
        <v>835</v>
      </c>
      <c r="N356" t="s">
        <v>30</v>
      </c>
      <c r="O356" t="s">
        <v>56</v>
      </c>
      <c r="P356" t="s">
        <v>836</v>
      </c>
      <c r="Q356">
        <v>27.42</v>
      </c>
      <c r="R356">
        <v>3</v>
      </c>
      <c r="S356">
        <v>9.3228000000000009</v>
      </c>
      <c r="T356">
        <f xml:space="preserve"> Table1_2[[#This Row],[Profit]] / Table1_2[[#This Row],[Sales]]</f>
        <v>0.34</v>
      </c>
      <c r="U356" t="s">
        <v>129</v>
      </c>
      <c r="V356" t="s">
        <v>59</v>
      </c>
    </row>
    <row r="357" spans="1:22">
      <c r="A357" t="s">
        <v>4108</v>
      </c>
      <c r="B357" s="19">
        <v>42573</v>
      </c>
      <c r="C357" s="19" t="str">
        <f xml:space="preserve"> TEXT(Table1_2[[#This Row],[Order Date]], "yyyy")</f>
        <v>2016</v>
      </c>
      <c r="D357" s="19">
        <v>42577</v>
      </c>
      <c r="E357" t="s">
        <v>39</v>
      </c>
      <c r="F357" t="s">
        <v>2529</v>
      </c>
      <c r="G357" t="s">
        <v>2530</v>
      </c>
      <c r="H357" t="s">
        <v>90</v>
      </c>
      <c r="I357" t="s">
        <v>25</v>
      </c>
      <c r="J357" t="s">
        <v>157</v>
      </c>
      <c r="K357" t="s">
        <v>1089</v>
      </c>
      <c r="L357" t="s">
        <v>67</v>
      </c>
      <c r="M357" t="s">
        <v>835</v>
      </c>
      <c r="N357" t="s">
        <v>30</v>
      </c>
      <c r="O357" t="s">
        <v>56</v>
      </c>
      <c r="P357" t="s">
        <v>836</v>
      </c>
      <c r="Q357">
        <v>27.42</v>
      </c>
      <c r="R357">
        <v>3</v>
      </c>
      <c r="S357">
        <v>9.3228000000000009</v>
      </c>
      <c r="T357">
        <f xml:space="preserve"> Table1_2[[#This Row],[Profit]] / Table1_2[[#This Row],[Sales]]</f>
        <v>0.34</v>
      </c>
      <c r="U357" t="s">
        <v>83</v>
      </c>
      <c r="V357" t="s">
        <v>71</v>
      </c>
    </row>
    <row r="358" spans="1:22">
      <c r="A358" t="s">
        <v>1759</v>
      </c>
      <c r="B358" s="19">
        <v>43060</v>
      </c>
      <c r="C358" s="19" t="str">
        <f xml:space="preserve"> TEXT(Table1_2[[#This Row],[Order Date]], "yyyy")</f>
        <v>2017</v>
      </c>
      <c r="D358" s="19">
        <v>43064</v>
      </c>
      <c r="E358" t="s">
        <v>39</v>
      </c>
      <c r="F358" t="s">
        <v>1760</v>
      </c>
      <c r="G358" t="s">
        <v>1761</v>
      </c>
      <c r="H358" t="s">
        <v>24</v>
      </c>
      <c r="I358" t="s">
        <v>25</v>
      </c>
      <c r="J358" t="s">
        <v>173</v>
      </c>
      <c r="K358" t="s">
        <v>120</v>
      </c>
      <c r="L358" t="s">
        <v>67</v>
      </c>
      <c r="M358" t="s">
        <v>1149</v>
      </c>
      <c r="N358" t="s">
        <v>30</v>
      </c>
      <c r="O358" t="s">
        <v>56</v>
      </c>
      <c r="P358" t="s">
        <v>1150</v>
      </c>
      <c r="Q358">
        <v>27.42</v>
      </c>
      <c r="R358">
        <v>1</v>
      </c>
      <c r="S358">
        <v>11.2422</v>
      </c>
      <c r="T358">
        <f xml:space="preserve"> Table1_2[[#This Row],[Profit]] / Table1_2[[#This Row],[Sales]]</f>
        <v>0.41</v>
      </c>
      <c r="U358" t="s">
        <v>83</v>
      </c>
      <c r="V358" t="s">
        <v>34</v>
      </c>
    </row>
    <row r="359" spans="1:22">
      <c r="A359" t="s">
        <v>1286</v>
      </c>
      <c r="B359" s="19">
        <v>41763</v>
      </c>
      <c r="C359" s="19" t="str">
        <f xml:space="preserve"> TEXT(Table1_2[[#This Row],[Order Date]], "yyyy")</f>
        <v>2014</v>
      </c>
      <c r="D359" s="19">
        <v>41763</v>
      </c>
      <c r="E359" t="s">
        <v>425</v>
      </c>
      <c r="F359" t="s">
        <v>1287</v>
      </c>
      <c r="G359" t="s">
        <v>1288</v>
      </c>
      <c r="H359" t="s">
        <v>24</v>
      </c>
      <c r="I359" t="s">
        <v>25</v>
      </c>
      <c r="J359" t="s">
        <v>1289</v>
      </c>
      <c r="K359" t="s">
        <v>429</v>
      </c>
      <c r="L359" t="s">
        <v>67</v>
      </c>
      <c r="M359" t="s">
        <v>1290</v>
      </c>
      <c r="N359" t="s">
        <v>30</v>
      </c>
      <c r="O359" t="s">
        <v>56</v>
      </c>
      <c r="P359" t="s">
        <v>1291</v>
      </c>
      <c r="Q359">
        <v>27.46</v>
      </c>
      <c r="R359">
        <v>2</v>
      </c>
      <c r="S359">
        <v>9.8856000000000002</v>
      </c>
      <c r="T359">
        <f xml:space="preserve"> Table1_2[[#This Row],[Profit]] / Table1_2[[#This Row],[Sales]]</f>
        <v>0.36</v>
      </c>
      <c r="U359" t="s">
        <v>430</v>
      </c>
      <c r="V359" t="s">
        <v>161</v>
      </c>
    </row>
    <row r="360" spans="1:22">
      <c r="A360" t="s">
        <v>3654</v>
      </c>
      <c r="B360" s="19">
        <v>43065</v>
      </c>
      <c r="C360" s="19" t="str">
        <f xml:space="preserve"> TEXT(Table1_2[[#This Row],[Order Date]], "yyyy")</f>
        <v>2017</v>
      </c>
      <c r="D360" s="19">
        <v>43070</v>
      </c>
      <c r="E360" t="s">
        <v>39</v>
      </c>
      <c r="F360" t="s">
        <v>3475</v>
      </c>
      <c r="G360" t="s">
        <v>3476</v>
      </c>
      <c r="H360" t="s">
        <v>100</v>
      </c>
      <c r="I360" t="s">
        <v>25</v>
      </c>
      <c r="J360" t="s">
        <v>635</v>
      </c>
      <c r="K360" t="s">
        <v>110</v>
      </c>
      <c r="L360" t="s">
        <v>93</v>
      </c>
      <c r="M360" t="s">
        <v>1290</v>
      </c>
      <c r="N360" t="s">
        <v>30</v>
      </c>
      <c r="O360" t="s">
        <v>56</v>
      </c>
      <c r="P360" t="s">
        <v>1291</v>
      </c>
      <c r="Q360">
        <v>27.46</v>
      </c>
      <c r="R360">
        <v>2</v>
      </c>
      <c r="S360">
        <v>9.8856000000000002</v>
      </c>
      <c r="T360">
        <f xml:space="preserve"> Table1_2[[#This Row],[Profit]] / Table1_2[[#This Row],[Sales]]</f>
        <v>0.36</v>
      </c>
      <c r="U360" t="s">
        <v>58</v>
      </c>
      <c r="V360" t="s">
        <v>34</v>
      </c>
    </row>
    <row r="361" spans="1:22">
      <c r="A361" t="s">
        <v>4018</v>
      </c>
      <c r="B361" s="19">
        <v>43092</v>
      </c>
      <c r="C361" s="19" t="str">
        <f xml:space="preserve"> TEXT(Table1_2[[#This Row],[Order Date]], "yyyy")</f>
        <v>2017</v>
      </c>
      <c r="D361" s="19">
        <v>43099</v>
      </c>
      <c r="E361" t="s">
        <v>39</v>
      </c>
      <c r="F361" t="s">
        <v>2230</v>
      </c>
      <c r="G361" t="s">
        <v>2231</v>
      </c>
      <c r="H361" t="s">
        <v>100</v>
      </c>
      <c r="I361" t="s">
        <v>25</v>
      </c>
      <c r="J361" t="s">
        <v>4019</v>
      </c>
      <c r="K361" t="s">
        <v>429</v>
      </c>
      <c r="L361" t="s">
        <v>67</v>
      </c>
      <c r="M361" t="s">
        <v>1290</v>
      </c>
      <c r="N361" t="s">
        <v>30</v>
      </c>
      <c r="O361" t="s">
        <v>56</v>
      </c>
      <c r="P361" t="s">
        <v>1291</v>
      </c>
      <c r="Q361">
        <v>27.46</v>
      </c>
      <c r="R361">
        <v>2</v>
      </c>
      <c r="S361">
        <v>9.8856000000000002</v>
      </c>
      <c r="T361">
        <f xml:space="preserve"> Table1_2[[#This Row],[Profit]] / Table1_2[[#This Row],[Sales]]</f>
        <v>0.36</v>
      </c>
      <c r="U361" t="s">
        <v>47</v>
      </c>
      <c r="V361" t="s">
        <v>96</v>
      </c>
    </row>
    <row r="362" spans="1:22">
      <c r="A362" t="s">
        <v>4198</v>
      </c>
      <c r="B362" s="19">
        <v>42883</v>
      </c>
      <c r="C362" s="19" t="str">
        <f xml:space="preserve"> TEXT(Table1_2[[#This Row],[Order Date]], "yyyy")</f>
        <v>2017</v>
      </c>
      <c r="D362" s="19">
        <v>42887</v>
      </c>
      <c r="E362" t="s">
        <v>39</v>
      </c>
      <c r="F362" t="s">
        <v>2094</v>
      </c>
      <c r="G362" t="s">
        <v>2095</v>
      </c>
      <c r="H362" t="s">
        <v>90</v>
      </c>
      <c r="I362" t="s">
        <v>25</v>
      </c>
      <c r="J362" t="s">
        <v>4199</v>
      </c>
      <c r="K362" t="s">
        <v>1089</v>
      </c>
      <c r="L362" t="s">
        <v>67</v>
      </c>
      <c r="M362" t="s">
        <v>1290</v>
      </c>
      <c r="N362" t="s">
        <v>30</v>
      </c>
      <c r="O362" t="s">
        <v>56</v>
      </c>
      <c r="P362" t="s">
        <v>1291</v>
      </c>
      <c r="Q362">
        <v>27.46</v>
      </c>
      <c r="R362">
        <v>2</v>
      </c>
      <c r="S362">
        <v>9.8856000000000002</v>
      </c>
      <c r="T362">
        <f xml:space="preserve"> Table1_2[[#This Row],[Profit]] / Table1_2[[#This Row],[Sales]]</f>
        <v>0.36</v>
      </c>
      <c r="U362" t="s">
        <v>83</v>
      </c>
      <c r="V362" t="s">
        <v>161</v>
      </c>
    </row>
    <row r="363" spans="1:22">
      <c r="A363" t="s">
        <v>2968</v>
      </c>
      <c r="B363" s="19">
        <v>43059</v>
      </c>
      <c r="C363" s="19" t="str">
        <f xml:space="preserve"> TEXT(Table1_2[[#This Row],[Order Date]], "yyyy")</f>
        <v>2017</v>
      </c>
      <c r="D363" s="19">
        <v>43064</v>
      </c>
      <c r="E363" t="s">
        <v>39</v>
      </c>
      <c r="F363" t="s">
        <v>901</v>
      </c>
      <c r="G363" t="s">
        <v>902</v>
      </c>
      <c r="H363" t="s">
        <v>100</v>
      </c>
      <c r="I363" t="s">
        <v>25</v>
      </c>
      <c r="J363" t="s">
        <v>26</v>
      </c>
      <c r="K363" t="s">
        <v>27</v>
      </c>
      <c r="L363" t="s">
        <v>28</v>
      </c>
      <c r="M363" t="s">
        <v>174</v>
      </c>
      <c r="N363" t="s">
        <v>30</v>
      </c>
      <c r="O363" t="s">
        <v>56</v>
      </c>
      <c r="P363" t="s">
        <v>175</v>
      </c>
      <c r="Q363">
        <v>27.58</v>
      </c>
      <c r="R363">
        <v>2</v>
      </c>
      <c r="S363">
        <v>11.583600000000001</v>
      </c>
      <c r="T363">
        <f xml:space="preserve"> Table1_2[[#This Row],[Profit]] / Table1_2[[#This Row],[Sales]]</f>
        <v>0.42000000000000004</v>
      </c>
      <c r="U363" t="s">
        <v>58</v>
      </c>
      <c r="V363" t="s">
        <v>34</v>
      </c>
    </row>
    <row r="364" spans="1:22">
      <c r="A364" t="s">
        <v>3104</v>
      </c>
      <c r="B364" s="19">
        <v>42751</v>
      </c>
      <c r="C364" s="19" t="str">
        <f xml:space="preserve"> TEXT(Table1_2[[#This Row],[Order Date]], "yyyy")</f>
        <v>2017</v>
      </c>
      <c r="D364" s="19">
        <v>42751</v>
      </c>
      <c r="E364" t="s">
        <v>425</v>
      </c>
      <c r="F364" t="s">
        <v>2696</v>
      </c>
      <c r="G364" t="s">
        <v>2697</v>
      </c>
      <c r="H364" t="s">
        <v>90</v>
      </c>
      <c r="I364" t="s">
        <v>25</v>
      </c>
      <c r="J364" t="s">
        <v>52</v>
      </c>
      <c r="K364" t="s">
        <v>53</v>
      </c>
      <c r="L364" t="s">
        <v>54</v>
      </c>
      <c r="M364" t="s">
        <v>55</v>
      </c>
      <c r="N364" t="s">
        <v>30</v>
      </c>
      <c r="O364" t="s">
        <v>56</v>
      </c>
      <c r="P364" t="s">
        <v>57</v>
      </c>
      <c r="Q364">
        <v>27.92</v>
      </c>
      <c r="R364">
        <v>4</v>
      </c>
      <c r="S364">
        <v>8.0968</v>
      </c>
      <c r="T364">
        <f xml:space="preserve"> Table1_2[[#This Row],[Profit]] / Table1_2[[#This Row],[Sales]]</f>
        <v>0.28999999999999998</v>
      </c>
      <c r="U364" t="s">
        <v>430</v>
      </c>
      <c r="V364" t="s">
        <v>169</v>
      </c>
    </row>
    <row r="365" spans="1:22">
      <c r="A365" t="s">
        <v>3365</v>
      </c>
      <c r="B365" s="19">
        <v>42636</v>
      </c>
      <c r="C365" s="19" t="str">
        <f xml:space="preserve"> TEXT(Table1_2[[#This Row],[Order Date]], "yyyy")</f>
        <v>2016</v>
      </c>
      <c r="D365" s="19">
        <v>42639</v>
      </c>
      <c r="E365" t="s">
        <v>21</v>
      </c>
      <c r="F365" t="s">
        <v>524</v>
      </c>
      <c r="G365" t="s">
        <v>525</v>
      </c>
      <c r="H365" t="s">
        <v>100</v>
      </c>
      <c r="I365" t="s">
        <v>25</v>
      </c>
      <c r="J365" t="s">
        <v>815</v>
      </c>
      <c r="K365" t="s">
        <v>231</v>
      </c>
      <c r="L365" t="s">
        <v>67</v>
      </c>
      <c r="M365" t="s">
        <v>2189</v>
      </c>
      <c r="N365" t="s">
        <v>30</v>
      </c>
      <c r="O365" t="s">
        <v>56</v>
      </c>
      <c r="P365" t="s">
        <v>2190</v>
      </c>
      <c r="Q365">
        <v>28</v>
      </c>
      <c r="R365">
        <v>4</v>
      </c>
      <c r="S365">
        <v>7.7</v>
      </c>
      <c r="T365">
        <f xml:space="preserve"> Table1_2[[#This Row],[Profit]] / Table1_2[[#This Row],[Sales]]</f>
        <v>0.27500000000000002</v>
      </c>
      <c r="U365" t="s">
        <v>33</v>
      </c>
      <c r="V365" t="s">
        <v>77</v>
      </c>
    </row>
    <row r="366" spans="1:22">
      <c r="A366" t="s">
        <v>2210</v>
      </c>
      <c r="B366" s="19">
        <v>43045</v>
      </c>
      <c r="C366" s="19" t="str">
        <f xml:space="preserve"> TEXT(Table1_2[[#This Row],[Order Date]], "yyyy")</f>
        <v>2017</v>
      </c>
      <c r="D366" s="19">
        <v>43048</v>
      </c>
      <c r="E366" t="s">
        <v>21</v>
      </c>
      <c r="F366" t="s">
        <v>2211</v>
      </c>
      <c r="G366" t="s">
        <v>2212</v>
      </c>
      <c r="H366" t="s">
        <v>24</v>
      </c>
      <c r="I366" t="s">
        <v>25</v>
      </c>
      <c r="J366" t="s">
        <v>1911</v>
      </c>
      <c r="K366" t="s">
        <v>1036</v>
      </c>
      <c r="L366" t="s">
        <v>28</v>
      </c>
      <c r="M366" t="s">
        <v>1989</v>
      </c>
      <c r="N366" t="s">
        <v>30</v>
      </c>
      <c r="O366" t="s">
        <v>56</v>
      </c>
      <c r="P366" t="s">
        <v>1990</v>
      </c>
      <c r="Q366">
        <v>28.271999999999998</v>
      </c>
      <c r="R366">
        <v>2</v>
      </c>
      <c r="S366">
        <v>6.3612000000000002</v>
      </c>
      <c r="T366">
        <f xml:space="preserve"> Table1_2[[#This Row],[Profit]] / Table1_2[[#This Row],[Sales]]</f>
        <v>0.22500000000000001</v>
      </c>
      <c r="U366" t="s">
        <v>33</v>
      </c>
      <c r="V366" t="s">
        <v>34</v>
      </c>
    </row>
    <row r="367" spans="1:22">
      <c r="A367" t="s">
        <v>3315</v>
      </c>
      <c r="B367" s="19">
        <v>42442</v>
      </c>
      <c r="C367" s="19" t="str">
        <f xml:space="preserve"> TEXT(Table1_2[[#This Row],[Order Date]], "yyyy")</f>
        <v>2016</v>
      </c>
      <c r="D367" s="19">
        <v>42444</v>
      </c>
      <c r="E367" t="s">
        <v>21</v>
      </c>
      <c r="F367" t="s">
        <v>1598</v>
      </c>
      <c r="G367" t="s">
        <v>1599</v>
      </c>
      <c r="H367" t="s">
        <v>90</v>
      </c>
      <c r="I367" t="s">
        <v>25</v>
      </c>
      <c r="J367" t="s">
        <v>328</v>
      </c>
      <c r="K367" t="s">
        <v>53</v>
      </c>
      <c r="L367" t="s">
        <v>54</v>
      </c>
      <c r="M367" t="s">
        <v>472</v>
      </c>
      <c r="N367" t="s">
        <v>30</v>
      </c>
      <c r="O367" t="s">
        <v>56</v>
      </c>
      <c r="P367" t="s">
        <v>473</v>
      </c>
      <c r="Q367">
        <v>28.28</v>
      </c>
      <c r="R367">
        <v>2</v>
      </c>
      <c r="S367">
        <v>7.3528000000000002</v>
      </c>
      <c r="T367">
        <f xml:space="preserve"> Table1_2[[#This Row],[Profit]] / Table1_2[[#This Row],[Sales]]</f>
        <v>0.26</v>
      </c>
      <c r="U367" t="s">
        <v>70</v>
      </c>
      <c r="V367" t="s">
        <v>195</v>
      </c>
    </row>
    <row r="368" spans="1:22">
      <c r="A368" t="s">
        <v>481</v>
      </c>
      <c r="B368" s="19">
        <v>43062</v>
      </c>
      <c r="C368" s="19" t="str">
        <f xml:space="preserve"> TEXT(Table1_2[[#This Row],[Order Date]], "yyyy")</f>
        <v>2017</v>
      </c>
      <c r="D368" s="19">
        <v>43065</v>
      </c>
      <c r="E368" t="s">
        <v>21</v>
      </c>
      <c r="F368" t="s">
        <v>482</v>
      </c>
      <c r="G368" t="s">
        <v>483</v>
      </c>
      <c r="H368" t="s">
        <v>90</v>
      </c>
      <c r="I368" t="s">
        <v>25</v>
      </c>
      <c r="J368" t="s">
        <v>484</v>
      </c>
      <c r="K368" t="s">
        <v>289</v>
      </c>
      <c r="L368" t="s">
        <v>93</v>
      </c>
      <c r="M368" t="s">
        <v>485</v>
      </c>
      <c r="N368" t="s">
        <v>30</v>
      </c>
      <c r="O368" t="s">
        <v>56</v>
      </c>
      <c r="P368" t="s">
        <v>486</v>
      </c>
      <c r="Q368">
        <v>28.4</v>
      </c>
      <c r="R368">
        <v>2</v>
      </c>
      <c r="S368">
        <v>11.076000000000001</v>
      </c>
      <c r="T368">
        <f xml:space="preserve"> Table1_2[[#This Row],[Profit]] / Table1_2[[#This Row],[Sales]]</f>
        <v>0.39</v>
      </c>
      <c r="U368" t="s">
        <v>33</v>
      </c>
      <c r="V368" t="s">
        <v>34</v>
      </c>
    </row>
    <row r="369" spans="1:22">
      <c r="A369" t="s">
        <v>837</v>
      </c>
      <c r="B369" s="19">
        <v>42038</v>
      </c>
      <c r="C369" s="19" t="str">
        <f xml:space="preserve"> TEXT(Table1_2[[#This Row],[Order Date]], "yyyy")</f>
        <v>2015</v>
      </c>
      <c r="D369" s="19">
        <v>42040</v>
      </c>
      <c r="E369" t="s">
        <v>87</v>
      </c>
      <c r="F369" t="s">
        <v>838</v>
      </c>
      <c r="G369" t="s">
        <v>839</v>
      </c>
      <c r="H369" t="s">
        <v>24</v>
      </c>
      <c r="I369" t="s">
        <v>25</v>
      </c>
      <c r="J369" t="s">
        <v>840</v>
      </c>
      <c r="K369" t="s">
        <v>841</v>
      </c>
      <c r="L369" t="s">
        <v>93</v>
      </c>
      <c r="M369" t="s">
        <v>485</v>
      </c>
      <c r="N369" t="s">
        <v>30</v>
      </c>
      <c r="O369" t="s">
        <v>56</v>
      </c>
      <c r="P369" t="s">
        <v>486</v>
      </c>
      <c r="Q369">
        <v>28.4</v>
      </c>
      <c r="R369">
        <v>2</v>
      </c>
      <c r="S369">
        <v>11.076000000000001</v>
      </c>
      <c r="T369">
        <f xml:space="preserve"> Table1_2[[#This Row],[Profit]] / Table1_2[[#This Row],[Sales]]</f>
        <v>0.39</v>
      </c>
      <c r="U369" t="s">
        <v>70</v>
      </c>
      <c r="V369" t="s">
        <v>297</v>
      </c>
    </row>
    <row r="370" spans="1:22">
      <c r="A370" t="s">
        <v>2422</v>
      </c>
      <c r="B370" s="19">
        <v>42342</v>
      </c>
      <c r="C370" s="19" t="str">
        <f xml:space="preserve"> TEXT(Table1_2[[#This Row],[Order Date]], "yyyy")</f>
        <v>2015</v>
      </c>
      <c r="D370" s="19">
        <v>42348</v>
      </c>
      <c r="E370" t="s">
        <v>39</v>
      </c>
      <c r="F370" t="s">
        <v>40</v>
      </c>
      <c r="G370" t="s">
        <v>41</v>
      </c>
      <c r="H370" t="s">
        <v>24</v>
      </c>
      <c r="I370" t="s">
        <v>25</v>
      </c>
      <c r="J370" t="s">
        <v>2423</v>
      </c>
      <c r="K370" t="s">
        <v>120</v>
      </c>
      <c r="L370" t="s">
        <v>67</v>
      </c>
      <c r="M370" t="s">
        <v>2204</v>
      </c>
      <c r="N370" t="s">
        <v>30</v>
      </c>
      <c r="O370" t="s">
        <v>56</v>
      </c>
      <c r="P370" t="s">
        <v>2205</v>
      </c>
      <c r="Q370">
        <v>28.44</v>
      </c>
      <c r="R370">
        <v>3</v>
      </c>
      <c r="S370">
        <v>11.375999999999999</v>
      </c>
      <c r="T370">
        <f xml:space="preserve"> Table1_2[[#This Row],[Profit]] / Table1_2[[#This Row],[Sales]]</f>
        <v>0.39999999999999997</v>
      </c>
      <c r="U370" t="s">
        <v>129</v>
      </c>
      <c r="V370" t="s">
        <v>96</v>
      </c>
    </row>
    <row r="371" spans="1:22">
      <c r="A371" t="s">
        <v>2463</v>
      </c>
      <c r="B371" s="19">
        <v>41878</v>
      </c>
      <c r="C371" s="19" t="str">
        <f xml:space="preserve"> TEXT(Table1_2[[#This Row],[Order Date]], "yyyy")</f>
        <v>2014</v>
      </c>
      <c r="D371" s="19">
        <v>41880</v>
      </c>
      <c r="E371" t="s">
        <v>87</v>
      </c>
      <c r="F371" t="s">
        <v>2464</v>
      </c>
      <c r="G371" t="s">
        <v>2465</v>
      </c>
      <c r="H371" t="s">
        <v>90</v>
      </c>
      <c r="I371" t="s">
        <v>25</v>
      </c>
      <c r="J371" t="s">
        <v>878</v>
      </c>
      <c r="K371" t="s">
        <v>716</v>
      </c>
      <c r="L371" t="s">
        <v>28</v>
      </c>
      <c r="M371" t="s">
        <v>1348</v>
      </c>
      <c r="N371" t="s">
        <v>30</v>
      </c>
      <c r="O371" t="s">
        <v>56</v>
      </c>
      <c r="P371" t="s">
        <v>1349</v>
      </c>
      <c r="Q371">
        <v>29.12</v>
      </c>
      <c r="R371">
        <v>4</v>
      </c>
      <c r="S371">
        <v>12.521599999999999</v>
      </c>
      <c r="T371">
        <f xml:space="preserve"> Table1_2[[#This Row],[Profit]] / Table1_2[[#This Row],[Sales]]</f>
        <v>0.42999999999999994</v>
      </c>
      <c r="U371" t="s">
        <v>70</v>
      </c>
      <c r="V371" t="s">
        <v>253</v>
      </c>
    </row>
    <row r="372" spans="1:22">
      <c r="A372" t="s">
        <v>2260</v>
      </c>
      <c r="B372" s="19">
        <v>42166</v>
      </c>
      <c r="C372" s="19" t="str">
        <f xml:space="preserve"> TEXT(Table1_2[[#This Row],[Order Date]], "yyyy")</f>
        <v>2015</v>
      </c>
      <c r="D372" s="19">
        <v>42171</v>
      </c>
      <c r="E372" t="s">
        <v>39</v>
      </c>
      <c r="F372" t="s">
        <v>1060</v>
      </c>
      <c r="G372" t="s">
        <v>1061</v>
      </c>
      <c r="H372" t="s">
        <v>24</v>
      </c>
      <c r="I372" t="s">
        <v>25</v>
      </c>
      <c r="J372" t="s">
        <v>1035</v>
      </c>
      <c r="K372" t="s">
        <v>1406</v>
      </c>
      <c r="L372" t="s">
        <v>28</v>
      </c>
      <c r="M372" t="s">
        <v>2261</v>
      </c>
      <c r="N372" t="s">
        <v>30</v>
      </c>
      <c r="O372" t="s">
        <v>56</v>
      </c>
      <c r="P372" t="s">
        <v>2262</v>
      </c>
      <c r="Q372">
        <v>29.16</v>
      </c>
      <c r="R372">
        <v>2</v>
      </c>
      <c r="S372">
        <v>10.789199999999999</v>
      </c>
      <c r="T372">
        <f xml:space="preserve"> Table1_2[[#This Row],[Profit]] / Table1_2[[#This Row],[Sales]]</f>
        <v>0.37</v>
      </c>
      <c r="U372" t="s">
        <v>58</v>
      </c>
      <c r="V372" t="s">
        <v>59</v>
      </c>
    </row>
    <row r="373" spans="1:22">
      <c r="A373" t="s">
        <v>3300</v>
      </c>
      <c r="B373" s="19">
        <v>42318</v>
      </c>
      <c r="C373" s="19" t="str">
        <f xml:space="preserve"> TEXT(Table1_2[[#This Row],[Order Date]], "yyyy")</f>
        <v>2015</v>
      </c>
      <c r="D373" s="19">
        <v>42322</v>
      </c>
      <c r="E373" t="s">
        <v>39</v>
      </c>
      <c r="F373" t="s">
        <v>3301</v>
      </c>
      <c r="G373" t="s">
        <v>3302</v>
      </c>
      <c r="H373" t="s">
        <v>100</v>
      </c>
      <c r="I373" t="s">
        <v>25</v>
      </c>
      <c r="J373" t="s">
        <v>223</v>
      </c>
      <c r="K373" t="s">
        <v>166</v>
      </c>
      <c r="L373" t="s">
        <v>93</v>
      </c>
      <c r="M373" t="s">
        <v>315</v>
      </c>
      <c r="N373" t="s">
        <v>30</v>
      </c>
      <c r="O373" t="s">
        <v>56</v>
      </c>
      <c r="P373" t="s">
        <v>316</v>
      </c>
      <c r="Q373">
        <v>29.22</v>
      </c>
      <c r="R373">
        <v>3</v>
      </c>
      <c r="S373">
        <v>12.8568</v>
      </c>
      <c r="T373">
        <f xml:space="preserve"> Table1_2[[#This Row],[Profit]] / Table1_2[[#This Row],[Sales]]</f>
        <v>0.44</v>
      </c>
      <c r="U373" t="s">
        <v>83</v>
      </c>
      <c r="V373" t="s">
        <v>34</v>
      </c>
    </row>
    <row r="374" spans="1:22">
      <c r="A374" t="s">
        <v>3370</v>
      </c>
      <c r="B374" s="19">
        <v>42352</v>
      </c>
      <c r="C374" s="19" t="str">
        <f xml:space="preserve"> TEXT(Table1_2[[#This Row],[Order Date]], "yyyy")</f>
        <v>2015</v>
      </c>
      <c r="D374" s="19">
        <v>42356</v>
      </c>
      <c r="E374" t="s">
        <v>39</v>
      </c>
      <c r="F374" t="s">
        <v>1046</v>
      </c>
      <c r="G374" t="s">
        <v>1047</v>
      </c>
      <c r="H374" t="s">
        <v>24</v>
      </c>
      <c r="I374" t="s">
        <v>25</v>
      </c>
      <c r="J374" t="s">
        <v>550</v>
      </c>
      <c r="K374" t="s">
        <v>53</v>
      </c>
      <c r="L374" t="s">
        <v>54</v>
      </c>
      <c r="M374" t="s">
        <v>315</v>
      </c>
      <c r="N374" t="s">
        <v>30</v>
      </c>
      <c r="O374" t="s">
        <v>56</v>
      </c>
      <c r="P374" t="s">
        <v>316</v>
      </c>
      <c r="Q374">
        <v>29.22</v>
      </c>
      <c r="R374">
        <v>3</v>
      </c>
      <c r="S374">
        <v>12.8568</v>
      </c>
      <c r="T374">
        <f xml:space="preserve"> Table1_2[[#This Row],[Profit]] / Table1_2[[#This Row],[Sales]]</f>
        <v>0.44</v>
      </c>
      <c r="U374" t="s">
        <v>83</v>
      </c>
      <c r="V374" t="s">
        <v>96</v>
      </c>
    </row>
    <row r="375" spans="1:22">
      <c r="A375" t="s">
        <v>1505</v>
      </c>
      <c r="B375" s="19">
        <v>41784</v>
      </c>
      <c r="C375" s="19" t="str">
        <f xml:space="preserve"> TEXT(Table1_2[[#This Row],[Order Date]], "yyyy")</f>
        <v>2014</v>
      </c>
      <c r="D375" s="19">
        <v>41788</v>
      </c>
      <c r="E375" t="s">
        <v>39</v>
      </c>
      <c r="F375" t="s">
        <v>1506</v>
      </c>
      <c r="G375" t="s">
        <v>1507</v>
      </c>
      <c r="H375" t="s">
        <v>24</v>
      </c>
      <c r="I375" t="s">
        <v>25</v>
      </c>
      <c r="J375" t="s">
        <v>133</v>
      </c>
      <c r="K375" t="s">
        <v>134</v>
      </c>
      <c r="L375" t="s">
        <v>93</v>
      </c>
      <c r="M375" t="s">
        <v>1508</v>
      </c>
      <c r="N375" t="s">
        <v>30</v>
      </c>
      <c r="O375" t="s">
        <v>56</v>
      </c>
      <c r="P375" t="s">
        <v>1509</v>
      </c>
      <c r="Q375">
        <v>29.32</v>
      </c>
      <c r="R375">
        <v>2</v>
      </c>
      <c r="S375">
        <v>-24.189</v>
      </c>
      <c r="T375">
        <f xml:space="preserve"> Table1_2[[#This Row],[Profit]] / Table1_2[[#This Row],[Sales]]</f>
        <v>-0.82499999999999996</v>
      </c>
      <c r="U375" t="s">
        <v>83</v>
      </c>
      <c r="V375" t="s">
        <v>161</v>
      </c>
    </row>
    <row r="376" spans="1:22">
      <c r="A376" t="s">
        <v>1158</v>
      </c>
      <c r="B376" s="19">
        <v>43001</v>
      </c>
      <c r="C376" s="19" t="str">
        <f xml:space="preserve"> TEXT(Table1_2[[#This Row],[Order Date]], "yyyy")</f>
        <v>2017</v>
      </c>
      <c r="D376" s="19">
        <v>43005</v>
      </c>
      <c r="E376" t="s">
        <v>39</v>
      </c>
      <c r="F376" t="s">
        <v>1159</v>
      </c>
      <c r="G376" t="s">
        <v>1160</v>
      </c>
      <c r="H376" t="s">
        <v>90</v>
      </c>
      <c r="I376" t="s">
        <v>25</v>
      </c>
      <c r="J376" t="s">
        <v>865</v>
      </c>
      <c r="K376" t="s">
        <v>180</v>
      </c>
      <c r="L376" t="s">
        <v>54</v>
      </c>
      <c r="M376" t="s">
        <v>493</v>
      </c>
      <c r="N376" t="s">
        <v>30</v>
      </c>
      <c r="O376" t="s">
        <v>56</v>
      </c>
      <c r="P376" t="s">
        <v>494</v>
      </c>
      <c r="Q376">
        <v>29.327999999999999</v>
      </c>
      <c r="R376">
        <v>3</v>
      </c>
      <c r="S376">
        <v>3.6659999999999999</v>
      </c>
      <c r="T376">
        <f xml:space="preserve"> Table1_2[[#This Row],[Profit]] / Table1_2[[#This Row],[Sales]]</f>
        <v>0.125</v>
      </c>
      <c r="U376" t="s">
        <v>83</v>
      </c>
      <c r="V376" t="s">
        <v>77</v>
      </c>
    </row>
    <row r="377" spans="1:22">
      <c r="A377" t="s">
        <v>4171</v>
      </c>
      <c r="B377" s="19">
        <v>41989</v>
      </c>
      <c r="C377" s="19" t="str">
        <f xml:space="preserve"> TEXT(Table1_2[[#This Row],[Order Date]], "yyyy")</f>
        <v>2014</v>
      </c>
      <c r="D377" s="19">
        <v>41991</v>
      </c>
      <c r="E377" t="s">
        <v>21</v>
      </c>
      <c r="F377" t="s">
        <v>793</v>
      </c>
      <c r="G377" t="s">
        <v>794</v>
      </c>
      <c r="H377" t="s">
        <v>24</v>
      </c>
      <c r="I377" t="s">
        <v>25</v>
      </c>
      <c r="J377" t="s">
        <v>878</v>
      </c>
      <c r="K377" t="s">
        <v>716</v>
      </c>
      <c r="L377" t="s">
        <v>28</v>
      </c>
      <c r="M377" t="s">
        <v>1099</v>
      </c>
      <c r="N377" t="s">
        <v>30</v>
      </c>
      <c r="O377" t="s">
        <v>56</v>
      </c>
      <c r="P377" t="s">
        <v>1100</v>
      </c>
      <c r="Q377">
        <v>29.46</v>
      </c>
      <c r="R377">
        <v>6</v>
      </c>
      <c r="S377">
        <v>9.7218</v>
      </c>
      <c r="T377">
        <f xml:space="preserve"> Table1_2[[#This Row],[Profit]] / Table1_2[[#This Row],[Sales]]</f>
        <v>0.33</v>
      </c>
      <c r="U377" t="s">
        <v>70</v>
      </c>
      <c r="V377" t="s">
        <v>96</v>
      </c>
    </row>
    <row r="378" spans="1:22">
      <c r="A378" t="s">
        <v>1201</v>
      </c>
      <c r="B378" s="19">
        <v>42825</v>
      </c>
      <c r="C378" s="19" t="str">
        <f xml:space="preserve"> TEXT(Table1_2[[#This Row],[Order Date]], "yyyy")</f>
        <v>2017</v>
      </c>
      <c r="D378" s="19">
        <v>42827</v>
      </c>
      <c r="E378" t="s">
        <v>21</v>
      </c>
      <c r="F378" t="s">
        <v>1202</v>
      </c>
      <c r="G378" t="s">
        <v>1203</v>
      </c>
      <c r="H378" t="s">
        <v>24</v>
      </c>
      <c r="I378" t="s">
        <v>25</v>
      </c>
      <c r="J378" t="s">
        <v>173</v>
      </c>
      <c r="K378" t="s">
        <v>120</v>
      </c>
      <c r="L378" t="s">
        <v>67</v>
      </c>
      <c r="M378" t="s">
        <v>1204</v>
      </c>
      <c r="N378" t="s">
        <v>30</v>
      </c>
      <c r="O378" t="s">
        <v>56</v>
      </c>
      <c r="P378" t="s">
        <v>1205</v>
      </c>
      <c r="Q378">
        <v>29.78</v>
      </c>
      <c r="R378">
        <v>2</v>
      </c>
      <c r="S378">
        <v>8.0405999999999995</v>
      </c>
      <c r="T378">
        <f xml:space="preserve"> Table1_2[[#This Row],[Profit]] / Table1_2[[#This Row],[Sales]]</f>
        <v>0.26999999999999996</v>
      </c>
      <c r="U378" t="s">
        <v>70</v>
      </c>
      <c r="V378" t="s">
        <v>195</v>
      </c>
    </row>
    <row r="379" spans="1:22">
      <c r="A379" t="s">
        <v>3294</v>
      </c>
      <c r="B379" s="19">
        <v>42707</v>
      </c>
      <c r="C379" s="19" t="str">
        <f xml:space="preserve"> TEXT(Table1_2[[#This Row],[Order Date]], "yyyy")</f>
        <v>2016</v>
      </c>
      <c r="D379" s="19">
        <v>42711</v>
      </c>
      <c r="E379" t="s">
        <v>39</v>
      </c>
      <c r="F379" t="s">
        <v>1415</v>
      </c>
      <c r="G379" t="s">
        <v>1416</v>
      </c>
      <c r="H379" t="s">
        <v>24</v>
      </c>
      <c r="I379" t="s">
        <v>25</v>
      </c>
      <c r="J379" t="s">
        <v>635</v>
      </c>
      <c r="K379" t="s">
        <v>110</v>
      </c>
      <c r="L379" t="s">
        <v>93</v>
      </c>
      <c r="M379" t="s">
        <v>1513</v>
      </c>
      <c r="N379" t="s">
        <v>30</v>
      </c>
      <c r="O379" t="s">
        <v>36</v>
      </c>
      <c r="P379" t="s">
        <v>1514</v>
      </c>
      <c r="Q379">
        <v>29.98</v>
      </c>
      <c r="R379">
        <v>1</v>
      </c>
      <c r="S379">
        <v>8.0945999999999998</v>
      </c>
      <c r="T379">
        <f xml:space="preserve"> Table1_2[[#This Row],[Profit]] / Table1_2[[#This Row],[Sales]]</f>
        <v>0.26999999999999996</v>
      </c>
      <c r="U379" t="s">
        <v>83</v>
      </c>
      <c r="V379" t="s">
        <v>96</v>
      </c>
    </row>
    <row r="380" spans="1:22">
      <c r="A380" t="s">
        <v>4250</v>
      </c>
      <c r="B380" s="19">
        <v>42783</v>
      </c>
      <c r="C380" s="19" t="str">
        <f xml:space="preserve"> TEXT(Table1_2[[#This Row],[Order Date]], "yyyy")</f>
        <v>2017</v>
      </c>
      <c r="D380" s="19">
        <v>42786</v>
      </c>
      <c r="E380" t="s">
        <v>87</v>
      </c>
      <c r="F380" t="s">
        <v>748</v>
      </c>
      <c r="G380" t="s">
        <v>749</v>
      </c>
      <c r="H380" t="s">
        <v>100</v>
      </c>
      <c r="I380" t="s">
        <v>25</v>
      </c>
      <c r="J380" t="s">
        <v>119</v>
      </c>
      <c r="K380" t="s">
        <v>231</v>
      </c>
      <c r="L380" t="s">
        <v>67</v>
      </c>
      <c r="M380" t="s">
        <v>1542</v>
      </c>
      <c r="N380" t="s">
        <v>30</v>
      </c>
      <c r="O380" t="s">
        <v>56</v>
      </c>
      <c r="P380" t="s">
        <v>1543</v>
      </c>
      <c r="Q380">
        <v>30.143999999999998</v>
      </c>
      <c r="R380">
        <v>2</v>
      </c>
      <c r="S380">
        <v>8.2896000000000001</v>
      </c>
      <c r="T380">
        <f xml:space="preserve"> Table1_2[[#This Row],[Profit]] / Table1_2[[#This Row],[Sales]]</f>
        <v>0.27500000000000002</v>
      </c>
      <c r="U380" t="s">
        <v>33</v>
      </c>
      <c r="V380" t="s">
        <v>297</v>
      </c>
    </row>
    <row r="381" spans="1:22">
      <c r="A381" t="s">
        <v>2960</v>
      </c>
      <c r="B381" s="19">
        <v>42504</v>
      </c>
      <c r="C381" s="19" t="str">
        <f xml:space="preserve"> TEXT(Table1_2[[#This Row],[Order Date]], "yyyy")</f>
        <v>2016</v>
      </c>
      <c r="D381" s="19">
        <v>42509</v>
      </c>
      <c r="E381" t="s">
        <v>39</v>
      </c>
      <c r="F381" t="s">
        <v>426</v>
      </c>
      <c r="G381" t="s">
        <v>427</v>
      </c>
      <c r="H381" t="s">
        <v>90</v>
      </c>
      <c r="I381" t="s">
        <v>25</v>
      </c>
      <c r="J381" t="s">
        <v>606</v>
      </c>
      <c r="K381" t="s">
        <v>43</v>
      </c>
      <c r="L381" t="s">
        <v>28</v>
      </c>
      <c r="M381" t="s">
        <v>2614</v>
      </c>
      <c r="N381" t="s">
        <v>30</v>
      </c>
      <c r="O381" t="s">
        <v>56</v>
      </c>
      <c r="P381" t="s">
        <v>2615</v>
      </c>
      <c r="Q381">
        <v>30.192</v>
      </c>
      <c r="R381">
        <v>3</v>
      </c>
      <c r="S381">
        <v>8.3027999999999995</v>
      </c>
      <c r="T381">
        <f xml:space="preserve"> Table1_2[[#This Row],[Profit]] / Table1_2[[#This Row],[Sales]]</f>
        <v>0.27499999999999997</v>
      </c>
      <c r="U381" t="s">
        <v>58</v>
      </c>
      <c r="V381" t="s">
        <v>161</v>
      </c>
    </row>
    <row r="382" spans="1:22">
      <c r="A382" t="s">
        <v>4051</v>
      </c>
      <c r="B382" s="19">
        <v>42890</v>
      </c>
      <c r="C382" s="19" t="str">
        <f xml:space="preserve"> TEXT(Table1_2[[#This Row],[Order Date]], "yyyy")</f>
        <v>2017</v>
      </c>
      <c r="D382" s="19">
        <v>42893</v>
      </c>
      <c r="E382" t="s">
        <v>21</v>
      </c>
      <c r="F382" t="s">
        <v>4052</v>
      </c>
      <c r="G382" t="s">
        <v>4053</v>
      </c>
      <c r="H382" t="s">
        <v>24</v>
      </c>
      <c r="I382" t="s">
        <v>25</v>
      </c>
      <c r="J382" t="s">
        <v>4054</v>
      </c>
      <c r="K382" t="s">
        <v>92</v>
      </c>
      <c r="L382" t="s">
        <v>93</v>
      </c>
      <c r="M382" t="s">
        <v>1834</v>
      </c>
      <c r="N382" t="s">
        <v>30</v>
      </c>
      <c r="O382" t="s">
        <v>56</v>
      </c>
      <c r="P382" t="s">
        <v>1835</v>
      </c>
      <c r="Q382">
        <v>30.335999999999999</v>
      </c>
      <c r="R382">
        <v>6</v>
      </c>
      <c r="S382">
        <v>-17.443200000000001</v>
      </c>
      <c r="T382">
        <f xml:space="preserve"> Table1_2[[#This Row],[Profit]] / Table1_2[[#This Row],[Sales]]</f>
        <v>-0.57500000000000007</v>
      </c>
      <c r="U382" t="s">
        <v>33</v>
      </c>
      <c r="V382" t="s">
        <v>59</v>
      </c>
    </row>
    <row r="383" spans="1:22">
      <c r="A383" t="s">
        <v>4338</v>
      </c>
      <c r="B383" s="19">
        <v>42440</v>
      </c>
      <c r="C383" s="19" t="str">
        <f xml:space="preserve"> TEXT(Table1_2[[#This Row],[Order Date]], "yyyy")</f>
        <v>2016</v>
      </c>
      <c r="D383" s="19">
        <v>42440</v>
      </c>
      <c r="E383" t="s">
        <v>425</v>
      </c>
      <c r="F383" t="s">
        <v>4339</v>
      </c>
      <c r="G383" t="s">
        <v>4340</v>
      </c>
      <c r="H383" t="s">
        <v>100</v>
      </c>
      <c r="I383" t="s">
        <v>25</v>
      </c>
      <c r="J383" t="s">
        <v>65</v>
      </c>
      <c r="K383" t="s">
        <v>66</v>
      </c>
      <c r="L383" t="s">
        <v>67</v>
      </c>
      <c r="M383" t="s">
        <v>1595</v>
      </c>
      <c r="N383" t="s">
        <v>30</v>
      </c>
      <c r="O383" t="s">
        <v>56</v>
      </c>
      <c r="P383" t="s">
        <v>1596</v>
      </c>
      <c r="Q383">
        <v>30.335999999999999</v>
      </c>
      <c r="R383">
        <v>4</v>
      </c>
      <c r="S383">
        <v>9.48</v>
      </c>
      <c r="T383">
        <f xml:space="preserve"> Table1_2[[#This Row],[Profit]] / Table1_2[[#This Row],[Sales]]</f>
        <v>0.31250000000000006</v>
      </c>
      <c r="U383" t="s">
        <v>430</v>
      </c>
      <c r="V383" t="s">
        <v>195</v>
      </c>
    </row>
    <row r="384" spans="1:22">
      <c r="A384" t="s">
        <v>3882</v>
      </c>
      <c r="B384" s="19">
        <v>42488</v>
      </c>
      <c r="C384" s="19" t="str">
        <f xml:space="preserve"> TEXT(Table1_2[[#This Row],[Order Date]], "yyyy")</f>
        <v>2016</v>
      </c>
      <c r="D384" s="19">
        <v>42490</v>
      </c>
      <c r="E384" t="s">
        <v>21</v>
      </c>
      <c r="F384" t="s">
        <v>3789</v>
      </c>
      <c r="G384" t="s">
        <v>3790</v>
      </c>
      <c r="H384" t="s">
        <v>24</v>
      </c>
      <c r="I384" t="s">
        <v>25</v>
      </c>
      <c r="J384" t="s">
        <v>3657</v>
      </c>
      <c r="K384" t="s">
        <v>134</v>
      </c>
      <c r="L384" t="s">
        <v>93</v>
      </c>
      <c r="M384" t="s">
        <v>967</v>
      </c>
      <c r="N384" t="s">
        <v>30</v>
      </c>
      <c r="O384" t="s">
        <v>56</v>
      </c>
      <c r="P384" t="s">
        <v>968</v>
      </c>
      <c r="Q384">
        <v>30.344000000000001</v>
      </c>
      <c r="R384">
        <v>2</v>
      </c>
      <c r="S384">
        <v>-31.8612</v>
      </c>
      <c r="T384">
        <f xml:space="preserve"> Table1_2[[#This Row],[Profit]] / Table1_2[[#This Row],[Sales]]</f>
        <v>-1.05</v>
      </c>
      <c r="U384" t="s">
        <v>70</v>
      </c>
      <c r="V384" t="s">
        <v>113</v>
      </c>
    </row>
    <row r="385" spans="1:22">
      <c r="A385" t="s">
        <v>690</v>
      </c>
      <c r="B385" s="19">
        <v>41997</v>
      </c>
      <c r="C385" s="19" t="str">
        <f xml:space="preserve"> TEXT(Table1_2[[#This Row],[Order Date]], "yyyy")</f>
        <v>2014</v>
      </c>
      <c r="D385" s="19">
        <v>41999</v>
      </c>
      <c r="E385" t="s">
        <v>87</v>
      </c>
      <c r="F385" t="s">
        <v>691</v>
      </c>
      <c r="G385" t="s">
        <v>692</v>
      </c>
      <c r="H385" t="s">
        <v>24</v>
      </c>
      <c r="I385" t="s">
        <v>25</v>
      </c>
      <c r="J385" t="s">
        <v>693</v>
      </c>
      <c r="K385" t="s">
        <v>231</v>
      </c>
      <c r="L385" t="s">
        <v>67</v>
      </c>
      <c r="M385" t="s">
        <v>694</v>
      </c>
      <c r="N385" t="s">
        <v>30</v>
      </c>
      <c r="O385" t="s">
        <v>56</v>
      </c>
      <c r="P385" t="s">
        <v>695</v>
      </c>
      <c r="Q385">
        <v>30.36</v>
      </c>
      <c r="R385">
        <v>5</v>
      </c>
      <c r="S385">
        <v>8.7285000000000004</v>
      </c>
      <c r="T385">
        <f xml:space="preserve"> Table1_2[[#This Row],[Profit]] / Table1_2[[#This Row],[Sales]]</f>
        <v>0.28750000000000003</v>
      </c>
      <c r="U385" t="s">
        <v>70</v>
      </c>
      <c r="V385" t="s">
        <v>96</v>
      </c>
    </row>
    <row r="386" spans="1:22">
      <c r="A386" t="s">
        <v>3048</v>
      </c>
      <c r="B386" s="19">
        <v>42687</v>
      </c>
      <c r="C386" s="19" t="str">
        <f xml:space="preserve"> TEXT(Table1_2[[#This Row],[Order Date]], "yyyy")</f>
        <v>2016</v>
      </c>
      <c r="D386" s="19">
        <v>42691</v>
      </c>
      <c r="E386" t="s">
        <v>39</v>
      </c>
      <c r="F386" t="s">
        <v>3049</v>
      </c>
      <c r="G386" t="s">
        <v>3050</v>
      </c>
      <c r="H386" t="s">
        <v>90</v>
      </c>
      <c r="I386" t="s">
        <v>25</v>
      </c>
      <c r="J386" t="s">
        <v>3016</v>
      </c>
      <c r="K386" t="s">
        <v>1522</v>
      </c>
      <c r="L386" t="s">
        <v>93</v>
      </c>
      <c r="M386" t="s">
        <v>694</v>
      </c>
      <c r="N386" t="s">
        <v>30</v>
      </c>
      <c r="O386" t="s">
        <v>56</v>
      </c>
      <c r="P386" t="s">
        <v>695</v>
      </c>
      <c r="Q386">
        <v>30.36</v>
      </c>
      <c r="R386">
        <v>4</v>
      </c>
      <c r="S386">
        <v>13.0548</v>
      </c>
      <c r="T386">
        <f xml:space="preserve"> Table1_2[[#This Row],[Profit]] / Table1_2[[#This Row],[Sales]]</f>
        <v>0.43</v>
      </c>
      <c r="U386" t="s">
        <v>83</v>
      </c>
      <c r="V386" t="s">
        <v>34</v>
      </c>
    </row>
    <row r="387" spans="1:22">
      <c r="A387" t="s">
        <v>4076</v>
      </c>
      <c r="B387" s="19">
        <v>43045</v>
      </c>
      <c r="C387" s="19" t="str">
        <f xml:space="preserve"> TEXT(Table1_2[[#This Row],[Order Date]], "yyyy")</f>
        <v>2017</v>
      </c>
      <c r="D387" s="19">
        <v>43048</v>
      </c>
      <c r="E387" t="s">
        <v>21</v>
      </c>
      <c r="F387" t="s">
        <v>2415</v>
      </c>
      <c r="G387" t="s">
        <v>2416</v>
      </c>
      <c r="H387" t="s">
        <v>24</v>
      </c>
      <c r="I387" t="s">
        <v>25</v>
      </c>
      <c r="J387" t="s">
        <v>1739</v>
      </c>
      <c r="K387" t="s">
        <v>92</v>
      </c>
      <c r="L387" t="s">
        <v>93</v>
      </c>
      <c r="M387" t="s">
        <v>870</v>
      </c>
      <c r="N387" t="s">
        <v>30</v>
      </c>
      <c r="O387" t="s">
        <v>56</v>
      </c>
      <c r="P387" t="s">
        <v>871</v>
      </c>
      <c r="Q387">
        <v>30.56</v>
      </c>
      <c r="R387">
        <v>5</v>
      </c>
      <c r="S387">
        <v>-19.864000000000001</v>
      </c>
      <c r="T387">
        <f xml:space="preserve"> Table1_2[[#This Row],[Profit]] / Table1_2[[#This Row],[Sales]]</f>
        <v>-0.65</v>
      </c>
      <c r="U387" t="s">
        <v>33</v>
      </c>
      <c r="V387" t="s">
        <v>34</v>
      </c>
    </row>
    <row r="388" spans="1:22">
      <c r="A388" t="s">
        <v>2283</v>
      </c>
      <c r="B388" s="19">
        <v>43027</v>
      </c>
      <c r="C388" s="19" t="str">
        <f xml:space="preserve"> TEXT(Table1_2[[#This Row],[Order Date]], "yyyy")</f>
        <v>2017</v>
      </c>
      <c r="D388" s="19">
        <v>43032</v>
      </c>
      <c r="E388" t="s">
        <v>21</v>
      </c>
      <c r="F388" t="s">
        <v>2284</v>
      </c>
      <c r="G388" t="s">
        <v>2285</v>
      </c>
      <c r="H388" t="s">
        <v>90</v>
      </c>
      <c r="I388" t="s">
        <v>25</v>
      </c>
      <c r="J388" t="s">
        <v>328</v>
      </c>
      <c r="K388" t="s">
        <v>53</v>
      </c>
      <c r="L388" t="s">
        <v>54</v>
      </c>
      <c r="M388" t="s">
        <v>870</v>
      </c>
      <c r="N388" t="s">
        <v>30</v>
      </c>
      <c r="O388" t="s">
        <v>56</v>
      </c>
      <c r="P388" t="s">
        <v>871</v>
      </c>
      <c r="Q388">
        <v>30.56</v>
      </c>
      <c r="R388">
        <v>2</v>
      </c>
      <c r="S388">
        <v>10.3904</v>
      </c>
      <c r="T388">
        <f xml:space="preserve"> Table1_2[[#This Row],[Profit]] / Table1_2[[#This Row],[Sales]]</f>
        <v>0.34</v>
      </c>
      <c r="U388" t="s">
        <v>58</v>
      </c>
      <c r="V388" t="s">
        <v>48</v>
      </c>
    </row>
    <row r="389" spans="1:22">
      <c r="A389" t="s">
        <v>2051</v>
      </c>
      <c r="B389" s="19">
        <v>41716</v>
      </c>
      <c r="C389" s="19" t="str">
        <f xml:space="preserve"> TEXT(Table1_2[[#This Row],[Order Date]], "yyyy")</f>
        <v>2014</v>
      </c>
      <c r="D389" s="19">
        <v>41721</v>
      </c>
      <c r="E389" t="s">
        <v>39</v>
      </c>
      <c r="F389" t="s">
        <v>1974</v>
      </c>
      <c r="G389" t="s">
        <v>1975</v>
      </c>
      <c r="H389" t="s">
        <v>100</v>
      </c>
      <c r="I389" t="s">
        <v>25</v>
      </c>
      <c r="J389" t="s">
        <v>606</v>
      </c>
      <c r="K389" t="s">
        <v>43</v>
      </c>
      <c r="L389" t="s">
        <v>28</v>
      </c>
      <c r="M389" t="s">
        <v>1311</v>
      </c>
      <c r="N389" t="s">
        <v>30</v>
      </c>
      <c r="O389" t="s">
        <v>56</v>
      </c>
      <c r="P389" t="s">
        <v>2022</v>
      </c>
      <c r="Q389">
        <v>30.768000000000001</v>
      </c>
      <c r="R389">
        <v>2</v>
      </c>
      <c r="S389">
        <v>8.0765999999999991</v>
      </c>
      <c r="T389">
        <f xml:space="preserve"> Table1_2[[#This Row],[Profit]] / Table1_2[[#This Row],[Sales]]</f>
        <v>0.26249999999999996</v>
      </c>
      <c r="U389" t="s">
        <v>58</v>
      </c>
      <c r="V389" t="s">
        <v>195</v>
      </c>
    </row>
    <row r="390" spans="1:22">
      <c r="A390" t="s">
        <v>3680</v>
      </c>
      <c r="B390" s="19">
        <v>42565</v>
      </c>
      <c r="C390" s="19" t="str">
        <f xml:space="preserve"> TEXT(Table1_2[[#This Row],[Order Date]], "yyyy")</f>
        <v>2016</v>
      </c>
      <c r="D390" s="19">
        <v>42569</v>
      </c>
      <c r="E390" t="s">
        <v>39</v>
      </c>
      <c r="F390" t="s">
        <v>2645</v>
      </c>
      <c r="G390" t="s">
        <v>2646</v>
      </c>
      <c r="H390" t="s">
        <v>24</v>
      </c>
      <c r="I390" t="s">
        <v>25</v>
      </c>
      <c r="J390" t="s">
        <v>328</v>
      </c>
      <c r="K390" t="s">
        <v>53</v>
      </c>
      <c r="L390" t="s">
        <v>54</v>
      </c>
      <c r="M390" t="s">
        <v>553</v>
      </c>
      <c r="N390" t="s">
        <v>30</v>
      </c>
      <c r="O390" t="s">
        <v>56</v>
      </c>
      <c r="P390" t="s">
        <v>554</v>
      </c>
      <c r="Q390">
        <v>30.8</v>
      </c>
      <c r="R390">
        <v>4</v>
      </c>
      <c r="S390">
        <v>10.164</v>
      </c>
      <c r="T390">
        <f xml:space="preserve"> Table1_2[[#This Row],[Profit]] / Table1_2[[#This Row],[Sales]]</f>
        <v>0.32999999999999996</v>
      </c>
      <c r="U390" t="s">
        <v>83</v>
      </c>
      <c r="V390" t="s">
        <v>71</v>
      </c>
    </row>
    <row r="391" spans="1:22">
      <c r="A391" t="s">
        <v>2511</v>
      </c>
      <c r="B391" s="19">
        <v>42075</v>
      </c>
      <c r="C391" s="19" t="str">
        <f xml:space="preserve"> TEXT(Table1_2[[#This Row],[Order Date]], "yyyy")</f>
        <v>2015</v>
      </c>
      <c r="D391" s="19">
        <v>42080</v>
      </c>
      <c r="E391" t="s">
        <v>39</v>
      </c>
      <c r="F391" t="s">
        <v>2381</v>
      </c>
      <c r="G391" t="s">
        <v>2382</v>
      </c>
      <c r="H391" t="s">
        <v>90</v>
      </c>
      <c r="I391" t="s">
        <v>25</v>
      </c>
      <c r="J391" t="s">
        <v>2512</v>
      </c>
      <c r="K391" t="s">
        <v>43</v>
      </c>
      <c r="L391" t="s">
        <v>28</v>
      </c>
      <c r="M391" t="s">
        <v>152</v>
      </c>
      <c r="N391" t="s">
        <v>30</v>
      </c>
      <c r="O391" t="s">
        <v>56</v>
      </c>
      <c r="P391" t="s">
        <v>153</v>
      </c>
      <c r="Q391">
        <v>30.88</v>
      </c>
      <c r="R391">
        <v>4</v>
      </c>
      <c r="S391">
        <v>3.86</v>
      </c>
      <c r="T391">
        <f xml:space="preserve"> Table1_2[[#This Row],[Profit]] / Table1_2[[#This Row],[Sales]]</f>
        <v>0.125</v>
      </c>
      <c r="U391" t="s">
        <v>58</v>
      </c>
      <c r="V391" t="s">
        <v>195</v>
      </c>
    </row>
    <row r="392" spans="1:22">
      <c r="A392" t="s">
        <v>3088</v>
      </c>
      <c r="B392" s="19">
        <v>42813</v>
      </c>
      <c r="C392" s="19" t="str">
        <f xml:space="preserve"> TEXT(Table1_2[[#This Row],[Order Date]], "yyyy")</f>
        <v>2017</v>
      </c>
      <c r="D392" s="19">
        <v>42816</v>
      </c>
      <c r="E392" t="s">
        <v>21</v>
      </c>
      <c r="F392" t="s">
        <v>819</v>
      </c>
      <c r="G392" t="s">
        <v>820</v>
      </c>
      <c r="H392" t="s">
        <v>24</v>
      </c>
      <c r="I392" t="s">
        <v>25</v>
      </c>
      <c r="J392" t="s">
        <v>1133</v>
      </c>
      <c r="K392" t="s">
        <v>53</v>
      </c>
      <c r="L392" t="s">
        <v>54</v>
      </c>
      <c r="M392" t="s">
        <v>2110</v>
      </c>
      <c r="N392" t="s">
        <v>30</v>
      </c>
      <c r="O392" t="s">
        <v>56</v>
      </c>
      <c r="P392" t="s">
        <v>2111</v>
      </c>
      <c r="Q392">
        <v>30.93</v>
      </c>
      <c r="R392">
        <v>1</v>
      </c>
      <c r="S392">
        <v>12.6813</v>
      </c>
      <c r="T392">
        <f xml:space="preserve"> Table1_2[[#This Row],[Profit]] / Table1_2[[#This Row],[Sales]]</f>
        <v>0.41000000000000003</v>
      </c>
      <c r="U392" t="s">
        <v>33</v>
      </c>
      <c r="V392" t="s">
        <v>195</v>
      </c>
    </row>
    <row r="393" spans="1:22">
      <c r="A393" t="s">
        <v>4097</v>
      </c>
      <c r="B393" s="19">
        <v>42901</v>
      </c>
      <c r="C393" s="19" t="str">
        <f xml:space="preserve"> TEXT(Table1_2[[#This Row],[Order Date]], "yyyy")</f>
        <v>2017</v>
      </c>
      <c r="D393" s="19">
        <v>42906</v>
      </c>
      <c r="E393" t="s">
        <v>39</v>
      </c>
      <c r="F393" t="s">
        <v>386</v>
      </c>
      <c r="G393" t="s">
        <v>387</v>
      </c>
      <c r="H393" t="s">
        <v>90</v>
      </c>
      <c r="I393" t="s">
        <v>25</v>
      </c>
      <c r="J393" t="s">
        <v>2647</v>
      </c>
      <c r="K393" t="s">
        <v>141</v>
      </c>
      <c r="L393" t="s">
        <v>28</v>
      </c>
      <c r="M393" t="s">
        <v>315</v>
      </c>
      <c r="N393" t="s">
        <v>30</v>
      </c>
      <c r="O393" t="s">
        <v>56</v>
      </c>
      <c r="P393" t="s">
        <v>316</v>
      </c>
      <c r="Q393">
        <v>31.167999999999999</v>
      </c>
      <c r="R393">
        <v>4</v>
      </c>
      <c r="S393">
        <v>9.3504000000000005</v>
      </c>
      <c r="T393">
        <f xml:space="preserve"> Table1_2[[#This Row],[Profit]] / Table1_2[[#This Row],[Sales]]</f>
        <v>0.30000000000000004</v>
      </c>
      <c r="U393" t="s">
        <v>58</v>
      </c>
      <c r="V393" t="s">
        <v>59</v>
      </c>
    </row>
    <row r="394" spans="1:22">
      <c r="A394" t="s">
        <v>888</v>
      </c>
      <c r="B394" s="19">
        <v>42665</v>
      </c>
      <c r="C394" s="19" t="str">
        <f xml:space="preserve"> TEXT(Table1_2[[#This Row],[Order Date]], "yyyy")</f>
        <v>2016</v>
      </c>
      <c r="D394" s="19">
        <v>42667</v>
      </c>
      <c r="E394" t="s">
        <v>87</v>
      </c>
      <c r="F394" t="s">
        <v>889</v>
      </c>
      <c r="G394" t="s">
        <v>890</v>
      </c>
      <c r="H394" t="s">
        <v>100</v>
      </c>
      <c r="I394" t="s">
        <v>25</v>
      </c>
      <c r="J394" t="s">
        <v>288</v>
      </c>
      <c r="K394" t="s">
        <v>289</v>
      </c>
      <c r="L394" t="s">
        <v>93</v>
      </c>
      <c r="M394" t="s">
        <v>677</v>
      </c>
      <c r="N394" t="s">
        <v>30</v>
      </c>
      <c r="O394" t="s">
        <v>56</v>
      </c>
      <c r="P394" t="s">
        <v>678</v>
      </c>
      <c r="Q394">
        <v>31.4</v>
      </c>
      <c r="R394">
        <v>5</v>
      </c>
      <c r="S394">
        <v>10.048</v>
      </c>
      <c r="T394">
        <f xml:space="preserve"> Table1_2[[#This Row],[Profit]] / Table1_2[[#This Row],[Sales]]</f>
        <v>0.32</v>
      </c>
      <c r="U394" t="s">
        <v>70</v>
      </c>
      <c r="V394" t="s">
        <v>48</v>
      </c>
    </row>
    <row r="395" spans="1:22">
      <c r="A395" t="s">
        <v>4005</v>
      </c>
      <c r="B395" s="19">
        <v>42124</v>
      </c>
      <c r="C395" s="19" t="str">
        <f xml:space="preserve"> TEXT(Table1_2[[#This Row],[Order Date]], "yyyy")</f>
        <v>2015</v>
      </c>
      <c r="D395" s="19">
        <v>42128</v>
      </c>
      <c r="E395" t="s">
        <v>39</v>
      </c>
      <c r="F395" t="s">
        <v>1320</v>
      </c>
      <c r="G395" t="s">
        <v>1321</v>
      </c>
      <c r="H395" t="s">
        <v>90</v>
      </c>
      <c r="I395" t="s">
        <v>25</v>
      </c>
      <c r="J395" t="s">
        <v>471</v>
      </c>
      <c r="K395" t="s">
        <v>434</v>
      </c>
      <c r="L395" t="s">
        <v>67</v>
      </c>
      <c r="M395" t="s">
        <v>271</v>
      </c>
      <c r="N395" t="s">
        <v>30</v>
      </c>
      <c r="O395" t="s">
        <v>56</v>
      </c>
      <c r="P395" t="s">
        <v>272</v>
      </c>
      <c r="Q395">
        <v>31.4</v>
      </c>
      <c r="R395">
        <v>5</v>
      </c>
      <c r="S395">
        <v>13.188000000000001</v>
      </c>
      <c r="T395">
        <f xml:space="preserve"> Table1_2[[#This Row],[Profit]] / Table1_2[[#This Row],[Sales]]</f>
        <v>0.42000000000000004</v>
      </c>
      <c r="U395" t="s">
        <v>83</v>
      </c>
      <c r="V395" t="s">
        <v>113</v>
      </c>
    </row>
    <row r="396" spans="1:22">
      <c r="A396" t="s">
        <v>1576</v>
      </c>
      <c r="B396" s="19">
        <v>42482</v>
      </c>
      <c r="C396" s="19" t="str">
        <f xml:space="preserve"> TEXT(Table1_2[[#This Row],[Order Date]], "yyyy")</f>
        <v>2016</v>
      </c>
      <c r="D396" s="19">
        <v>42486</v>
      </c>
      <c r="E396" t="s">
        <v>21</v>
      </c>
      <c r="F396" t="s">
        <v>593</v>
      </c>
      <c r="G396" t="s">
        <v>594</v>
      </c>
      <c r="H396" t="s">
        <v>24</v>
      </c>
      <c r="I396" t="s">
        <v>25</v>
      </c>
      <c r="J396" t="s">
        <v>328</v>
      </c>
      <c r="K396" t="s">
        <v>53</v>
      </c>
      <c r="L396" t="s">
        <v>54</v>
      </c>
      <c r="M396" t="s">
        <v>1577</v>
      </c>
      <c r="N396" t="s">
        <v>30</v>
      </c>
      <c r="O396" t="s">
        <v>56</v>
      </c>
      <c r="P396" t="s">
        <v>1578</v>
      </c>
      <c r="Q396">
        <v>31.56</v>
      </c>
      <c r="R396">
        <v>3</v>
      </c>
      <c r="S396">
        <v>10.4148</v>
      </c>
      <c r="T396">
        <f xml:space="preserve"> Table1_2[[#This Row],[Profit]] / Table1_2[[#This Row],[Sales]]</f>
        <v>0.33</v>
      </c>
      <c r="U396" t="s">
        <v>83</v>
      </c>
      <c r="V396" t="s">
        <v>113</v>
      </c>
    </row>
    <row r="397" spans="1:22">
      <c r="A397" t="s">
        <v>3317</v>
      </c>
      <c r="B397" s="19">
        <v>42701</v>
      </c>
      <c r="C397" s="19" t="str">
        <f xml:space="preserve"> TEXT(Table1_2[[#This Row],[Order Date]], "yyyy")</f>
        <v>2016</v>
      </c>
      <c r="D397" s="19">
        <v>42706</v>
      </c>
      <c r="E397" t="s">
        <v>39</v>
      </c>
      <c r="F397" t="s">
        <v>1363</v>
      </c>
      <c r="G397" t="s">
        <v>1364</v>
      </c>
      <c r="H397" t="s">
        <v>90</v>
      </c>
      <c r="I397" t="s">
        <v>25</v>
      </c>
      <c r="J397" t="s">
        <v>1940</v>
      </c>
      <c r="K397" t="s">
        <v>362</v>
      </c>
      <c r="L397" t="s">
        <v>67</v>
      </c>
      <c r="M397" t="s">
        <v>1577</v>
      </c>
      <c r="N397" t="s">
        <v>30</v>
      </c>
      <c r="O397" t="s">
        <v>56</v>
      </c>
      <c r="P397" t="s">
        <v>1578</v>
      </c>
      <c r="Q397">
        <v>31.56</v>
      </c>
      <c r="R397">
        <v>3</v>
      </c>
      <c r="S397">
        <v>10.4148</v>
      </c>
      <c r="T397">
        <f xml:space="preserve"> Table1_2[[#This Row],[Profit]] / Table1_2[[#This Row],[Sales]]</f>
        <v>0.33</v>
      </c>
      <c r="U397" t="s">
        <v>58</v>
      </c>
      <c r="V397" t="s">
        <v>34</v>
      </c>
    </row>
    <row r="398" spans="1:22">
      <c r="A398" t="s">
        <v>4313</v>
      </c>
      <c r="B398" s="19">
        <v>42229</v>
      </c>
      <c r="C398" s="19" t="str">
        <f xml:space="preserve"> TEXT(Table1_2[[#This Row],[Order Date]], "yyyy")</f>
        <v>2015</v>
      </c>
      <c r="D398" s="19">
        <v>42229</v>
      </c>
      <c r="E398" t="s">
        <v>425</v>
      </c>
      <c r="F398" t="s">
        <v>63</v>
      </c>
      <c r="G398" t="s">
        <v>64</v>
      </c>
      <c r="H398" t="s">
        <v>24</v>
      </c>
      <c r="I398" t="s">
        <v>25</v>
      </c>
      <c r="J398" t="s">
        <v>1670</v>
      </c>
      <c r="K398" t="s">
        <v>53</v>
      </c>
      <c r="L398" t="s">
        <v>54</v>
      </c>
      <c r="M398" t="s">
        <v>1577</v>
      </c>
      <c r="N398" t="s">
        <v>30</v>
      </c>
      <c r="O398" t="s">
        <v>56</v>
      </c>
      <c r="P398" t="s">
        <v>1578</v>
      </c>
      <c r="Q398">
        <v>31.56</v>
      </c>
      <c r="R398">
        <v>3</v>
      </c>
      <c r="S398">
        <v>10.4148</v>
      </c>
      <c r="T398">
        <f xml:space="preserve"> Table1_2[[#This Row],[Profit]] / Table1_2[[#This Row],[Sales]]</f>
        <v>0.33</v>
      </c>
      <c r="U398" t="s">
        <v>430</v>
      </c>
      <c r="V398" t="s">
        <v>253</v>
      </c>
    </row>
    <row r="399" spans="1:22">
      <c r="A399" t="s">
        <v>3786</v>
      </c>
      <c r="B399" s="19">
        <v>41944</v>
      </c>
      <c r="C399" s="19" t="str">
        <f xml:space="preserve"> TEXT(Table1_2[[#This Row],[Order Date]], "yyyy")</f>
        <v>2014</v>
      </c>
      <c r="D399" s="19">
        <v>41948</v>
      </c>
      <c r="E399" t="s">
        <v>39</v>
      </c>
      <c r="F399" t="s">
        <v>933</v>
      </c>
      <c r="G399" t="s">
        <v>934</v>
      </c>
      <c r="H399" t="s">
        <v>24</v>
      </c>
      <c r="I399" t="s">
        <v>25</v>
      </c>
      <c r="J399" t="s">
        <v>730</v>
      </c>
      <c r="K399" t="s">
        <v>120</v>
      </c>
      <c r="L399" t="s">
        <v>67</v>
      </c>
      <c r="M399" t="s">
        <v>1658</v>
      </c>
      <c r="N399" t="s">
        <v>30</v>
      </c>
      <c r="O399" t="s">
        <v>56</v>
      </c>
      <c r="P399" t="s">
        <v>1659</v>
      </c>
      <c r="Q399">
        <v>31.68</v>
      </c>
      <c r="R399">
        <v>6</v>
      </c>
      <c r="S399">
        <v>9.8208000000000002</v>
      </c>
      <c r="T399">
        <f xml:space="preserve"> Table1_2[[#This Row],[Profit]] / Table1_2[[#This Row],[Sales]]</f>
        <v>0.31</v>
      </c>
      <c r="U399" t="s">
        <v>83</v>
      </c>
      <c r="V399" t="s">
        <v>34</v>
      </c>
    </row>
    <row r="400" spans="1:22">
      <c r="A400" t="s">
        <v>3975</v>
      </c>
      <c r="B400" s="19">
        <v>41915</v>
      </c>
      <c r="C400" s="19" t="str">
        <f xml:space="preserve"> TEXT(Table1_2[[#This Row],[Order Date]], "yyyy")</f>
        <v>2014</v>
      </c>
      <c r="D400" s="19">
        <v>41919</v>
      </c>
      <c r="E400" t="s">
        <v>39</v>
      </c>
      <c r="F400" t="s">
        <v>3938</v>
      </c>
      <c r="G400" t="s">
        <v>3939</v>
      </c>
      <c r="H400" t="s">
        <v>24</v>
      </c>
      <c r="I400" t="s">
        <v>25</v>
      </c>
      <c r="J400" t="s">
        <v>1739</v>
      </c>
      <c r="K400" t="s">
        <v>92</v>
      </c>
      <c r="L400" t="s">
        <v>93</v>
      </c>
      <c r="M400" t="s">
        <v>1421</v>
      </c>
      <c r="N400" t="s">
        <v>30</v>
      </c>
      <c r="O400" t="s">
        <v>56</v>
      </c>
      <c r="P400" t="s">
        <v>1422</v>
      </c>
      <c r="Q400">
        <v>31.776</v>
      </c>
      <c r="R400">
        <v>3</v>
      </c>
      <c r="S400">
        <v>-19.0656</v>
      </c>
      <c r="T400">
        <f xml:space="preserve"> Table1_2[[#This Row],[Profit]] / Table1_2[[#This Row],[Sales]]</f>
        <v>-0.6</v>
      </c>
      <c r="U400" t="s">
        <v>83</v>
      </c>
      <c r="V400" t="s">
        <v>48</v>
      </c>
    </row>
    <row r="401" spans="1:22">
      <c r="A401" t="s">
        <v>4205</v>
      </c>
      <c r="B401" s="19">
        <v>42705</v>
      </c>
      <c r="C401" s="19" t="str">
        <f xml:space="preserve"> TEXT(Table1_2[[#This Row],[Order Date]], "yyyy")</f>
        <v>2016</v>
      </c>
      <c r="D401" s="19">
        <v>42705</v>
      </c>
      <c r="E401" t="s">
        <v>425</v>
      </c>
      <c r="F401" t="s">
        <v>2439</v>
      </c>
      <c r="G401" t="s">
        <v>2440</v>
      </c>
      <c r="H401" t="s">
        <v>100</v>
      </c>
      <c r="I401" t="s">
        <v>25</v>
      </c>
      <c r="J401" t="s">
        <v>3447</v>
      </c>
      <c r="K401" t="s">
        <v>53</v>
      </c>
      <c r="L401" t="s">
        <v>54</v>
      </c>
      <c r="M401" t="s">
        <v>585</v>
      </c>
      <c r="N401" t="s">
        <v>30</v>
      </c>
      <c r="O401" t="s">
        <v>56</v>
      </c>
      <c r="P401" t="s">
        <v>586</v>
      </c>
      <c r="Q401">
        <v>31.96</v>
      </c>
      <c r="R401">
        <v>2</v>
      </c>
      <c r="S401">
        <v>1.5980000000000001</v>
      </c>
      <c r="T401">
        <f xml:space="preserve"> Table1_2[[#This Row],[Profit]] / Table1_2[[#This Row],[Sales]]</f>
        <v>0.05</v>
      </c>
      <c r="U401" t="s">
        <v>430</v>
      </c>
      <c r="V401" t="s">
        <v>96</v>
      </c>
    </row>
    <row r="402" spans="1:22">
      <c r="A402" t="s">
        <v>4279</v>
      </c>
      <c r="B402" s="19">
        <v>42693</v>
      </c>
      <c r="C402" s="19" t="str">
        <f xml:space="preserve"> TEXT(Table1_2[[#This Row],[Order Date]], "yyyy")</f>
        <v>2016</v>
      </c>
      <c r="D402" s="19">
        <v>42697</v>
      </c>
      <c r="E402" t="s">
        <v>39</v>
      </c>
      <c r="F402" t="s">
        <v>482</v>
      </c>
      <c r="G402" t="s">
        <v>483</v>
      </c>
      <c r="H402" t="s">
        <v>90</v>
      </c>
      <c r="I402" t="s">
        <v>25</v>
      </c>
      <c r="J402" t="s">
        <v>191</v>
      </c>
      <c r="K402" t="s">
        <v>192</v>
      </c>
      <c r="L402" t="s">
        <v>54</v>
      </c>
      <c r="M402" t="s">
        <v>585</v>
      </c>
      <c r="N402" t="s">
        <v>30</v>
      </c>
      <c r="O402" t="s">
        <v>56</v>
      </c>
      <c r="P402" t="s">
        <v>586</v>
      </c>
      <c r="Q402">
        <v>31.96</v>
      </c>
      <c r="R402">
        <v>2</v>
      </c>
      <c r="S402">
        <v>1.5980000000000001</v>
      </c>
      <c r="T402">
        <f xml:space="preserve"> Table1_2[[#This Row],[Profit]] / Table1_2[[#This Row],[Sales]]</f>
        <v>0.05</v>
      </c>
      <c r="U402" t="s">
        <v>83</v>
      </c>
      <c r="V402" t="s">
        <v>34</v>
      </c>
    </row>
    <row r="403" spans="1:22">
      <c r="A403" t="s">
        <v>4195</v>
      </c>
      <c r="B403" s="19">
        <v>42754</v>
      </c>
      <c r="C403" s="19" t="str">
        <f xml:space="preserve"> TEXT(Table1_2[[#This Row],[Order Date]], "yyyy")</f>
        <v>2017</v>
      </c>
      <c r="D403" s="19">
        <v>42759</v>
      </c>
      <c r="E403" t="s">
        <v>21</v>
      </c>
      <c r="F403" t="s">
        <v>1763</v>
      </c>
      <c r="G403" t="s">
        <v>1764</v>
      </c>
      <c r="H403" t="s">
        <v>24</v>
      </c>
      <c r="I403" t="s">
        <v>25</v>
      </c>
      <c r="J403" t="s">
        <v>65</v>
      </c>
      <c r="K403" t="s">
        <v>66</v>
      </c>
      <c r="L403" t="s">
        <v>67</v>
      </c>
      <c r="M403" t="s">
        <v>697</v>
      </c>
      <c r="N403" t="s">
        <v>30</v>
      </c>
      <c r="O403" t="s">
        <v>56</v>
      </c>
      <c r="P403" t="s">
        <v>698</v>
      </c>
      <c r="Q403">
        <v>31.968</v>
      </c>
      <c r="R403">
        <v>2</v>
      </c>
      <c r="S403">
        <v>6.3936000000000002</v>
      </c>
      <c r="T403">
        <f xml:space="preserve"> Table1_2[[#This Row],[Profit]] / Table1_2[[#This Row],[Sales]]</f>
        <v>0.2</v>
      </c>
      <c r="U403" t="s">
        <v>58</v>
      </c>
      <c r="V403" t="s">
        <v>169</v>
      </c>
    </row>
    <row r="404" spans="1:22">
      <c r="A404" t="s">
        <v>3877</v>
      </c>
      <c r="B404" s="19">
        <v>42960</v>
      </c>
      <c r="C404" s="19" t="str">
        <f xml:space="preserve"> TEXT(Table1_2[[#This Row],[Order Date]], "yyyy")</f>
        <v>2017</v>
      </c>
      <c r="D404" s="19">
        <v>42965</v>
      </c>
      <c r="E404" t="s">
        <v>39</v>
      </c>
      <c r="F404" t="s">
        <v>3878</v>
      </c>
      <c r="G404" t="s">
        <v>3879</v>
      </c>
      <c r="H404" t="s">
        <v>24</v>
      </c>
      <c r="I404" t="s">
        <v>25</v>
      </c>
      <c r="J404" t="s">
        <v>140</v>
      </c>
      <c r="K404" t="s">
        <v>141</v>
      </c>
      <c r="L404" t="s">
        <v>28</v>
      </c>
      <c r="M404" t="s">
        <v>1123</v>
      </c>
      <c r="N404" t="s">
        <v>30</v>
      </c>
      <c r="O404" t="s">
        <v>56</v>
      </c>
      <c r="P404" t="s">
        <v>1124</v>
      </c>
      <c r="Q404">
        <v>31.984000000000002</v>
      </c>
      <c r="R404">
        <v>1</v>
      </c>
      <c r="S404">
        <v>0</v>
      </c>
      <c r="T404">
        <f xml:space="preserve"> Table1_2[[#This Row],[Profit]] / Table1_2[[#This Row],[Sales]]</f>
        <v>0</v>
      </c>
      <c r="U404" t="s">
        <v>58</v>
      </c>
      <c r="V404" t="s">
        <v>253</v>
      </c>
    </row>
    <row r="405" spans="1:22">
      <c r="A405" t="s">
        <v>3613</v>
      </c>
      <c r="B405" s="19">
        <v>41834</v>
      </c>
      <c r="C405" s="19" t="str">
        <f xml:space="preserve"> TEXT(Table1_2[[#This Row],[Order Date]], "yyyy")</f>
        <v>2014</v>
      </c>
      <c r="D405" s="19">
        <v>41838</v>
      </c>
      <c r="E405" t="s">
        <v>39</v>
      </c>
      <c r="F405" t="s">
        <v>3614</v>
      </c>
      <c r="G405" t="s">
        <v>3615</v>
      </c>
      <c r="H405" t="s">
        <v>24</v>
      </c>
      <c r="I405" t="s">
        <v>25</v>
      </c>
      <c r="J405" t="s">
        <v>65</v>
      </c>
      <c r="K405" t="s">
        <v>66</v>
      </c>
      <c r="L405" t="s">
        <v>67</v>
      </c>
      <c r="M405" t="s">
        <v>3582</v>
      </c>
      <c r="N405" t="s">
        <v>30</v>
      </c>
      <c r="O405" t="s">
        <v>56</v>
      </c>
      <c r="P405" t="s">
        <v>3583</v>
      </c>
      <c r="Q405">
        <v>31.984000000000002</v>
      </c>
      <c r="R405">
        <v>2</v>
      </c>
      <c r="S405">
        <v>1.1994</v>
      </c>
      <c r="T405">
        <f xml:space="preserve"> Table1_2[[#This Row],[Profit]] / Table1_2[[#This Row],[Sales]]</f>
        <v>3.7499999999999999E-2</v>
      </c>
      <c r="U405" t="s">
        <v>83</v>
      </c>
      <c r="V405" t="s">
        <v>71</v>
      </c>
    </row>
    <row r="406" spans="1:22">
      <c r="A406" t="s">
        <v>1034</v>
      </c>
      <c r="B406" s="19">
        <v>42890</v>
      </c>
      <c r="C406" s="19" t="str">
        <f xml:space="preserve"> TEXT(Table1_2[[#This Row],[Order Date]], "yyyy")</f>
        <v>2017</v>
      </c>
      <c r="D406" s="19">
        <v>42896</v>
      </c>
      <c r="E406" t="s">
        <v>39</v>
      </c>
      <c r="F406" t="s">
        <v>938</v>
      </c>
      <c r="G406" t="s">
        <v>939</v>
      </c>
      <c r="H406" t="s">
        <v>90</v>
      </c>
      <c r="I406" t="s">
        <v>25</v>
      </c>
      <c r="J406" t="s">
        <v>1035</v>
      </c>
      <c r="K406" t="s">
        <v>1036</v>
      </c>
      <c r="L406" t="s">
        <v>28</v>
      </c>
      <c r="M406" t="s">
        <v>400</v>
      </c>
      <c r="N406" t="s">
        <v>30</v>
      </c>
      <c r="O406" t="s">
        <v>56</v>
      </c>
      <c r="P406" t="s">
        <v>401</v>
      </c>
      <c r="Q406">
        <v>31.984000000000002</v>
      </c>
      <c r="R406">
        <v>2</v>
      </c>
      <c r="S406">
        <v>1.9990000000000001</v>
      </c>
      <c r="T406">
        <f xml:space="preserve"> Table1_2[[#This Row],[Profit]] / Table1_2[[#This Row],[Sales]]</f>
        <v>6.25E-2</v>
      </c>
      <c r="U406" t="s">
        <v>129</v>
      </c>
      <c r="V406" t="s">
        <v>59</v>
      </c>
    </row>
    <row r="407" spans="1:22">
      <c r="A407" t="s">
        <v>3152</v>
      </c>
      <c r="B407" s="19">
        <v>41887</v>
      </c>
      <c r="C407" s="19" t="str">
        <f xml:space="preserve"> TEXT(Table1_2[[#This Row],[Order Date]], "yyyy")</f>
        <v>2014</v>
      </c>
      <c r="D407" s="19">
        <v>41889</v>
      </c>
      <c r="E407" t="s">
        <v>87</v>
      </c>
      <c r="F407" t="s">
        <v>2393</v>
      </c>
      <c r="G407" t="s">
        <v>2394</v>
      </c>
      <c r="H407" t="s">
        <v>24</v>
      </c>
      <c r="I407" t="s">
        <v>25</v>
      </c>
      <c r="J407" t="s">
        <v>789</v>
      </c>
      <c r="K407" t="s">
        <v>43</v>
      </c>
      <c r="L407" t="s">
        <v>28</v>
      </c>
      <c r="M407" t="s">
        <v>400</v>
      </c>
      <c r="N407" t="s">
        <v>30</v>
      </c>
      <c r="O407" t="s">
        <v>56</v>
      </c>
      <c r="P407" t="s">
        <v>401</v>
      </c>
      <c r="Q407">
        <v>31.984000000000002</v>
      </c>
      <c r="R407">
        <v>2</v>
      </c>
      <c r="S407">
        <v>1.9990000000000001</v>
      </c>
      <c r="T407">
        <f xml:space="preserve"> Table1_2[[#This Row],[Profit]] / Table1_2[[#This Row],[Sales]]</f>
        <v>6.25E-2</v>
      </c>
      <c r="U407" t="s">
        <v>70</v>
      </c>
      <c r="V407" t="s">
        <v>77</v>
      </c>
    </row>
    <row r="408" spans="1:22">
      <c r="A408" t="s">
        <v>4292</v>
      </c>
      <c r="B408" s="19">
        <v>42328</v>
      </c>
      <c r="C408" s="19" t="str">
        <f xml:space="preserve"> TEXT(Table1_2[[#This Row],[Order Date]], "yyyy")</f>
        <v>2015</v>
      </c>
      <c r="D408" s="19">
        <v>42332</v>
      </c>
      <c r="E408" t="s">
        <v>39</v>
      </c>
      <c r="F408" t="s">
        <v>3060</v>
      </c>
      <c r="G408" t="s">
        <v>3061</v>
      </c>
      <c r="H408" t="s">
        <v>24</v>
      </c>
      <c r="I408" t="s">
        <v>25</v>
      </c>
      <c r="J408" t="s">
        <v>328</v>
      </c>
      <c r="K408" t="s">
        <v>53</v>
      </c>
      <c r="L408" t="s">
        <v>54</v>
      </c>
      <c r="M408" t="s">
        <v>2140</v>
      </c>
      <c r="N408" t="s">
        <v>30</v>
      </c>
      <c r="O408" t="s">
        <v>56</v>
      </c>
      <c r="P408" t="s">
        <v>2141</v>
      </c>
      <c r="Q408">
        <v>32.04</v>
      </c>
      <c r="R408">
        <v>3</v>
      </c>
      <c r="S408">
        <v>8.01</v>
      </c>
      <c r="T408">
        <f xml:space="preserve"> Table1_2[[#This Row],[Profit]] / Table1_2[[#This Row],[Sales]]</f>
        <v>0.25</v>
      </c>
      <c r="U408" t="s">
        <v>83</v>
      </c>
      <c r="V408" t="s">
        <v>34</v>
      </c>
    </row>
    <row r="409" spans="1:22">
      <c r="A409" t="s">
        <v>4137</v>
      </c>
      <c r="B409" s="19">
        <v>42521</v>
      </c>
      <c r="C409" s="19" t="str">
        <f xml:space="preserve"> TEXT(Table1_2[[#This Row],[Order Date]], "yyyy")</f>
        <v>2016</v>
      </c>
      <c r="D409" s="19">
        <v>42525</v>
      </c>
      <c r="E409" t="s">
        <v>39</v>
      </c>
      <c r="F409" t="s">
        <v>1207</v>
      </c>
      <c r="G409" t="s">
        <v>1208</v>
      </c>
      <c r="H409" t="s">
        <v>24</v>
      </c>
      <c r="I409" t="s">
        <v>25</v>
      </c>
      <c r="J409" t="s">
        <v>513</v>
      </c>
      <c r="K409" t="s">
        <v>134</v>
      </c>
      <c r="L409" t="s">
        <v>93</v>
      </c>
      <c r="M409" t="s">
        <v>3919</v>
      </c>
      <c r="N409" t="s">
        <v>30</v>
      </c>
      <c r="O409" t="s">
        <v>56</v>
      </c>
      <c r="P409" t="s">
        <v>3920</v>
      </c>
      <c r="Q409">
        <v>32.064</v>
      </c>
      <c r="R409">
        <v>3</v>
      </c>
      <c r="S409">
        <v>-12.8256</v>
      </c>
      <c r="T409">
        <f xml:space="preserve"> Table1_2[[#This Row],[Profit]] / Table1_2[[#This Row],[Sales]]</f>
        <v>-0.39999999999999997</v>
      </c>
      <c r="U409" t="s">
        <v>83</v>
      </c>
      <c r="V409" t="s">
        <v>161</v>
      </c>
    </row>
    <row r="410" spans="1:22">
      <c r="A410" t="s">
        <v>3103</v>
      </c>
      <c r="B410" s="19">
        <v>42989</v>
      </c>
      <c r="C410" s="19" t="str">
        <f xml:space="preserve"> TEXT(Table1_2[[#This Row],[Order Date]], "yyyy")</f>
        <v>2017</v>
      </c>
      <c r="D410" s="19">
        <v>42989</v>
      </c>
      <c r="E410" t="s">
        <v>425</v>
      </c>
      <c r="F410" t="s">
        <v>687</v>
      </c>
      <c r="G410" t="s">
        <v>688</v>
      </c>
      <c r="H410" t="s">
        <v>24</v>
      </c>
      <c r="I410" t="s">
        <v>25</v>
      </c>
      <c r="J410" t="s">
        <v>328</v>
      </c>
      <c r="K410" t="s">
        <v>53</v>
      </c>
      <c r="L410" t="s">
        <v>54</v>
      </c>
      <c r="M410" t="s">
        <v>149</v>
      </c>
      <c r="N410" t="s">
        <v>30</v>
      </c>
      <c r="O410" t="s">
        <v>56</v>
      </c>
      <c r="P410" t="s">
        <v>150</v>
      </c>
      <c r="Q410">
        <v>32.36</v>
      </c>
      <c r="R410">
        <v>4</v>
      </c>
      <c r="S410">
        <v>11.6496</v>
      </c>
      <c r="T410">
        <f xml:space="preserve"> Table1_2[[#This Row],[Profit]] / Table1_2[[#This Row],[Sales]]</f>
        <v>0.36</v>
      </c>
      <c r="U410" t="s">
        <v>430</v>
      </c>
      <c r="V410" t="s">
        <v>77</v>
      </c>
    </row>
    <row r="411" spans="1:22">
      <c r="A411" t="s">
        <v>4006</v>
      </c>
      <c r="B411" s="19">
        <v>42858</v>
      </c>
      <c r="C411" s="19" t="str">
        <f xml:space="preserve"> TEXT(Table1_2[[#This Row],[Order Date]], "yyyy")</f>
        <v>2017</v>
      </c>
      <c r="D411" s="19">
        <v>42863</v>
      </c>
      <c r="E411" t="s">
        <v>39</v>
      </c>
      <c r="F411" t="s">
        <v>2000</v>
      </c>
      <c r="G411" t="s">
        <v>2001</v>
      </c>
      <c r="H411" t="s">
        <v>90</v>
      </c>
      <c r="I411" t="s">
        <v>25</v>
      </c>
      <c r="J411" t="s">
        <v>65</v>
      </c>
      <c r="K411" t="s">
        <v>66</v>
      </c>
      <c r="L411" t="s">
        <v>67</v>
      </c>
      <c r="M411" t="s">
        <v>3223</v>
      </c>
      <c r="N411" t="s">
        <v>30</v>
      </c>
      <c r="O411" t="s">
        <v>56</v>
      </c>
      <c r="P411" t="s">
        <v>3224</v>
      </c>
      <c r="Q411">
        <v>32.448</v>
      </c>
      <c r="R411">
        <v>2</v>
      </c>
      <c r="S411">
        <v>7.3007999999999997</v>
      </c>
      <c r="T411">
        <f xml:space="preserve"> Table1_2[[#This Row],[Profit]] / Table1_2[[#This Row],[Sales]]</f>
        <v>0.22499999999999998</v>
      </c>
      <c r="U411" t="s">
        <v>58</v>
      </c>
      <c r="V411" t="s">
        <v>161</v>
      </c>
    </row>
    <row r="412" spans="1:22">
      <c r="A412" t="s">
        <v>3749</v>
      </c>
      <c r="B412" s="19">
        <v>42546</v>
      </c>
      <c r="C412" s="19" t="str">
        <f xml:space="preserve"> TEXT(Table1_2[[#This Row],[Order Date]], "yyyy")</f>
        <v>2016</v>
      </c>
      <c r="D412" s="19">
        <v>42548</v>
      </c>
      <c r="E412" t="s">
        <v>21</v>
      </c>
      <c r="F412" t="s">
        <v>1170</v>
      </c>
      <c r="G412" t="s">
        <v>1171</v>
      </c>
      <c r="H412" t="s">
        <v>24</v>
      </c>
      <c r="I412" t="s">
        <v>25</v>
      </c>
      <c r="J412" t="s">
        <v>101</v>
      </c>
      <c r="K412" t="s">
        <v>92</v>
      </c>
      <c r="L412" t="s">
        <v>93</v>
      </c>
      <c r="M412" t="s">
        <v>2436</v>
      </c>
      <c r="N412" t="s">
        <v>30</v>
      </c>
      <c r="O412" t="s">
        <v>56</v>
      </c>
      <c r="P412" t="s">
        <v>2437</v>
      </c>
      <c r="Q412">
        <v>32.712000000000003</v>
      </c>
      <c r="R412">
        <v>2</v>
      </c>
      <c r="S412">
        <v>-26.169599999999999</v>
      </c>
      <c r="T412">
        <f xml:space="preserve"> Table1_2[[#This Row],[Profit]] / Table1_2[[#This Row],[Sales]]</f>
        <v>-0.79999999999999993</v>
      </c>
      <c r="U412" t="s">
        <v>70</v>
      </c>
      <c r="V412" t="s">
        <v>59</v>
      </c>
    </row>
    <row r="413" spans="1:22">
      <c r="A413" t="s">
        <v>2826</v>
      </c>
      <c r="B413" s="19">
        <v>43006</v>
      </c>
      <c r="C413" s="19" t="str">
        <f xml:space="preserve"> TEXT(Table1_2[[#This Row],[Order Date]], "yyyy")</f>
        <v>2017</v>
      </c>
      <c r="D413" s="19">
        <v>43009</v>
      </c>
      <c r="E413" t="s">
        <v>87</v>
      </c>
      <c r="F413" t="s">
        <v>765</v>
      </c>
      <c r="G413" t="s">
        <v>766</v>
      </c>
      <c r="H413" t="s">
        <v>100</v>
      </c>
      <c r="I413" t="s">
        <v>25</v>
      </c>
      <c r="J413" t="s">
        <v>179</v>
      </c>
      <c r="K413" t="s">
        <v>180</v>
      </c>
      <c r="L413" t="s">
        <v>54</v>
      </c>
      <c r="M413" t="s">
        <v>640</v>
      </c>
      <c r="N413" t="s">
        <v>30</v>
      </c>
      <c r="O413" t="s">
        <v>56</v>
      </c>
      <c r="P413" t="s">
        <v>641</v>
      </c>
      <c r="Q413">
        <v>32.776000000000003</v>
      </c>
      <c r="R413">
        <v>1</v>
      </c>
      <c r="S413">
        <v>3.2776000000000001</v>
      </c>
      <c r="T413">
        <f xml:space="preserve"> Table1_2[[#This Row],[Profit]] / Table1_2[[#This Row],[Sales]]</f>
        <v>9.9999999999999992E-2</v>
      </c>
      <c r="U413" t="s">
        <v>33</v>
      </c>
      <c r="V413" t="s">
        <v>77</v>
      </c>
    </row>
    <row r="414" spans="1:22">
      <c r="A414" t="s">
        <v>2206</v>
      </c>
      <c r="B414" s="19">
        <v>42000</v>
      </c>
      <c r="C414" s="19" t="str">
        <f xml:space="preserve"> TEXT(Table1_2[[#This Row],[Order Date]], "yyyy")</f>
        <v>2014</v>
      </c>
      <c r="D414" s="19">
        <v>42004</v>
      </c>
      <c r="E414" t="s">
        <v>39</v>
      </c>
      <c r="F414" t="s">
        <v>2207</v>
      </c>
      <c r="G414" t="s">
        <v>2208</v>
      </c>
      <c r="H414" t="s">
        <v>24</v>
      </c>
      <c r="I414" t="s">
        <v>25</v>
      </c>
      <c r="J414" t="s">
        <v>2209</v>
      </c>
      <c r="K414" t="s">
        <v>134</v>
      </c>
      <c r="L414" t="s">
        <v>93</v>
      </c>
      <c r="M414" t="s">
        <v>1290</v>
      </c>
      <c r="N414" t="s">
        <v>30</v>
      </c>
      <c r="O414" t="s">
        <v>56</v>
      </c>
      <c r="P414" t="s">
        <v>1291</v>
      </c>
      <c r="Q414">
        <v>32.951999999999998</v>
      </c>
      <c r="R414">
        <v>6</v>
      </c>
      <c r="S414">
        <v>-19.7712</v>
      </c>
      <c r="T414">
        <f xml:space="preserve"> Table1_2[[#This Row],[Profit]] / Table1_2[[#This Row],[Sales]]</f>
        <v>-0.60000000000000009</v>
      </c>
      <c r="U414" t="s">
        <v>83</v>
      </c>
      <c r="V414" t="s">
        <v>96</v>
      </c>
    </row>
    <row r="415" spans="1:22">
      <c r="A415" t="s">
        <v>4004</v>
      </c>
      <c r="B415" s="19">
        <v>41719</v>
      </c>
      <c r="C415" s="19" t="str">
        <f xml:space="preserve"> TEXT(Table1_2[[#This Row],[Order Date]], "yyyy")</f>
        <v>2014</v>
      </c>
      <c r="D415" s="19">
        <v>41723</v>
      </c>
      <c r="E415" t="s">
        <v>39</v>
      </c>
      <c r="F415" t="s">
        <v>833</v>
      </c>
      <c r="G415" t="s">
        <v>834</v>
      </c>
      <c r="H415" t="s">
        <v>24</v>
      </c>
      <c r="I415" t="s">
        <v>25</v>
      </c>
      <c r="J415" t="s">
        <v>3124</v>
      </c>
      <c r="K415" t="s">
        <v>141</v>
      </c>
      <c r="L415" t="s">
        <v>28</v>
      </c>
      <c r="M415" t="s">
        <v>1290</v>
      </c>
      <c r="N415" t="s">
        <v>30</v>
      </c>
      <c r="O415" t="s">
        <v>56</v>
      </c>
      <c r="P415" t="s">
        <v>1291</v>
      </c>
      <c r="Q415">
        <v>32.951999999999998</v>
      </c>
      <c r="R415">
        <v>3</v>
      </c>
      <c r="S415">
        <v>6.5903999999999998</v>
      </c>
      <c r="T415">
        <f xml:space="preserve"> Table1_2[[#This Row],[Profit]] / Table1_2[[#This Row],[Sales]]</f>
        <v>0.2</v>
      </c>
      <c r="U415" t="s">
        <v>83</v>
      </c>
      <c r="V415" t="s">
        <v>195</v>
      </c>
    </row>
    <row r="416" spans="1:22">
      <c r="A416" t="s">
        <v>956</v>
      </c>
      <c r="B416" s="19">
        <v>42305</v>
      </c>
      <c r="C416" s="19" t="str">
        <f xml:space="preserve"> TEXT(Table1_2[[#This Row],[Order Date]], "yyyy")</f>
        <v>2015</v>
      </c>
      <c r="D416" s="19">
        <v>42311</v>
      </c>
      <c r="E416" t="s">
        <v>39</v>
      </c>
      <c r="F416" t="s">
        <v>957</v>
      </c>
      <c r="G416" t="s">
        <v>958</v>
      </c>
      <c r="H416" t="s">
        <v>24</v>
      </c>
      <c r="I416" t="s">
        <v>25</v>
      </c>
      <c r="J416" t="s">
        <v>26</v>
      </c>
      <c r="K416" t="s">
        <v>27</v>
      </c>
      <c r="L416" t="s">
        <v>28</v>
      </c>
      <c r="M416" t="s">
        <v>379</v>
      </c>
      <c r="N416" t="s">
        <v>30</v>
      </c>
      <c r="O416" t="s">
        <v>56</v>
      </c>
      <c r="P416" t="s">
        <v>380</v>
      </c>
      <c r="Q416">
        <v>33.11</v>
      </c>
      <c r="R416">
        <v>7</v>
      </c>
      <c r="S416">
        <v>12.9129</v>
      </c>
      <c r="T416">
        <f xml:space="preserve"> Table1_2[[#This Row],[Profit]] / Table1_2[[#This Row],[Sales]]</f>
        <v>0.39</v>
      </c>
      <c r="U416" t="s">
        <v>129</v>
      </c>
      <c r="V416" t="s">
        <v>48</v>
      </c>
    </row>
    <row r="417" spans="1:22">
      <c r="A417" t="s">
        <v>3351</v>
      </c>
      <c r="B417" s="19">
        <v>41735</v>
      </c>
      <c r="C417" s="19" t="str">
        <f xml:space="preserve"> TEXT(Table1_2[[#This Row],[Order Date]], "yyyy")</f>
        <v>2014</v>
      </c>
      <c r="D417" s="19">
        <v>41741</v>
      </c>
      <c r="E417" t="s">
        <v>39</v>
      </c>
      <c r="F417" t="s">
        <v>2202</v>
      </c>
      <c r="G417" t="s">
        <v>2203</v>
      </c>
      <c r="H417" t="s">
        <v>90</v>
      </c>
      <c r="I417" t="s">
        <v>25</v>
      </c>
      <c r="J417" t="s">
        <v>52</v>
      </c>
      <c r="K417" t="s">
        <v>53</v>
      </c>
      <c r="L417" t="s">
        <v>54</v>
      </c>
      <c r="M417" t="s">
        <v>379</v>
      </c>
      <c r="N417" t="s">
        <v>30</v>
      </c>
      <c r="O417" t="s">
        <v>56</v>
      </c>
      <c r="P417" t="s">
        <v>380</v>
      </c>
      <c r="Q417">
        <v>33.11</v>
      </c>
      <c r="R417">
        <v>7</v>
      </c>
      <c r="S417">
        <v>12.9129</v>
      </c>
      <c r="T417">
        <f xml:space="preserve"> Table1_2[[#This Row],[Profit]] / Table1_2[[#This Row],[Sales]]</f>
        <v>0.39</v>
      </c>
      <c r="U417" t="s">
        <v>129</v>
      </c>
      <c r="V417" t="s">
        <v>113</v>
      </c>
    </row>
    <row r="418" spans="1:22">
      <c r="A418" t="s">
        <v>2881</v>
      </c>
      <c r="B418" s="19">
        <v>42716</v>
      </c>
      <c r="C418" s="19" t="str">
        <f xml:space="preserve"> TEXT(Table1_2[[#This Row],[Order Date]], "yyyy")</f>
        <v>2016</v>
      </c>
      <c r="D418" s="19">
        <v>42722</v>
      </c>
      <c r="E418" t="s">
        <v>39</v>
      </c>
      <c r="F418" t="s">
        <v>2882</v>
      </c>
      <c r="G418" t="s">
        <v>2883</v>
      </c>
      <c r="H418" t="s">
        <v>100</v>
      </c>
      <c r="I418" t="s">
        <v>25</v>
      </c>
      <c r="J418" t="s">
        <v>477</v>
      </c>
      <c r="K418" t="s">
        <v>289</v>
      </c>
      <c r="L418" t="s">
        <v>93</v>
      </c>
      <c r="M418" t="s">
        <v>1147</v>
      </c>
      <c r="N418" t="s">
        <v>30</v>
      </c>
      <c r="O418" t="s">
        <v>56</v>
      </c>
      <c r="P418" t="s">
        <v>1148</v>
      </c>
      <c r="Q418">
        <v>33.479999999999997</v>
      </c>
      <c r="R418">
        <v>4</v>
      </c>
      <c r="S418">
        <v>8.7048000000000005</v>
      </c>
      <c r="T418">
        <f xml:space="preserve"> Table1_2[[#This Row],[Profit]] / Table1_2[[#This Row],[Sales]]</f>
        <v>0.26000000000000006</v>
      </c>
      <c r="U418" t="s">
        <v>129</v>
      </c>
      <c r="V418" t="s">
        <v>96</v>
      </c>
    </row>
    <row r="419" spans="1:22">
      <c r="A419" t="s">
        <v>3098</v>
      </c>
      <c r="B419" s="19">
        <v>42068</v>
      </c>
      <c r="C419" s="19" t="str">
        <f xml:space="preserve"> TEXT(Table1_2[[#This Row],[Order Date]], "yyyy")</f>
        <v>2015</v>
      </c>
      <c r="D419" s="19">
        <v>42070</v>
      </c>
      <c r="E419" t="s">
        <v>21</v>
      </c>
      <c r="F419" t="s">
        <v>3099</v>
      </c>
      <c r="G419" t="s">
        <v>3100</v>
      </c>
      <c r="H419" t="s">
        <v>90</v>
      </c>
      <c r="I419" t="s">
        <v>25</v>
      </c>
      <c r="J419" t="s">
        <v>3101</v>
      </c>
      <c r="K419" t="s">
        <v>66</v>
      </c>
      <c r="L419" t="s">
        <v>67</v>
      </c>
      <c r="M419" t="s">
        <v>2281</v>
      </c>
      <c r="N419" t="s">
        <v>30</v>
      </c>
      <c r="O419" t="s">
        <v>56</v>
      </c>
      <c r="P419" t="s">
        <v>2282</v>
      </c>
      <c r="Q419">
        <v>33.567999999999998</v>
      </c>
      <c r="R419">
        <v>2</v>
      </c>
      <c r="S419">
        <v>-5.4547999999999996</v>
      </c>
      <c r="T419">
        <f xml:space="preserve"> Table1_2[[#This Row],[Profit]] / Table1_2[[#This Row],[Sales]]</f>
        <v>-0.16250000000000001</v>
      </c>
      <c r="U419" t="s">
        <v>70</v>
      </c>
      <c r="V419" t="s">
        <v>195</v>
      </c>
    </row>
    <row r="420" spans="1:22">
      <c r="A420" t="s">
        <v>2488</v>
      </c>
      <c r="B420" s="19">
        <v>43038</v>
      </c>
      <c r="C420" s="19" t="str">
        <f xml:space="preserve"> TEXT(Table1_2[[#This Row],[Order Date]], "yyyy")</f>
        <v>2017</v>
      </c>
      <c r="D420" s="19">
        <v>43040</v>
      </c>
      <c r="E420" t="s">
        <v>87</v>
      </c>
      <c r="F420" t="s">
        <v>2489</v>
      </c>
      <c r="G420" t="s">
        <v>2490</v>
      </c>
      <c r="H420" t="s">
        <v>100</v>
      </c>
      <c r="I420" t="s">
        <v>25</v>
      </c>
      <c r="J420" t="s">
        <v>635</v>
      </c>
      <c r="K420" t="s">
        <v>27</v>
      </c>
      <c r="L420" t="s">
        <v>28</v>
      </c>
      <c r="M420" t="s">
        <v>1765</v>
      </c>
      <c r="N420" t="s">
        <v>30</v>
      </c>
      <c r="O420" t="s">
        <v>36</v>
      </c>
      <c r="P420" t="s">
        <v>1766</v>
      </c>
      <c r="Q420">
        <v>33.94</v>
      </c>
      <c r="R420">
        <v>1</v>
      </c>
      <c r="S420">
        <v>9.1638000000000002</v>
      </c>
      <c r="T420">
        <f xml:space="preserve"> Table1_2[[#This Row],[Profit]] / Table1_2[[#This Row],[Sales]]</f>
        <v>0.27</v>
      </c>
      <c r="U420" t="s">
        <v>70</v>
      </c>
      <c r="V420" t="s">
        <v>48</v>
      </c>
    </row>
    <row r="421" spans="1:22">
      <c r="A421" t="s">
        <v>3573</v>
      </c>
      <c r="B421" s="19">
        <v>42324</v>
      </c>
      <c r="C421" s="19" t="str">
        <f xml:space="preserve"> TEXT(Table1_2[[#This Row],[Order Date]], "yyyy")</f>
        <v>2015</v>
      </c>
      <c r="D421" s="19">
        <v>42328</v>
      </c>
      <c r="E421" t="s">
        <v>39</v>
      </c>
      <c r="F421" t="s">
        <v>569</v>
      </c>
      <c r="G421" t="s">
        <v>570</v>
      </c>
      <c r="H421" t="s">
        <v>90</v>
      </c>
      <c r="I421" t="s">
        <v>25</v>
      </c>
      <c r="J421" t="s">
        <v>133</v>
      </c>
      <c r="K421" t="s">
        <v>134</v>
      </c>
      <c r="L421" t="s">
        <v>93</v>
      </c>
      <c r="M421" t="s">
        <v>2690</v>
      </c>
      <c r="N421" t="s">
        <v>30</v>
      </c>
      <c r="O421" t="s">
        <v>56</v>
      </c>
      <c r="P421" t="s">
        <v>2691</v>
      </c>
      <c r="Q421">
        <v>34.503999999999998</v>
      </c>
      <c r="R421">
        <v>2</v>
      </c>
      <c r="S421">
        <v>-15.5268</v>
      </c>
      <c r="T421">
        <f xml:space="preserve"> Table1_2[[#This Row],[Profit]] / Table1_2[[#This Row],[Sales]]</f>
        <v>-0.45</v>
      </c>
      <c r="U421" t="s">
        <v>83</v>
      </c>
      <c r="V421" t="s">
        <v>34</v>
      </c>
    </row>
    <row r="422" spans="1:22">
      <c r="A422" t="s">
        <v>603</v>
      </c>
      <c r="B422" s="19">
        <v>42989</v>
      </c>
      <c r="C422" s="19" t="str">
        <f xml:space="preserve"> TEXT(Table1_2[[#This Row],[Order Date]], "yyyy")</f>
        <v>2017</v>
      </c>
      <c r="D422" s="19">
        <v>42990</v>
      </c>
      <c r="E422" t="s">
        <v>87</v>
      </c>
      <c r="F422" t="s">
        <v>604</v>
      </c>
      <c r="G422" t="s">
        <v>605</v>
      </c>
      <c r="H422" t="s">
        <v>24</v>
      </c>
      <c r="I422" t="s">
        <v>25</v>
      </c>
      <c r="J422" t="s">
        <v>606</v>
      </c>
      <c r="K422" t="s">
        <v>43</v>
      </c>
      <c r="L422" t="s">
        <v>28</v>
      </c>
      <c r="M422" t="s">
        <v>607</v>
      </c>
      <c r="N422" t="s">
        <v>30</v>
      </c>
      <c r="O422" t="s">
        <v>56</v>
      </c>
      <c r="P422" t="s">
        <v>608</v>
      </c>
      <c r="Q422">
        <v>34.503999999999998</v>
      </c>
      <c r="R422">
        <v>1</v>
      </c>
      <c r="S422">
        <v>6.0381999999999998</v>
      </c>
      <c r="T422">
        <f xml:space="preserve"> Table1_2[[#This Row],[Profit]] / Table1_2[[#This Row],[Sales]]</f>
        <v>0.17500000000000002</v>
      </c>
      <c r="U422" t="s">
        <v>123</v>
      </c>
      <c r="V422" t="s">
        <v>77</v>
      </c>
    </row>
    <row r="423" spans="1:22">
      <c r="A423" t="s">
        <v>797</v>
      </c>
      <c r="B423" s="19">
        <v>42765</v>
      </c>
      <c r="C423" s="19" t="str">
        <f xml:space="preserve"> TEXT(Table1_2[[#This Row],[Order Date]], "yyyy")</f>
        <v>2017</v>
      </c>
      <c r="D423" s="19">
        <v>42771</v>
      </c>
      <c r="E423" t="s">
        <v>39</v>
      </c>
      <c r="F423" t="s">
        <v>798</v>
      </c>
      <c r="G423" t="s">
        <v>799</v>
      </c>
      <c r="H423" t="s">
        <v>90</v>
      </c>
      <c r="I423" t="s">
        <v>25</v>
      </c>
      <c r="J423" t="s">
        <v>800</v>
      </c>
      <c r="K423" t="s">
        <v>801</v>
      </c>
      <c r="L423" t="s">
        <v>93</v>
      </c>
      <c r="M423" t="s">
        <v>802</v>
      </c>
      <c r="N423" t="s">
        <v>30</v>
      </c>
      <c r="O423" t="s">
        <v>56</v>
      </c>
      <c r="P423" t="s">
        <v>803</v>
      </c>
      <c r="Q423">
        <v>34.58</v>
      </c>
      <c r="R423">
        <v>7</v>
      </c>
      <c r="S423">
        <v>14.5236</v>
      </c>
      <c r="T423">
        <f xml:space="preserve"> Table1_2[[#This Row],[Profit]] / Table1_2[[#This Row],[Sales]]</f>
        <v>0.42000000000000004</v>
      </c>
      <c r="U423" t="s">
        <v>129</v>
      </c>
      <c r="V423" t="s">
        <v>169</v>
      </c>
    </row>
    <row r="424" spans="1:22">
      <c r="A424" t="s">
        <v>1413</v>
      </c>
      <c r="B424" s="19">
        <v>41771</v>
      </c>
      <c r="C424" s="19" t="str">
        <f xml:space="preserve"> TEXT(Table1_2[[#This Row],[Order Date]], "yyyy")</f>
        <v>2014</v>
      </c>
      <c r="D424" s="19">
        <v>41774</v>
      </c>
      <c r="E424" t="s">
        <v>87</v>
      </c>
      <c r="F424" t="s">
        <v>1055</v>
      </c>
      <c r="G424" t="s">
        <v>1056</v>
      </c>
      <c r="H424" t="s">
        <v>24</v>
      </c>
      <c r="I424" t="s">
        <v>25</v>
      </c>
      <c r="J424" t="s">
        <v>905</v>
      </c>
      <c r="K424" t="s">
        <v>238</v>
      </c>
      <c r="L424" t="s">
        <v>93</v>
      </c>
      <c r="M424" t="s">
        <v>650</v>
      </c>
      <c r="N424" t="s">
        <v>30</v>
      </c>
      <c r="O424" t="s">
        <v>56</v>
      </c>
      <c r="P424" t="s">
        <v>651</v>
      </c>
      <c r="Q424">
        <v>34.79</v>
      </c>
      <c r="R424">
        <v>7</v>
      </c>
      <c r="S424">
        <v>10.7849</v>
      </c>
      <c r="T424">
        <f xml:space="preserve"> Table1_2[[#This Row],[Profit]] / Table1_2[[#This Row],[Sales]]</f>
        <v>0.31</v>
      </c>
      <c r="U424" t="s">
        <v>33</v>
      </c>
      <c r="V424" t="s">
        <v>161</v>
      </c>
    </row>
    <row r="425" spans="1:22">
      <c r="A425" t="s">
        <v>3757</v>
      </c>
      <c r="B425" s="19">
        <v>43050</v>
      </c>
      <c r="C425" s="19" t="str">
        <f xml:space="preserve"> TEXT(Table1_2[[#This Row],[Order Date]], "yyyy")</f>
        <v>2017</v>
      </c>
      <c r="D425" s="19">
        <v>43054</v>
      </c>
      <c r="E425" t="s">
        <v>21</v>
      </c>
      <c r="F425" t="s">
        <v>3381</v>
      </c>
      <c r="G425" t="s">
        <v>3382</v>
      </c>
      <c r="H425" t="s">
        <v>100</v>
      </c>
      <c r="I425" t="s">
        <v>25</v>
      </c>
      <c r="J425" t="s">
        <v>52</v>
      </c>
      <c r="K425" t="s">
        <v>53</v>
      </c>
      <c r="L425" t="s">
        <v>54</v>
      </c>
      <c r="M425" t="s">
        <v>895</v>
      </c>
      <c r="N425" t="s">
        <v>30</v>
      </c>
      <c r="O425" t="s">
        <v>56</v>
      </c>
      <c r="P425" t="s">
        <v>896</v>
      </c>
      <c r="Q425">
        <v>34.92</v>
      </c>
      <c r="R425">
        <v>4</v>
      </c>
      <c r="S425">
        <v>11.8728</v>
      </c>
      <c r="T425">
        <f xml:space="preserve"> Table1_2[[#This Row],[Profit]] / Table1_2[[#This Row],[Sales]]</f>
        <v>0.33999999999999997</v>
      </c>
      <c r="U425" t="s">
        <v>83</v>
      </c>
      <c r="V425" t="s">
        <v>34</v>
      </c>
    </row>
    <row r="426" spans="1:22">
      <c r="A426" t="s">
        <v>3470</v>
      </c>
      <c r="B426" s="19">
        <v>42882</v>
      </c>
      <c r="C426" s="19" t="str">
        <f xml:space="preserve"> TEXT(Table1_2[[#This Row],[Order Date]], "yyyy")</f>
        <v>2017</v>
      </c>
      <c r="D426" s="19">
        <v>42884</v>
      </c>
      <c r="E426" t="s">
        <v>87</v>
      </c>
      <c r="F426" t="s">
        <v>1571</v>
      </c>
      <c r="G426" t="s">
        <v>1572</v>
      </c>
      <c r="H426" t="s">
        <v>24</v>
      </c>
      <c r="I426" t="s">
        <v>25</v>
      </c>
      <c r="J426" t="s">
        <v>3238</v>
      </c>
      <c r="K426" t="s">
        <v>2280</v>
      </c>
      <c r="L426" t="s">
        <v>54</v>
      </c>
      <c r="M426" t="s">
        <v>2189</v>
      </c>
      <c r="N426" t="s">
        <v>30</v>
      </c>
      <c r="O426" t="s">
        <v>56</v>
      </c>
      <c r="P426" t="s">
        <v>2190</v>
      </c>
      <c r="Q426">
        <v>35</v>
      </c>
      <c r="R426">
        <v>4</v>
      </c>
      <c r="S426">
        <v>14.7</v>
      </c>
      <c r="T426">
        <f xml:space="preserve"> Table1_2[[#This Row],[Profit]] / Table1_2[[#This Row],[Sales]]</f>
        <v>0.42</v>
      </c>
      <c r="U426" t="s">
        <v>70</v>
      </c>
      <c r="V426" t="s">
        <v>161</v>
      </c>
    </row>
    <row r="427" spans="1:22">
      <c r="A427" t="s">
        <v>4039</v>
      </c>
      <c r="B427" s="19">
        <v>43031</v>
      </c>
      <c r="C427" s="19" t="str">
        <f xml:space="preserve"> TEXT(Table1_2[[#This Row],[Order Date]], "yyyy")</f>
        <v>2017</v>
      </c>
      <c r="D427" s="19">
        <v>43032</v>
      </c>
      <c r="E427" t="s">
        <v>87</v>
      </c>
      <c r="F427" t="s">
        <v>1556</v>
      </c>
      <c r="G427" t="s">
        <v>1557</v>
      </c>
      <c r="H427" t="s">
        <v>90</v>
      </c>
      <c r="I427" t="s">
        <v>25</v>
      </c>
      <c r="J427" t="s">
        <v>2739</v>
      </c>
      <c r="K427" t="s">
        <v>1645</v>
      </c>
      <c r="L427" t="s">
        <v>67</v>
      </c>
      <c r="M427" t="s">
        <v>2189</v>
      </c>
      <c r="N427" t="s">
        <v>30</v>
      </c>
      <c r="O427" t="s">
        <v>56</v>
      </c>
      <c r="P427" t="s">
        <v>2190</v>
      </c>
      <c r="Q427">
        <v>35</v>
      </c>
      <c r="R427">
        <v>4</v>
      </c>
      <c r="S427">
        <v>14.7</v>
      </c>
      <c r="T427">
        <f xml:space="preserve"> Table1_2[[#This Row],[Profit]] / Table1_2[[#This Row],[Sales]]</f>
        <v>0.42</v>
      </c>
      <c r="U427" t="s">
        <v>123</v>
      </c>
      <c r="V427" t="s">
        <v>48</v>
      </c>
    </row>
    <row r="428" spans="1:22">
      <c r="A428" t="s">
        <v>268</v>
      </c>
      <c r="B428" s="19">
        <v>42889</v>
      </c>
      <c r="C428" s="19" t="str">
        <f xml:space="preserve"> TEXT(Table1_2[[#This Row],[Order Date]], "yyyy")</f>
        <v>2017</v>
      </c>
      <c r="D428" s="19">
        <v>42893</v>
      </c>
      <c r="E428" t="s">
        <v>39</v>
      </c>
      <c r="F428" t="s">
        <v>269</v>
      </c>
      <c r="G428" t="s">
        <v>270</v>
      </c>
      <c r="H428" t="s">
        <v>90</v>
      </c>
      <c r="I428" t="s">
        <v>25</v>
      </c>
      <c r="J428" t="s">
        <v>237</v>
      </c>
      <c r="K428" t="s">
        <v>141</v>
      </c>
      <c r="L428" t="s">
        <v>28</v>
      </c>
      <c r="M428" t="s">
        <v>271</v>
      </c>
      <c r="N428" t="s">
        <v>30</v>
      </c>
      <c r="O428" t="s">
        <v>56</v>
      </c>
      <c r="P428" t="s">
        <v>272</v>
      </c>
      <c r="Q428">
        <v>35.167999999999999</v>
      </c>
      <c r="R428">
        <v>7</v>
      </c>
      <c r="S428">
        <v>9.6712000000000007</v>
      </c>
      <c r="T428">
        <f xml:space="preserve"> Table1_2[[#This Row],[Profit]] / Table1_2[[#This Row],[Sales]]</f>
        <v>0.27500000000000002</v>
      </c>
      <c r="U428" t="s">
        <v>83</v>
      </c>
      <c r="V428" t="s">
        <v>59</v>
      </c>
    </row>
    <row r="429" spans="1:22">
      <c r="A429" t="s">
        <v>3010</v>
      </c>
      <c r="B429" s="19">
        <v>41967</v>
      </c>
      <c r="C429" s="19" t="str">
        <f xml:space="preserve"> TEXT(Table1_2[[#This Row],[Order Date]], "yyyy")</f>
        <v>2014</v>
      </c>
      <c r="D429" s="19">
        <v>41972</v>
      </c>
      <c r="E429" t="s">
        <v>39</v>
      </c>
      <c r="F429" t="s">
        <v>2375</v>
      </c>
      <c r="G429" t="s">
        <v>2376</v>
      </c>
      <c r="H429" t="s">
        <v>24</v>
      </c>
      <c r="I429" t="s">
        <v>25</v>
      </c>
      <c r="J429" t="s">
        <v>2531</v>
      </c>
      <c r="K429" t="s">
        <v>231</v>
      </c>
      <c r="L429" t="s">
        <v>67</v>
      </c>
      <c r="M429" t="s">
        <v>271</v>
      </c>
      <c r="N429" t="s">
        <v>30</v>
      </c>
      <c r="O429" t="s">
        <v>56</v>
      </c>
      <c r="P429" t="s">
        <v>272</v>
      </c>
      <c r="Q429">
        <v>35.167999999999999</v>
      </c>
      <c r="R429">
        <v>7</v>
      </c>
      <c r="S429">
        <v>9.6712000000000007</v>
      </c>
      <c r="T429">
        <f xml:space="preserve"> Table1_2[[#This Row],[Profit]] / Table1_2[[#This Row],[Sales]]</f>
        <v>0.27500000000000002</v>
      </c>
      <c r="U429" t="s">
        <v>58</v>
      </c>
      <c r="V429" t="s">
        <v>34</v>
      </c>
    </row>
    <row r="430" spans="1:22">
      <c r="A430" t="s">
        <v>2408</v>
      </c>
      <c r="B430" s="19">
        <v>42159</v>
      </c>
      <c r="C430" s="19" t="str">
        <f xml:space="preserve"> TEXT(Table1_2[[#This Row],[Order Date]], "yyyy")</f>
        <v>2015</v>
      </c>
      <c r="D430" s="19">
        <v>42163</v>
      </c>
      <c r="E430" t="s">
        <v>21</v>
      </c>
      <c r="F430" t="s">
        <v>1173</v>
      </c>
      <c r="G430" t="s">
        <v>1174</v>
      </c>
      <c r="H430" t="s">
        <v>100</v>
      </c>
      <c r="I430" t="s">
        <v>25</v>
      </c>
      <c r="J430" t="s">
        <v>173</v>
      </c>
      <c r="K430" t="s">
        <v>120</v>
      </c>
      <c r="L430" t="s">
        <v>67</v>
      </c>
      <c r="M430" t="s">
        <v>2409</v>
      </c>
      <c r="N430" t="s">
        <v>30</v>
      </c>
      <c r="O430" t="s">
        <v>56</v>
      </c>
      <c r="P430" t="s">
        <v>2410</v>
      </c>
      <c r="Q430">
        <v>35.28</v>
      </c>
      <c r="R430">
        <v>3</v>
      </c>
      <c r="S430">
        <v>11.995200000000001</v>
      </c>
      <c r="T430">
        <f xml:space="preserve"> Table1_2[[#This Row],[Profit]] / Table1_2[[#This Row],[Sales]]</f>
        <v>0.34</v>
      </c>
      <c r="U430" t="s">
        <v>83</v>
      </c>
      <c r="V430" t="s">
        <v>59</v>
      </c>
    </row>
    <row r="431" spans="1:22">
      <c r="A431" t="s">
        <v>2946</v>
      </c>
      <c r="B431" s="19">
        <v>42432</v>
      </c>
      <c r="C431" s="19" t="str">
        <f xml:space="preserve"> TEXT(Table1_2[[#This Row],[Order Date]], "yyyy")</f>
        <v>2016</v>
      </c>
      <c r="D431" s="19">
        <v>42432</v>
      </c>
      <c r="E431" t="s">
        <v>425</v>
      </c>
      <c r="F431" t="s">
        <v>1726</v>
      </c>
      <c r="G431" t="s">
        <v>1727</v>
      </c>
      <c r="H431" t="s">
        <v>90</v>
      </c>
      <c r="I431" t="s">
        <v>25</v>
      </c>
      <c r="J431" t="s">
        <v>328</v>
      </c>
      <c r="K431" t="s">
        <v>53</v>
      </c>
      <c r="L431" t="s">
        <v>54</v>
      </c>
      <c r="M431" t="s">
        <v>2409</v>
      </c>
      <c r="N431" t="s">
        <v>30</v>
      </c>
      <c r="O431" t="s">
        <v>56</v>
      </c>
      <c r="P431" t="s">
        <v>2410</v>
      </c>
      <c r="Q431">
        <v>35.28</v>
      </c>
      <c r="R431">
        <v>3</v>
      </c>
      <c r="S431">
        <v>11.995200000000001</v>
      </c>
      <c r="T431">
        <f xml:space="preserve"> Table1_2[[#This Row],[Profit]] / Table1_2[[#This Row],[Sales]]</f>
        <v>0.34</v>
      </c>
      <c r="U431" t="s">
        <v>430</v>
      </c>
      <c r="V431" t="s">
        <v>195</v>
      </c>
    </row>
    <row r="432" spans="1:22">
      <c r="A432" t="s">
        <v>2069</v>
      </c>
      <c r="B432" s="19">
        <v>41947</v>
      </c>
      <c r="C432" s="19" t="str">
        <f xml:space="preserve"> TEXT(Table1_2[[#This Row],[Order Date]], "yyyy")</f>
        <v>2014</v>
      </c>
      <c r="D432" s="19">
        <v>41951</v>
      </c>
      <c r="E432" t="s">
        <v>39</v>
      </c>
      <c r="F432" t="s">
        <v>2070</v>
      </c>
      <c r="G432" t="s">
        <v>2071</v>
      </c>
      <c r="H432" t="s">
        <v>24</v>
      </c>
      <c r="I432" t="s">
        <v>25</v>
      </c>
      <c r="J432" t="s">
        <v>639</v>
      </c>
      <c r="K432" t="s">
        <v>53</v>
      </c>
      <c r="L432" t="s">
        <v>54</v>
      </c>
      <c r="M432" t="s">
        <v>1989</v>
      </c>
      <c r="N432" t="s">
        <v>30</v>
      </c>
      <c r="O432" t="s">
        <v>56</v>
      </c>
      <c r="P432" t="s">
        <v>1990</v>
      </c>
      <c r="Q432">
        <v>35.340000000000003</v>
      </c>
      <c r="R432">
        <v>2</v>
      </c>
      <c r="S432">
        <v>13.4292</v>
      </c>
      <c r="T432">
        <f xml:space="preserve"> Table1_2[[#This Row],[Profit]] / Table1_2[[#This Row],[Sales]]</f>
        <v>0.37999999999999995</v>
      </c>
      <c r="U432" t="s">
        <v>83</v>
      </c>
      <c r="V432" t="s">
        <v>34</v>
      </c>
    </row>
    <row r="433" spans="1:22">
      <c r="A433" t="s">
        <v>2628</v>
      </c>
      <c r="B433" s="19">
        <v>41899</v>
      </c>
      <c r="C433" s="19" t="str">
        <f xml:space="preserve"> TEXT(Table1_2[[#This Row],[Order Date]], "yyyy")</f>
        <v>2014</v>
      </c>
      <c r="D433" s="19">
        <v>41903</v>
      </c>
      <c r="E433" t="s">
        <v>39</v>
      </c>
      <c r="F433" t="s">
        <v>1449</v>
      </c>
      <c r="G433" t="s">
        <v>1450</v>
      </c>
      <c r="H433" t="s">
        <v>24</v>
      </c>
      <c r="I433" t="s">
        <v>25</v>
      </c>
      <c r="J433" t="s">
        <v>191</v>
      </c>
      <c r="K433" t="s">
        <v>192</v>
      </c>
      <c r="L433" t="s">
        <v>54</v>
      </c>
      <c r="M433" t="s">
        <v>1989</v>
      </c>
      <c r="N433" t="s">
        <v>30</v>
      </c>
      <c r="O433" t="s">
        <v>56</v>
      </c>
      <c r="P433" t="s">
        <v>1990</v>
      </c>
      <c r="Q433">
        <v>35.340000000000003</v>
      </c>
      <c r="R433">
        <v>2</v>
      </c>
      <c r="S433">
        <v>13.4292</v>
      </c>
      <c r="T433">
        <f xml:space="preserve"> Table1_2[[#This Row],[Profit]] / Table1_2[[#This Row],[Sales]]</f>
        <v>0.37999999999999995</v>
      </c>
      <c r="U433" t="s">
        <v>83</v>
      </c>
      <c r="V433" t="s">
        <v>77</v>
      </c>
    </row>
    <row r="434" spans="1:22">
      <c r="A434" t="s">
        <v>3577</v>
      </c>
      <c r="B434" s="19">
        <v>42729</v>
      </c>
      <c r="C434" s="19" t="str">
        <f xml:space="preserve"> TEXT(Table1_2[[#This Row],[Order Date]], "yyyy")</f>
        <v>2016</v>
      </c>
      <c r="D434" s="19">
        <v>42736</v>
      </c>
      <c r="E434" t="s">
        <v>39</v>
      </c>
      <c r="F434" t="s">
        <v>1621</v>
      </c>
      <c r="G434" t="s">
        <v>1622</v>
      </c>
      <c r="H434" t="s">
        <v>90</v>
      </c>
      <c r="I434" t="s">
        <v>25</v>
      </c>
      <c r="J434" t="s">
        <v>519</v>
      </c>
      <c r="K434" t="s">
        <v>520</v>
      </c>
      <c r="L434" t="s">
        <v>54</v>
      </c>
      <c r="M434" t="s">
        <v>317</v>
      </c>
      <c r="N434" t="s">
        <v>30</v>
      </c>
      <c r="O434" t="s">
        <v>45</v>
      </c>
      <c r="P434" t="s">
        <v>318</v>
      </c>
      <c r="Q434">
        <v>35.445</v>
      </c>
      <c r="R434">
        <v>1</v>
      </c>
      <c r="S434">
        <v>-24.102599999999999</v>
      </c>
      <c r="T434">
        <f xml:space="preserve"> Table1_2[[#This Row],[Profit]] / Table1_2[[#This Row],[Sales]]</f>
        <v>-0.67999999999999994</v>
      </c>
      <c r="U434" t="s">
        <v>47</v>
      </c>
      <c r="V434" t="s">
        <v>96</v>
      </c>
    </row>
    <row r="435" spans="1:22">
      <c r="A435" t="s">
        <v>807</v>
      </c>
      <c r="B435" s="19">
        <v>42280</v>
      </c>
      <c r="C435" s="19" t="str">
        <f xml:space="preserve"> TEXT(Table1_2[[#This Row],[Order Date]], "yyyy")</f>
        <v>2015</v>
      </c>
      <c r="D435" s="19">
        <v>42283</v>
      </c>
      <c r="E435" t="s">
        <v>21</v>
      </c>
      <c r="F435" t="s">
        <v>808</v>
      </c>
      <c r="G435" t="s">
        <v>809</v>
      </c>
      <c r="H435" t="s">
        <v>24</v>
      </c>
      <c r="I435" t="s">
        <v>25</v>
      </c>
      <c r="J435" t="s">
        <v>347</v>
      </c>
      <c r="K435" t="s">
        <v>231</v>
      </c>
      <c r="L435" t="s">
        <v>67</v>
      </c>
      <c r="M435" t="s">
        <v>810</v>
      </c>
      <c r="N435" t="s">
        <v>30</v>
      </c>
      <c r="O435" t="s">
        <v>31</v>
      </c>
      <c r="P435" t="s">
        <v>811</v>
      </c>
      <c r="Q435">
        <v>35.49</v>
      </c>
      <c r="R435">
        <v>1</v>
      </c>
      <c r="S435">
        <v>-15.615600000000001</v>
      </c>
      <c r="T435">
        <f xml:space="preserve"> Table1_2[[#This Row],[Profit]] / Table1_2[[#This Row],[Sales]]</f>
        <v>-0.44</v>
      </c>
      <c r="U435" t="s">
        <v>33</v>
      </c>
      <c r="V435" t="s">
        <v>48</v>
      </c>
    </row>
    <row r="436" spans="1:22">
      <c r="A436" t="s">
        <v>2943</v>
      </c>
      <c r="B436" s="19">
        <v>42053</v>
      </c>
      <c r="C436" s="19" t="str">
        <f xml:space="preserve"> TEXT(Table1_2[[#This Row],[Order Date]], "yyyy")</f>
        <v>2015</v>
      </c>
      <c r="D436" s="19">
        <v>42059</v>
      </c>
      <c r="E436" t="s">
        <v>39</v>
      </c>
      <c r="F436" t="s">
        <v>2944</v>
      </c>
      <c r="G436" t="s">
        <v>2945</v>
      </c>
      <c r="H436" t="s">
        <v>24</v>
      </c>
      <c r="I436" t="s">
        <v>25</v>
      </c>
      <c r="J436" t="s">
        <v>730</v>
      </c>
      <c r="K436" t="s">
        <v>53</v>
      </c>
      <c r="L436" t="s">
        <v>54</v>
      </c>
      <c r="M436" t="s">
        <v>1249</v>
      </c>
      <c r="N436" t="s">
        <v>30</v>
      </c>
      <c r="O436" t="s">
        <v>45</v>
      </c>
      <c r="P436" t="s">
        <v>1250</v>
      </c>
      <c r="Q436">
        <v>35.543999999999997</v>
      </c>
      <c r="R436">
        <v>1</v>
      </c>
      <c r="S436">
        <v>-0.88859999999999995</v>
      </c>
      <c r="T436">
        <f xml:space="preserve"> Table1_2[[#This Row],[Profit]] / Table1_2[[#This Row],[Sales]]</f>
        <v>-2.5000000000000001E-2</v>
      </c>
      <c r="U436" t="s">
        <v>129</v>
      </c>
      <c r="V436" t="s">
        <v>297</v>
      </c>
    </row>
    <row r="437" spans="1:22">
      <c r="A437" t="s">
        <v>658</v>
      </c>
      <c r="B437" s="19">
        <v>42993</v>
      </c>
      <c r="C437" s="19" t="str">
        <f xml:space="preserve"> TEXT(Table1_2[[#This Row],[Order Date]], "yyyy")</f>
        <v>2017</v>
      </c>
      <c r="D437" s="19">
        <v>42997</v>
      </c>
      <c r="E437" t="s">
        <v>39</v>
      </c>
      <c r="F437" t="s">
        <v>659</v>
      </c>
      <c r="G437" t="s">
        <v>660</v>
      </c>
      <c r="H437" t="s">
        <v>100</v>
      </c>
      <c r="I437" t="s">
        <v>25</v>
      </c>
      <c r="J437" t="s">
        <v>173</v>
      </c>
      <c r="K437" t="s">
        <v>120</v>
      </c>
      <c r="L437" t="s">
        <v>67</v>
      </c>
      <c r="M437" t="s">
        <v>661</v>
      </c>
      <c r="N437" t="s">
        <v>30</v>
      </c>
      <c r="O437" t="s">
        <v>56</v>
      </c>
      <c r="P437" t="s">
        <v>662</v>
      </c>
      <c r="Q437">
        <v>35.56</v>
      </c>
      <c r="R437">
        <v>7</v>
      </c>
      <c r="S437">
        <v>12.090400000000001</v>
      </c>
      <c r="T437">
        <f xml:space="preserve"> Table1_2[[#This Row],[Profit]] / Table1_2[[#This Row],[Sales]]</f>
        <v>0.34</v>
      </c>
      <c r="U437" t="s">
        <v>83</v>
      </c>
      <c r="V437" t="s">
        <v>77</v>
      </c>
    </row>
    <row r="438" spans="1:22">
      <c r="A438" t="s">
        <v>3002</v>
      </c>
      <c r="B438" s="19">
        <v>42680</v>
      </c>
      <c r="C438" s="19" t="str">
        <f xml:space="preserve"> TEXT(Table1_2[[#This Row],[Order Date]], "yyyy")</f>
        <v>2016</v>
      </c>
      <c r="D438" s="19">
        <v>42683</v>
      </c>
      <c r="E438" t="s">
        <v>87</v>
      </c>
      <c r="F438" t="s">
        <v>351</v>
      </c>
      <c r="G438" t="s">
        <v>352</v>
      </c>
      <c r="H438" t="s">
        <v>90</v>
      </c>
      <c r="I438" t="s">
        <v>25</v>
      </c>
      <c r="J438" t="s">
        <v>606</v>
      </c>
      <c r="K438" t="s">
        <v>43</v>
      </c>
      <c r="L438" t="s">
        <v>28</v>
      </c>
      <c r="M438" t="s">
        <v>830</v>
      </c>
      <c r="N438" t="s">
        <v>30</v>
      </c>
      <c r="O438" t="s">
        <v>56</v>
      </c>
      <c r="P438" t="s">
        <v>831</v>
      </c>
      <c r="Q438">
        <v>35.567999999999998</v>
      </c>
      <c r="R438">
        <v>2</v>
      </c>
      <c r="S438">
        <v>5.7797999999999998</v>
      </c>
      <c r="T438">
        <f xml:space="preserve"> Table1_2[[#This Row],[Profit]] / Table1_2[[#This Row],[Sales]]</f>
        <v>0.16250000000000001</v>
      </c>
      <c r="U438" t="s">
        <v>33</v>
      </c>
      <c r="V438" t="s">
        <v>34</v>
      </c>
    </row>
    <row r="439" spans="1:22">
      <c r="A439" t="s">
        <v>1448</v>
      </c>
      <c r="B439" s="19">
        <v>42509</v>
      </c>
      <c r="C439" s="19" t="str">
        <f xml:space="preserve"> TEXT(Table1_2[[#This Row],[Order Date]], "yyyy")</f>
        <v>2016</v>
      </c>
      <c r="D439" s="19">
        <v>42514</v>
      </c>
      <c r="E439" t="s">
        <v>39</v>
      </c>
      <c r="F439" t="s">
        <v>1449</v>
      </c>
      <c r="G439" t="s">
        <v>1450</v>
      </c>
      <c r="H439" t="s">
        <v>24</v>
      </c>
      <c r="I439" t="s">
        <v>25</v>
      </c>
      <c r="J439" t="s">
        <v>173</v>
      </c>
      <c r="K439" t="s">
        <v>120</v>
      </c>
      <c r="L439" t="s">
        <v>67</v>
      </c>
      <c r="M439" t="s">
        <v>1451</v>
      </c>
      <c r="N439" t="s">
        <v>30</v>
      </c>
      <c r="O439" t="s">
        <v>56</v>
      </c>
      <c r="P439" t="s">
        <v>1452</v>
      </c>
      <c r="Q439">
        <v>35.92</v>
      </c>
      <c r="R439">
        <v>4</v>
      </c>
      <c r="S439">
        <v>15.086399999999999</v>
      </c>
      <c r="T439">
        <f xml:space="preserve"> Table1_2[[#This Row],[Profit]] / Table1_2[[#This Row],[Sales]]</f>
        <v>0.42</v>
      </c>
      <c r="U439" t="s">
        <v>58</v>
      </c>
      <c r="V439" t="s">
        <v>161</v>
      </c>
    </row>
    <row r="440" spans="1:22">
      <c r="A440" t="s">
        <v>2876</v>
      </c>
      <c r="B440" s="19">
        <v>42342</v>
      </c>
      <c r="C440" s="19" t="str">
        <f xml:space="preserve"> TEXT(Table1_2[[#This Row],[Order Date]], "yyyy")</f>
        <v>2015</v>
      </c>
      <c r="D440" s="19">
        <v>42347</v>
      </c>
      <c r="E440" t="s">
        <v>21</v>
      </c>
      <c r="F440" t="s">
        <v>1866</v>
      </c>
      <c r="G440" t="s">
        <v>1867</v>
      </c>
      <c r="H440" t="s">
        <v>90</v>
      </c>
      <c r="I440" t="s">
        <v>25</v>
      </c>
      <c r="J440" t="s">
        <v>52</v>
      </c>
      <c r="K440" t="s">
        <v>53</v>
      </c>
      <c r="L440" t="s">
        <v>54</v>
      </c>
      <c r="M440" t="s">
        <v>2877</v>
      </c>
      <c r="N440" t="s">
        <v>30</v>
      </c>
      <c r="O440" t="s">
        <v>56</v>
      </c>
      <c r="P440" t="s">
        <v>2878</v>
      </c>
      <c r="Q440">
        <v>36.4</v>
      </c>
      <c r="R440">
        <v>5</v>
      </c>
      <c r="S440">
        <v>13.832000000000001</v>
      </c>
      <c r="T440">
        <f xml:space="preserve"> Table1_2[[#This Row],[Profit]] / Table1_2[[#This Row],[Sales]]</f>
        <v>0.38000000000000006</v>
      </c>
      <c r="U440" t="s">
        <v>58</v>
      </c>
      <c r="V440" t="s">
        <v>96</v>
      </c>
    </row>
    <row r="441" spans="1:22">
      <c r="A441" t="s">
        <v>3297</v>
      </c>
      <c r="B441" s="19">
        <v>42325</v>
      </c>
      <c r="C441" s="19" t="str">
        <f xml:space="preserve"> TEXT(Table1_2[[#This Row],[Order Date]], "yyyy")</f>
        <v>2015</v>
      </c>
      <c r="D441" s="19">
        <v>42329</v>
      </c>
      <c r="E441" t="s">
        <v>39</v>
      </c>
      <c r="F441" t="s">
        <v>3298</v>
      </c>
      <c r="G441" t="s">
        <v>3299</v>
      </c>
      <c r="H441" t="s">
        <v>24</v>
      </c>
      <c r="I441" t="s">
        <v>25</v>
      </c>
      <c r="J441" t="s">
        <v>639</v>
      </c>
      <c r="K441" t="s">
        <v>53</v>
      </c>
      <c r="L441" t="s">
        <v>54</v>
      </c>
      <c r="M441" t="s">
        <v>1482</v>
      </c>
      <c r="N441" t="s">
        <v>30</v>
      </c>
      <c r="O441" t="s">
        <v>56</v>
      </c>
      <c r="P441" t="s">
        <v>1483</v>
      </c>
      <c r="Q441">
        <v>36.6</v>
      </c>
      <c r="R441">
        <v>3</v>
      </c>
      <c r="S441">
        <v>15.372</v>
      </c>
      <c r="T441">
        <f xml:space="preserve"> Table1_2[[#This Row],[Profit]] / Table1_2[[#This Row],[Sales]]</f>
        <v>0.42</v>
      </c>
      <c r="U441" t="s">
        <v>83</v>
      </c>
      <c r="V441" t="s">
        <v>34</v>
      </c>
    </row>
    <row r="442" spans="1:22">
      <c r="A442" t="s">
        <v>3748</v>
      </c>
      <c r="B442" s="19">
        <v>42835</v>
      </c>
      <c r="C442" s="19" t="str">
        <f xml:space="preserve"> TEXT(Table1_2[[#This Row],[Order Date]], "yyyy")</f>
        <v>2017</v>
      </c>
      <c r="D442" s="19">
        <v>42839</v>
      </c>
      <c r="E442" t="s">
        <v>39</v>
      </c>
      <c r="F442" t="s">
        <v>263</v>
      </c>
      <c r="G442" t="s">
        <v>264</v>
      </c>
      <c r="H442" t="s">
        <v>24</v>
      </c>
      <c r="I442" t="s">
        <v>25</v>
      </c>
      <c r="J442" t="s">
        <v>65</v>
      </c>
      <c r="K442" t="s">
        <v>66</v>
      </c>
      <c r="L442" t="s">
        <v>67</v>
      </c>
      <c r="M442" t="s">
        <v>870</v>
      </c>
      <c r="N442" t="s">
        <v>30</v>
      </c>
      <c r="O442" t="s">
        <v>56</v>
      </c>
      <c r="P442" t="s">
        <v>871</v>
      </c>
      <c r="Q442">
        <v>36.671999999999997</v>
      </c>
      <c r="R442">
        <v>3</v>
      </c>
      <c r="S442">
        <v>6.4176000000000002</v>
      </c>
      <c r="T442">
        <f xml:space="preserve"> Table1_2[[#This Row],[Profit]] / Table1_2[[#This Row],[Sales]]</f>
        <v>0.17500000000000002</v>
      </c>
      <c r="U442" t="s">
        <v>83</v>
      </c>
      <c r="V442" t="s">
        <v>113</v>
      </c>
    </row>
    <row r="443" spans="1:22">
      <c r="A443" t="s">
        <v>3477</v>
      </c>
      <c r="B443" s="19">
        <v>42947</v>
      </c>
      <c r="C443" s="19" t="str">
        <f xml:space="preserve"> TEXT(Table1_2[[#This Row],[Order Date]], "yyyy")</f>
        <v>2017</v>
      </c>
      <c r="D443" s="19">
        <v>42950</v>
      </c>
      <c r="E443" t="s">
        <v>87</v>
      </c>
      <c r="F443" t="s">
        <v>3478</v>
      </c>
      <c r="G443" t="s">
        <v>3479</v>
      </c>
      <c r="H443" t="s">
        <v>24</v>
      </c>
      <c r="I443" t="s">
        <v>25</v>
      </c>
      <c r="J443" t="s">
        <v>328</v>
      </c>
      <c r="K443" t="s">
        <v>53</v>
      </c>
      <c r="L443" t="s">
        <v>54</v>
      </c>
      <c r="M443" t="s">
        <v>1658</v>
      </c>
      <c r="N443" t="s">
        <v>30</v>
      </c>
      <c r="O443" t="s">
        <v>56</v>
      </c>
      <c r="P443" t="s">
        <v>1659</v>
      </c>
      <c r="Q443">
        <v>36.96</v>
      </c>
      <c r="R443">
        <v>7</v>
      </c>
      <c r="S443">
        <v>11.457599999999999</v>
      </c>
      <c r="T443">
        <f xml:space="preserve"> Table1_2[[#This Row],[Profit]] / Table1_2[[#This Row],[Sales]]</f>
        <v>0.31</v>
      </c>
      <c r="U443" t="s">
        <v>33</v>
      </c>
      <c r="V443" t="s">
        <v>71</v>
      </c>
    </row>
    <row r="444" spans="1:22">
      <c r="A444" t="s">
        <v>1195</v>
      </c>
      <c r="B444" s="19">
        <v>42513</v>
      </c>
      <c r="C444" s="19" t="str">
        <f xml:space="preserve"> TEXT(Table1_2[[#This Row],[Order Date]], "yyyy")</f>
        <v>2016</v>
      </c>
      <c r="D444" s="19">
        <v>42517</v>
      </c>
      <c r="E444" t="s">
        <v>39</v>
      </c>
      <c r="F444" t="s">
        <v>1196</v>
      </c>
      <c r="G444" t="s">
        <v>1197</v>
      </c>
      <c r="H444" t="s">
        <v>24</v>
      </c>
      <c r="I444" t="s">
        <v>25</v>
      </c>
      <c r="J444" t="s">
        <v>328</v>
      </c>
      <c r="K444" t="s">
        <v>53</v>
      </c>
      <c r="L444" t="s">
        <v>54</v>
      </c>
      <c r="M444" t="s">
        <v>1128</v>
      </c>
      <c r="N444" t="s">
        <v>30</v>
      </c>
      <c r="O444" t="s">
        <v>56</v>
      </c>
      <c r="P444" t="s">
        <v>1129</v>
      </c>
      <c r="Q444">
        <v>37.049999999999997</v>
      </c>
      <c r="R444">
        <v>3</v>
      </c>
      <c r="S444">
        <v>16.302</v>
      </c>
      <c r="T444">
        <f xml:space="preserve"> Table1_2[[#This Row],[Profit]] / Table1_2[[#This Row],[Sales]]</f>
        <v>0.44</v>
      </c>
      <c r="U444" t="s">
        <v>83</v>
      </c>
      <c r="V444" t="s">
        <v>161</v>
      </c>
    </row>
    <row r="445" spans="1:22">
      <c r="A445" t="s">
        <v>3114</v>
      </c>
      <c r="B445" s="19">
        <v>41959</v>
      </c>
      <c r="C445" s="19" t="str">
        <f xml:space="preserve"> TEXT(Table1_2[[#This Row],[Order Date]], "yyyy")</f>
        <v>2014</v>
      </c>
      <c r="D445" s="19">
        <v>41963</v>
      </c>
      <c r="E445" t="s">
        <v>39</v>
      </c>
      <c r="F445" t="s">
        <v>3115</v>
      </c>
      <c r="G445" t="s">
        <v>3116</v>
      </c>
      <c r="H445" t="s">
        <v>24</v>
      </c>
      <c r="I445" t="s">
        <v>25</v>
      </c>
      <c r="J445" t="s">
        <v>513</v>
      </c>
      <c r="K445" t="s">
        <v>134</v>
      </c>
      <c r="L445" t="s">
        <v>93</v>
      </c>
      <c r="M445" t="s">
        <v>2008</v>
      </c>
      <c r="N445" t="s">
        <v>30</v>
      </c>
      <c r="O445" t="s">
        <v>36</v>
      </c>
      <c r="P445" t="s">
        <v>2009</v>
      </c>
      <c r="Q445">
        <v>37.295999999999999</v>
      </c>
      <c r="R445">
        <v>2</v>
      </c>
      <c r="S445">
        <v>-1.0656000000000001</v>
      </c>
      <c r="T445">
        <f xml:space="preserve"> Table1_2[[#This Row],[Profit]] / Table1_2[[#This Row],[Sales]]</f>
        <v>-2.8571428571428574E-2</v>
      </c>
      <c r="U445" t="s">
        <v>83</v>
      </c>
      <c r="V445" t="s">
        <v>34</v>
      </c>
    </row>
    <row r="446" spans="1:22">
      <c r="A446" t="s">
        <v>2846</v>
      </c>
      <c r="B446" s="19">
        <v>42684</v>
      </c>
      <c r="C446" s="19" t="str">
        <f xml:space="preserve"> TEXT(Table1_2[[#This Row],[Order Date]], "yyyy")</f>
        <v>2016</v>
      </c>
      <c r="D446" s="19">
        <v>42688</v>
      </c>
      <c r="E446" t="s">
        <v>39</v>
      </c>
      <c r="F446" t="s">
        <v>975</v>
      </c>
      <c r="G446" t="s">
        <v>976</v>
      </c>
      <c r="H446" t="s">
        <v>90</v>
      </c>
      <c r="I446" t="s">
        <v>25</v>
      </c>
      <c r="J446" t="s">
        <v>878</v>
      </c>
      <c r="K446" t="s">
        <v>565</v>
      </c>
      <c r="L446" t="s">
        <v>93</v>
      </c>
      <c r="M446" t="s">
        <v>2648</v>
      </c>
      <c r="N446" t="s">
        <v>30</v>
      </c>
      <c r="O446" t="s">
        <v>56</v>
      </c>
      <c r="P446" t="s">
        <v>2649</v>
      </c>
      <c r="Q446">
        <v>37.299999999999997</v>
      </c>
      <c r="R446">
        <v>2</v>
      </c>
      <c r="S446">
        <v>17.158000000000001</v>
      </c>
      <c r="T446">
        <f xml:space="preserve"> Table1_2[[#This Row],[Profit]] / Table1_2[[#This Row],[Sales]]</f>
        <v>0.46000000000000008</v>
      </c>
      <c r="U446" t="s">
        <v>83</v>
      </c>
      <c r="V446" t="s">
        <v>34</v>
      </c>
    </row>
    <row r="447" spans="1:22">
      <c r="A447" t="s">
        <v>2997</v>
      </c>
      <c r="B447" s="19">
        <v>41799</v>
      </c>
      <c r="C447" s="19" t="str">
        <f xml:space="preserve"> TEXT(Table1_2[[#This Row],[Order Date]], "yyyy")</f>
        <v>2014</v>
      </c>
      <c r="D447" s="19">
        <v>41803</v>
      </c>
      <c r="E447" t="s">
        <v>21</v>
      </c>
      <c r="F447" t="s">
        <v>386</v>
      </c>
      <c r="G447" t="s">
        <v>387</v>
      </c>
      <c r="H447" t="s">
        <v>90</v>
      </c>
      <c r="I447" t="s">
        <v>25</v>
      </c>
      <c r="J447" t="s">
        <v>1339</v>
      </c>
      <c r="K447" t="s">
        <v>1340</v>
      </c>
      <c r="L447" t="s">
        <v>54</v>
      </c>
      <c r="M447" t="s">
        <v>2183</v>
      </c>
      <c r="N447" t="s">
        <v>30</v>
      </c>
      <c r="O447" t="s">
        <v>56</v>
      </c>
      <c r="P447" t="s">
        <v>2184</v>
      </c>
      <c r="Q447">
        <v>37.4</v>
      </c>
      <c r="R447">
        <v>2</v>
      </c>
      <c r="S447">
        <v>14.212</v>
      </c>
      <c r="T447">
        <f xml:space="preserve"> Table1_2[[#This Row],[Profit]] / Table1_2[[#This Row],[Sales]]</f>
        <v>0.38</v>
      </c>
      <c r="U447" t="s">
        <v>83</v>
      </c>
      <c r="V447" t="s">
        <v>59</v>
      </c>
    </row>
    <row r="448" spans="1:22">
      <c r="A448" t="s">
        <v>1539</v>
      </c>
      <c r="B448" s="19">
        <v>42747</v>
      </c>
      <c r="C448" s="19" t="str">
        <f xml:space="preserve"> TEXT(Table1_2[[#This Row],[Order Date]], "yyyy")</f>
        <v>2017</v>
      </c>
      <c r="D448" s="19">
        <v>42752</v>
      </c>
      <c r="E448" t="s">
        <v>21</v>
      </c>
      <c r="F448" t="s">
        <v>1540</v>
      </c>
      <c r="G448" t="s">
        <v>1541</v>
      </c>
      <c r="H448" t="s">
        <v>100</v>
      </c>
      <c r="I448" t="s">
        <v>25</v>
      </c>
      <c r="J448" t="s">
        <v>192</v>
      </c>
      <c r="K448" t="s">
        <v>980</v>
      </c>
      <c r="L448" t="s">
        <v>67</v>
      </c>
      <c r="M448" t="s">
        <v>1542</v>
      </c>
      <c r="N448" t="s">
        <v>30</v>
      </c>
      <c r="O448" t="s">
        <v>56</v>
      </c>
      <c r="P448" t="s">
        <v>1543</v>
      </c>
      <c r="Q448">
        <v>37.68</v>
      </c>
      <c r="R448">
        <v>2</v>
      </c>
      <c r="S448">
        <v>15.8256</v>
      </c>
      <c r="T448">
        <f xml:space="preserve"> Table1_2[[#This Row],[Profit]] / Table1_2[[#This Row],[Sales]]</f>
        <v>0.42</v>
      </c>
      <c r="U448" t="s">
        <v>58</v>
      </c>
      <c r="V448" t="s">
        <v>169</v>
      </c>
    </row>
    <row r="449" spans="1:22">
      <c r="A449" t="s">
        <v>3075</v>
      </c>
      <c r="B449" s="19">
        <v>42107</v>
      </c>
      <c r="C449" s="19" t="str">
        <f xml:space="preserve"> TEXT(Table1_2[[#This Row],[Order Date]], "yyyy")</f>
        <v>2015</v>
      </c>
      <c r="D449" s="19">
        <v>42113</v>
      </c>
      <c r="E449" t="s">
        <v>39</v>
      </c>
      <c r="F449" t="s">
        <v>1026</v>
      </c>
      <c r="G449" t="s">
        <v>1027</v>
      </c>
      <c r="H449" t="s">
        <v>90</v>
      </c>
      <c r="I449" t="s">
        <v>25</v>
      </c>
      <c r="J449" t="s">
        <v>52</v>
      </c>
      <c r="K449" t="s">
        <v>53</v>
      </c>
      <c r="L449" t="s">
        <v>54</v>
      </c>
      <c r="M449" t="s">
        <v>1542</v>
      </c>
      <c r="N449" t="s">
        <v>30</v>
      </c>
      <c r="O449" t="s">
        <v>56</v>
      </c>
      <c r="P449" t="s">
        <v>1543</v>
      </c>
      <c r="Q449">
        <v>37.68</v>
      </c>
      <c r="R449">
        <v>2</v>
      </c>
      <c r="S449">
        <v>15.8256</v>
      </c>
      <c r="T449">
        <f xml:space="preserve"> Table1_2[[#This Row],[Profit]] / Table1_2[[#This Row],[Sales]]</f>
        <v>0.42</v>
      </c>
      <c r="U449" t="s">
        <v>129</v>
      </c>
      <c r="V449" t="s">
        <v>113</v>
      </c>
    </row>
    <row r="450" spans="1:22">
      <c r="A450" t="s">
        <v>1265</v>
      </c>
      <c r="B450" s="19">
        <v>42763</v>
      </c>
      <c r="C450" s="19" t="str">
        <f xml:space="preserve"> TEXT(Table1_2[[#This Row],[Order Date]], "yyyy")</f>
        <v>2017</v>
      </c>
      <c r="D450" s="19">
        <v>42766</v>
      </c>
      <c r="E450" t="s">
        <v>21</v>
      </c>
      <c r="F450" t="s">
        <v>1266</v>
      </c>
      <c r="G450" t="s">
        <v>1267</v>
      </c>
      <c r="H450" t="s">
        <v>100</v>
      </c>
      <c r="I450" t="s">
        <v>25</v>
      </c>
      <c r="J450" t="s">
        <v>550</v>
      </c>
      <c r="K450" t="s">
        <v>53</v>
      </c>
      <c r="L450" t="s">
        <v>54</v>
      </c>
      <c r="M450" t="s">
        <v>1268</v>
      </c>
      <c r="N450" t="s">
        <v>30</v>
      </c>
      <c r="O450" t="s">
        <v>56</v>
      </c>
      <c r="P450" t="s">
        <v>1269</v>
      </c>
      <c r="Q450">
        <v>37.74</v>
      </c>
      <c r="R450">
        <v>3</v>
      </c>
      <c r="S450">
        <v>12.8316</v>
      </c>
      <c r="T450">
        <f xml:space="preserve"> Table1_2[[#This Row],[Profit]] / Table1_2[[#This Row],[Sales]]</f>
        <v>0.33999999999999997</v>
      </c>
      <c r="U450" t="s">
        <v>33</v>
      </c>
      <c r="V450" t="s">
        <v>169</v>
      </c>
    </row>
    <row r="451" spans="1:22">
      <c r="A451" t="s">
        <v>4174</v>
      </c>
      <c r="B451" s="19">
        <v>42547</v>
      </c>
      <c r="C451" s="19" t="str">
        <f xml:space="preserve"> TEXT(Table1_2[[#This Row],[Order Date]], "yyyy")</f>
        <v>2016</v>
      </c>
      <c r="D451" s="19">
        <v>42553</v>
      </c>
      <c r="E451" t="s">
        <v>39</v>
      </c>
      <c r="F451" t="s">
        <v>3527</v>
      </c>
      <c r="G451" t="s">
        <v>3528</v>
      </c>
      <c r="H451" t="s">
        <v>90</v>
      </c>
      <c r="I451" t="s">
        <v>25</v>
      </c>
      <c r="J451" t="s">
        <v>173</v>
      </c>
      <c r="K451" t="s">
        <v>120</v>
      </c>
      <c r="L451" t="s">
        <v>67</v>
      </c>
      <c r="M451" t="s">
        <v>1268</v>
      </c>
      <c r="N451" t="s">
        <v>30</v>
      </c>
      <c r="O451" t="s">
        <v>56</v>
      </c>
      <c r="P451" t="s">
        <v>1269</v>
      </c>
      <c r="Q451">
        <v>37.74</v>
      </c>
      <c r="R451">
        <v>3</v>
      </c>
      <c r="S451">
        <v>12.8316</v>
      </c>
      <c r="T451">
        <f xml:space="preserve"> Table1_2[[#This Row],[Profit]] / Table1_2[[#This Row],[Sales]]</f>
        <v>0.33999999999999997</v>
      </c>
      <c r="U451" t="s">
        <v>129</v>
      </c>
      <c r="V451" t="s">
        <v>59</v>
      </c>
    </row>
    <row r="452" spans="1:22">
      <c r="A452" t="s">
        <v>2527</v>
      </c>
      <c r="B452" s="19">
        <v>43093</v>
      </c>
      <c r="C452" s="19" t="str">
        <f xml:space="preserve"> TEXT(Table1_2[[#This Row],[Order Date]], "yyyy")</f>
        <v>2017</v>
      </c>
      <c r="D452" s="19">
        <v>43098</v>
      </c>
      <c r="E452" t="s">
        <v>39</v>
      </c>
      <c r="F452" t="s">
        <v>1613</v>
      </c>
      <c r="G452" t="s">
        <v>1614</v>
      </c>
      <c r="H452" t="s">
        <v>90</v>
      </c>
      <c r="I452" t="s">
        <v>25</v>
      </c>
      <c r="J452" t="s">
        <v>894</v>
      </c>
      <c r="K452" t="s">
        <v>120</v>
      </c>
      <c r="L452" t="s">
        <v>67</v>
      </c>
      <c r="M452" t="s">
        <v>967</v>
      </c>
      <c r="N452" t="s">
        <v>30</v>
      </c>
      <c r="O452" t="s">
        <v>56</v>
      </c>
      <c r="P452" t="s">
        <v>968</v>
      </c>
      <c r="Q452">
        <v>37.93</v>
      </c>
      <c r="R452">
        <v>1</v>
      </c>
      <c r="S452">
        <v>6.8273999999999999</v>
      </c>
      <c r="T452">
        <f xml:space="preserve"> Table1_2[[#This Row],[Profit]] / Table1_2[[#This Row],[Sales]]</f>
        <v>0.18</v>
      </c>
      <c r="U452" t="s">
        <v>58</v>
      </c>
      <c r="V452" t="s">
        <v>96</v>
      </c>
    </row>
    <row r="453" spans="1:22">
      <c r="A453" t="s">
        <v>3455</v>
      </c>
      <c r="B453" s="19">
        <v>42646</v>
      </c>
      <c r="C453" s="19" t="str">
        <f xml:space="preserve"> TEXT(Table1_2[[#This Row],[Order Date]], "yyyy")</f>
        <v>2016</v>
      </c>
      <c r="D453" s="19">
        <v>42650</v>
      </c>
      <c r="E453" t="s">
        <v>39</v>
      </c>
      <c r="F453" t="s">
        <v>3441</v>
      </c>
      <c r="G453" t="s">
        <v>3442</v>
      </c>
      <c r="H453" t="s">
        <v>90</v>
      </c>
      <c r="I453" t="s">
        <v>25</v>
      </c>
      <c r="J453" t="s">
        <v>1717</v>
      </c>
      <c r="K453" t="s">
        <v>92</v>
      </c>
      <c r="L453" t="s">
        <v>93</v>
      </c>
      <c r="M453" t="s">
        <v>383</v>
      </c>
      <c r="N453" t="s">
        <v>30</v>
      </c>
      <c r="O453" t="s">
        <v>56</v>
      </c>
      <c r="P453" t="s">
        <v>384</v>
      </c>
      <c r="Q453">
        <v>38.08</v>
      </c>
      <c r="R453">
        <v>5</v>
      </c>
      <c r="S453">
        <v>-29.512</v>
      </c>
      <c r="T453">
        <f xml:space="preserve"> Table1_2[[#This Row],[Profit]] / Table1_2[[#This Row],[Sales]]</f>
        <v>-0.77500000000000002</v>
      </c>
      <c r="U453" t="s">
        <v>83</v>
      </c>
      <c r="V453" t="s">
        <v>48</v>
      </c>
    </row>
    <row r="454" spans="1:22">
      <c r="A454" t="s">
        <v>2185</v>
      </c>
      <c r="B454" s="19">
        <v>42678</v>
      </c>
      <c r="C454" s="19" t="str">
        <f xml:space="preserve"> TEXT(Table1_2[[#This Row],[Order Date]], "yyyy")</f>
        <v>2016</v>
      </c>
      <c r="D454" s="19">
        <v>42679</v>
      </c>
      <c r="E454" t="s">
        <v>87</v>
      </c>
      <c r="F454" t="s">
        <v>2186</v>
      </c>
      <c r="G454" t="s">
        <v>2187</v>
      </c>
      <c r="H454" t="s">
        <v>24</v>
      </c>
      <c r="I454" t="s">
        <v>25</v>
      </c>
      <c r="J454" t="s">
        <v>328</v>
      </c>
      <c r="K454" t="s">
        <v>53</v>
      </c>
      <c r="L454" t="s">
        <v>54</v>
      </c>
      <c r="M454" t="s">
        <v>620</v>
      </c>
      <c r="N454" t="s">
        <v>30</v>
      </c>
      <c r="O454" t="s">
        <v>56</v>
      </c>
      <c r="P454" t="s">
        <v>621</v>
      </c>
      <c r="Q454">
        <v>38.29</v>
      </c>
      <c r="R454">
        <v>7</v>
      </c>
      <c r="S454">
        <v>16.464700000000001</v>
      </c>
      <c r="T454">
        <f xml:space="preserve"> Table1_2[[#This Row],[Profit]] / Table1_2[[#This Row],[Sales]]</f>
        <v>0.43000000000000005</v>
      </c>
      <c r="U454" t="s">
        <v>123</v>
      </c>
      <c r="V454" t="s">
        <v>34</v>
      </c>
    </row>
    <row r="455" spans="1:22">
      <c r="A455" t="s">
        <v>1054</v>
      </c>
      <c r="B455" s="19">
        <v>41659</v>
      </c>
      <c r="C455" s="19" t="str">
        <f xml:space="preserve"> TEXT(Table1_2[[#This Row],[Order Date]], "yyyy")</f>
        <v>2014</v>
      </c>
      <c r="D455" s="19">
        <v>41665</v>
      </c>
      <c r="E455" t="s">
        <v>39</v>
      </c>
      <c r="F455" t="s">
        <v>1055</v>
      </c>
      <c r="G455" t="s">
        <v>1056</v>
      </c>
      <c r="H455" t="s">
        <v>24</v>
      </c>
      <c r="I455" t="s">
        <v>25</v>
      </c>
      <c r="J455" t="s">
        <v>1057</v>
      </c>
      <c r="K455" t="s">
        <v>1058</v>
      </c>
      <c r="L455" t="s">
        <v>28</v>
      </c>
      <c r="M455" t="s">
        <v>152</v>
      </c>
      <c r="N455" t="s">
        <v>30</v>
      </c>
      <c r="O455" t="s">
        <v>56</v>
      </c>
      <c r="P455" t="s">
        <v>153</v>
      </c>
      <c r="Q455">
        <v>38.6</v>
      </c>
      <c r="R455">
        <v>4</v>
      </c>
      <c r="S455">
        <v>11.58</v>
      </c>
      <c r="T455">
        <f xml:space="preserve"> Table1_2[[#This Row],[Profit]] / Table1_2[[#This Row],[Sales]]</f>
        <v>0.3</v>
      </c>
      <c r="U455" t="s">
        <v>129</v>
      </c>
      <c r="V455" t="s">
        <v>169</v>
      </c>
    </row>
    <row r="456" spans="1:22">
      <c r="A456" t="s">
        <v>3649</v>
      </c>
      <c r="B456" s="19">
        <v>42905</v>
      </c>
      <c r="C456" s="19" t="str">
        <f xml:space="preserve"> TEXT(Table1_2[[#This Row],[Order Date]], "yyyy")</f>
        <v>2017</v>
      </c>
      <c r="D456" s="19">
        <v>42907</v>
      </c>
      <c r="E456" t="s">
        <v>21</v>
      </c>
      <c r="F456" t="s">
        <v>1529</v>
      </c>
      <c r="G456" t="s">
        <v>1530</v>
      </c>
      <c r="H456" t="s">
        <v>90</v>
      </c>
      <c r="I456" t="s">
        <v>25</v>
      </c>
      <c r="J456" t="s">
        <v>230</v>
      </c>
      <c r="K456" t="s">
        <v>231</v>
      </c>
      <c r="L456" t="s">
        <v>67</v>
      </c>
      <c r="M456" t="s">
        <v>1962</v>
      </c>
      <c r="N456" t="s">
        <v>30</v>
      </c>
      <c r="O456" t="s">
        <v>56</v>
      </c>
      <c r="P456" t="s">
        <v>1963</v>
      </c>
      <c r="Q456">
        <v>38.783999999999999</v>
      </c>
      <c r="R456">
        <v>3</v>
      </c>
      <c r="S456">
        <v>7.2720000000000002</v>
      </c>
      <c r="T456">
        <f xml:space="preserve"> Table1_2[[#This Row],[Profit]] / Table1_2[[#This Row],[Sales]]</f>
        <v>0.1875</v>
      </c>
      <c r="U456" t="s">
        <v>70</v>
      </c>
      <c r="V456" t="s">
        <v>59</v>
      </c>
    </row>
    <row r="457" spans="1:22">
      <c r="A457" t="s">
        <v>3824</v>
      </c>
      <c r="B457" s="19">
        <v>42335</v>
      </c>
      <c r="C457" s="19" t="str">
        <f xml:space="preserve"> TEXT(Table1_2[[#This Row],[Order Date]], "yyyy")</f>
        <v>2015</v>
      </c>
      <c r="D457" s="19">
        <v>42337</v>
      </c>
      <c r="E457" t="s">
        <v>21</v>
      </c>
      <c r="F457" t="s">
        <v>3033</v>
      </c>
      <c r="G457" t="s">
        <v>3034</v>
      </c>
      <c r="H457" t="s">
        <v>100</v>
      </c>
      <c r="I457" t="s">
        <v>25</v>
      </c>
      <c r="J457" t="s">
        <v>1357</v>
      </c>
      <c r="K457" t="s">
        <v>434</v>
      </c>
      <c r="L457" t="s">
        <v>67</v>
      </c>
      <c r="M457" t="s">
        <v>3825</v>
      </c>
      <c r="N457" t="s">
        <v>30</v>
      </c>
      <c r="O457" t="s">
        <v>56</v>
      </c>
      <c r="P457" t="s">
        <v>3826</v>
      </c>
      <c r="Q457">
        <v>38.97</v>
      </c>
      <c r="R457">
        <v>3</v>
      </c>
      <c r="S457">
        <v>4.6764000000000001</v>
      </c>
      <c r="T457">
        <f xml:space="preserve"> Table1_2[[#This Row],[Profit]] / Table1_2[[#This Row],[Sales]]</f>
        <v>0.12000000000000001</v>
      </c>
      <c r="U457" t="s">
        <v>70</v>
      </c>
      <c r="V457" t="s">
        <v>34</v>
      </c>
    </row>
    <row r="458" spans="1:22">
      <c r="A458" t="s">
        <v>3239</v>
      </c>
      <c r="B458" s="19">
        <v>42002</v>
      </c>
      <c r="C458" s="19" t="str">
        <f xml:space="preserve"> TEXT(Table1_2[[#This Row],[Order Date]], "yyyy")</f>
        <v>2014</v>
      </c>
      <c r="D458" s="19">
        <v>42009</v>
      </c>
      <c r="E458" t="s">
        <v>39</v>
      </c>
      <c r="F458" t="s">
        <v>843</v>
      </c>
      <c r="G458" t="s">
        <v>844</v>
      </c>
      <c r="H458" t="s">
        <v>24</v>
      </c>
      <c r="I458" t="s">
        <v>25</v>
      </c>
      <c r="J458" t="s">
        <v>133</v>
      </c>
      <c r="K458" t="s">
        <v>134</v>
      </c>
      <c r="L458" t="s">
        <v>93</v>
      </c>
      <c r="M458" t="s">
        <v>2395</v>
      </c>
      <c r="N458" t="s">
        <v>30</v>
      </c>
      <c r="O458" t="s">
        <v>56</v>
      </c>
      <c r="P458" t="s">
        <v>2396</v>
      </c>
      <c r="Q458">
        <v>38.975999999999999</v>
      </c>
      <c r="R458">
        <v>3</v>
      </c>
      <c r="S458">
        <v>-50.668799999999997</v>
      </c>
      <c r="T458">
        <f xml:space="preserve"> Table1_2[[#This Row],[Profit]] / Table1_2[[#This Row],[Sales]]</f>
        <v>-1.3</v>
      </c>
      <c r="U458" t="s">
        <v>47</v>
      </c>
      <c r="V458" t="s">
        <v>96</v>
      </c>
    </row>
    <row r="459" spans="1:22">
      <c r="A459" t="s">
        <v>2855</v>
      </c>
      <c r="B459" s="19">
        <v>42933</v>
      </c>
      <c r="C459" s="19" t="str">
        <f xml:space="preserve"> TEXT(Table1_2[[#This Row],[Order Date]], "yyyy")</f>
        <v>2017</v>
      </c>
      <c r="D459" s="19">
        <v>42939</v>
      </c>
      <c r="E459" t="s">
        <v>39</v>
      </c>
      <c r="F459" t="s">
        <v>1872</v>
      </c>
      <c r="G459" t="s">
        <v>1873</v>
      </c>
      <c r="H459" t="s">
        <v>100</v>
      </c>
      <c r="I459" t="s">
        <v>25</v>
      </c>
      <c r="J459" t="s">
        <v>2856</v>
      </c>
      <c r="K459" t="s">
        <v>120</v>
      </c>
      <c r="L459" t="s">
        <v>67</v>
      </c>
      <c r="M459" t="s">
        <v>84</v>
      </c>
      <c r="N459" t="s">
        <v>30</v>
      </c>
      <c r="O459" t="s">
        <v>56</v>
      </c>
      <c r="P459" t="s">
        <v>1861</v>
      </c>
      <c r="Q459">
        <v>39.08</v>
      </c>
      <c r="R459">
        <v>4</v>
      </c>
      <c r="S459">
        <v>14.4596</v>
      </c>
      <c r="T459">
        <f xml:space="preserve"> Table1_2[[#This Row],[Profit]] / Table1_2[[#This Row],[Sales]]</f>
        <v>0.37</v>
      </c>
      <c r="U459" t="s">
        <v>129</v>
      </c>
      <c r="V459" t="s">
        <v>71</v>
      </c>
    </row>
    <row r="460" spans="1:22">
      <c r="A460" t="s">
        <v>1448</v>
      </c>
      <c r="B460" s="19">
        <v>42509</v>
      </c>
      <c r="C460" s="19" t="str">
        <f xml:space="preserve"> TEXT(Table1_2[[#This Row],[Order Date]], "yyyy")</f>
        <v>2016</v>
      </c>
      <c r="D460" s="19">
        <v>42514</v>
      </c>
      <c r="E460" t="s">
        <v>39</v>
      </c>
      <c r="F460" t="s">
        <v>1449</v>
      </c>
      <c r="G460" t="s">
        <v>1450</v>
      </c>
      <c r="H460" t="s">
        <v>24</v>
      </c>
      <c r="I460" t="s">
        <v>25</v>
      </c>
      <c r="J460" t="s">
        <v>173</v>
      </c>
      <c r="K460" t="s">
        <v>120</v>
      </c>
      <c r="L460" t="s">
        <v>67</v>
      </c>
      <c r="M460" t="s">
        <v>650</v>
      </c>
      <c r="N460" t="s">
        <v>30</v>
      </c>
      <c r="O460" t="s">
        <v>56</v>
      </c>
      <c r="P460" t="s">
        <v>651</v>
      </c>
      <c r="Q460">
        <v>39.76</v>
      </c>
      <c r="R460">
        <v>8</v>
      </c>
      <c r="S460">
        <v>12.3256</v>
      </c>
      <c r="T460">
        <f xml:space="preserve"> Table1_2[[#This Row],[Profit]] / Table1_2[[#This Row],[Sales]]</f>
        <v>0.31</v>
      </c>
      <c r="U460" t="s">
        <v>58</v>
      </c>
      <c r="V460" t="s">
        <v>161</v>
      </c>
    </row>
    <row r="461" spans="1:22">
      <c r="A461" t="s">
        <v>1166</v>
      </c>
      <c r="B461" s="19">
        <v>42696</v>
      </c>
      <c r="C461" s="19" t="str">
        <f xml:space="preserve"> TEXT(Table1_2[[#This Row],[Order Date]], "yyyy")</f>
        <v>2016</v>
      </c>
      <c r="D461" s="19">
        <v>42700</v>
      </c>
      <c r="E461" t="s">
        <v>39</v>
      </c>
      <c r="F461" t="s">
        <v>1167</v>
      </c>
      <c r="G461" t="s">
        <v>1168</v>
      </c>
      <c r="H461" t="s">
        <v>90</v>
      </c>
      <c r="I461" t="s">
        <v>25</v>
      </c>
      <c r="J461" t="s">
        <v>173</v>
      </c>
      <c r="K461" t="s">
        <v>120</v>
      </c>
      <c r="L461" t="s">
        <v>67</v>
      </c>
      <c r="M461" t="s">
        <v>127</v>
      </c>
      <c r="N461" t="s">
        <v>30</v>
      </c>
      <c r="O461" t="s">
        <v>56</v>
      </c>
      <c r="P461" t="s">
        <v>128</v>
      </c>
      <c r="Q461">
        <v>39.880000000000003</v>
      </c>
      <c r="R461">
        <v>2</v>
      </c>
      <c r="S461">
        <v>11.166399999999999</v>
      </c>
      <c r="T461">
        <f xml:space="preserve"> Table1_2[[#This Row],[Profit]] / Table1_2[[#This Row],[Sales]]</f>
        <v>0.27999999999999997</v>
      </c>
      <c r="U461" t="s">
        <v>83</v>
      </c>
      <c r="V461" t="s">
        <v>34</v>
      </c>
    </row>
    <row r="462" spans="1:22">
      <c r="A462" t="s">
        <v>2350</v>
      </c>
      <c r="B462" s="19">
        <v>41953</v>
      </c>
      <c r="C462" s="19" t="str">
        <f xml:space="preserve"> TEXT(Table1_2[[#This Row],[Order Date]], "yyyy")</f>
        <v>2014</v>
      </c>
      <c r="D462" s="19">
        <v>41959</v>
      </c>
      <c r="E462" t="s">
        <v>39</v>
      </c>
      <c r="F462" t="s">
        <v>2351</v>
      </c>
      <c r="G462" t="s">
        <v>2352</v>
      </c>
      <c r="H462" t="s">
        <v>24</v>
      </c>
      <c r="I462" t="s">
        <v>25</v>
      </c>
      <c r="J462" t="s">
        <v>639</v>
      </c>
      <c r="K462" t="s">
        <v>53</v>
      </c>
      <c r="L462" t="s">
        <v>54</v>
      </c>
      <c r="M462" t="s">
        <v>127</v>
      </c>
      <c r="N462" t="s">
        <v>30</v>
      </c>
      <c r="O462" t="s">
        <v>56</v>
      </c>
      <c r="P462" t="s">
        <v>128</v>
      </c>
      <c r="Q462">
        <v>39.880000000000003</v>
      </c>
      <c r="R462">
        <v>2</v>
      </c>
      <c r="S462">
        <v>11.166399999999999</v>
      </c>
      <c r="T462">
        <f xml:space="preserve"> Table1_2[[#This Row],[Profit]] / Table1_2[[#This Row],[Sales]]</f>
        <v>0.27999999999999997</v>
      </c>
      <c r="U462" t="s">
        <v>129</v>
      </c>
      <c r="V462" t="s">
        <v>34</v>
      </c>
    </row>
    <row r="463" spans="1:22">
      <c r="A463" t="s">
        <v>4212</v>
      </c>
      <c r="B463" s="19">
        <v>41981</v>
      </c>
      <c r="C463" s="19" t="str">
        <f xml:space="preserve"> TEXT(Table1_2[[#This Row],[Order Date]], "yyyy")</f>
        <v>2014</v>
      </c>
      <c r="D463" s="19">
        <v>41988</v>
      </c>
      <c r="E463" t="s">
        <v>39</v>
      </c>
      <c r="F463" t="s">
        <v>664</v>
      </c>
      <c r="G463" t="s">
        <v>665</v>
      </c>
      <c r="H463" t="s">
        <v>90</v>
      </c>
      <c r="I463" t="s">
        <v>25</v>
      </c>
      <c r="J463" t="s">
        <v>328</v>
      </c>
      <c r="K463" t="s">
        <v>53</v>
      </c>
      <c r="L463" t="s">
        <v>54</v>
      </c>
      <c r="M463" t="s">
        <v>127</v>
      </c>
      <c r="N463" t="s">
        <v>30</v>
      </c>
      <c r="O463" t="s">
        <v>56</v>
      </c>
      <c r="P463" t="s">
        <v>128</v>
      </c>
      <c r="Q463">
        <v>39.880000000000003</v>
      </c>
      <c r="R463">
        <v>2</v>
      </c>
      <c r="S463">
        <v>11.166399999999999</v>
      </c>
      <c r="T463">
        <f xml:space="preserve"> Table1_2[[#This Row],[Profit]] / Table1_2[[#This Row],[Sales]]</f>
        <v>0.27999999999999997</v>
      </c>
      <c r="U463" t="s">
        <v>47</v>
      </c>
      <c r="V463" t="s">
        <v>96</v>
      </c>
    </row>
    <row r="464" spans="1:22">
      <c r="A464" t="s">
        <v>2656</v>
      </c>
      <c r="B464" s="19">
        <v>42665</v>
      </c>
      <c r="C464" s="19" t="str">
        <f xml:space="preserve"> TEXT(Table1_2[[#This Row],[Order Date]], "yyyy")</f>
        <v>2016</v>
      </c>
      <c r="D464" s="19">
        <v>42667</v>
      </c>
      <c r="E464" t="s">
        <v>87</v>
      </c>
      <c r="F464" t="s">
        <v>2657</v>
      </c>
      <c r="G464" t="s">
        <v>2658</v>
      </c>
      <c r="H464" t="s">
        <v>24</v>
      </c>
      <c r="I464" t="s">
        <v>25</v>
      </c>
      <c r="J464" t="s">
        <v>635</v>
      </c>
      <c r="K464" t="s">
        <v>716</v>
      </c>
      <c r="L464" t="s">
        <v>28</v>
      </c>
      <c r="M464" t="s">
        <v>2659</v>
      </c>
      <c r="N464" t="s">
        <v>30</v>
      </c>
      <c r="O464" t="s">
        <v>56</v>
      </c>
      <c r="P464" t="s">
        <v>2660</v>
      </c>
      <c r="Q464">
        <v>39.92</v>
      </c>
      <c r="R464">
        <v>4</v>
      </c>
      <c r="S464">
        <v>11.1776</v>
      </c>
      <c r="T464">
        <f xml:space="preserve"> Table1_2[[#This Row],[Profit]] / Table1_2[[#This Row],[Sales]]</f>
        <v>0.27999999999999997</v>
      </c>
      <c r="U464" t="s">
        <v>70</v>
      </c>
      <c r="V464" t="s">
        <v>48</v>
      </c>
    </row>
    <row r="465" spans="1:22">
      <c r="A465" t="s">
        <v>3014</v>
      </c>
      <c r="B465" s="19">
        <v>42722</v>
      </c>
      <c r="C465" s="19" t="str">
        <f xml:space="preserve"> TEXT(Table1_2[[#This Row],[Order Date]], "yyyy")</f>
        <v>2016</v>
      </c>
      <c r="D465" s="19">
        <v>42728</v>
      </c>
      <c r="E465" t="s">
        <v>39</v>
      </c>
      <c r="F465" t="s">
        <v>537</v>
      </c>
      <c r="G465" t="s">
        <v>538</v>
      </c>
      <c r="H465" t="s">
        <v>24</v>
      </c>
      <c r="I465" t="s">
        <v>25</v>
      </c>
      <c r="J465" t="s">
        <v>639</v>
      </c>
      <c r="K465" t="s">
        <v>53</v>
      </c>
      <c r="L465" t="s">
        <v>54</v>
      </c>
      <c r="M465" t="s">
        <v>2659</v>
      </c>
      <c r="N465" t="s">
        <v>30</v>
      </c>
      <c r="O465" t="s">
        <v>56</v>
      </c>
      <c r="P465" t="s">
        <v>2660</v>
      </c>
      <c r="Q465">
        <v>39.92</v>
      </c>
      <c r="R465">
        <v>4</v>
      </c>
      <c r="S465">
        <v>11.1776</v>
      </c>
      <c r="T465">
        <f xml:space="preserve"> Table1_2[[#This Row],[Profit]] / Table1_2[[#This Row],[Sales]]</f>
        <v>0.27999999999999997</v>
      </c>
      <c r="U465" t="s">
        <v>129</v>
      </c>
      <c r="V465" t="s">
        <v>96</v>
      </c>
    </row>
    <row r="466" spans="1:22">
      <c r="A466" t="s">
        <v>4061</v>
      </c>
      <c r="B466" s="19">
        <v>42456</v>
      </c>
      <c r="C466" s="19" t="str">
        <f xml:space="preserve"> TEXT(Table1_2[[#This Row],[Order Date]], "yyyy")</f>
        <v>2016</v>
      </c>
      <c r="D466" s="19">
        <v>42460</v>
      </c>
      <c r="E466" t="s">
        <v>39</v>
      </c>
      <c r="F466" t="s">
        <v>286</v>
      </c>
      <c r="G466" t="s">
        <v>287</v>
      </c>
      <c r="H466" t="s">
        <v>90</v>
      </c>
      <c r="I466" t="s">
        <v>25</v>
      </c>
      <c r="J466" t="s">
        <v>347</v>
      </c>
      <c r="K466" t="s">
        <v>667</v>
      </c>
      <c r="L466" t="s">
        <v>28</v>
      </c>
      <c r="M466" t="s">
        <v>2659</v>
      </c>
      <c r="N466" t="s">
        <v>30</v>
      </c>
      <c r="O466" t="s">
        <v>56</v>
      </c>
      <c r="P466" t="s">
        <v>2660</v>
      </c>
      <c r="Q466">
        <v>39.92</v>
      </c>
      <c r="R466">
        <v>4</v>
      </c>
      <c r="S466">
        <v>11.1776</v>
      </c>
      <c r="T466">
        <f xml:space="preserve"> Table1_2[[#This Row],[Profit]] / Table1_2[[#This Row],[Sales]]</f>
        <v>0.27999999999999997</v>
      </c>
      <c r="U466" t="s">
        <v>83</v>
      </c>
      <c r="V466" t="s">
        <v>195</v>
      </c>
    </row>
    <row r="467" spans="1:22">
      <c r="A467" t="s">
        <v>2093</v>
      </c>
      <c r="B467" s="19">
        <v>41975</v>
      </c>
      <c r="C467" s="19" t="str">
        <f xml:space="preserve"> TEXT(Table1_2[[#This Row],[Order Date]], "yyyy")</f>
        <v>2014</v>
      </c>
      <c r="D467" s="19">
        <v>41979</v>
      </c>
      <c r="E467" t="s">
        <v>39</v>
      </c>
      <c r="F467" t="s">
        <v>2094</v>
      </c>
      <c r="G467" t="s">
        <v>2095</v>
      </c>
      <c r="H467" t="s">
        <v>90</v>
      </c>
      <c r="I467" t="s">
        <v>25</v>
      </c>
      <c r="J467" t="s">
        <v>2096</v>
      </c>
      <c r="K467" t="s">
        <v>92</v>
      </c>
      <c r="L467" t="s">
        <v>93</v>
      </c>
      <c r="M467" t="s">
        <v>697</v>
      </c>
      <c r="N467" t="s">
        <v>30</v>
      </c>
      <c r="O467" t="s">
        <v>56</v>
      </c>
      <c r="P467" t="s">
        <v>698</v>
      </c>
      <c r="Q467">
        <v>39.96</v>
      </c>
      <c r="R467">
        <v>5</v>
      </c>
      <c r="S467">
        <v>-23.975999999999999</v>
      </c>
      <c r="T467">
        <f xml:space="preserve"> Table1_2[[#This Row],[Profit]] / Table1_2[[#This Row],[Sales]]</f>
        <v>-0.6</v>
      </c>
      <c r="U467" t="s">
        <v>83</v>
      </c>
      <c r="V467" t="s">
        <v>96</v>
      </c>
    </row>
    <row r="468" spans="1:22">
      <c r="A468" t="s">
        <v>4122</v>
      </c>
      <c r="B468" s="19">
        <v>42323</v>
      </c>
      <c r="C468" s="19" t="str">
        <f xml:space="preserve"> TEXT(Table1_2[[#This Row],[Order Date]], "yyyy")</f>
        <v>2015</v>
      </c>
      <c r="D468" s="19">
        <v>42327</v>
      </c>
      <c r="E468" t="s">
        <v>39</v>
      </c>
      <c r="F468" t="s">
        <v>2596</v>
      </c>
      <c r="G468" t="s">
        <v>2597</v>
      </c>
      <c r="H468" t="s">
        <v>100</v>
      </c>
      <c r="I468" t="s">
        <v>25</v>
      </c>
      <c r="J468" t="s">
        <v>1076</v>
      </c>
      <c r="K468" t="s">
        <v>716</v>
      </c>
      <c r="L468" t="s">
        <v>28</v>
      </c>
      <c r="M468" t="s">
        <v>697</v>
      </c>
      <c r="N468" t="s">
        <v>30</v>
      </c>
      <c r="O468" t="s">
        <v>56</v>
      </c>
      <c r="P468" t="s">
        <v>698</v>
      </c>
      <c r="Q468">
        <v>39.96</v>
      </c>
      <c r="R468">
        <v>2</v>
      </c>
      <c r="S468">
        <v>14.3856</v>
      </c>
      <c r="T468">
        <f xml:space="preserve"> Table1_2[[#This Row],[Profit]] / Table1_2[[#This Row],[Sales]]</f>
        <v>0.36</v>
      </c>
      <c r="U468" t="s">
        <v>83</v>
      </c>
      <c r="V468" t="s">
        <v>34</v>
      </c>
    </row>
    <row r="469" spans="1:22">
      <c r="A469" t="s">
        <v>2005</v>
      </c>
      <c r="B469" s="19">
        <v>42870</v>
      </c>
      <c r="C469" s="19" t="str">
        <f xml:space="preserve"> TEXT(Table1_2[[#This Row],[Order Date]], "yyyy")</f>
        <v>2017</v>
      </c>
      <c r="D469" s="19">
        <v>42875</v>
      </c>
      <c r="E469" t="s">
        <v>39</v>
      </c>
      <c r="F469" t="s">
        <v>2006</v>
      </c>
      <c r="G469" t="s">
        <v>2007</v>
      </c>
      <c r="H469" t="s">
        <v>24</v>
      </c>
      <c r="I469" t="s">
        <v>25</v>
      </c>
      <c r="J469" t="s">
        <v>191</v>
      </c>
      <c r="K469" t="s">
        <v>192</v>
      </c>
      <c r="L469" t="s">
        <v>54</v>
      </c>
      <c r="M469" t="s">
        <v>1121</v>
      </c>
      <c r="N469" t="s">
        <v>30</v>
      </c>
      <c r="O469" t="s">
        <v>56</v>
      </c>
      <c r="P469" t="s">
        <v>1122</v>
      </c>
      <c r="Q469">
        <v>39.96</v>
      </c>
      <c r="R469">
        <v>2</v>
      </c>
      <c r="S469">
        <v>17.1828</v>
      </c>
      <c r="T469">
        <f xml:space="preserve"> Table1_2[[#This Row],[Profit]] / Table1_2[[#This Row],[Sales]]</f>
        <v>0.43</v>
      </c>
      <c r="U469" t="s">
        <v>58</v>
      </c>
      <c r="V469" t="s">
        <v>161</v>
      </c>
    </row>
    <row r="470" spans="1:22">
      <c r="A470" t="s">
        <v>4027</v>
      </c>
      <c r="B470" s="19">
        <v>42924</v>
      </c>
      <c r="C470" s="19" t="str">
        <f xml:space="preserve"> TEXT(Table1_2[[#This Row],[Order Date]], "yyyy")</f>
        <v>2017</v>
      </c>
      <c r="D470" s="19">
        <v>42928</v>
      </c>
      <c r="E470" t="s">
        <v>39</v>
      </c>
      <c r="F470" t="s">
        <v>4028</v>
      </c>
      <c r="G470" t="s">
        <v>4029</v>
      </c>
      <c r="H470" t="s">
        <v>90</v>
      </c>
      <c r="I470" t="s">
        <v>25</v>
      </c>
      <c r="J470" t="s">
        <v>230</v>
      </c>
      <c r="K470" t="s">
        <v>200</v>
      </c>
      <c r="L470" t="s">
        <v>67</v>
      </c>
      <c r="M470" t="s">
        <v>3582</v>
      </c>
      <c r="N470" t="s">
        <v>30</v>
      </c>
      <c r="O470" t="s">
        <v>56</v>
      </c>
      <c r="P470" t="s">
        <v>3583</v>
      </c>
      <c r="Q470">
        <v>39.979999999999997</v>
      </c>
      <c r="R470">
        <v>2</v>
      </c>
      <c r="S470">
        <v>9.1953999999999994</v>
      </c>
      <c r="T470">
        <f xml:space="preserve"> Table1_2[[#This Row],[Profit]] / Table1_2[[#This Row],[Sales]]</f>
        <v>0.23</v>
      </c>
      <c r="U470" t="s">
        <v>83</v>
      </c>
      <c r="V470" t="s">
        <v>71</v>
      </c>
    </row>
    <row r="471" spans="1:22">
      <c r="A471" t="s">
        <v>1260</v>
      </c>
      <c r="B471" s="19">
        <v>42615</v>
      </c>
      <c r="C471" s="19" t="str">
        <f xml:space="preserve"> TEXT(Table1_2[[#This Row],[Order Date]], "yyyy")</f>
        <v>2016</v>
      </c>
      <c r="D471" s="19">
        <v>42619</v>
      </c>
      <c r="E471" t="s">
        <v>39</v>
      </c>
      <c r="F471" t="s">
        <v>1031</v>
      </c>
      <c r="G471" t="s">
        <v>1032</v>
      </c>
      <c r="H471" t="s">
        <v>24</v>
      </c>
      <c r="I471" t="s">
        <v>25</v>
      </c>
      <c r="J471" t="s">
        <v>173</v>
      </c>
      <c r="K471" t="s">
        <v>120</v>
      </c>
      <c r="L471" t="s">
        <v>67</v>
      </c>
      <c r="M471" t="s">
        <v>400</v>
      </c>
      <c r="N471" t="s">
        <v>30</v>
      </c>
      <c r="O471" t="s">
        <v>56</v>
      </c>
      <c r="P471" t="s">
        <v>401</v>
      </c>
      <c r="Q471">
        <v>39.979999999999997</v>
      </c>
      <c r="R471">
        <v>2</v>
      </c>
      <c r="S471">
        <v>9.9949999999999992</v>
      </c>
      <c r="T471">
        <f xml:space="preserve"> Table1_2[[#This Row],[Profit]] / Table1_2[[#This Row],[Sales]]</f>
        <v>0.25</v>
      </c>
      <c r="U471" t="s">
        <v>83</v>
      </c>
      <c r="V471" t="s">
        <v>77</v>
      </c>
    </row>
    <row r="472" spans="1:22">
      <c r="A472" t="s">
        <v>536</v>
      </c>
      <c r="B472" s="19">
        <v>42670</v>
      </c>
      <c r="C472" s="19" t="str">
        <f xml:space="preserve"> TEXT(Table1_2[[#This Row],[Order Date]], "yyyy")</f>
        <v>2016</v>
      </c>
      <c r="D472" s="19">
        <v>42676</v>
      </c>
      <c r="E472" t="s">
        <v>39</v>
      </c>
      <c r="F472" t="s">
        <v>537</v>
      </c>
      <c r="G472" t="s">
        <v>538</v>
      </c>
      <c r="H472" t="s">
        <v>24</v>
      </c>
      <c r="I472" t="s">
        <v>25</v>
      </c>
      <c r="J472" t="s">
        <v>119</v>
      </c>
      <c r="K472" t="s">
        <v>120</v>
      </c>
      <c r="L472" t="s">
        <v>67</v>
      </c>
      <c r="M472" t="s">
        <v>373</v>
      </c>
      <c r="N472" t="s">
        <v>30</v>
      </c>
      <c r="O472" t="s">
        <v>56</v>
      </c>
      <c r="P472" t="s">
        <v>374</v>
      </c>
      <c r="Q472">
        <v>40.200000000000003</v>
      </c>
      <c r="R472">
        <v>3</v>
      </c>
      <c r="S472">
        <v>19.295999999999999</v>
      </c>
      <c r="T472">
        <f xml:space="preserve"> Table1_2[[#This Row],[Profit]] / Table1_2[[#This Row],[Sales]]</f>
        <v>0.47999999999999993</v>
      </c>
      <c r="U472" t="s">
        <v>129</v>
      </c>
      <c r="V472" t="s">
        <v>48</v>
      </c>
    </row>
    <row r="473" spans="1:22">
      <c r="A473" t="s">
        <v>2611</v>
      </c>
      <c r="B473" s="19">
        <v>42170</v>
      </c>
      <c r="C473" s="19" t="str">
        <f xml:space="preserve"> TEXT(Table1_2[[#This Row],[Order Date]], "yyyy")</f>
        <v>2015</v>
      </c>
      <c r="D473" s="19">
        <v>42175</v>
      </c>
      <c r="E473" t="s">
        <v>39</v>
      </c>
      <c r="F473" t="s">
        <v>2612</v>
      </c>
      <c r="G473" t="s">
        <v>2613</v>
      </c>
      <c r="H473" t="s">
        <v>24</v>
      </c>
      <c r="I473" t="s">
        <v>25</v>
      </c>
      <c r="J473" t="s">
        <v>2033</v>
      </c>
      <c r="K473" t="s">
        <v>520</v>
      </c>
      <c r="L473" t="s">
        <v>54</v>
      </c>
      <c r="M473" t="s">
        <v>2614</v>
      </c>
      <c r="N473" t="s">
        <v>30</v>
      </c>
      <c r="O473" t="s">
        <v>56</v>
      </c>
      <c r="P473" t="s">
        <v>2615</v>
      </c>
      <c r="Q473">
        <v>40.256</v>
      </c>
      <c r="R473">
        <v>4</v>
      </c>
      <c r="S473">
        <v>11.070399999999999</v>
      </c>
      <c r="T473">
        <f xml:space="preserve"> Table1_2[[#This Row],[Profit]] / Table1_2[[#This Row],[Sales]]</f>
        <v>0.27499999999999997</v>
      </c>
      <c r="U473" t="s">
        <v>58</v>
      </c>
      <c r="V473" t="s">
        <v>59</v>
      </c>
    </row>
    <row r="474" spans="1:22">
      <c r="A474" t="s">
        <v>3847</v>
      </c>
      <c r="B474" s="19">
        <v>41722</v>
      </c>
      <c r="C474" s="19" t="str">
        <f xml:space="preserve"> TEXT(Table1_2[[#This Row],[Order Date]], "yyyy")</f>
        <v>2014</v>
      </c>
      <c r="D474" s="19">
        <v>41727</v>
      </c>
      <c r="E474" t="s">
        <v>21</v>
      </c>
      <c r="F474" t="s">
        <v>1162</v>
      </c>
      <c r="G474" t="s">
        <v>1163</v>
      </c>
      <c r="H474" t="s">
        <v>24</v>
      </c>
      <c r="I474" t="s">
        <v>25</v>
      </c>
      <c r="J474" t="s">
        <v>1133</v>
      </c>
      <c r="K474" t="s">
        <v>53</v>
      </c>
      <c r="L474" t="s">
        <v>54</v>
      </c>
      <c r="M474" t="s">
        <v>2965</v>
      </c>
      <c r="N474" t="s">
        <v>30</v>
      </c>
      <c r="O474" t="s">
        <v>56</v>
      </c>
      <c r="P474" t="s">
        <v>2966</v>
      </c>
      <c r="Q474">
        <v>40.479999999999997</v>
      </c>
      <c r="R474">
        <v>2</v>
      </c>
      <c r="S474">
        <v>14.572800000000001</v>
      </c>
      <c r="T474">
        <f xml:space="preserve"> Table1_2[[#This Row],[Profit]] / Table1_2[[#This Row],[Sales]]</f>
        <v>0.36000000000000004</v>
      </c>
      <c r="U474" t="s">
        <v>58</v>
      </c>
      <c r="V474" t="s">
        <v>195</v>
      </c>
    </row>
    <row r="475" spans="1:22">
      <c r="A475" t="s">
        <v>4119</v>
      </c>
      <c r="B475" s="19">
        <v>42625</v>
      </c>
      <c r="C475" s="19" t="str">
        <f xml:space="preserve"> TEXT(Table1_2[[#This Row],[Order Date]], "yyyy")</f>
        <v>2016</v>
      </c>
      <c r="D475" s="19">
        <v>42629</v>
      </c>
      <c r="E475" t="s">
        <v>39</v>
      </c>
      <c r="F475" t="s">
        <v>1997</v>
      </c>
      <c r="G475" t="s">
        <v>1998</v>
      </c>
      <c r="H475" t="s">
        <v>90</v>
      </c>
      <c r="I475" t="s">
        <v>25</v>
      </c>
      <c r="J475" t="s">
        <v>4120</v>
      </c>
      <c r="K475" t="s">
        <v>120</v>
      </c>
      <c r="L475" t="s">
        <v>67</v>
      </c>
      <c r="M475" t="s">
        <v>2965</v>
      </c>
      <c r="N475" t="s">
        <v>30</v>
      </c>
      <c r="O475" t="s">
        <v>56</v>
      </c>
      <c r="P475" t="s">
        <v>2966</v>
      </c>
      <c r="Q475">
        <v>40.479999999999997</v>
      </c>
      <c r="R475">
        <v>2</v>
      </c>
      <c r="S475">
        <v>14.572800000000001</v>
      </c>
      <c r="T475">
        <f xml:space="preserve"> Table1_2[[#This Row],[Profit]] / Table1_2[[#This Row],[Sales]]</f>
        <v>0.36000000000000004</v>
      </c>
      <c r="U475" t="s">
        <v>83</v>
      </c>
      <c r="V475" t="s">
        <v>77</v>
      </c>
    </row>
    <row r="476" spans="1:22">
      <c r="A476" t="s">
        <v>645</v>
      </c>
      <c r="B476" s="19">
        <v>42965</v>
      </c>
      <c r="C476" s="19" t="str">
        <f xml:space="preserve"> TEXT(Table1_2[[#This Row],[Order Date]], "yyyy")</f>
        <v>2017</v>
      </c>
      <c r="D476" s="19">
        <v>42970</v>
      </c>
      <c r="E476" t="s">
        <v>21</v>
      </c>
      <c r="F476" t="s">
        <v>646</v>
      </c>
      <c r="G476" t="s">
        <v>647</v>
      </c>
      <c r="H476" t="s">
        <v>90</v>
      </c>
      <c r="I476" t="s">
        <v>25</v>
      </c>
      <c r="J476" t="s">
        <v>173</v>
      </c>
      <c r="K476" t="s">
        <v>120</v>
      </c>
      <c r="L476" t="s">
        <v>67</v>
      </c>
      <c r="M476" t="s">
        <v>648</v>
      </c>
      <c r="N476" t="s">
        <v>30</v>
      </c>
      <c r="O476" t="s">
        <v>56</v>
      </c>
      <c r="P476" t="s">
        <v>649</v>
      </c>
      <c r="Q476">
        <v>40.479999999999997</v>
      </c>
      <c r="R476">
        <v>2</v>
      </c>
      <c r="S476">
        <v>15.7872</v>
      </c>
      <c r="T476">
        <f xml:space="preserve"> Table1_2[[#This Row],[Profit]] / Table1_2[[#This Row],[Sales]]</f>
        <v>0.39</v>
      </c>
      <c r="U476" t="s">
        <v>58</v>
      </c>
      <c r="V476" t="s">
        <v>253</v>
      </c>
    </row>
    <row r="477" spans="1:22">
      <c r="A477" t="s">
        <v>4033</v>
      </c>
      <c r="B477" s="19">
        <v>43020</v>
      </c>
      <c r="C477" s="19" t="str">
        <f xml:space="preserve"> TEXT(Table1_2[[#This Row],[Order Date]], "yyyy")</f>
        <v>2017</v>
      </c>
      <c r="D477" s="19">
        <v>43024</v>
      </c>
      <c r="E477" t="s">
        <v>39</v>
      </c>
      <c r="F477" t="s">
        <v>4034</v>
      </c>
      <c r="G477" t="s">
        <v>4035</v>
      </c>
      <c r="H477" t="s">
        <v>24</v>
      </c>
      <c r="I477" t="s">
        <v>25</v>
      </c>
      <c r="J477" t="s">
        <v>2060</v>
      </c>
      <c r="K477" t="s">
        <v>362</v>
      </c>
      <c r="L477" t="s">
        <v>67</v>
      </c>
      <c r="M477" t="s">
        <v>2795</v>
      </c>
      <c r="N477" t="s">
        <v>30</v>
      </c>
      <c r="O477" t="s">
        <v>56</v>
      </c>
      <c r="P477" t="s">
        <v>2796</v>
      </c>
      <c r="Q477">
        <v>40.479999999999997</v>
      </c>
      <c r="R477">
        <v>2</v>
      </c>
      <c r="S477">
        <v>17.406400000000001</v>
      </c>
      <c r="T477">
        <f xml:space="preserve"> Table1_2[[#This Row],[Profit]] / Table1_2[[#This Row],[Sales]]</f>
        <v>0.43000000000000005</v>
      </c>
      <c r="U477" t="s">
        <v>83</v>
      </c>
      <c r="V477" t="s">
        <v>48</v>
      </c>
    </row>
    <row r="478" spans="1:22">
      <c r="A478" t="s">
        <v>3159</v>
      </c>
      <c r="B478" s="19">
        <v>41894</v>
      </c>
      <c r="C478" s="19" t="str">
        <f xml:space="preserve"> TEXT(Table1_2[[#This Row],[Order Date]], "yyyy")</f>
        <v>2014</v>
      </c>
      <c r="D478" s="19">
        <v>41901</v>
      </c>
      <c r="E478" t="s">
        <v>39</v>
      </c>
      <c r="F478" t="s">
        <v>3160</v>
      </c>
      <c r="G478" t="s">
        <v>3161</v>
      </c>
      <c r="H478" t="s">
        <v>100</v>
      </c>
      <c r="I478" t="s">
        <v>25</v>
      </c>
      <c r="J478" t="s">
        <v>3162</v>
      </c>
      <c r="K478" t="s">
        <v>3135</v>
      </c>
      <c r="L478" t="s">
        <v>93</v>
      </c>
      <c r="M478" t="s">
        <v>2318</v>
      </c>
      <c r="N478" t="s">
        <v>30</v>
      </c>
      <c r="O478" t="s">
        <v>56</v>
      </c>
      <c r="P478" t="s">
        <v>2319</v>
      </c>
      <c r="Q478">
        <v>40.56</v>
      </c>
      <c r="R478">
        <v>2</v>
      </c>
      <c r="S478">
        <v>12.979200000000001</v>
      </c>
      <c r="T478">
        <f xml:space="preserve"> Table1_2[[#This Row],[Profit]] / Table1_2[[#This Row],[Sales]]</f>
        <v>0.32</v>
      </c>
      <c r="U478" t="s">
        <v>47</v>
      </c>
      <c r="V478" t="s">
        <v>77</v>
      </c>
    </row>
    <row r="479" spans="1:22">
      <c r="A479" t="s">
        <v>1534</v>
      </c>
      <c r="B479" s="19">
        <v>42044</v>
      </c>
      <c r="C479" s="19" t="str">
        <f xml:space="preserve"> TEXT(Table1_2[[#This Row],[Order Date]], "yyyy")</f>
        <v>2015</v>
      </c>
      <c r="D479" s="19">
        <v>42046</v>
      </c>
      <c r="E479" t="s">
        <v>21</v>
      </c>
      <c r="F479" t="s">
        <v>1535</v>
      </c>
      <c r="G479" t="s">
        <v>1536</v>
      </c>
      <c r="H479" t="s">
        <v>90</v>
      </c>
      <c r="I479" t="s">
        <v>25</v>
      </c>
      <c r="J479" t="s">
        <v>245</v>
      </c>
      <c r="K479" t="s">
        <v>92</v>
      </c>
      <c r="L479" t="s">
        <v>93</v>
      </c>
      <c r="M479" t="s">
        <v>1537</v>
      </c>
      <c r="N479" t="s">
        <v>30</v>
      </c>
      <c r="O479" t="s">
        <v>56</v>
      </c>
      <c r="P479" t="s">
        <v>1538</v>
      </c>
      <c r="Q479">
        <v>40.783999999999999</v>
      </c>
      <c r="R479">
        <v>2</v>
      </c>
      <c r="S479">
        <v>-30.588000000000001</v>
      </c>
      <c r="T479">
        <f xml:space="preserve"> Table1_2[[#This Row],[Profit]] / Table1_2[[#This Row],[Sales]]</f>
        <v>-0.75</v>
      </c>
      <c r="U479" t="s">
        <v>70</v>
      </c>
      <c r="V479" t="s">
        <v>297</v>
      </c>
    </row>
    <row r="480" spans="1:22">
      <c r="A480" t="s">
        <v>2037</v>
      </c>
      <c r="B480" s="19">
        <v>42241</v>
      </c>
      <c r="C480" s="19" t="str">
        <f xml:space="preserve"> TEXT(Table1_2[[#This Row],[Order Date]], "yyyy")</f>
        <v>2015</v>
      </c>
      <c r="D480" s="19">
        <v>42246</v>
      </c>
      <c r="E480" t="s">
        <v>39</v>
      </c>
      <c r="F480" t="s">
        <v>2038</v>
      </c>
      <c r="G480" t="s">
        <v>2039</v>
      </c>
      <c r="H480" t="s">
        <v>100</v>
      </c>
      <c r="I480" t="s">
        <v>25</v>
      </c>
      <c r="J480" t="s">
        <v>52</v>
      </c>
      <c r="K480" t="s">
        <v>53</v>
      </c>
      <c r="L480" t="s">
        <v>54</v>
      </c>
      <c r="M480" t="s">
        <v>68</v>
      </c>
      <c r="N480" t="s">
        <v>30</v>
      </c>
      <c r="O480" t="s">
        <v>36</v>
      </c>
      <c r="P480" t="s">
        <v>69</v>
      </c>
      <c r="Q480">
        <v>40.783999999999999</v>
      </c>
      <c r="R480">
        <v>1</v>
      </c>
      <c r="S480">
        <v>4.5881999999999996</v>
      </c>
      <c r="T480">
        <f xml:space="preserve"> Table1_2[[#This Row],[Profit]] / Table1_2[[#This Row],[Sales]]</f>
        <v>0.11249999999999999</v>
      </c>
      <c r="U480" t="s">
        <v>58</v>
      </c>
      <c r="V480" t="s">
        <v>253</v>
      </c>
    </row>
    <row r="481" spans="1:22">
      <c r="A481" t="s">
        <v>1410</v>
      </c>
      <c r="B481" s="19">
        <v>42516</v>
      </c>
      <c r="C481" s="19" t="str">
        <f xml:space="preserve"> TEXT(Table1_2[[#This Row],[Order Date]], "yyyy")</f>
        <v>2016</v>
      </c>
      <c r="D481" s="19">
        <v>42522</v>
      </c>
      <c r="E481" t="s">
        <v>39</v>
      </c>
      <c r="F481" t="s">
        <v>1411</v>
      </c>
      <c r="G481" t="s">
        <v>1412</v>
      </c>
      <c r="H481" t="s">
        <v>24</v>
      </c>
      <c r="I481" t="s">
        <v>25</v>
      </c>
      <c r="J481" t="s">
        <v>192</v>
      </c>
      <c r="K481" t="s">
        <v>980</v>
      </c>
      <c r="L481" t="s">
        <v>67</v>
      </c>
      <c r="M481" t="s">
        <v>174</v>
      </c>
      <c r="N481" t="s">
        <v>30</v>
      </c>
      <c r="O481" t="s">
        <v>56</v>
      </c>
      <c r="P481" t="s">
        <v>175</v>
      </c>
      <c r="Q481">
        <v>41.37</v>
      </c>
      <c r="R481">
        <v>3</v>
      </c>
      <c r="S481">
        <v>17.375399999999999</v>
      </c>
      <c r="T481">
        <f xml:space="preserve"> Table1_2[[#This Row],[Profit]] / Table1_2[[#This Row],[Sales]]</f>
        <v>0.42</v>
      </c>
      <c r="U481" t="s">
        <v>129</v>
      </c>
      <c r="V481" t="s">
        <v>161</v>
      </c>
    </row>
    <row r="482" spans="1:22">
      <c r="A482" t="s">
        <v>2101</v>
      </c>
      <c r="B482" s="19">
        <v>43042</v>
      </c>
      <c r="C482" s="19" t="str">
        <f xml:space="preserve"> TEXT(Table1_2[[#This Row],[Order Date]], "yyyy")</f>
        <v>2017</v>
      </c>
      <c r="D482" s="19">
        <v>43047</v>
      </c>
      <c r="E482" t="s">
        <v>39</v>
      </c>
      <c r="F482" t="s">
        <v>2102</v>
      </c>
      <c r="G482" t="s">
        <v>2103</v>
      </c>
      <c r="H482" t="s">
        <v>24</v>
      </c>
      <c r="I482" t="s">
        <v>25</v>
      </c>
      <c r="J482" t="s">
        <v>2104</v>
      </c>
      <c r="K482" t="s">
        <v>1896</v>
      </c>
      <c r="L482" t="s">
        <v>54</v>
      </c>
      <c r="M482" t="s">
        <v>174</v>
      </c>
      <c r="N482" t="s">
        <v>30</v>
      </c>
      <c r="O482" t="s">
        <v>56</v>
      </c>
      <c r="P482" t="s">
        <v>175</v>
      </c>
      <c r="Q482">
        <v>41.37</v>
      </c>
      <c r="R482">
        <v>3</v>
      </c>
      <c r="S482">
        <v>17.375399999999999</v>
      </c>
      <c r="T482">
        <f xml:space="preserve"> Table1_2[[#This Row],[Profit]] / Table1_2[[#This Row],[Sales]]</f>
        <v>0.42</v>
      </c>
      <c r="U482" t="s">
        <v>58</v>
      </c>
      <c r="V482" t="s">
        <v>34</v>
      </c>
    </row>
    <row r="483" spans="1:22">
      <c r="A483" t="s">
        <v>3549</v>
      </c>
      <c r="B483" s="19">
        <v>42355</v>
      </c>
      <c r="C483" s="19" t="str">
        <f xml:space="preserve"> TEXT(Table1_2[[#This Row],[Order Date]], "yyyy")</f>
        <v>2015</v>
      </c>
      <c r="D483" s="19">
        <v>42360</v>
      </c>
      <c r="E483" t="s">
        <v>39</v>
      </c>
      <c r="F483" t="s">
        <v>1372</v>
      </c>
      <c r="G483" t="s">
        <v>1373</v>
      </c>
      <c r="H483" t="s">
        <v>24</v>
      </c>
      <c r="I483" t="s">
        <v>25</v>
      </c>
      <c r="J483" t="s">
        <v>211</v>
      </c>
      <c r="K483" t="s">
        <v>134</v>
      </c>
      <c r="L483" t="s">
        <v>93</v>
      </c>
      <c r="M483" t="s">
        <v>879</v>
      </c>
      <c r="N483" t="s">
        <v>30</v>
      </c>
      <c r="O483" t="s">
        <v>56</v>
      </c>
      <c r="P483" t="s">
        <v>880</v>
      </c>
      <c r="Q483">
        <v>41.552</v>
      </c>
      <c r="R483">
        <v>2</v>
      </c>
      <c r="S483">
        <v>-19.737200000000001</v>
      </c>
      <c r="T483">
        <f xml:space="preserve"> Table1_2[[#This Row],[Profit]] / Table1_2[[#This Row],[Sales]]</f>
        <v>-0.47500000000000003</v>
      </c>
      <c r="U483" t="s">
        <v>58</v>
      </c>
      <c r="V483" t="s">
        <v>96</v>
      </c>
    </row>
    <row r="484" spans="1:22">
      <c r="A484" t="s">
        <v>4260</v>
      </c>
      <c r="B484" s="19">
        <v>42153</v>
      </c>
      <c r="C484" s="19" t="str">
        <f xml:space="preserve"> TEXT(Table1_2[[#This Row],[Order Date]], "yyyy")</f>
        <v>2015</v>
      </c>
      <c r="D484" s="19">
        <v>42155</v>
      </c>
      <c r="E484" t="s">
        <v>87</v>
      </c>
      <c r="F484" t="s">
        <v>3527</v>
      </c>
      <c r="G484" t="s">
        <v>3528</v>
      </c>
      <c r="H484" t="s">
        <v>90</v>
      </c>
      <c r="I484" t="s">
        <v>25</v>
      </c>
      <c r="J484" t="s">
        <v>347</v>
      </c>
      <c r="K484" t="s">
        <v>231</v>
      </c>
      <c r="L484" t="s">
        <v>67</v>
      </c>
      <c r="M484" t="s">
        <v>3825</v>
      </c>
      <c r="N484" t="s">
        <v>30</v>
      </c>
      <c r="O484" t="s">
        <v>56</v>
      </c>
      <c r="P484" t="s">
        <v>3826</v>
      </c>
      <c r="Q484">
        <v>41.567999999999998</v>
      </c>
      <c r="R484">
        <v>4</v>
      </c>
      <c r="S484">
        <v>-4.1567999999999996</v>
      </c>
      <c r="T484">
        <f xml:space="preserve"> Table1_2[[#This Row],[Profit]] / Table1_2[[#This Row],[Sales]]</f>
        <v>-9.9999999999999992E-2</v>
      </c>
      <c r="U484" t="s">
        <v>70</v>
      </c>
      <c r="V484" t="s">
        <v>161</v>
      </c>
    </row>
    <row r="485" spans="1:22">
      <c r="A485" t="s">
        <v>1999</v>
      </c>
      <c r="B485" s="19">
        <v>42488</v>
      </c>
      <c r="C485" s="19" t="str">
        <f xml:space="preserve"> TEXT(Table1_2[[#This Row],[Order Date]], "yyyy")</f>
        <v>2016</v>
      </c>
      <c r="D485" s="19">
        <v>42495</v>
      </c>
      <c r="E485" t="s">
        <v>39</v>
      </c>
      <c r="F485" t="s">
        <v>2000</v>
      </c>
      <c r="G485" t="s">
        <v>2001</v>
      </c>
      <c r="H485" t="s">
        <v>90</v>
      </c>
      <c r="I485" t="s">
        <v>25</v>
      </c>
      <c r="J485" t="s">
        <v>52</v>
      </c>
      <c r="K485" t="s">
        <v>53</v>
      </c>
      <c r="L485" t="s">
        <v>54</v>
      </c>
      <c r="M485" t="s">
        <v>1003</v>
      </c>
      <c r="N485" t="s">
        <v>30</v>
      </c>
      <c r="O485" t="s">
        <v>36</v>
      </c>
      <c r="P485" t="s">
        <v>1004</v>
      </c>
      <c r="Q485">
        <v>41.567999999999998</v>
      </c>
      <c r="R485">
        <v>2</v>
      </c>
      <c r="S485">
        <v>2.5979999999999999</v>
      </c>
      <c r="T485">
        <f xml:space="preserve"> Table1_2[[#This Row],[Profit]] / Table1_2[[#This Row],[Sales]]</f>
        <v>6.25E-2</v>
      </c>
      <c r="U485" t="s">
        <v>47</v>
      </c>
      <c r="V485" t="s">
        <v>113</v>
      </c>
    </row>
    <row r="486" spans="1:22">
      <c r="A486" t="s">
        <v>4335</v>
      </c>
      <c r="B486" s="19">
        <v>42496</v>
      </c>
      <c r="C486" s="19" t="str">
        <f xml:space="preserve"> TEXT(Table1_2[[#This Row],[Order Date]], "yyyy")</f>
        <v>2016</v>
      </c>
      <c r="D486" s="19">
        <v>42500</v>
      </c>
      <c r="E486" t="s">
        <v>39</v>
      </c>
      <c r="F486" t="s">
        <v>3859</v>
      </c>
      <c r="G486" t="s">
        <v>3860</v>
      </c>
      <c r="H486" t="s">
        <v>24</v>
      </c>
      <c r="I486" t="s">
        <v>25</v>
      </c>
      <c r="J486" t="s">
        <v>2085</v>
      </c>
      <c r="K486" t="s">
        <v>53</v>
      </c>
      <c r="L486" t="s">
        <v>54</v>
      </c>
      <c r="M486" t="s">
        <v>1553</v>
      </c>
      <c r="N486" t="s">
        <v>30</v>
      </c>
      <c r="O486" t="s">
        <v>56</v>
      </c>
      <c r="P486" t="s">
        <v>1554</v>
      </c>
      <c r="Q486">
        <v>41.6</v>
      </c>
      <c r="R486">
        <v>4</v>
      </c>
      <c r="S486">
        <v>14.144</v>
      </c>
      <c r="T486">
        <f xml:space="preserve"> Table1_2[[#This Row],[Profit]] / Table1_2[[#This Row],[Sales]]</f>
        <v>0.33999999999999997</v>
      </c>
      <c r="U486" t="s">
        <v>83</v>
      </c>
      <c r="V486" t="s">
        <v>161</v>
      </c>
    </row>
    <row r="487" spans="1:22">
      <c r="A487" t="s">
        <v>1151</v>
      </c>
      <c r="B487" s="19">
        <v>42644</v>
      </c>
      <c r="C487" s="19" t="str">
        <f xml:space="preserve"> TEXT(Table1_2[[#This Row],[Order Date]], "yyyy")</f>
        <v>2016</v>
      </c>
      <c r="D487" s="19">
        <v>42645</v>
      </c>
      <c r="E487" t="s">
        <v>87</v>
      </c>
      <c r="F487" t="s">
        <v>1152</v>
      </c>
      <c r="G487" t="s">
        <v>1153</v>
      </c>
      <c r="H487" t="s">
        <v>24</v>
      </c>
      <c r="I487" t="s">
        <v>25</v>
      </c>
      <c r="J487" t="s">
        <v>1154</v>
      </c>
      <c r="K487" t="s">
        <v>110</v>
      </c>
      <c r="L487" t="s">
        <v>93</v>
      </c>
      <c r="M487" t="s">
        <v>1147</v>
      </c>
      <c r="N487" t="s">
        <v>30</v>
      </c>
      <c r="O487" t="s">
        <v>56</v>
      </c>
      <c r="P487" t="s">
        <v>1148</v>
      </c>
      <c r="Q487">
        <v>41.85</v>
      </c>
      <c r="R487">
        <v>5</v>
      </c>
      <c r="S487">
        <v>10.881</v>
      </c>
      <c r="T487">
        <f xml:space="preserve"> Table1_2[[#This Row],[Profit]] / Table1_2[[#This Row],[Sales]]</f>
        <v>0.26</v>
      </c>
      <c r="U487" t="s">
        <v>123</v>
      </c>
      <c r="V487" t="s">
        <v>48</v>
      </c>
    </row>
    <row r="488" spans="1:22">
      <c r="A488" t="s">
        <v>3526</v>
      </c>
      <c r="B488" s="19">
        <v>41888</v>
      </c>
      <c r="C488" s="19" t="str">
        <f xml:space="preserve"> TEXT(Table1_2[[#This Row],[Order Date]], "yyyy")</f>
        <v>2014</v>
      </c>
      <c r="D488" s="19">
        <v>41891</v>
      </c>
      <c r="E488" t="s">
        <v>87</v>
      </c>
      <c r="F488" t="s">
        <v>3527</v>
      </c>
      <c r="G488" t="s">
        <v>3528</v>
      </c>
      <c r="H488" t="s">
        <v>90</v>
      </c>
      <c r="I488" t="s">
        <v>25</v>
      </c>
      <c r="J488" t="s">
        <v>328</v>
      </c>
      <c r="K488" t="s">
        <v>53</v>
      </c>
      <c r="L488" t="s">
        <v>54</v>
      </c>
      <c r="M488" t="s">
        <v>55</v>
      </c>
      <c r="N488" t="s">
        <v>30</v>
      </c>
      <c r="O488" t="s">
        <v>56</v>
      </c>
      <c r="P488" t="s">
        <v>57</v>
      </c>
      <c r="Q488">
        <v>41.88</v>
      </c>
      <c r="R488">
        <v>6</v>
      </c>
      <c r="S488">
        <v>12.145200000000001</v>
      </c>
      <c r="T488">
        <f xml:space="preserve"> Table1_2[[#This Row],[Profit]] / Table1_2[[#This Row],[Sales]]</f>
        <v>0.28999999999999998</v>
      </c>
      <c r="U488" t="s">
        <v>33</v>
      </c>
      <c r="V488" t="s">
        <v>77</v>
      </c>
    </row>
    <row r="489" spans="1:22">
      <c r="A489" t="s">
        <v>2278</v>
      </c>
      <c r="B489" s="19">
        <v>43014</v>
      </c>
      <c r="C489" s="19" t="str">
        <f xml:space="preserve"> TEXT(Table1_2[[#This Row],[Order Date]], "yyyy")</f>
        <v>2017</v>
      </c>
      <c r="D489" s="19">
        <v>43019</v>
      </c>
      <c r="E489" t="s">
        <v>39</v>
      </c>
      <c r="F489" t="s">
        <v>345</v>
      </c>
      <c r="G489" t="s">
        <v>346</v>
      </c>
      <c r="H489" t="s">
        <v>100</v>
      </c>
      <c r="I489" t="s">
        <v>25</v>
      </c>
      <c r="J489" t="s">
        <v>2279</v>
      </c>
      <c r="K489" t="s">
        <v>2280</v>
      </c>
      <c r="L489" t="s">
        <v>54</v>
      </c>
      <c r="M489" t="s">
        <v>2281</v>
      </c>
      <c r="N489" t="s">
        <v>30</v>
      </c>
      <c r="O489" t="s">
        <v>56</v>
      </c>
      <c r="P489" t="s">
        <v>2282</v>
      </c>
      <c r="Q489">
        <v>41.96</v>
      </c>
      <c r="R489">
        <v>2</v>
      </c>
      <c r="S489">
        <v>2.9371999999999998</v>
      </c>
      <c r="T489">
        <f xml:space="preserve"> Table1_2[[#This Row],[Profit]] / Table1_2[[#This Row],[Sales]]</f>
        <v>6.9999999999999993E-2</v>
      </c>
      <c r="U489" t="s">
        <v>58</v>
      </c>
      <c r="V489" t="s">
        <v>48</v>
      </c>
    </row>
    <row r="490" spans="1:22">
      <c r="A490" t="s">
        <v>183</v>
      </c>
      <c r="B490" s="19">
        <v>43094</v>
      </c>
      <c r="C490" s="19" t="str">
        <f xml:space="preserve"> TEXT(Table1_2[[#This Row],[Order Date]], "yyyy")</f>
        <v>2017</v>
      </c>
      <c r="D490" s="19">
        <v>43099</v>
      </c>
      <c r="E490" t="s">
        <v>39</v>
      </c>
      <c r="F490" t="s">
        <v>184</v>
      </c>
      <c r="G490" t="s">
        <v>185</v>
      </c>
      <c r="H490" t="s">
        <v>90</v>
      </c>
      <c r="I490" t="s">
        <v>25</v>
      </c>
      <c r="J490" t="s">
        <v>173</v>
      </c>
      <c r="K490" t="s">
        <v>120</v>
      </c>
      <c r="L490" t="s">
        <v>67</v>
      </c>
      <c r="M490" t="s">
        <v>186</v>
      </c>
      <c r="N490" t="s">
        <v>30</v>
      </c>
      <c r="O490" t="s">
        <v>56</v>
      </c>
      <c r="P490" t="s">
        <v>187</v>
      </c>
      <c r="Q490">
        <v>41.96</v>
      </c>
      <c r="R490">
        <v>2</v>
      </c>
      <c r="S490">
        <v>10.909599999999999</v>
      </c>
      <c r="T490">
        <f xml:space="preserve"> Table1_2[[#This Row],[Profit]] / Table1_2[[#This Row],[Sales]]</f>
        <v>0.25999999999999995</v>
      </c>
      <c r="U490" t="s">
        <v>58</v>
      </c>
      <c r="V490" t="s">
        <v>96</v>
      </c>
    </row>
    <row r="491" spans="1:22">
      <c r="A491" t="s">
        <v>3720</v>
      </c>
      <c r="B491" s="19">
        <v>43074</v>
      </c>
      <c r="C491" s="19" t="str">
        <f xml:space="preserve"> TEXT(Table1_2[[#This Row],[Order Date]], "yyyy")</f>
        <v>2017</v>
      </c>
      <c r="D491" s="19">
        <v>43077</v>
      </c>
      <c r="E491" t="s">
        <v>87</v>
      </c>
      <c r="F491" t="s">
        <v>628</v>
      </c>
      <c r="G491" t="s">
        <v>629</v>
      </c>
      <c r="H491" t="s">
        <v>24</v>
      </c>
      <c r="I491" t="s">
        <v>25</v>
      </c>
      <c r="J491" t="s">
        <v>173</v>
      </c>
      <c r="K491" t="s">
        <v>120</v>
      </c>
      <c r="L491" t="s">
        <v>67</v>
      </c>
      <c r="M491" t="s">
        <v>186</v>
      </c>
      <c r="N491" t="s">
        <v>30</v>
      </c>
      <c r="O491" t="s">
        <v>56</v>
      </c>
      <c r="P491" t="s">
        <v>187</v>
      </c>
      <c r="Q491">
        <v>41.96</v>
      </c>
      <c r="R491">
        <v>2</v>
      </c>
      <c r="S491">
        <v>10.909599999999999</v>
      </c>
      <c r="T491">
        <f xml:space="preserve"> Table1_2[[#This Row],[Profit]] / Table1_2[[#This Row],[Sales]]</f>
        <v>0.25999999999999995</v>
      </c>
      <c r="U491" t="s">
        <v>33</v>
      </c>
      <c r="V491" t="s">
        <v>96</v>
      </c>
    </row>
    <row r="492" spans="1:22">
      <c r="A492" t="s">
        <v>3943</v>
      </c>
      <c r="B492" s="19">
        <v>42685</v>
      </c>
      <c r="C492" s="19" t="str">
        <f xml:space="preserve"> TEXT(Table1_2[[#This Row],[Order Date]], "yyyy")</f>
        <v>2016</v>
      </c>
      <c r="D492" s="19">
        <v>42690</v>
      </c>
      <c r="E492" t="s">
        <v>39</v>
      </c>
      <c r="F492" t="s">
        <v>615</v>
      </c>
      <c r="G492" t="s">
        <v>616</v>
      </c>
      <c r="H492" t="s">
        <v>24</v>
      </c>
      <c r="I492" t="s">
        <v>25</v>
      </c>
      <c r="J492" t="s">
        <v>328</v>
      </c>
      <c r="K492" t="s">
        <v>53</v>
      </c>
      <c r="L492" t="s">
        <v>54</v>
      </c>
      <c r="M492" t="s">
        <v>186</v>
      </c>
      <c r="N492" t="s">
        <v>30</v>
      </c>
      <c r="O492" t="s">
        <v>56</v>
      </c>
      <c r="P492" t="s">
        <v>187</v>
      </c>
      <c r="Q492">
        <v>41.96</v>
      </c>
      <c r="R492">
        <v>2</v>
      </c>
      <c r="S492">
        <v>10.909599999999999</v>
      </c>
      <c r="T492">
        <f xml:space="preserve"> Table1_2[[#This Row],[Profit]] / Table1_2[[#This Row],[Sales]]</f>
        <v>0.25999999999999995</v>
      </c>
      <c r="U492" t="s">
        <v>58</v>
      </c>
      <c r="V492" t="s">
        <v>34</v>
      </c>
    </row>
    <row r="493" spans="1:22">
      <c r="A493" t="s">
        <v>4251</v>
      </c>
      <c r="B493" s="19">
        <v>42726</v>
      </c>
      <c r="C493" s="19" t="str">
        <f xml:space="preserve"> TEXT(Table1_2[[#This Row],[Order Date]], "yyyy")</f>
        <v>2016</v>
      </c>
      <c r="D493" s="19">
        <v>42732</v>
      </c>
      <c r="E493" t="s">
        <v>39</v>
      </c>
      <c r="F493" t="s">
        <v>2642</v>
      </c>
      <c r="G493" t="s">
        <v>2643</v>
      </c>
      <c r="H493" t="s">
        <v>24</v>
      </c>
      <c r="I493" t="s">
        <v>25</v>
      </c>
      <c r="J493" t="s">
        <v>4252</v>
      </c>
      <c r="K493" t="s">
        <v>53</v>
      </c>
      <c r="L493" t="s">
        <v>54</v>
      </c>
      <c r="M493" t="s">
        <v>186</v>
      </c>
      <c r="N493" t="s">
        <v>30</v>
      </c>
      <c r="O493" t="s">
        <v>56</v>
      </c>
      <c r="P493" t="s">
        <v>187</v>
      </c>
      <c r="Q493">
        <v>41.96</v>
      </c>
      <c r="R493">
        <v>2</v>
      </c>
      <c r="S493">
        <v>10.909599999999999</v>
      </c>
      <c r="T493">
        <f xml:space="preserve"> Table1_2[[#This Row],[Profit]] / Table1_2[[#This Row],[Sales]]</f>
        <v>0.25999999999999995</v>
      </c>
      <c r="U493" t="s">
        <v>129</v>
      </c>
      <c r="V493" t="s">
        <v>96</v>
      </c>
    </row>
    <row r="494" spans="1:22">
      <c r="A494" t="s">
        <v>1418</v>
      </c>
      <c r="B494" s="19">
        <v>41889</v>
      </c>
      <c r="C494" s="19" t="str">
        <f xml:space="preserve"> TEXT(Table1_2[[#This Row],[Order Date]], "yyyy")</f>
        <v>2014</v>
      </c>
      <c r="D494" s="19">
        <v>41895</v>
      </c>
      <c r="E494" t="s">
        <v>39</v>
      </c>
      <c r="F494" t="s">
        <v>1419</v>
      </c>
      <c r="G494" t="s">
        <v>1420</v>
      </c>
      <c r="H494" t="s">
        <v>90</v>
      </c>
      <c r="I494" t="s">
        <v>25</v>
      </c>
      <c r="J494" t="s">
        <v>65</v>
      </c>
      <c r="K494" t="s">
        <v>66</v>
      </c>
      <c r="L494" t="s">
        <v>67</v>
      </c>
      <c r="M494" t="s">
        <v>1421</v>
      </c>
      <c r="N494" t="s">
        <v>30</v>
      </c>
      <c r="O494" t="s">
        <v>56</v>
      </c>
      <c r="P494" t="s">
        <v>1422</v>
      </c>
      <c r="Q494">
        <v>42.368000000000002</v>
      </c>
      <c r="R494">
        <v>2</v>
      </c>
      <c r="S494">
        <v>8.4735999999999994</v>
      </c>
      <c r="T494">
        <f xml:space="preserve"> Table1_2[[#This Row],[Profit]] / Table1_2[[#This Row],[Sales]]</f>
        <v>0.19999999999999998</v>
      </c>
      <c r="U494" t="s">
        <v>129</v>
      </c>
      <c r="V494" t="s">
        <v>77</v>
      </c>
    </row>
    <row r="495" spans="1:22">
      <c r="A495" t="s">
        <v>3392</v>
      </c>
      <c r="B495" s="19">
        <v>42845</v>
      </c>
      <c r="C495" s="19" t="str">
        <f xml:space="preserve"> TEXT(Table1_2[[#This Row],[Order Date]], "yyyy")</f>
        <v>2017</v>
      </c>
      <c r="D495" s="19">
        <v>42848</v>
      </c>
      <c r="E495" t="s">
        <v>87</v>
      </c>
      <c r="F495" t="s">
        <v>184</v>
      </c>
      <c r="G495" t="s">
        <v>185</v>
      </c>
      <c r="H495" t="s">
        <v>90</v>
      </c>
      <c r="I495" t="s">
        <v>25</v>
      </c>
      <c r="J495" t="s">
        <v>65</v>
      </c>
      <c r="K495" t="s">
        <v>66</v>
      </c>
      <c r="L495" t="s">
        <v>67</v>
      </c>
      <c r="M495" t="s">
        <v>1989</v>
      </c>
      <c r="N495" t="s">
        <v>30</v>
      </c>
      <c r="O495" t="s">
        <v>56</v>
      </c>
      <c r="P495" t="s">
        <v>1990</v>
      </c>
      <c r="Q495">
        <v>42.408000000000001</v>
      </c>
      <c r="R495">
        <v>3</v>
      </c>
      <c r="S495">
        <v>9.5418000000000003</v>
      </c>
      <c r="T495">
        <f xml:space="preserve"> Table1_2[[#This Row],[Profit]] / Table1_2[[#This Row],[Sales]]</f>
        <v>0.22500000000000001</v>
      </c>
      <c r="U495" t="s">
        <v>33</v>
      </c>
      <c r="V495" t="s">
        <v>113</v>
      </c>
    </row>
    <row r="496" spans="1:22">
      <c r="A496" t="s">
        <v>614</v>
      </c>
      <c r="B496" s="19">
        <v>43059</v>
      </c>
      <c r="C496" s="19" t="str">
        <f xml:space="preserve"> TEXT(Table1_2[[#This Row],[Order Date]], "yyyy")</f>
        <v>2017</v>
      </c>
      <c r="D496" s="19">
        <v>43061</v>
      </c>
      <c r="E496" t="s">
        <v>21</v>
      </c>
      <c r="F496" t="s">
        <v>615</v>
      </c>
      <c r="G496" t="s">
        <v>616</v>
      </c>
      <c r="H496" t="s">
        <v>24</v>
      </c>
      <c r="I496" t="s">
        <v>25</v>
      </c>
      <c r="J496" t="s">
        <v>328</v>
      </c>
      <c r="K496" t="s">
        <v>53</v>
      </c>
      <c r="L496" t="s">
        <v>54</v>
      </c>
      <c r="M496" t="s">
        <v>485</v>
      </c>
      <c r="N496" t="s">
        <v>30</v>
      </c>
      <c r="O496" t="s">
        <v>56</v>
      </c>
      <c r="P496" t="s">
        <v>486</v>
      </c>
      <c r="Q496">
        <v>42.6</v>
      </c>
      <c r="R496">
        <v>3</v>
      </c>
      <c r="S496">
        <v>16.614000000000001</v>
      </c>
      <c r="T496">
        <f xml:space="preserve"> Table1_2[[#This Row],[Profit]] / Table1_2[[#This Row],[Sales]]</f>
        <v>0.39</v>
      </c>
      <c r="U496" t="s">
        <v>70</v>
      </c>
      <c r="V496" t="s">
        <v>34</v>
      </c>
    </row>
    <row r="497" spans="1:22">
      <c r="A497" t="s">
        <v>1313</v>
      </c>
      <c r="B497" s="19">
        <v>42311</v>
      </c>
      <c r="C497" s="19" t="str">
        <f xml:space="preserve"> TEXT(Table1_2[[#This Row],[Order Date]], "yyyy")</f>
        <v>2015</v>
      </c>
      <c r="D497" s="19">
        <v>42315</v>
      </c>
      <c r="E497" t="s">
        <v>39</v>
      </c>
      <c r="F497" t="s">
        <v>1314</v>
      </c>
      <c r="G497" t="s">
        <v>1315</v>
      </c>
      <c r="H497" t="s">
        <v>100</v>
      </c>
      <c r="I497" t="s">
        <v>25</v>
      </c>
      <c r="J497" t="s">
        <v>52</v>
      </c>
      <c r="K497" t="s">
        <v>53</v>
      </c>
      <c r="L497" t="s">
        <v>54</v>
      </c>
      <c r="M497" t="s">
        <v>485</v>
      </c>
      <c r="N497" t="s">
        <v>30</v>
      </c>
      <c r="O497" t="s">
        <v>56</v>
      </c>
      <c r="P497" t="s">
        <v>486</v>
      </c>
      <c r="Q497">
        <v>42.6</v>
      </c>
      <c r="R497">
        <v>3</v>
      </c>
      <c r="S497">
        <v>16.614000000000001</v>
      </c>
      <c r="T497">
        <f xml:space="preserve"> Table1_2[[#This Row],[Profit]] / Table1_2[[#This Row],[Sales]]</f>
        <v>0.39</v>
      </c>
      <c r="U497" t="s">
        <v>83</v>
      </c>
      <c r="V497" t="s">
        <v>34</v>
      </c>
    </row>
    <row r="498" spans="1:22">
      <c r="A498" t="s">
        <v>3356</v>
      </c>
      <c r="B498" s="19">
        <v>42617</v>
      </c>
      <c r="C498" s="19" t="str">
        <f xml:space="preserve"> TEXT(Table1_2[[#This Row],[Order Date]], "yyyy")</f>
        <v>2016</v>
      </c>
      <c r="D498" s="19">
        <v>42621</v>
      </c>
      <c r="E498" t="s">
        <v>39</v>
      </c>
      <c r="F498" t="s">
        <v>2693</v>
      </c>
      <c r="G498" t="s">
        <v>2694</v>
      </c>
      <c r="H498" t="s">
        <v>24</v>
      </c>
      <c r="I498" t="s">
        <v>25</v>
      </c>
      <c r="J498" t="s">
        <v>3357</v>
      </c>
      <c r="K498" t="s">
        <v>27</v>
      </c>
      <c r="L498" t="s">
        <v>28</v>
      </c>
      <c r="M498" t="s">
        <v>485</v>
      </c>
      <c r="N498" t="s">
        <v>30</v>
      </c>
      <c r="O498" t="s">
        <v>56</v>
      </c>
      <c r="P498" t="s">
        <v>486</v>
      </c>
      <c r="Q498">
        <v>42.6</v>
      </c>
      <c r="R498">
        <v>3</v>
      </c>
      <c r="S498">
        <v>16.614000000000001</v>
      </c>
      <c r="T498">
        <f xml:space="preserve"> Table1_2[[#This Row],[Profit]] / Table1_2[[#This Row],[Sales]]</f>
        <v>0.39</v>
      </c>
      <c r="U498" t="s">
        <v>83</v>
      </c>
      <c r="V498" t="s">
        <v>77</v>
      </c>
    </row>
    <row r="499" spans="1:22">
      <c r="A499" t="s">
        <v>2005</v>
      </c>
      <c r="B499" s="19">
        <v>42870</v>
      </c>
      <c r="C499" s="19" t="str">
        <f xml:space="preserve"> TEXT(Table1_2[[#This Row],[Order Date]], "yyyy")</f>
        <v>2017</v>
      </c>
      <c r="D499" s="19">
        <v>42875</v>
      </c>
      <c r="E499" t="s">
        <v>39</v>
      </c>
      <c r="F499" t="s">
        <v>2006</v>
      </c>
      <c r="G499" t="s">
        <v>2007</v>
      </c>
      <c r="H499" t="s">
        <v>24</v>
      </c>
      <c r="I499" t="s">
        <v>25</v>
      </c>
      <c r="J499" t="s">
        <v>191</v>
      </c>
      <c r="K499" t="s">
        <v>192</v>
      </c>
      <c r="L499" t="s">
        <v>54</v>
      </c>
      <c r="M499" t="s">
        <v>2008</v>
      </c>
      <c r="N499" t="s">
        <v>30</v>
      </c>
      <c r="O499" t="s">
        <v>36</v>
      </c>
      <c r="P499" t="s">
        <v>2009</v>
      </c>
      <c r="Q499">
        <v>42.624000000000002</v>
      </c>
      <c r="R499">
        <v>2</v>
      </c>
      <c r="S499">
        <v>4.2624000000000004</v>
      </c>
      <c r="T499">
        <f xml:space="preserve"> Table1_2[[#This Row],[Profit]] / Table1_2[[#This Row],[Sales]]</f>
        <v>0.1</v>
      </c>
      <c r="U499" t="s">
        <v>58</v>
      </c>
      <c r="V499" t="s">
        <v>161</v>
      </c>
    </row>
    <row r="500" spans="1:22">
      <c r="A500" t="s">
        <v>3540</v>
      </c>
      <c r="B500" s="19">
        <v>42867</v>
      </c>
      <c r="C500" s="19" t="str">
        <f xml:space="preserve"> TEXT(Table1_2[[#This Row],[Order Date]], "yyyy")</f>
        <v>2017</v>
      </c>
      <c r="D500" s="19">
        <v>42869</v>
      </c>
      <c r="E500" t="s">
        <v>21</v>
      </c>
      <c r="F500" t="s">
        <v>618</v>
      </c>
      <c r="G500" t="s">
        <v>619</v>
      </c>
      <c r="H500" t="s">
        <v>24</v>
      </c>
      <c r="I500" t="s">
        <v>25</v>
      </c>
      <c r="J500" t="s">
        <v>1295</v>
      </c>
      <c r="K500" t="s">
        <v>362</v>
      </c>
      <c r="L500" t="s">
        <v>67</v>
      </c>
      <c r="M500" t="s">
        <v>2901</v>
      </c>
      <c r="N500" t="s">
        <v>30</v>
      </c>
      <c r="O500" t="s">
        <v>56</v>
      </c>
      <c r="P500" t="s">
        <v>2902</v>
      </c>
      <c r="Q500">
        <v>42.85</v>
      </c>
      <c r="R500">
        <v>5</v>
      </c>
      <c r="S500">
        <v>15.426</v>
      </c>
      <c r="T500">
        <f xml:space="preserve"> Table1_2[[#This Row],[Profit]] / Table1_2[[#This Row],[Sales]]</f>
        <v>0.36</v>
      </c>
      <c r="U500" t="s">
        <v>70</v>
      </c>
      <c r="V500" t="s">
        <v>161</v>
      </c>
    </row>
    <row r="501" spans="1:22">
      <c r="A501" t="s">
        <v>3332</v>
      </c>
      <c r="B501" s="19">
        <v>41840</v>
      </c>
      <c r="C501" s="19" t="str">
        <f xml:space="preserve"> TEXT(Table1_2[[#This Row],[Order Date]], "yyyy")</f>
        <v>2014</v>
      </c>
      <c r="D501" s="19">
        <v>41842</v>
      </c>
      <c r="E501" t="s">
        <v>87</v>
      </c>
      <c r="F501" t="s">
        <v>2053</v>
      </c>
      <c r="G501" t="s">
        <v>2054</v>
      </c>
      <c r="H501" t="s">
        <v>24</v>
      </c>
      <c r="I501" t="s">
        <v>25</v>
      </c>
      <c r="J501" t="s">
        <v>639</v>
      </c>
      <c r="K501" t="s">
        <v>53</v>
      </c>
      <c r="L501" t="s">
        <v>54</v>
      </c>
      <c r="M501" t="s">
        <v>776</v>
      </c>
      <c r="N501" t="s">
        <v>30</v>
      </c>
      <c r="O501" t="s">
        <v>56</v>
      </c>
      <c r="P501" t="s">
        <v>777</v>
      </c>
      <c r="Q501">
        <v>43.02</v>
      </c>
      <c r="R501">
        <v>3</v>
      </c>
      <c r="S501">
        <v>15.4872</v>
      </c>
      <c r="T501">
        <f xml:space="preserve"> Table1_2[[#This Row],[Profit]] / Table1_2[[#This Row],[Sales]]</f>
        <v>0.36</v>
      </c>
      <c r="U501" t="s">
        <v>70</v>
      </c>
      <c r="V501" t="s">
        <v>71</v>
      </c>
    </row>
    <row r="502" spans="1:22">
      <c r="A502" t="s">
        <v>220</v>
      </c>
      <c r="B502" s="19">
        <v>42656</v>
      </c>
      <c r="C502" s="19" t="str">
        <f xml:space="preserve"> TEXT(Table1_2[[#This Row],[Order Date]], "yyyy")</f>
        <v>2016</v>
      </c>
      <c r="D502" s="19">
        <v>42662</v>
      </c>
      <c r="E502" t="s">
        <v>39</v>
      </c>
      <c r="F502" t="s">
        <v>221</v>
      </c>
      <c r="G502" t="s">
        <v>222</v>
      </c>
      <c r="H502" t="s">
        <v>24</v>
      </c>
      <c r="I502" t="s">
        <v>25</v>
      </c>
      <c r="J502" t="s">
        <v>223</v>
      </c>
      <c r="K502" t="s">
        <v>53</v>
      </c>
      <c r="L502" t="s">
        <v>54</v>
      </c>
      <c r="M502" t="s">
        <v>111</v>
      </c>
      <c r="N502" t="s">
        <v>30</v>
      </c>
      <c r="O502" t="s">
        <v>56</v>
      </c>
      <c r="P502" t="s">
        <v>112</v>
      </c>
      <c r="Q502">
        <v>43.12</v>
      </c>
      <c r="R502">
        <v>14</v>
      </c>
      <c r="S502">
        <v>20.697600000000001</v>
      </c>
      <c r="T502">
        <f xml:space="preserve"> Table1_2[[#This Row],[Profit]] / Table1_2[[#This Row],[Sales]]</f>
        <v>0.48000000000000004</v>
      </c>
      <c r="U502" t="s">
        <v>129</v>
      </c>
      <c r="V502" t="s">
        <v>48</v>
      </c>
    </row>
    <row r="503" spans="1:22">
      <c r="A503" t="s">
        <v>3740</v>
      </c>
      <c r="B503" s="19">
        <v>42621</v>
      </c>
      <c r="C503" s="19" t="str">
        <f xml:space="preserve"> TEXT(Table1_2[[#This Row],[Order Date]], "yyyy")</f>
        <v>2016</v>
      </c>
      <c r="D503" s="19">
        <v>42626</v>
      </c>
      <c r="E503" t="s">
        <v>39</v>
      </c>
      <c r="F503" t="s">
        <v>1678</v>
      </c>
      <c r="G503" t="s">
        <v>1679</v>
      </c>
      <c r="H503" t="s">
        <v>24</v>
      </c>
      <c r="I503" t="s">
        <v>25</v>
      </c>
      <c r="J503" t="s">
        <v>191</v>
      </c>
      <c r="K503" t="s">
        <v>192</v>
      </c>
      <c r="L503" t="s">
        <v>54</v>
      </c>
      <c r="M503" t="s">
        <v>607</v>
      </c>
      <c r="N503" t="s">
        <v>30</v>
      </c>
      <c r="O503" t="s">
        <v>56</v>
      </c>
      <c r="P503" t="s">
        <v>608</v>
      </c>
      <c r="Q503">
        <v>43.13</v>
      </c>
      <c r="R503">
        <v>1</v>
      </c>
      <c r="S503">
        <v>14.664199999999999</v>
      </c>
      <c r="T503">
        <f xml:space="preserve"> Table1_2[[#This Row],[Profit]] / Table1_2[[#This Row],[Sales]]</f>
        <v>0.33999999999999997</v>
      </c>
      <c r="U503" t="s">
        <v>58</v>
      </c>
      <c r="V503" t="s">
        <v>77</v>
      </c>
    </row>
    <row r="504" spans="1:22">
      <c r="A504" t="s">
        <v>2957</v>
      </c>
      <c r="B504" s="19">
        <v>42079</v>
      </c>
      <c r="C504" s="19" t="str">
        <f xml:space="preserve"> TEXT(Table1_2[[#This Row],[Order Date]], "yyyy")</f>
        <v>2015</v>
      </c>
      <c r="D504" s="19">
        <v>42086</v>
      </c>
      <c r="E504" t="s">
        <v>39</v>
      </c>
      <c r="F504" t="s">
        <v>2958</v>
      </c>
      <c r="G504" t="s">
        <v>2959</v>
      </c>
      <c r="H504" t="s">
        <v>90</v>
      </c>
      <c r="I504" t="s">
        <v>25</v>
      </c>
      <c r="J504" t="s">
        <v>52</v>
      </c>
      <c r="K504" t="s">
        <v>53</v>
      </c>
      <c r="L504" t="s">
        <v>54</v>
      </c>
      <c r="M504" t="s">
        <v>2690</v>
      </c>
      <c r="N504" t="s">
        <v>30</v>
      </c>
      <c r="O504" t="s">
        <v>56</v>
      </c>
      <c r="P504" t="s">
        <v>2691</v>
      </c>
      <c r="Q504">
        <v>43.13</v>
      </c>
      <c r="R504">
        <v>1</v>
      </c>
      <c r="S504">
        <v>18.114599999999999</v>
      </c>
      <c r="T504">
        <f xml:space="preserve"> Table1_2[[#This Row],[Profit]] / Table1_2[[#This Row],[Sales]]</f>
        <v>0.42</v>
      </c>
      <c r="U504" t="s">
        <v>47</v>
      </c>
      <c r="V504" t="s">
        <v>195</v>
      </c>
    </row>
    <row r="505" spans="1:22">
      <c r="A505" t="s">
        <v>2222</v>
      </c>
      <c r="B505" s="19">
        <v>42167</v>
      </c>
      <c r="C505" s="19" t="str">
        <f xml:space="preserve"> TEXT(Table1_2[[#This Row],[Order Date]], "yyyy")</f>
        <v>2015</v>
      </c>
      <c r="D505" s="19">
        <v>42172</v>
      </c>
      <c r="E505" t="s">
        <v>39</v>
      </c>
      <c r="F505" t="s">
        <v>2223</v>
      </c>
      <c r="G505" t="s">
        <v>2224</v>
      </c>
      <c r="H505" t="s">
        <v>24</v>
      </c>
      <c r="I505" t="s">
        <v>25</v>
      </c>
      <c r="J505" t="s">
        <v>65</v>
      </c>
      <c r="K505" t="s">
        <v>66</v>
      </c>
      <c r="L505" t="s">
        <v>67</v>
      </c>
      <c r="M505" t="s">
        <v>1709</v>
      </c>
      <c r="N505" t="s">
        <v>30</v>
      </c>
      <c r="O505" t="s">
        <v>56</v>
      </c>
      <c r="P505" t="s">
        <v>1710</v>
      </c>
      <c r="Q505">
        <v>43.295999999999999</v>
      </c>
      <c r="R505">
        <v>2</v>
      </c>
      <c r="S505">
        <v>4.3296000000000001</v>
      </c>
      <c r="T505">
        <f xml:space="preserve"> Table1_2[[#This Row],[Profit]] / Table1_2[[#This Row],[Sales]]</f>
        <v>0.1</v>
      </c>
      <c r="U505" t="s">
        <v>58</v>
      </c>
      <c r="V505" t="s">
        <v>59</v>
      </c>
    </row>
    <row r="506" spans="1:22">
      <c r="A506" t="s">
        <v>1729</v>
      </c>
      <c r="B506" s="19">
        <v>41985</v>
      </c>
      <c r="C506" s="19" t="str">
        <f xml:space="preserve"> TEXT(Table1_2[[#This Row],[Order Date]], "yyyy")</f>
        <v>2014</v>
      </c>
      <c r="D506" s="19">
        <v>41990</v>
      </c>
      <c r="E506" t="s">
        <v>39</v>
      </c>
      <c r="F506" t="s">
        <v>1730</v>
      </c>
      <c r="G506" t="s">
        <v>1731</v>
      </c>
      <c r="H506" t="s">
        <v>24</v>
      </c>
      <c r="I506" t="s">
        <v>25</v>
      </c>
      <c r="J506" t="s">
        <v>509</v>
      </c>
      <c r="K506" t="s">
        <v>53</v>
      </c>
      <c r="L506" t="s">
        <v>54</v>
      </c>
      <c r="M506" t="s">
        <v>990</v>
      </c>
      <c r="N506" t="s">
        <v>30</v>
      </c>
      <c r="O506" t="s">
        <v>56</v>
      </c>
      <c r="P506" t="s">
        <v>991</v>
      </c>
      <c r="Q506">
        <v>43.31</v>
      </c>
      <c r="R506">
        <v>1</v>
      </c>
      <c r="S506">
        <v>4.3310000000000004</v>
      </c>
      <c r="T506">
        <f xml:space="preserve"> Table1_2[[#This Row],[Profit]] / Table1_2[[#This Row],[Sales]]</f>
        <v>0.1</v>
      </c>
      <c r="U506" t="s">
        <v>58</v>
      </c>
      <c r="V506" t="s">
        <v>96</v>
      </c>
    </row>
    <row r="507" spans="1:22">
      <c r="A507" t="s">
        <v>1143</v>
      </c>
      <c r="B507" s="19">
        <v>42804</v>
      </c>
      <c r="C507" s="19" t="str">
        <f xml:space="preserve"> TEXT(Table1_2[[#This Row],[Order Date]], "yyyy")</f>
        <v>2017</v>
      </c>
      <c r="D507" s="19">
        <v>42808</v>
      </c>
      <c r="E507" t="s">
        <v>39</v>
      </c>
      <c r="F507" t="s">
        <v>1144</v>
      </c>
      <c r="G507" t="s">
        <v>1145</v>
      </c>
      <c r="H507" t="s">
        <v>100</v>
      </c>
      <c r="I507" t="s">
        <v>25</v>
      </c>
      <c r="J507" t="s">
        <v>1146</v>
      </c>
      <c r="K507" t="s">
        <v>66</v>
      </c>
      <c r="L507" t="s">
        <v>67</v>
      </c>
      <c r="M507" t="s">
        <v>1149</v>
      </c>
      <c r="N507" t="s">
        <v>30</v>
      </c>
      <c r="O507" t="s">
        <v>56</v>
      </c>
      <c r="P507" t="s">
        <v>1150</v>
      </c>
      <c r="Q507">
        <v>43.872</v>
      </c>
      <c r="R507">
        <v>2</v>
      </c>
      <c r="S507">
        <v>11.516400000000001</v>
      </c>
      <c r="T507">
        <f xml:space="preserve"> Table1_2[[#This Row],[Profit]] / Table1_2[[#This Row],[Sales]]</f>
        <v>0.26250000000000001</v>
      </c>
      <c r="U507" t="s">
        <v>83</v>
      </c>
      <c r="V507" t="s">
        <v>195</v>
      </c>
    </row>
    <row r="508" spans="1:22">
      <c r="A508" t="s">
        <v>3979</v>
      </c>
      <c r="B508" s="19">
        <v>43028</v>
      </c>
      <c r="C508" s="19" t="str">
        <f xml:space="preserve"> TEXT(Table1_2[[#This Row],[Order Date]], "yyyy")</f>
        <v>2017</v>
      </c>
      <c r="D508" s="19">
        <v>43028</v>
      </c>
      <c r="E508" t="s">
        <v>425</v>
      </c>
      <c r="F508" t="s">
        <v>3980</v>
      </c>
      <c r="G508" t="s">
        <v>3981</v>
      </c>
      <c r="H508" t="s">
        <v>24</v>
      </c>
      <c r="I508" t="s">
        <v>25</v>
      </c>
      <c r="J508" t="s">
        <v>606</v>
      </c>
      <c r="K508" t="s">
        <v>43</v>
      </c>
      <c r="L508" t="s">
        <v>28</v>
      </c>
      <c r="M508" t="s">
        <v>2787</v>
      </c>
      <c r="N508" t="s">
        <v>30</v>
      </c>
      <c r="O508" t="s">
        <v>56</v>
      </c>
      <c r="P508" t="s">
        <v>2788</v>
      </c>
      <c r="Q508">
        <v>43.936</v>
      </c>
      <c r="R508">
        <v>4</v>
      </c>
      <c r="S508">
        <v>6.0411999999999999</v>
      </c>
      <c r="T508">
        <f xml:space="preserve"> Table1_2[[#This Row],[Profit]] / Table1_2[[#This Row],[Sales]]</f>
        <v>0.13750000000000001</v>
      </c>
      <c r="U508" t="s">
        <v>430</v>
      </c>
      <c r="V508" t="s">
        <v>48</v>
      </c>
    </row>
    <row r="509" spans="1:22">
      <c r="A509" t="s">
        <v>3682</v>
      </c>
      <c r="B509" s="19">
        <v>42728</v>
      </c>
      <c r="C509" s="19" t="str">
        <f xml:space="preserve"> TEXT(Table1_2[[#This Row],[Order Date]], "yyyy")</f>
        <v>2016</v>
      </c>
      <c r="D509" s="19">
        <v>42734</v>
      </c>
      <c r="E509" t="s">
        <v>39</v>
      </c>
      <c r="F509" t="s">
        <v>3683</v>
      </c>
      <c r="G509" t="s">
        <v>3684</v>
      </c>
      <c r="H509" t="s">
        <v>24</v>
      </c>
      <c r="I509" t="s">
        <v>25</v>
      </c>
      <c r="J509" t="s">
        <v>1491</v>
      </c>
      <c r="K509" t="s">
        <v>53</v>
      </c>
      <c r="L509" t="s">
        <v>54</v>
      </c>
      <c r="M509" t="s">
        <v>2158</v>
      </c>
      <c r="N509" t="s">
        <v>30</v>
      </c>
      <c r="O509" t="s">
        <v>56</v>
      </c>
      <c r="P509" t="s">
        <v>2159</v>
      </c>
      <c r="Q509">
        <v>43.96</v>
      </c>
      <c r="R509">
        <v>7</v>
      </c>
      <c r="S509">
        <v>18.463200000000001</v>
      </c>
      <c r="T509">
        <f xml:space="preserve"> Table1_2[[#This Row],[Profit]] / Table1_2[[#This Row],[Sales]]</f>
        <v>0.42</v>
      </c>
      <c r="U509" t="s">
        <v>129</v>
      </c>
      <c r="V509" t="s">
        <v>96</v>
      </c>
    </row>
    <row r="510" spans="1:22">
      <c r="A510" t="s">
        <v>1524</v>
      </c>
      <c r="B510" s="19">
        <v>41852</v>
      </c>
      <c r="C510" s="19" t="str">
        <f xml:space="preserve"> TEXT(Table1_2[[#This Row],[Order Date]], "yyyy")</f>
        <v>2014</v>
      </c>
      <c r="D510" s="19">
        <v>41856</v>
      </c>
      <c r="E510" t="s">
        <v>39</v>
      </c>
      <c r="F510" t="s">
        <v>1525</v>
      </c>
      <c r="G510" t="s">
        <v>1526</v>
      </c>
      <c r="H510" t="s">
        <v>90</v>
      </c>
      <c r="I510" t="s">
        <v>25</v>
      </c>
      <c r="J510" t="s">
        <v>1527</v>
      </c>
      <c r="K510" t="s">
        <v>1036</v>
      </c>
      <c r="L510" t="s">
        <v>28</v>
      </c>
      <c r="M510" t="s">
        <v>174</v>
      </c>
      <c r="N510" t="s">
        <v>30</v>
      </c>
      <c r="O510" t="s">
        <v>56</v>
      </c>
      <c r="P510" t="s">
        <v>175</v>
      </c>
      <c r="Q510">
        <v>44.128</v>
      </c>
      <c r="R510">
        <v>4</v>
      </c>
      <c r="S510">
        <v>12.135199999999999</v>
      </c>
      <c r="T510">
        <f xml:space="preserve"> Table1_2[[#This Row],[Profit]] / Table1_2[[#This Row],[Sales]]</f>
        <v>0.27499999999999997</v>
      </c>
      <c r="U510" t="s">
        <v>83</v>
      </c>
      <c r="V510" t="s">
        <v>253</v>
      </c>
    </row>
    <row r="511" spans="1:22">
      <c r="A511" t="s">
        <v>1781</v>
      </c>
      <c r="B511" s="19">
        <v>42845</v>
      </c>
      <c r="C511" s="19" t="str">
        <f xml:space="preserve"> TEXT(Table1_2[[#This Row],[Order Date]], "yyyy")</f>
        <v>2017</v>
      </c>
      <c r="D511" s="19">
        <v>42851</v>
      </c>
      <c r="E511" t="s">
        <v>39</v>
      </c>
      <c r="F511" t="s">
        <v>1782</v>
      </c>
      <c r="G511" t="s">
        <v>1783</v>
      </c>
      <c r="H511" t="s">
        <v>100</v>
      </c>
      <c r="I511" t="s">
        <v>25</v>
      </c>
      <c r="J511" t="s">
        <v>133</v>
      </c>
      <c r="K511" t="s">
        <v>134</v>
      </c>
      <c r="L511" t="s">
        <v>93</v>
      </c>
      <c r="M511" t="s">
        <v>1784</v>
      </c>
      <c r="N511" t="s">
        <v>30</v>
      </c>
      <c r="O511" t="s">
        <v>56</v>
      </c>
      <c r="P511" t="s">
        <v>1785</v>
      </c>
      <c r="Q511">
        <v>44.4</v>
      </c>
      <c r="R511">
        <v>2</v>
      </c>
      <c r="S511">
        <v>-52.17</v>
      </c>
      <c r="T511">
        <f xml:space="preserve"> Table1_2[[#This Row],[Profit]] / Table1_2[[#This Row],[Sales]]</f>
        <v>-1.175</v>
      </c>
      <c r="U511" t="s">
        <v>129</v>
      </c>
      <c r="V511" t="s">
        <v>113</v>
      </c>
    </row>
    <row r="512" spans="1:22">
      <c r="A512" t="s">
        <v>3972</v>
      </c>
      <c r="B512" s="19">
        <v>42681</v>
      </c>
      <c r="C512" s="19" t="str">
        <f xml:space="preserve"> TEXT(Table1_2[[#This Row],[Order Date]], "yyyy")</f>
        <v>2016</v>
      </c>
      <c r="D512" s="19">
        <v>42686</v>
      </c>
      <c r="E512" t="s">
        <v>39</v>
      </c>
      <c r="F512" t="s">
        <v>1337</v>
      </c>
      <c r="G512" t="s">
        <v>1338</v>
      </c>
      <c r="H512" t="s">
        <v>24</v>
      </c>
      <c r="I512" t="s">
        <v>25</v>
      </c>
      <c r="J512" t="s">
        <v>1739</v>
      </c>
      <c r="K512" t="s">
        <v>92</v>
      </c>
      <c r="L512" t="s">
        <v>93</v>
      </c>
      <c r="M512" t="s">
        <v>3973</v>
      </c>
      <c r="N512" t="s">
        <v>30</v>
      </c>
      <c r="O512" t="s">
        <v>56</v>
      </c>
      <c r="P512" t="s">
        <v>3974</v>
      </c>
      <c r="Q512">
        <v>44.46</v>
      </c>
      <c r="R512">
        <v>5</v>
      </c>
      <c r="S512">
        <v>-17.783999999999999</v>
      </c>
      <c r="T512">
        <f xml:space="preserve"> Table1_2[[#This Row],[Profit]] / Table1_2[[#This Row],[Sales]]</f>
        <v>-0.39999999999999997</v>
      </c>
      <c r="U512" t="s">
        <v>58</v>
      </c>
      <c r="V512" t="s">
        <v>34</v>
      </c>
    </row>
    <row r="513" spans="1:22">
      <c r="A513" t="s">
        <v>872</v>
      </c>
      <c r="B513" s="19">
        <v>42419</v>
      </c>
      <c r="C513" s="19" t="str">
        <f xml:space="preserve"> TEXT(Table1_2[[#This Row],[Order Date]], "yyyy")</f>
        <v>2016</v>
      </c>
      <c r="D513" s="19">
        <v>42424</v>
      </c>
      <c r="E513" t="s">
        <v>39</v>
      </c>
      <c r="F513" t="s">
        <v>873</v>
      </c>
      <c r="G513" t="s">
        <v>874</v>
      </c>
      <c r="H513" t="s">
        <v>24</v>
      </c>
      <c r="I513" t="s">
        <v>25</v>
      </c>
      <c r="J513" t="s">
        <v>173</v>
      </c>
      <c r="K513" t="s">
        <v>120</v>
      </c>
      <c r="L513" t="s">
        <v>67</v>
      </c>
      <c r="M513" t="s">
        <v>830</v>
      </c>
      <c r="N513" t="s">
        <v>30</v>
      </c>
      <c r="O513" t="s">
        <v>56</v>
      </c>
      <c r="P513" t="s">
        <v>831</v>
      </c>
      <c r="Q513">
        <v>44.46</v>
      </c>
      <c r="R513">
        <v>2</v>
      </c>
      <c r="S513">
        <v>14.671799999999999</v>
      </c>
      <c r="T513">
        <f xml:space="preserve"> Table1_2[[#This Row],[Profit]] / Table1_2[[#This Row],[Sales]]</f>
        <v>0.32999999999999996</v>
      </c>
      <c r="U513" t="s">
        <v>58</v>
      </c>
      <c r="V513" t="s">
        <v>297</v>
      </c>
    </row>
    <row r="514" spans="1:22">
      <c r="A514" t="s">
        <v>2320</v>
      </c>
      <c r="B514" s="19">
        <v>41989</v>
      </c>
      <c r="C514" s="19" t="str">
        <f xml:space="preserve"> TEXT(Table1_2[[#This Row],[Order Date]], "yyyy")</f>
        <v>2014</v>
      </c>
      <c r="D514" s="19">
        <v>41990</v>
      </c>
      <c r="E514" t="s">
        <v>87</v>
      </c>
      <c r="F514" t="s">
        <v>2321</v>
      </c>
      <c r="G514" t="s">
        <v>2322</v>
      </c>
      <c r="H514" t="s">
        <v>100</v>
      </c>
      <c r="I514" t="s">
        <v>25</v>
      </c>
      <c r="J514" t="s">
        <v>52</v>
      </c>
      <c r="K514" t="s">
        <v>53</v>
      </c>
      <c r="L514" t="s">
        <v>54</v>
      </c>
      <c r="M514" t="s">
        <v>830</v>
      </c>
      <c r="N514" t="s">
        <v>30</v>
      </c>
      <c r="O514" t="s">
        <v>56</v>
      </c>
      <c r="P514" t="s">
        <v>831</v>
      </c>
      <c r="Q514">
        <v>44.46</v>
      </c>
      <c r="R514">
        <v>2</v>
      </c>
      <c r="S514">
        <v>14.671799999999999</v>
      </c>
      <c r="T514">
        <f xml:space="preserve"> Table1_2[[#This Row],[Profit]] / Table1_2[[#This Row],[Sales]]</f>
        <v>0.32999999999999996</v>
      </c>
      <c r="U514" t="s">
        <v>123</v>
      </c>
      <c r="V514" t="s">
        <v>96</v>
      </c>
    </row>
    <row r="515" spans="1:22">
      <c r="A515" t="s">
        <v>2518</v>
      </c>
      <c r="B515" s="19">
        <v>42343</v>
      </c>
      <c r="C515" s="19" t="str">
        <f xml:space="preserve"> TEXT(Table1_2[[#This Row],[Order Date]], "yyyy")</f>
        <v>2015</v>
      </c>
      <c r="D515" s="19">
        <v>42347</v>
      </c>
      <c r="E515" t="s">
        <v>39</v>
      </c>
      <c r="F515" t="s">
        <v>2519</v>
      </c>
      <c r="G515" t="s">
        <v>2520</v>
      </c>
      <c r="H515" t="s">
        <v>90</v>
      </c>
      <c r="I515" t="s">
        <v>25</v>
      </c>
      <c r="J515" t="s">
        <v>639</v>
      </c>
      <c r="K515" t="s">
        <v>53</v>
      </c>
      <c r="L515" t="s">
        <v>54</v>
      </c>
      <c r="M515" t="s">
        <v>830</v>
      </c>
      <c r="N515" t="s">
        <v>30</v>
      </c>
      <c r="O515" t="s">
        <v>56</v>
      </c>
      <c r="P515" t="s">
        <v>831</v>
      </c>
      <c r="Q515">
        <v>44.46</v>
      </c>
      <c r="R515">
        <v>2</v>
      </c>
      <c r="S515">
        <v>14.671799999999999</v>
      </c>
      <c r="T515">
        <f xml:space="preserve"> Table1_2[[#This Row],[Profit]] / Table1_2[[#This Row],[Sales]]</f>
        <v>0.32999999999999996</v>
      </c>
      <c r="U515" t="s">
        <v>83</v>
      </c>
      <c r="V515" t="s">
        <v>96</v>
      </c>
    </row>
    <row r="516" spans="1:22">
      <c r="A516" t="s">
        <v>2650</v>
      </c>
      <c r="B516" s="19">
        <v>42785</v>
      </c>
      <c r="C516" s="19" t="str">
        <f xml:space="preserve"> TEXT(Table1_2[[#This Row],[Order Date]], "yyyy")</f>
        <v>2017</v>
      </c>
      <c r="D516" s="19">
        <v>42786</v>
      </c>
      <c r="E516" t="s">
        <v>87</v>
      </c>
      <c r="F516" t="s">
        <v>2651</v>
      </c>
      <c r="G516" t="s">
        <v>2652</v>
      </c>
      <c r="H516" t="s">
        <v>100</v>
      </c>
      <c r="I516" t="s">
        <v>25</v>
      </c>
      <c r="J516" t="s">
        <v>52</v>
      </c>
      <c r="K516" t="s">
        <v>53</v>
      </c>
      <c r="L516" t="s">
        <v>54</v>
      </c>
      <c r="M516" t="s">
        <v>1204</v>
      </c>
      <c r="N516" t="s">
        <v>30</v>
      </c>
      <c r="O516" t="s">
        <v>56</v>
      </c>
      <c r="P516" t="s">
        <v>1205</v>
      </c>
      <c r="Q516">
        <v>44.67</v>
      </c>
      <c r="R516">
        <v>3</v>
      </c>
      <c r="S516">
        <v>12.0609</v>
      </c>
      <c r="T516">
        <f xml:space="preserve"> Table1_2[[#This Row],[Profit]] / Table1_2[[#This Row],[Sales]]</f>
        <v>0.27</v>
      </c>
      <c r="U516" t="s">
        <v>123</v>
      </c>
      <c r="V516" t="s">
        <v>297</v>
      </c>
    </row>
    <row r="517" spans="1:22">
      <c r="A517" t="s">
        <v>4387</v>
      </c>
      <c r="B517" s="19">
        <v>42260</v>
      </c>
      <c r="C517" s="19" t="str">
        <f xml:space="preserve"> TEXT(Table1_2[[#This Row],[Order Date]], "yyyy")</f>
        <v>2015</v>
      </c>
      <c r="D517" s="19">
        <v>42262</v>
      </c>
      <c r="E517" t="s">
        <v>87</v>
      </c>
      <c r="F517" t="s">
        <v>1946</v>
      </c>
      <c r="G517" t="s">
        <v>1947</v>
      </c>
      <c r="H517" t="s">
        <v>90</v>
      </c>
      <c r="I517" t="s">
        <v>25</v>
      </c>
      <c r="J517" t="s">
        <v>3047</v>
      </c>
      <c r="K517" t="s">
        <v>53</v>
      </c>
      <c r="L517" t="s">
        <v>54</v>
      </c>
      <c r="M517" t="s">
        <v>1204</v>
      </c>
      <c r="N517" t="s">
        <v>30</v>
      </c>
      <c r="O517" t="s">
        <v>56</v>
      </c>
      <c r="P517" t="s">
        <v>1205</v>
      </c>
      <c r="Q517">
        <v>44.67</v>
      </c>
      <c r="R517">
        <v>3</v>
      </c>
      <c r="S517">
        <v>12.0609</v>
      </c>
      <c r="T517">
        <f xml:space="preserve"> Table1_2[[#This Row],[Profit]] / Table1_2[[#This Row],[Sales]]</f>
        <v>0.27</v>
      </c>
      <c r="U517" t="s">
        <v>70</v>
      </c>
      <c r="V517" t="s">
        <v>77</v>
      </c>
    </row>
    <row r="518" spans="1:22">
      <c r="A518" t="s">
        <v>2644</v>
      </c>
      <c r="B518" s="19">
        <v>42519</v>
      </c>
      <c r="C518" s="19" t="str">
        <f xml:space="preserve"> TEXT(Table1_2[[#This Row],[Order Date]], "yyyy")</f>
        <v>2016</v>
      </c>
      <c r="D518" s="19">
        <v>42523</v>
      </c>
      <c r="E518" t="s">
        <v>39</v>
      </c>
      <c r="F518" t="s">
        <v>2645</v>
      </c>
      <c r="G518" t="s">
        <v>2646</v>
      </c>
      <c r="H518" t="s">
        <v>24</v>
      </c>
      <c r="I518" t="s">
        <v>25</v>
      </c>
      <c r="J518" t="s">
        <v>2647</v>
      </c>
      <c r="K518" t="s">
        <v>141</v>
      </c>
      <c r="L518" t="s">
        <v>28</v>
      </c>
      <c r="M518" t="s">
        <v>2648</v>
      </c>
      <c r="N518" t="s">
        <v>30</v>
      </c>
      <c r="O518" t="s">
        <v>56</v>
      </c>
      <c r="P518" t="s">
        <v>2649</v>
      </c>
      <c r="Q518">
        <v>44.76</v>
      </c>
      <c r="R518">
        <v>3</v>
      </c>
      <c r="S518">
        <v>14.547000000000001</v>
      </c>
      <c r="T518">
        <f xml:space="preserve"> Table1_2[[#This Row],[Profit]] / Table1_2[[#This Row],[Sales]]</f>
        <v>0.32500000000000001</v>
      </c>
      <c r="U518" t="s">
        <v>83</v>
      </c>
      <c r="V518" t="s">
        <v>161</v>
      </c>
    </row>
    <row r="519" spans="1:22">
      <c r="A519" t="s">
        <v>4362</v>
      </c>
      <c r="B519" s="19">
        <v>42664</v>
      </c>
      <c r="C519" s="19" t="str">
        <f xml:space="preserve"> TEXT(Table1_2[[#This Row],[Order Date]], "yyyy")</f>
        <v>2016</v>
      </c>
      <c r="D519" s="19">
        <v>42669</v>
      </c>
      <c r="E519" t="s">
        <v>39</v>
      </c>
      <c r="F519" t="s">
        <v>1950</v>
      </c>
      <c r="G519" t="s">
        <v>1951</v>
      </c>
      <c r="H519" t="s">
        <v>100</v>
      </c>
      <c r="I519" t="s">
        <v>25</v>
      </c>
      <c r="J519" t="s">
        <v>42</v>
      </c>
      <c r="K519" t="s">
        <v>43</v>
      </c>
      <c r="L519" t="s">
        <v>28</v>
      </c>
      <c r="M519" t="s">
        <v>1518</v>
      </c>
      <c r="N519" t="s">
        <v>30</v>
      </c>
      <c r="O519" t="s">
        <v>56</v>
      </c>
      <c r="P519" t="s">
        <v>1519</v>
      </c>
      <c r="Q519">
        <v>45.567999999999998</v>
      </c>
      <c r="R519">
        <v>2</v>
      </c>
      <c r="S519">
        <v>9.6831999999999994</v>
      </c>
      <c r="T519">
        <f xml:space="preserve"> Table1_2[[#This Row],[Profit]] / Table1_2[[#This Row],[Sales]]</f>
        <v>0.21249999999999999</v>
      </c>
      <c r="U519" t="s">
        <v>58</v>
      </c>
      <c r="V519" t="s">
        <v>48</v>
      </c>
    </row>
    <row r="520" spans="1:22">
      <c r="A520" t="s">
        <v>571</v>
      </c>
      <c r="B520" s="19">
        <v>43029</v>
      </c>
      <c r="C520" s="19" t="str">
        <f xml:space="preserve"> TEXT(Table1_2[[#This Row],[Order Date]], "yyyy")</f>
        <v>2017</v>
      </c>
      <c r="D520" s="19">
        <v>43034</v>
      </c>
      <c r="E520" t="s">
        <v>39</v>
      </c>
      <c r="F520" t="s">
        <v>572</v>
      </c>
      <c r="G520" t="s">
        <v>573</v>
      </c>
      <c r="H520" t="s">
        <v>100</v>
      </c>
      <c r="I520" t="s">
        <v>25</v>
      </c>
      <c r="J520" t="s">
        <v>574</v>
      </c>
      <c r="K520" t="s">
        <v>43</v>
      </c>
      <c r="L520" t="s">
        <v>28</v>
      </c>
      <c r="M520" t="s">
        <v>383</v>
      </c>
      <c r="N520" t="s">
        <v>30</v>
      </c>
      <c r="O520" t="s">
        <v>56</v>
      </c>
      <c r="P520" t="s">
        <v>384</v>
      </c>
      <c r="Q520">
        <v>45.695999999999998</v>
      </c>
      <c r="R520">
        <v>3</v>
      </c>
      <c r="S520">
        <v>5.1407999999999996</v>
      </c>
      <c r="T520">
        <f xml:space="preserve"> Table1_2[[#This Row],[Profit]] / Table1_2[[#This Row],[Sales]]</f>
        <v>0.1125</v>
      </c>
      <c r="U520" t="s">
        <v>58</v>
      </c>
      <c r="V520" t="s">
        <v>48</v>
      </c>
    </row>
    <row r="521" spans="1:22">
      <c r="A521" t="s">
        <v>642</v>
      </c>
      <c r="B521" s="19">
        <v>41713</v>
      </c>
      <c r="C521" s="19" t="str">
        <f xml:space="preserve"> TEXT(Table1_2[[#This Row],[Order Date]], "yyyy")</f>
        <v>2014</v>
      </c>
      <c r="D521" s="19">
        <v>41717</v>
      </c>
      <c r="E521" t="s">
        <v>39</v>
      </c>
      <c r="F521" t="s">
        <v>643</v>
      </c>
      <c r="G521" t="s">
        <v>644</v>
      </c>
      <c r="H521" t="s">
        <v>24</v>
      </c>
      <c r="I521" t="s">
        <v>25</v>
      </c>
      <c r="J521" t="s">
        <v>303</v>
      </c>
      <c r="K521" t="s">
        <v>43</v>
      </c>
      <c r="L521" t="s">
        <v>28</v>
      </c>
      <c r="M521" t="s">
        <v>383</v>
      </c>
      <c r="N521" t="s">
        <v>30</v>
      </c>
      <c r="O521" t="s">
        <v>56</v>
      </c>
      <c r="P521" t="s">
        <v>384</v>
      </c>
      <c r="Q521">
        <v>45.695999999999998</v>
      </c>
      <c r="R521">
        <v>3</v>
      </c>
      <c r="S521">
        <v>5.1407999999999996</v>
      </c>
      <c r="T521">
        <f xml:space="preserve"> Table1_2[[#This Row],[Profit]] / Table1_2[[#This Row],[Sales]]</f>
        <v>0.1125</v>
      </c>
      <c r="U521" t="s">
        <v>83</v>
      </c>
      <c r="V521" t="s">
        <v>195</v>
      </c>
    </row>
    <row r="522" spans="1:22">
      <c r="A522" t="s">
        <v>3905</v>
      </c>
      <c r="B522" s="19">
        <v>41974</v>
      </c>
      <c r="C522" s="19" t="str">
        <f xml:space="preserve"> TEXT(Table1_2[[#This Row],[Order Date]], "yyyy")</f>
        <v>2014</v>
      </c>
      <c r="D522" s="19">
        <v>41976</v>
      </c>
      <c r="E522" t="s">
        <v>87</v>
      </c>
      <c r="F522" t="s">
        <v>2693</v>
      </c>
      <c r="G522" t="s">
        <v>2694</v>
      </c>
      <c r="H522" t="s">
        <v>24</v>
      </c>
      <c r="I522" t="s">
        <v>25</v>
      </c>
      <c r="J522" t="s">
        <v>2043</v>
      </c>
      <c r="K522" t="s">
        <v>434</v>
      </c>
      <c r="L522" t="s">
        <v>67</v>
      </c>
      <c r="M522" t="s">
        <v>870</v>
      </c>
      <c r="N522" t="s">
        <v>30</v>
      </c>
      <c r="O522" t="s">
        <v>56</v>
      </c>
      <c r="P522" t="s">
        <v>871</v>
      </c>
      <c r="Q522">
        <v>45.84</v>
      </c>
      <c r="R522">
        <v>3</v>
      </c>
      <c r="S522">
        <v>15.585599999999999</v>
      </c>
      <c r="T522">
        <f xml:space="preserve"> Table1_2[[#This Row],[Profit]] / Table1_2[[#This Row],[Sales]]</f>
        <v>0.33999999999999997</v>
      </c>
      <c r="U522" t="s">
        <v>70</v>
      </c>
      <c r="V522" t="s">
        <v>96</v>
      </c>
    </row>
    <row r="523" spans="1:22">
      <c r="A523" t="s">
        <v>2057</v>
      </c>
      <c r="B523" s="19">
        <v>43017</v>
      </c>
      <c r="C523" s="19" t="str">
        <f xml:space="preserve"> TEXT(Table1_2[[#This Row],[Order Date]], "yyyy")</f>
        <v>2017</v>
      </c>
      <c r="D523" s="19">
        <v>43019</v>
      </c>
      <c r="E523" t="s">
        <v>87</v>
      </c>
      <c r="F523" t="s">
        <v>2058</v>
      </c>
      <c r="G523" t="s">
        <v>2059</v>
      </c>
      <c r="H523" t="s">
        <v>90</v>
      </c>
      <c r="I523" t="s">
        <v>25</v>
      </c>
      <c r="J523" t="s">
        <v>2060</v>
      </c>
      <c r="K523" t="s">
        <v>231</v>
      </c>
      <c r="L523" t="s">
        <v>67</v>
      </c>
      <c r="M523" t="s">
        <v>776</v>
      </c>
      <c r="N523" t="s">
        <v>30</v>
      </c>
      <c r="O523" t="s">
        <v>56</v>
      </c>
      <c r="P523" t="s">
        <v>777</v>
      </c>
      <c r="Q523">
        <v>45.887999999999998</v>
      </c>
      <c r="R523">
        <v>4</v>
      </c>
      <c r="S523">
        <v>9.1776</v>
      </c>
      <c r="T523">
        <f xml:space="preserve"> Table1_2[[#This Row],[Profit]] / Table1_2[[#This Row],[Sales]]</f>
        <v>0.2</v>
      </c>
      <c r="U523" t="s">
        <v>70</v>
      </c>
      <c r="V523" t="s">
        <v>48</v>
      </c>
    </row>
    <row r="524" spans="1:22">
      <c r="A524" t="s">
        <v>4257</v>
      </c>
      <c r="B524" s="19">
        <v>42394</v>
      </c>
      <c r="C524" s="19" t="str">
        <f xml:space="preserve"> TEXT(Table1_2[[#This Row],[Order Date]], "yyyy")</f>
        <v>2016</v>
      </c>
      <c r="D524" s="19">
        <v>42397</v>
      </c>
      <c r="E524" t="s">
        <v>21</v>
      </c>
      <c r="F524" t="s">
        <v>225</v>
      </c>
      <c r="G524" t="s">
        <v>226</v>
      </c>
      <c r="H524" t="s">
        <v>90</v>
      </c>
      <c r="I524" t="s">
        <v>25</v>
      </c>
      <c r="J524" t="s">
        <v>173</v>
      </c>
      <c r="K524" t="s">
        <v>120</v>
      </c>
      <c r="L524" t="s">
        <v>67</v>
      </c>
      <c r="M524" t="s">
        <v>3288</v>
      </c>
      <c r="N524" t="s">
        <v>30</v>
      </c>
      <c r="O524" t="s">
        <v>56</v>
      </c>
      <c r="P524" t="s">
        <v>3289</v>
      </c>
      <c r="Q524">
        <v>45.98</v>
      </c>
      <c r="R524">
        <v>1</v>
      </c>
      <c r="S524">
        <v>7.8166000000000002</v>
      </c>
      <c r="T524">
        <f xml:space="preserve"> Table1_2[[#This Row],[Profit]] / Table1_2[[#This Row],[Sales]]</f>
        <v>0.17</v>
      </c>
      <c r="U524" t="s">
        <v>33</v>
      </c>
      <c r="V524" t="s">
        <v>169</v>
      </c>
    </row>
    <row r="525" spans="1:22">
      <c r="A525" t="s">
        <v>3261</v>
      </c>
      <c r="B525" s="19">
        <v>42227</v>
      </c>
      <c r="C525" s="19" t="str">
        <f xml:space="preserve"> TEXT(Table1_2[[#This Row],[Order Date]], "yyyy")</f>
        <v>2015</v>
      </c>
      <c r="D525" s="19">
        <v>42232</v>
      </c>
      <c r="E525" t="s">
        <v>39</v>
      </c>
      <c r="F525" t="s">
        <v>3262</v>
      </c>
      <c r="G525" t="s">
        <v>3263</v>
      </c>
      <c r="H525" t="s">
        <v>24</v>
      </c>
      <c r="I525" t="s">
        <v>25</v>
      </c>
      <c r="J525" t="s">
        <v>2017</v>
      </c>
      <c r="K525" t="s">
        <v>1036</v>
      </c>
      <c r="L525" t="s">
        <v>28</v>
      </c>
      <c r="M525" t="s">
        <v>1311</v>
      </c>
      <c r="N525" t="s">
        <v>30</v>
      </c>
      <c r="O525" t="s">
        <v>56</v>
      </c>
      <c r="P525" t="s">
        <v>2022</v>
      </c>
      <c r="Q525">
        <v>46.152000000000001</v>
      </c>
      <c r="R525">
        <v>3</v>
      </c>
      <c r="S525">
        <v>12.1149</v>
      </c>
      <c r="T525">
        <f xml:space="preserve"> Table1_2[[#This Row],[Profit]] / Table1_2[[#This Row],[Sales]]</f>
        <v>0.26250000000000001</v>
      </c>
      <c r="U525" t="s">
        <v>58</v>
      </c>
      <c r="V525" t="s">
        <v>253</v>
      </c>
    </row>
    <row r="526" spans="1:22">
      <c r="A526" t="s">
        <v>1827</v>
      </c>
      <c r="B526" s="19">
        <v>42262</v>
      </c>
      <c r="C526" s="19" t="str">
        <f xml:space="preserve"> TEXT(Table1_2[[#This Row],[Order Date]], "yyyy")</f>
        <v>2015</v>
      </c>
      <c r="D526" s="19">
        <v>42266</v>
      </c>
      <c r="E526" t="s">
        <v>21</v>
      </c>
      <c r="F526" t="s">
        <v>1828</v>
      </c>
      <c r="G526" t="s">
        <v>1829</v>
      </c>
      <c r="H526" t="s">
        <v>90</v>
      </c>
      <c r="I526" t="s">
        <v>25</v>
      </c>
      <c r="J526" t="s">
        <v>173</v>
      </c>
      <c r="K526" t="s">
        <v>120</v>
      </c>
      <c r="L526" t="s">
        <v>67</v>
      </c>
      <c r="M526" t="s">
        <v>348</v>
      </c>
      <c r="N526" t="s">
        <v>30</v>
      </c>
      <c r="O526" t="s">
        <v>31</v>
      </c>
      <c r="P526" t="s">
        <v>349</v>
      </c>
      <c r="Q526">
        <v>46.384</v>
      </c>
      <c r="R526">
        <v>1</v>
      </c>
      <c r="S526">
        <v>1.1596</v>
      </c>
      <c r="T526">
        <f xml:space="preserve"> Table1_2[[#This Row],[Profit]] / Table1_2[[#This Row],[Sales]]</f>
        <v>2.4999999999999998E-2</v>
      </c>
      <c r="U526" t="s">
        <v>83</v>
      </c>
      <c r="V526" t="s">
        <v>77</v>
      </c>
    </row>
    <row r="527" spans="1:22">
      <c r="A527" t="s">
        <v>3547</v>
      </c>
      <c r="B527" s="19">
        <v>41922</v>
      </c>
      <c r="C527" s="19" t="str">
        <f xml:space="preserve"> TEXT(Table1_2[[#This Row],[Order Date]], "yyyy")</f>
        <v>2014</v>
      </c>
      <c r="D527" s="19">
        <v>41926</v>
      </c>
      <c r="E527" t="s">
        <v>39</v>
      </c>
      <c r="F527" t="s">
        <v>1257</v>
      </c>
      <c r="G527" t="s">
        <v>1258</v>
      </c>
      <c r="H527" t="s">
        <v>100</v>
      </c>
      <c r="I527" t="s">
        <v>25</v>
      </c>
      <c r="J527" t="s">
        <v>519</v>
      </c>
      <c r="K527" t="s">
        <v>520</v>
      </c>
      <c r="L527" t="s">
        <v>54</v>
      </c>
      <c r="M527" t="s">
        <v>1147</v>
      </c>
      <c r="N527" t="s">
        <v>30</v>
      </c>
      <c r="O527" t="s">
        <v>56</v>
      </c>
      <c r="P527" t="s">
        <v>1148</v>
      </c>
      <c r="Q527">
        <v>46.872</v>
      </c>
      <c r="R527">
        <v>7</v>
      </c>
      <c r="S527">
        <v>3.5154000000000001</v>
      </c>
      <c r="T527">
        <f xml:space="preserve"> Table1_2[[#This Row],[Profit]] / Table1_2[[#This Row],[Sales]]</f>
        <v>7.4999999999999997E-2</v>
      </c>
      <c r="U527" t="s">
        <v>83</v>
      </c>
      <c r="V527" t="s">
        <v>48</v>
      </c>
    </row>
    <row r="528" spans="1:22">
      <c r="A528" t="s">
        <v>3750</v>
      </c>
      <c r="B528" s="19">
        <v>42087</v>
      </c>
      <c r="C528" s="19" t="str">
        <f xml:space="preserve"> TEXT(Table1_2[[#This Row],[Order Date]], "yyyy")</f>
        <v>2015</v>
      </c>
      <c r="D528" s="19">
        <v>42090</v>
      </c>
      <c r="E528" t="s">
        <v>21</v>
      </c>
      <c r="F528" t="s">
        <v>2058</v>
      </c>
      <c r="G528" t="s">
        <v>2059</v>
      </c>
      <c r="H528" t="s">
        <v>90</v>
      </c>
      <c r="I528" t="s">
        <v>25</v>
      </c>
      <c r="J528" t="s">
        <v>3751</v>
      </c>
      <c r="K528" t="s">
        <v>192</v>
      </c>
      <c r="L528" t="s">
        <v>54</v>
      </c>
      <c r="M528" t="s">
        <v>2126</v>
      </c>
      <c r="N528" t="s">
        <v>30</v>
      </c>
      <c r="O528" t="s">
        <v>56</v>
      </c>
      <c r="P528" t="s">
        <v>2127</v>
      </c>
      <c r="Q528">
        <v>46.9</v>
      </c>
      <c r="R528">
        <v>5</v>
      </c>
      <c r="S528">
        <v>13.132</v>
      </c>
      <c r="T528">
        <f xml:space="preserve"> Table1_2[[#This Row],[Profit]] / Table1_2[[#This Row],[Sales]]</f>
        <v>0.28000000000000003</v>
      </c>
      <c r="U528" t="s">
        <v>33</v>
      </c>
      <c r="V528" t="s">
        <v>195</v>
      </c>
    </row>
    <row r="529" spans="1:22">
      <c r="A529" t="s">
        <v>904</v>
      </c>
      <c r="B529" s="19">
        <v>43066</v>
      </c>
      <c r="C529" s="19" t="str">
        <f xml:space="preserve"> TEXT(Table1_2[[#This Row],[Order Date]], "yyyy")</f>
        <v>2017</v>
      </c>
      <c r="D529" s="19">
        <v>43068</v>
      </c>
      <c r="E529" t="s">
        <v>87</v>
      </c>
      <c r="F529" t="s">
        <v>858</v>
      </c>
      <c r="G529" t="s">
        <v>859</v>
      </c>
      <c r="H529" t="s">
        <v>90</v>
      </c>
      <c r="I529" t="s">
        <v>25</v>
      </c>
      <c r="J529" t="s">
        <v>905</v>
      </c>
      <c r="K529" t="s">
        <v>238</v>
      </c>
      <c r="L529" t="s">
        <v>93</v>
      </c>
      <c r="M529" t="s">
        <v>354</v>
      </c>
      <c r="N529" t="s">
        <v>30</v>
      </c>
      <c r="O529" t="s">
        <v>56</v>
      </c>
      <c r="P529" t="s">
        <v>355</v>
      </c>
      <c r="Q529">
        <v>46.94</v>
      </c>
      <c r="R529">
        <v>1</v>
      </c>
      <c r="S529">
        <v>19.2454</v>
      </c>
      <c r="T529">
        <f xml:space="preserve"> Table1_2[[#This Row],[Profit]] / Table1_2[[#This Row],[Sales]]</f>
        <v>0.41000000000000003</v>
      </c>
      <c r="U529" t="s">
        <v>70</v>
      </c>
      <c r="V529" t="s">
        <v>34</v>
      </c>
    </row>
    <row r="530" spans="1:22">
      <c r="A530" t="s">
        <v>3452</v>
      </c>
      <c r="B530" s="19">
        <v>42612</v>
      </c>
      <c r="C530" s="19" t="str">
        <f xml:space="preserve"> TEXT(Table1_2[[#This Row],[Order Date]], "yyyy")</f>
        <v>2016</v>
      </c>
      <c r="D530" s="19">
        <v>42619</v>
      </c>
      <c r="E530" t="s">
        <v>39</v>
      </c>
      <c r="F530" t="s">
        <v>2363</v>
      </c>
      <c r="G530" t="s">
        <v>2364</v>
      </c>
      <c r="H530" t="s">
        <v>24</v>
      </c>
      <c r="I530" t="s">
        <v>25</v>
      </c>
      <c r="J530" t="s">
        <v>52</v>
      </c>
      <c r="K530" t="s">
        <v>53</v>
      </c>
      <c r="L530" t="s">
        <v>54</v>
      </c>
      <c r="M530" t="s">
        <v>2409</v>
      </c>
      <c r="N530" t="s">
        <v>30</v>
      </c>
      <c r="O530" t="s">
        <v>56</v>
      </c>
      <c r="P530" t="s">
        <v>2410</v>
      </c>
      <c r="Q530">
        <v>47.04</v>
      </c>
      <c r="R530">
        <v>4</v>
      </c>
      <c r="S530">
        <v>15.993600000000001</v>
      </c>
      <c r="T530">
        <f xml:space="preserve"> Table1_2[[#This Row],[Profit]] / Table1_2[[#This Row],[Sales]]</f>
        <v>0.34</v>
      </c>
      <c r="U530" t="s">
        <v>47</v>
      </c>
      <c r="V530" t="s">
        <v>253</v>
      </c>
    </row>
    <row r="531" spans="1:22">
      <c r="A531" t="s">
        <v>196</v>
      </c>
      <c r="B531" s="19">
        <v>42533</v>
      </c>
      <c r="C531" s="19" t="str">
        <f xml:space="preserve"> TEXT(Table1_2[[#This Row],[Order Date]], "yyyy")</f>
        <v>2016</v>
      </c>
      <c r="D531" s="19">
        <v>42536</v>
      </c>
      <c r="E531" t="s">
        <v>87</v>
      </c>
      <c r="F531" t="s">
        <v>197</v>
      </c>
      <c r="G531" t="s">
        <v>198</v>
      </c>
      <c r="H531" t="s">
        <v>24</v>
      </c>
      <c r="I531" t="s">
        <v>25</v>
      </c>
      <c r="J531" t="s">
        <v>199</v>
      </c>
      <c r="K531" t="s">
        <v>200</v>
      </c>
      <c r="L531" t="s">
        <v>67</v>
      </c>
      <c r="M531" t="s">
        <v>201</v>
      </c>
      <c r="N531" t="s">
        <v>30</v>
      </c>
      <c r="O531" t="s">
        <v>56</v>
      </c>
      <c r="P531" t="s">
        <v>202</v>
      </c>
      <c r="Q531">
        <v>47.04</v>
      </c>
      <c r="R531">
        <v>3</v>
      </c>
      <c r="S531">
        <v>18.345600000000001</v>
      </c>
      <c r="T531">
        <f xml:space="preserve"> Table1_2[[#This Row],[Profit]] / Table1_2[[#This Row],[Sales]]</f>
        <v>0.39</v>
      </c>
      <c r="U531" t="s">
        <v>33</v>
      </c>
      <c r="V531" t="s">
        <v>59</v>
      </c>
    </row>
    <row r="532" spans="1:22">
      <c r="A532" t="s">
        <v>1375</v>
      </c>
      <c r="B532" s="19">
        <v>42225</v>
      </c>
      <c r="C532" s="19" t="str">
        <f xml:space="preserve"> TEXT(Table1_2[[#This Row],[Order Date]], "yyyy")</f>
        <v>2015</v>
      </c>
      <c r="D532" s="19">
        <v>42228</v>
      </c>
      <c r="E532" t="s">
        <v>87</v>
      </c>
      <c r="F532" t="s">
        <v>713</v>
      </c>
      <c r="G532" t="s">
        <v>714</v>
      </c>
      <c r="H532" t="s">
        <v>24</v>
      </c>
      <c r="I532" t="s">
        <v>25</v>
      </c>
      <c r="J532" t="s">
        <v>173</v>
      </c>
      <c r="K532" t="s">
        <v>120</v>
      </c>
      <c r="L532" t="s">
        <v>67</v>
      </c>
      <c r="M532" t="s">
        <v>201</v>
      </c>
      <c r="N532" t="s">
        <v>30</v>
      </c>
      <c r="O532" t="s">
        <v>56</v>
      </c>
      <c r="P532" t="s">
        <v>202</v>
      </c>
      <c r="Q532">
        <v>47.04</v>
      </c>
      <c r="R532">
        <v>3</v>
      </c>
      <c r="S532">
        <v>18.345600000000001</v>
      </c>
      <c r="T532">
        <f xml:space="preserve"> Table1_2[[#This Row],[Profit]] / Table1_2[[#This Row],[Sales]]</f>
        <v>0.39</v>
      </c>
      <c r="U532" t="s">
        <v>33</v>
      </c>
      <c r="V532" t="s">
        <v>253</v>
      </c>
    </row>
    <row r="533" spans="1:22">
      <c r="A533" t="s">
        <v>417</v>
      </c>
      <c r="B533" s="19">
        <v>43003</v>
      </c>
      <c r="C533" s="19" t="str">
        <f xml:space="preserve"> TEXT(Table1_2[[#This Row],[Order Date]], "yyyy")</f>
        <v>2017</v>
      </c>
      <c r="D533" s="19">
        <v>43009</v>
      </c>
      <c r="E533" t="s">
        <v>39</v>
      </c>
      <c r="F533" t="s">
        <v>418</v>
      </c>
      <c r="G533" t="s">
        <v>419</v>
      </c>
      <c r="H533" t="s">
        <v>24</v>
      </c>
      <c r="I533" t="s">
        <v>25</v>
      </c>
      <c r="J533" t="s">
        <v>173</v>
      </c>
      <c r="K533" t="s">
        <v>120</v>
      </c>
      <c r="L533" t="s">
        <v>67</v>
      </c>
      <c r="M533" t="s">
        <v>422</v>
      </c>
      <c r="N533" t="s">
        <v>30</v>
      </c>
      <c r="O533" t="s">
        <v>56</v>
      </c>
      <c r="P533" t="s">
        <v>423</v>
      </c>
      <c r="Q533">
        <v>47.12</v>
      </c>
      <c r="R533">
        <v>8</v>
      </c>
      <c r="S533">
        <v>20.732800000000001</v>
      </c>
      <c r="T533">
        <f xml:space="preserve"> Table1_2[[#This Row],[Profit]] / Table1_2[[#This Row],[Sales]]</f>
        <v>0.44000000000000006</v>
      </c>
      <c r="U533" t="s">
        <v>129</v>
      </c>
      <c r="V533" t="s">
        <v>77</v>
      </c>
    </row>
    <row r="534" spans="1:22">
      <c r="A534" t="s">
        <v>2897</v>
      </c>
      <c r="B534" s="19">
        <v>43048</v>
      </c>
      <c r="C534" s="19" t="str">
        <f xml:space="preserve"> TEXT(Table1_2[[#This Row],[Order Date]], "yyyy")</f>
        <v>2017</v>
      </c>
      <c r="D534" s="19">
        <v>43053</v>
      </c>
      <c r="E534" t="s">
        <v>39</v>
      </c>
      <c r="F534" t="s">
        <v>138</v>
      </c>
      <c r="G534" t="s">
        <v>139</v>
      </c>
      <c r="H534" t="s">
        <v>24</v>
      </c>
      <c r="I534" t="s">
        <v>25</v>
      </c>
      <c r="J534" t="s">
        <v>761</v>
      </c>
      <c r="K534" t="s">
        <v>53</v>
      </c>
      <c r="L534" t="s">
        <v>54</v>
      </c>
      <c r="M534" t="s">
        <v>422</v>
      </c>
      <c r="N534" t="s">
        <v>30</v>
      </c>
      <c r="O534" t="s">
        <v>56</v>
      </c>
      <c r="P534" t="s">
        <v>423</v>
      </c>
      <c r="Q534">
        <v>47.12</v>
      </c>
      <c r="R534">
        <v>8</v>
      </c>
      <c r="S534">
        <v>20.732800000000001</v>
      </c>
      <c r="T534">
        <f xml:space="preserve"> Table1_2[[#This Row],[Profit]] / Table1_2[[#This Row],[Sales]]</f>
        <v>0.44000000000000006</v>
      </c>
      <c r="U534" t="s">
        <v>58</v>
      </c>
      <c r="V534" t="s">
        <v>34</v>
      </c>
    </row>
    <row r="535" spans="1:22">
      <c r="A535" t="s">
        <v>3564</v>
      </c>
      <c r="B535" s="19">
        <v>42993</v>
      </c>
      <c r="C535" s="19" t="str">
        <f xml:space="preserve"> TEXT(Table1_2[[#This Row],[Order Date]], "yyyy")</f>
        <v>2017</v>
      </c>
      <c r="D535" s="19">
        <v>42997</v>
      </c>
      <c r="E535" t="s">
        <v>39</v>
      </c>
      <c r="F535" t="s">
        <v>3565</v>
      </c>
      <c r="G535" t="s">
        <v>3566</v>
      </c>
      <c r="H535" t="s">
        <v>90</v>
      </c>
      <c r="I535" t="s">
        <v>25</v>
      </c>
      <c r="J535" t="s">
        <v>2060</v>
      </c>
      <c r="K535" t="s">
        <v>362</v>
      </c>
      <c r="L535" t="s">
        <v>67</v>
      </c>
      <c r="M535" t="s">
        <v>2204</v>
      </c>
      <c r="N535" t="s">
        <v>30</v>
      </c>
      <c r="O535" t="s">
        <v>56</v>
      </c>
      <c r="P535" t="s">
        <v>2205</v>
      </c>
      <c r="Q535">
        <v>47.4</v>
      </c>
      <c r="R535">
        <v>5</v>
      </c>
      <c r="S535">
        <v>18.96</v>
      </c>
      <c r="T535">
        <f xml:space="preserve"> Table1_2[[#This Row],[Profit]] / Table1_2[[#This Row],[Sales]]</f>
        <v>0.4</v>
      </c>
      <c r="U535" t="s">
        <v>83</v>
      </c>
      <c r="V535" t="s">
        <v>77</v>
      </c>
    </row>
    <row r="536" spans="1:22">
      <c r="A536" t="s">
        <v>3690</v>
      </c>
      <c r="B536" s="19">
        <v>42520</v>
      </c>
      <c r="C536" s="19" t="str">
        <f xml:space="preserve"> TEXT(Table1_2[[#This Row],[Order Date]], "yyyy")</f>
        <v>2016</v>
      </c>
      <c r="D536" s="19">
        <v>42525</v>
      </c>
      <c r="E536" t="s">
        <v>39</v>
      </c>
      <c r="F536" t="s">
        <v>2192</v>
      </c>
      <c r="G536" t="s">
        <v>2193</v>
      </c>
      <c r="H536" t="s">
        <v>100</v>
      </c>
      <c r="I536" t="s">
        <v>25</v>
      </c>
      <c r="J536" t="s">
        <v>3691</v>
      </c>
      <c r="K536" t="s">
        <v>238</v>
      </c>
      <c r="L536" t="s">
        <v>93</v>
      </c>
      <c r="M536" t="s">
        <v>1595</v>
      </c>
      <c r="N536" t="s">
        <v>30</v>
      </c>
      <c r="O536" t="s">
        <v>56</v>
      </c>
      <c r="P536" t="s">
        <v>1596</v>
      </c>
      <c r="Q536">
        <v>47.4</v>
      </c>
      <c r="R536">
        <v>5</v>
      </c>
      <c r="S536">
        <v>21.33</v>
      </c>
      <c r="T536">
        <f xml:space="preserve"> Table1_2[[#This Row],[Profit]] / Table1_2[[#This Row],[Sales]]</f>
        <v>0.44999999999999996</v>
      </c>
      <c r="U536" t="s">
        <v>58</v>
      </c>
      <c r="V536" t="s">
        <v>161</v>
      </c>
    </row>
    <row r="537" spans="1:22">
      <c r="A537" t="s">
        <v>2105</v>
      </c>
      <c r="B537" s="19">
        <v>42254</v>
      </c>
      <c r="C537" s="19" t="str">
        <f xml:space="preserve"> TEXT(Table1_2[[#This Row],[Order Date]], "yyyy")</f>
        <v>2015</v>
      </c>
      <c r="D537" s="19">
        <v>42258</v>
      </c>
      <c r="E537" t="s">
        <v>39</v>
      </c>
      <c r="F537" t="s">
        <v>2053</v>
      </c>
      <c r="G537" t="s">
        <v>2054</v>
      </c>
      <c r="H537" t="s">
        <v>24</v>
      </c>
      <c r="I537" t="s">
        <v>25</v>
      </c>
      <c r="J537" t="s">
        <v>1374</v>
      </c>
      <c r="K537" t="s">
        <v>92</v>
      </c>
      <c r="L537" t="s">
        <v>93</v>
      </c>
      <c r="M537" t="s">
        <v>1765</v>
      </c>
      <c r="N537" t="s">
        <v>30</v>
      </c>
      <c r="O537" t="s">
        <v>36</v>
      </c>
      <c r="P537" t="s">
        <v>1766</v>
      </c>
      <c r="Q537">
        <v>47.515999999999998</v>
      </c>
      <c r="R537">
        <v>2</v>
      </c>
      <c r="S537">
        <v>-2.0364</v>
      </c>
      <c r="T537">
        <f xml:space="preserve"> Table1_2[[#This Row],[Profit]] / Table1_2[[#This Row],[Sales]]</f>
        <v>-4.2857142857142858E-2</v>
      </c>
      <c r="U537" t="s">
        <v>83</v>
      </c>
      <c r="V537" t="s">
        <v>77</v>
      </c>
    </row>
    <row r="538" spans="1:22">
      <c r="A538" t="s">
        <v>582</v>
      </c>
      <c r="B538" s="19">
        <v>42985</v>
      </c>
      <c r="C538" s="19" t="str">
        <f xml:space="preserve"> TEXT(Table1_2[[#This Row],[Order Date]], "yyyy")</f>
        <v>2017</v>
      </c>
      <c r="D538" s="19">
        <v>42989</v>
      </c>
      <c r="E538" t="s">
        <v>39</v>
      </c>
      <c r="F538" t="s">
        <v>583</v>
      </c>
      <c r="G538" t="s">
        <v>584</v>
      </c>
      <c r="H538" t="s">
        <v>24</v>
      </c>
      <c r="I538" t="s">
        <v>25</v>
      </c>
      <c r="J538" t="s">
        <v>52</v>
      </c>
      <c r="K538" t="s">
        <v>53</v>
      </c>
      <c r="L538" t="s">
        <v>54</v>
      </c>
      <c r="M538" t="s">
        <v>585</v>
      </c>
      <c r="N538" t="s">
        <v>30</v>
      </c>
      <c r="O538" t="s">
        <v>56</v>
      </c>
      <c r="P538" t="s">
        <v>586</v>
      </c>
      <c r="Q538">
        <v>47.94</v>
      </c>
      <c r="R538">
        <v>3</v>
      </c>
      <c r="S538">
        <v>2.3969999999999998</v>
      </c>
      <c r="T538">
        <f xml:space="preserve"> Table1_2[[#This Row],[Profit]] / Table1_2[[#This Row],[Sales]]</f>
        <v>4.9999999999999996E-2</v>
      </c>
      <c r="U538" t="s">
        <v>83</v>
      </c>
      <c r="V538" t="s">
        <v>77</v>
      </c>
    </row>
    <row r="539" spans="1:22">
      <c r="A539" t="s">
        <v>1117</v>
      </c>
      <c r="B539" s="19">
        <v>42671</v>
      </c>
      <c r="C539" s="19" t="str">
        <f xml:space="preserve"> TEXT(Table1_2[[#This Row],[Order Date]], "yyyy")</f>
        <v>2016</v>
      </c>
      <c r="D539" s="19">
        <v>42671</v>
      </c>
      <c r="E539" t="s">
        <v>425</v>
      </c>
      <c r="F539" t="s">
        <v>1118</v>
      </c>
      <c r="G539" t="s">
        <v>1119</v>
      </c>
      <c r="H539" t="s">
        <v>24</v>
      </c>
      <c r="I539" t="s">
        <v>25</v>
      </c>
      <c r="J539" t="s">
        <v>1120</v>
      </c>
      <c r="K539" t="s">
        <v>43</v>
      </c>
      <c r="L539" t="s">
        <v>28</v>
      </c>
      <c r="M539" t="s">
        <v>1121</v>
      </c>
      <c r="N539" t="s">
        <v>30</v>
      </c>
      <c r="O539" t="s">
        <v>56</v>
      </c>
      <c r="P539" t="s">
        <v>1122</v>
      </c>
      <c r="Q539">
        <v>47.951999999999998</v>
      </c>
      <c r="R539">
        <v>3</v>
      </c>
      <c r="S539">
        <v>13.786199999999999</v>
      </c>
      <c r="T539">
        <f xml:space="preserve"> Table1_2[[#This Row],[Profit]] / Table1_2[[#This Row],[Sales]]</f>
        <v>0.28749999999999998</v>
      </c>
      <c r="U539" t="s">
        <v>430</v>
      </c>
      <c r="V539" t="s">
        <v>48</v>
      </c>
    </row>
    <row r="540" spans="1:22">
      <c r="A540" t="s">
        <v>3577</v>
      </c>
      <c r="B540" s="19">
        <v>42729</v>
      </c>
      <c r="C540" s="19" t="str">
        <f xml:space="preserve"> TEXT(Table1_2[[#This Row],[Order Date]], "yyyy")</f>
        <v>2016</v>
      </c>
      <c r="D540" s="19">
        <v>42736</v>
      </c>
      <c r="E540" t="s">
        <v>39</v>
      </c>
      <c r="F540" t="s">
        <v>1621</v>
      </c>
      <c r="G540" t="s">
        <v>1622</v>
      </c>
      <c r="H540" t="s">
        <v>90</v>
      </c>
      <c r="I540" t="s">
        <v>25</v>
      </c>
      <c r="J540" t="s">
        <v>519</v>
      </c>
      <c r="K540" t="s">
        <v>520</v>
      </c>
      <c r="L540" t="s">
        <v>54</v>
      </c>
      <c r="M540" t="s">
        <v>1513</v>
      </c>
      <c r="N540" t="s">
        <v>30</v>
      </c>
      <c r="O540" t="s">
        <v>36</v>
      </c>
      <c r="P540" t="s">
        <v>1514</v>
      </c>
      <c r="Q540">
        <v>47.968000000000004</v>
      </c>
      <c r="R540">
        <v>2</v>
      </c>
      <c r="S540">
        <v>4.1971999999999996</v>
      </c>
      <c r="T540">
        <f xml:space="preserve"> Table1_2[[#This Row],[Profit]] / Table1_2[[#This Row],[Sales]]</f>
        <v>8.7499999999999981E-2</v>
      </c>
      <c r="U540" t="s">
        <v>47</v>
      </c>
      <c r="V540" t="s">
        <v>96</v>
      </c>
    </row>
    <row r="541" spans="1:22">
      <c r="A541" t="s">
        <v>3296</v>
      </c>
      <c r="B541" s="19">
        <v>42269</v>
      </c>
      <c r="C541" s="19" t="str">
        <f xml:space="preserve"> TEXT(Table1_2[[#This Row],[Order Date]], "yyyy")</f>
        <v>2015</v>
      </c>
      <c r="D541" s="19">
        <v>42273</v>
      </c>
      <c r="E541" t="s">
        <v>21</v>
      </c>
      <c r="F541" t="s">
        <v>2485</v>
      </c>
      <c r="G541" t="s">
        <v>2486</v>
      </c>
      <c r="H541" t="s">
        <v>100</v>
      </c>
      <c r="I541" t="s">
        <v>25</v>
      </c>
      <c r="J541" t="s">
        <v>689</v>
      </c>
      <c r="K541" t="s">
        <v>716</v>
      </c>
      <c r="L541" t="s">
        <v>28</v>
      </c>
      <c r="M541" t="s">
        <v>1180</v>
      </c>
      <c r="N541" t="s">
        <v>30</v>
      </c>
      <c r="O541" t="s">
        <v>56</v>
      </c>
      <c r="P541" t="s">
        <v>1181</v>
      </c>
      <c r="Q541">
        <v>47.98</v>
      </c>
      <c r="R541">
        <v>2</v>
      </c>
      <c r="S541">
        <v>11.035399999999999</v>
      </c>
      <c r="T541">
        <f xml:space="preserve"> Table1_2[[#This Row],[Profit]] / Table1_2[[#This Row],[Sales]]</f>
        <v>0.23</v>
      </c>
      <c r="U541" t="s">
        <v>83</v>
      </c>
      <c r="V541" t="s">
        <v>77</v>
      </c>
    </row>
    <row r="542" spans="1:22">
      <c r="A542" t="s">
        <v>1382</v>
      </c>
      <c r="B542" s="19">
        <v>42863</v>
      </c>
      <c r="C542" s="19" t="str">
        <f xml:space="preserve"> TEXT(Table1_2[[#This Row],[Order Date]], "yyyy")</f>
        <v>2017</v>
      </c>
      <c r="D542" s="19">
        <v>42867</v>
      </c>
      <c r="E542" t="s">
        <v>39</v>
      </c>
      <c r="F542" t="s">
        <v>1383</v>
      </c>
      <c r="G542" t="s">
        <v>1384</v>
      </c>
      <c r="H542" t="s">
        <v>24</v>
      </c>
      <c r="I542" t="s">
        <v>25</v>
      </c>
      <c r="J542" t="s">
        <v>347</v>
      </c>
      <c r="K542" t="s">
        <v>231</v>
      </c>
      <c r="L542" t="s">
        <v>67</v>
      </c>
      <c r="M542" t="s">
        <v>1102</v>
      </c>
      <c r="N542" t="s">
        <v>30</v>
      </c>
      <c r="O542" t="s">
        <v>36</v>
      </c>
      <c r="P542" t="s">
        <v>1103</v>
      </c>
      <c r="Q542">
        <v>47.991999999999997</v>
      </c>
      <c r="R542">
        <v>2</v>
      </c>
      <c r="S542">
        <v>-2.0568</v>
      </c>
      <c r="T542">
        <f xml:space="preserve"> Table1_2[[#This Row],[Profit]] / Table1_2[[#This Row],[Sales]]</f>
        <v>-4.2857142857142858E-2</v>
      </c>
      <c r="U542" t="s">
        <v>83</v>
      </c>
      <c r="V542" t="s">
        <v>161</v>
      </c>
    </row>
    <row r="543" spans="1:22">
      <c r="A543" t="s">
        <v>1934</v>
      </c>
      <c r="B543" s="19">
        <v>42685</v>
      </c>
      <c r="C543" s="19" t="str">
        <f xml:space="preserve"> TEXT(Table1_2[[#This Row],[Order Date]], "yyyy")</f>
        <v>2016</v>
      </c>
      <c r="D543" s="19">
        <v>42691</v>
      </c>
      <c r="E543" t="s">
        <v>39</v>
      </c>
      <c r="F543" t="s">
        <v>1935</v>
      </c>
      <c r="G543" t="s">
        <v>1936</v>
      </c>
      <c r="H543" t="s">
        <v>90</v>
      </c>
      <c r="I543" t="s">
        <v>25</v>
      </c>
      <c r="J543" t="s">
        <v>133</v>
      </c>
      <c r="K543" t="s">
        <v>134</v>
      </c>
      <c r="L543" t="s">
        <v>93</v>
      </c>
      <c r="M543" t="s">
        <v>1102</v>
      </c>
      <c r="N543" t="s">
        <v>30</v>
      </c>
      <c r="O543" t="s">
        <v>36</v>
      </c>
      <c r="P543" t="s">
        <v>1103</v>
      </c>
      <c r="Q543">
        <v>47.991999999999997</v>
      </c>
      <c r="R543">
        <v>2</v>
      </c>
      <c r="S543">
        <v>-2.0568</v>
      </c>
      <c r="T543">
        <f xml:space="preserve"> Table1_2[[#This Row],[Profit]] / Table1_2[[#This Row],[Sales]]</f>
        <v>-4.2857142857142858E-2</v>
      </c>
      <c r="U543" t="s">
        <v>129</v>
      </c>
      <c r="V543" t="s">
        <v>34</v>
      </c>
    </row>
    <row r="544" spans="1:22">
      <c r="A544" t="s">
        <v>2962</v>
      </c>
      <c r="B544" s="19">
        <v>42688</v>
      </c>
      <c r="C544" s="19" t="str">
        <f xml:space="preserve"> TEXT(Table1_2[[#This Row],[Order Date]], "yyyy")</f>
        <v>2016</v>
      </c>
      <c r="D544" s="19">
        <v>42693</v>
      </c>
      <c r="E544" t="s">
        <v>21</v>
      </c>
      <c r="F544" t="s">
        <v>2963</v>
      </c>
      <c r="G544" t="s">
        <v>2964</v>
      </c>
      <c r="H544" t="s">
        <v>24</v>
      </c>
      <c r="I544" t="s">
        <v>25</v>
      </c>
      <c r="J544" t="s">
        <v>65</v>
      </c>
      <c r="K544" t="s">
        <v>66</v>
      </c>
      <c r="L544" t="s">
        <v>67</v>
      </c>
      <c r="M544" t="s">
        <v>2965</v>
      </c>
      <c r="N544" t="s">
        <v>30</v>
      </c>
      <c r="O544" t="s">
        <v>56</v>
      </c>
      <c r="P544" t="s">
        <v>2966</v>
      </c>
      <c r="Q544">
        <v>48.576000000000001</v>
      </c>
      <c r="R544">
        <v>3</v>
      </c>
      <c r="S544">
        <v>9.7151999999999994</v>
      </c>
      <c r="T544">
        <f xml:space="preserve"> Table1_2[[#This Row],[Profit]] / Table1_2[[#This Row],[Sales]]</f>
        <v>0.19999999999999998</v>
      </c>
      <c r="U544" t="s">
        <v>58</v>
      </c>
      <c r="V544" t="s">
        <v>34</v>
      </c>
    </row>
    <row r="545" spans="1:22">
      <c r="A545" t="s">
        <v>3791</v>
      </c>
      <c r="B545" s="19">
        <v>42399</v>
      </c>
      <c r="C545" s="19" t="str">
        <f xml:space="preserve"> TEXT(Table1_2[[#This Row],[Order Date]], "yyyy")</f>
        <v>2016</v>
      </c>
      <c r="D545" s="19">
        <v>42401</v>
      </c>
      <c r="E545" t="s">
        <v>21</v>
      </c>
      <c r="F545" t="s">
        <v>3792</v>
      </c>
      <c r="G545" t="s">
        <v>3793</v>
      </c>
      <c r="H545" t="s">
        <v>24</v>
      </c>
      <c r="I545" t="s">
        <v>25</v>
      </c>
      <c r="J545" t="s">
        <v>191</v>
      </c>
      <c r="K545" t="s">
        <v>192</v>
      </c>
      <c r="L545" t="s">
        <v>54</v>
      </c>
      <c r="M545" t="s">
        <v>1603</v>
      </c>
      <c r="N545" t="s">
        <v>30</v>
      </c>
      <c r="O545" t="s">
        <v>31</v>
      </c>
      <c r="P545" t="s">
        <v>1604</v>
      </c>
      <c r="Q545">
        <v>48.58</v>
      </c>
      <c r="R545">
        <v>1</v>
      </c>
      <c r="S545">
        <v>7.7728000000000002</v>
      </c>
      <c r="T545">
        <f xml:space="preserve"> Table1_2[[#This Row],[Profit]] / Table1_2[[#This Row],[Sales]]</f>
        <v>0.16</v>
      </c>
      <c r="U545" t="s">
        <v>70</v>
      </c>
      <c r="V545" t="s">
        <v>169</v>
      </c>
    </row>
    <row r="546" spans="1:22">
      <c r="A546" t="s">
        <v>2315</v>
      </c>
      <c r="B546" s="19">
        <v>42166</v>
      </c>
      <c r="C546" s="19" t="str">
        <f xml:space="preserve"> TEXT(Table1_2[[#This Row],[Order Date]], "yyyy")</f>
        <v>2015</v>
      </c>
      <c r="D546" s="19">
        <v>42167</v>
      </c>
      <c r="E546" t="s">
        <v>87</v>
      </c>
      <c r="F546" t="s">
        <v>2316</v>
      </c>
      <c r="G546" t="s">
        <v>2317</v>
      </c>
      <c r="H546" t="s">
        <v>90</v>
      </c>
      <c r="I546" t="s">
        <v>25</v>
      </c>
      <c r="J546" t="s">
        <v>574</v>
      </c>
      <c r="K546" t="s">
        <v>43</v>
      </c>
      <c r="L546" t="s">
        <v>28</v>
      </c>
      <c r="M546" t="s">
        <v>2318</v>
      </c>
      <c r="N546" t="s">
        <v>30</v>
      </c>
      <c r="O546" t="s">
        <v>56</v>
      </c>
      <c r="P546" t="s">
        <v>2319</v>
      </c>
      <c r="Q546">
        <v>48.671999999999997</v>
      </c>
      <c r="R546">
        <v>3</v>
      </c>
      <c r="S546">
        <v>7.3007999999999997</v>
      </c>
      <c r="T546">
        <f xml:space="preserve"> Table1_2[[#This Row],[Profit]] / Table1_2[[#This Row],[Sales]]</f>
        <v>0.15</v>
      </c>
      <c r="U546" t="s">
        <v>123</v>
      </c>
      <c r="V546" t="s">
        <v>59</v>
      </c>
    </row>
    <row r="547" spans="1:22">
      <c r="A547" t="s">
        <v>2998</v>
      </c>
      <c r="B547" s="19">
        <v>41705</v>
      </c>
      <c r="C547" s="19" t="str">
        <f xml:space="preserve"> TEXT(Table1_2[[#This Row],[Order Date]], "yyyy")</f>
        <v>2014</v>
      </c>
      <c r="D547" s="19">
        <v>41706</v>
      </c>
      <c r="E547" t="s">
        <v>87</v>
      </c>
      <c r="F547" t="s">
        <v>2999</v>
      </c>
      <c r="G547" t="s">
        <v>3000</v>
      </c>
      <c r="H547" t="s">
        <v>24</v>
      </c>
      <c r="I547" t="s">
        <v>25</v>
      </c>
      <c r="J547" t="s">
        <v>191</v>
      </c>
      <c r="K547" t="s">
        <v>192</v>
      </c>
      <c r="L547" t="s">
        <v>54</v>
      </c>
      <c r="M547" t="s">
        <v>298</v>
      </c>
      <c r="N547" t="s">
        <v>30</v>
      </c>
      <c r="O547" t="s">
        <v>36</v>
      </c>
      <c r="P547" t="s">
        <v>299</v>
      </c>
      <c r="Q547">
        <v>48.712000000000003</v>
      </c>
      <c r="R547">
        <v>1</v>
      </c>
      <c r="S547">
        <v>5.4801000000000002</v>
      </c>
      <c r="T547">
        <f xml:space="preserve"> Table1_2[[#This Row],[Profit]] / Table1_2[[#This Row],[Sales]]</f>
        <v>0.1125</v>
      </c>
      <c r="U547" t="s">
        <v>123</v>
      </c>
      <c r="V547" t="s">
        <v>195</v>
      </c>
    </row>
    <row r="548" spans="1:22">
      <c r="A548" t="s">
        <v>49</v>
      </c>
      <c r="B548" s="19">
        <v>41799</v>
      </c>
      <c r="C548" s="19" t="str">
        <f xml:space="preserve"> TEXT(Table1_2[[#This Row],[Order Date]], "yyyy")</f>
        <v>2014</v>
      </c>
      <c r="D548" s="19">
        <v>41804</v>
      </c>
      <c r="E548" t="s">
        <v>39</v>
      </c>
      <c r="F548" t="s">
        <v>50</v>
      </c>
      <c r="G548" t="s">
        <v>51</v>
      </c>
      <c r="H548" t="s">
        <v>24</v>
      </c>
      <c r="I548" t="s">
        <v>25</v>
      </c>
      <c r="J548" t="s">
        <v>52</v>
      </c>
      <c r="K548" t="s">
        <v>53</v>
      </c>
      <c r="L548" t="s">
        <v>54</v>
      </c>
      <c r="M548" t="s">
        <v>55</v>
      </c>
      <c r="N548" t="s">
        <v>30</v>
      </c>
      <c r="O548" t="s">
        <v>56</v>
      </c>
      <c r="P548" t="s">
        <v>57</v>
      </c>
      <c r="Q548">
        <v>48.86</v>
      </c>
      <c r="R548">
        <v>7</v>
      </c>
      <c r="S548">
        <v>14.1694</v>
      </c>
      <c r="T548">
        <f xml:space="preserve"> Table1_2[[#This Row],[Profit]] / Table1_2[[#This Row],[Sales]]</f>
        <v>0.28999999999999998</v>
      </c>
      <c r="U548" t="s">
        <v>58</v>
      </c>
      <c r="V548" t="s">
        <v>59</v>
      </c>
    </row>
    <row r="549" spans="1:22">
      <c r="A549" t="s">
        <v>866</v>
      </c>
      <c r="B549" s="19">
        <v>42736</v>
      </c>
      <c r="C549" s="19" t="str">
        <f xml:space="preserve"> TEXT(Table1_2[[#This Row],[Order Date]], "yyyy")</f>
        <v>2017</v>
      </c>
      <c r="D549" s="19">
        <v>42741</v>
      </c>
      <c r="E549" t="s">
        <v>39</v>
      </c>
      <c r="F549" t="s">
        <v>867</v>
      </c>
      <c r="G549" t="s">
        <v>868</v>
      </c>
      <c r="H549" t="s">
        <v>24</v>
      </c>
      <c r="I549" t="s">
        <v>25</v>
      </c>
      <c r="J549" t="s">
        <v>869</v>
      </c>
      <c r="K549" t="s">
        <v>231</v>
      </c>
      <c r="L549" t="s">
        <v>67</v>
      </c>
      <c r="M549" t="s">
        <v>870</v>
      </c>
      <c r="N549" t="s">
        <v>30</v>
      </c>
      <c r="O549" t="s">
        <v>56</v>
      </c>
      <c r="P549" t="s">
        <v>871</v>
      </c>
      <c r="Q549">
        <v>48.896000000000001</v>
      </c>
      <c r="R549">
        <v>4</v>
      </c>
      <c r="S549">
        <v>8.5568000000000008</v>
      </c>
      <c r="T549">
        <f xml:space="preserve"> Table1_2[[#This Row],[Profit]] / Table1_2[[#This Row],[Sales]]</f>
        <v>0.17500000000000002</v>
      </c>
      <c r="U549" t="s">
        <v>58</v>
      </c>
      <c r="V549" t="s">
        <v>169</v>
      </c>
    </row>
    <row r="550" spans="1:22">
      <c r="A550" t="s">
        <v>4374</v>
      </c>
      <c r="B550" s="19">
        <v>42905</v>
      </c>
      <c r="C550" s="19" t="str">
        <f xml:space="preserve"> TEXT(Table1_2[[#This Row],[Order Date]], "yyyy")</f>
        <v>2017</v>
      </c>
      <c r="D550" s="19">
        <v>42909</v>
      </c>
      <c r="E550" t="s">
        <v>39</v>
      </c>
      <c r="F550" t="s">
        <v>2702</v>
      </c>
      <c r="G550" t="s">
        <v>2703</v>
      </c>
      <c r="H550" t="s">
        <v>24</v>
      </c>
      <c r="I550" t="s">
        <v>25</v>
      </c>
      <c r="J550" t="s">
        <v>328</v>
      </c>
      <c r="K550" t="s">
        <v>53</v>
      </c>
      <c r="L550" t="s">
        <v>54</v>
      </c>
      <c r="M550" t="s">
        <v>2614</v>
      </c>
      <c r="N550" t="s">
        <v>30</v>
      </c>
      <c r="O550" t="s">
        <v>56</v>
      </c>
      <c r="P550" t="s">
        <v>2615</v>
      </c>
      <c r="Q550">
        <v>50.32</v>
      </c>
      <c r="R550">
        <v>4</v>
      </c>
      <c r="S550">
        <v>21.134399999999999</v>
      </c>
      <c r="T550">
        <f xml:space="preserve"> Table1_2[[#This Row],[Profit]] / Table1_2[[#This Row],[Sales]]</f>
        <v>0.42</v>
      </c>
      <c r="U550" t="s">
        <v>83</v>
      </c>
      <c r="V550" t="s">
        <v>59</v>
      </c>
    </row>
    <row r="551" spans="1:22">
      <c r="A551" t="s">
        <v>3558</v>
      </c>
      <c r="B551" s="19">
        <v>42678</v>
      </c>
      <c r="C551" s="19" t="str">
        <f xml:space="preserve"> TEXT(Table1_2[[#This Row],[Order Date]], "yyyy")</f>
        <v>2016</v>
      </c>
      <c r="D551" s="19">
        <v>42683</v>
      </c>
      <c r="E551" t="s">
        <v>39</v>
      </c>
      <c r="F551" t="s">
        <v>2529</v>
      </c>
      <c r="G551" t="s">
        <v>2530</v>
      </c>
      <c r="H551" t="s">
        <v>90</v>
      </c>
      <c r="I551" t="s">
        <v>25</v>
      </c>
      <c r="J551" t="s">
        <v>1006</v>
      </c>
      <c r="K551" t="s">
        <v>43</v>
      </c>
      <c r="L551" t="s">
        <v>28</v>
      </c>
      <c r="M551" t="s">
        <v>1577</v>
      </c>
      <c r="N551" t="s">
        <v>30</v>
      </c>
      <c r="O551" t="s">
        <v>56</v>
      </c>
      <c r="P551" t="s">
        <v>1578</v>
      </c>
      <c r="Q551">
        <v>50.496000000000002</v>
      </c>
      <c r="R551">
        <v>6</v>
      </c>
      <c r="S551">
        <v>8.2056000000000004</v>
      </c>
      <c r="T551">
        <f xml:space="preserve"> Table1_2[[#This Row],[Profit]] / Table1_2[[#This Row],[Sales]]</f>
        <v>0.16250000000000001</v>
      </c>
      <c r="U551" t="s">
        <v>58</v>
      </c>
      <c r="V551" t="s">
        <v>34</v>
      </c>
    </row>
    <row r="552" spans="1:22">
      <c r="A552" t="s">
        <v>3886</v>
      </c>
      <c r="B552" s="19">
        <v>43059</v>
      </c>
      <c r="C552" s="19" t="str">
        <f xml:space="preserve"> TEXT(Table1_2[[#This Row],[Order Date]], "yyyy")</f>
        <v>2017</v>
      </c>
      <c r="D552" s="19">
        <v>43063</v>
      </c>
      <c r="E552" t="s">
        <v>21</v>
      </c>
      <c r="F552" t="s">
        <v>1529</v>
      </c>
      <c r="G552" t="s">
        <v>1530</v>
      </c>
      <c r="H552" t="s">
        <v>90</v>
      </c>
      <c r="I552" t="s">
        <v>25</v>
      </c>
      <c r="J552" t="s">
        <v>173</v>
      </c>
      <c r="K552" t="s">
        <v>120</v>
      </c>
      <c r="L552" t="s">
        <v>67</v>
      </c>
      <c r="M552" t="s">
        <v>3545</v>
      </c>
      <c r="N552" t="s">
        <v>30</v>
      </c>
      <c r="O552" t="s">
        <v>56</v>
      </c>
      <c r="P552" t="s">
        <v>3546</v>
      </c>
      <c r="Q552">
        <v>50.97</v>
      </c>
      <c r="R552">
        <v>3</v>
      </c>
      <c r="S552">
        <v>9.1745999999999999</v>
      </c>
      <c r="T552">
        <f xml:space="preserve"> Table1_2[[#This Row],[Profit]] / Table1_2[[#This Row],[Sales]]</f>
        <v>0.18</v>
      </c>
      <c r="U552" t="s">
        <v>83</v>
      </c>
      <c r="V552" t="s">
        <v>34</v>
      </c>
    </row>
    <row r="553" spans="1:22">
      <c r="A553" t="s">
        <v>1194</v>
      </c>
      <c r="B553" s="19">
        <v>42169</v>
      </c>
      <c r="C553" s="19" t="str">
        <f xml:space="preserve"> TEXT(Table1_2[[#This Row],[Order Date]], "yyyy")</f>
        <v>2015</v>
      </c>
      <c r="D553" s="19">
        <v>42173</v>
      </c>
      <c r="E553" t="s">
        <v>39</v>
      </c>
      <c r="F553" t="s">
        <v>204</v>
      </c>
      <c r="G553" t="s">
        <v>205</v>
      </c>
      <c r="H553" t="s">
        <v>100</v>
      </c>
      <c r="I553" t="s">
        <v>25</v>
      </c>
      <c r="J553" t="s">
        <v>65</v>
      </c>
      <c r="K553" t="s">
        <v>66</v>
      </c>
      <c r="L553" t="s">
        <v>67</v>
      </c>
      <c r="M553" t="s">
        <v>1113</v>
      </c>
      <c r="N553" t="s">
        <v>30</v>
      </c>
      <c r="O553" t="s">
        <v>56</v>
      </c>
      <c r="P553" t="s">
        <v>1114</v>
      </c>
      <c r="Q553">
        <v>51.072000000000003</v>
      </c>
      <c r="R553">
        <v>6</v>
      </c>
      <c r="S553">
        <v>5.1071999999999997</v>
      </c>
      <c r="T553">
        <f xml:space="preserve"> Table1_2[[#This Row],[Profit]] / Table1_2[[#This Row],[Sales]]</f>
        <v>9.9999999999999992E-2</v>
      </c>
      <c r="U553" t="s">
        <v>83</v>
      </c>
      <c r="V553" t="s">
        <v>59</v>
      </c>
    </row>
    <row r="554" spans="1:22">
      <c r="A554" t="s">
        <v>4057</v>
      </c>
      <c r="B554" s="19">
        <v>42810</v>
      </c>
      <c r="C554" s="19" t="str">
        <f xml:space="preserve"> TEXT(Table1_2[[#This Row],[Order Date]], "yyyy")</f>
        <v>2017</v>
      </c>
      <c r="D554" s="19">
        <v>42810</v>
      </c>
      <c r="E554" t="s">
        <v>425</v>
      </c>
      <c r="F554" t="s">
        <v>3374</v>
      </c>
      <c r="G554" t="s">
        <v>3375</v>
      </c>
      <c r="H554" t="s">
        <v>24</v>
      </c>
      <c r="I554" t="s">
        <v>25</v>
      </c>
      <c r="J554" t="s">
        <v>347</v>
      </c>
      <c r="K554" t="s">
        <v>231</v>
      </c>
      <c r="L554" t="s">
        <v>67</v>
      </c>
      <c r="M554" t="s">
        <v>2885</v>
      </c>
      <c r="N554" t="s">
        <v>30</v>
      </c>
      <c r="O554" t="s">
        <v>56</v>
      </c>
      <c r="P554" t="s">
        <v>2886</v>
      </c>
      <c r="Q554">
        <v>51.264000000000003</v>
      </c>
      <c r="R554">
        <v>6</v>
      </c>
      <c r="S554">
        <v>7.6896000000000004</v>
      </c>
      <c r="T554">
        <f xml:space="preserve"> Table1_2[[#This Row],[Profit]] / Table1_2[[#This Row],[Sales]]</f>
        <v>0.15</v>
      </c>
      <c r="U554" t="s">
        <v>430</v>
      </c>
      <c r="V554" t="s">
        <v>195</v>
      </c>
    </row>
    <row r="555" spans="1:22">
      <c r="A555" t="s">
        <v>4283</v>
      </c>
      <c r="B555" s="19">
        <v>42155</v>
      </c>
      <c r="C555" s="19" t="str">
        <f xml:space="preserve"> TEXT(Table1_2[[#This Row],[Order Date]], "yyyy")</f>
        <v>2015</v>
      </c>
      <c r="D555" s="19">
        <v>42160</v>
      </c>
      <c r="E555" t="s">
        <v>21</v>
      </c>
      <c r="F555" t="s">
        <v>482</v>
      </c>
      <c r="G555" t="s">
        <v>483</v>
      </c>
      <c r="H555" t="s">
        <v>90</v>
      </c>
      <c r="I555" t="s">
        <v>25</v>
      </c>
      <c r="J555" t="s">
        <v>133</v>
      </c>
      <c r="K555" t="s">
        <v>134</v>
      </c>
      <c r="L555" t="s">
        <v>93</v>
      </c>
      <c r="M555" t="s">
        <v>2449</v>
      </c>
      <c r="N555" t="s">
        <v>30</v>
      </c>
      <c r="O555" t="s">
        <v>56</v>
      </c>
      <c r="P555" t="s">
        <v>2450</v>
      </c>
      <c r="Q555">
        <v>51.56</v>
      </c>
      <c r="R555">
        <v>2</v>
      </c>
      <c r="S555">
        <v>-61.872</v>
      </c>
      <c r="T555">
        <f xml:space="preserve"> Table1_2[[#This Row],[Profit]] / Table1_2[[#This Row],[Sales]]</f>
        <v>-1.2</v>
      </c>
      <c r="U555" t="s">
        <v>58</v>
      </c>
      <c r="V555" t="s">
        <v>161</v>
      </c>
    </row>
    <row r="556" spans="1:22">
      <c r="A556" t="s">
        <v>3111</v>
      </c>
      <c r="B556" s="19">
        <v>42364</v>
      </c>
      <c r="C556" s="19" t="str">
        <f xml:space="preserve"> TEXT(Table1_2[[#This Row],[Order Date]], "yyyy")</f>
        <v>2015</v>
      </c>
      <c r="D556" s="19">
        <v>42368</v>
      </c>
      <c r="E556" t="s">
        <v>39</v>
      </c>
      <c r="F556" t="s">
        <v>1372</v>
      </c>
      <c r="G556" t="s">
        <v>1373</v>
      </c>
      <c r="H556" t="s">
        <v>24</v>
      </c>
      <c r="I556" t="s">
        <v>25</v>
      </c>
      <c r="J556" t="s">
        <v>276</v>
      </c>
      <c r="K556" t="s">
        <v>231</v>
      </c>
      <c r="L556" t="s">
        <v>67</v>
      </c>
      <c r="M556" t="s">
        <v>1062</v>
      </c>
      <c r="N556" t="s">
        <v>30</v>
      </c>
      <c r="O556" t="s">
        <v>45</v>
      </c>
      <c r="P556" t="s">
        <v>1063</v>
      </c>
      <c r="Q556">
        <v>51.588000000000001</v>
      </c>
      <c r="R556">
        <v>1</v>
      </c>
      <c r="S556">
        <v>-15.4764</v>
      </c>
      <c r="T556">
        <f xml:space="preserve"> Table1_2[[#This Row],[Profit]] / Table1_2[[#This Row],[Sales]]</f>
        <v>-0.3</v>
      </c>
      <c r="U556" t="s">
        <v>83</v>
      </c>
      <c r="V556" t="s">
        <v>96</v>
      </c>
    </row>
    <row r="557" spans="1:22">
      <c r="A557" t="s">
        <v>1959</v>
      </c>
      <c r="B557" s="19">
        <v>42651</v>
      </c>
      <c r="C557" s="19" t="str">
        <f xml:space="preserve"> TEXT(Table1_2[[#This Row],[Order Date]], "yyyy")</f>
        <v>2016</v>
      </c>
      <c r="D557" s="19">
        <v>42657</v>
      </c>
      <c r="E557" t="s">
        <v>39</v>
      </c>
      <c r="F557" t="s">
        <v>1960</v>
      </c>
      <c r="G557" t="s">
        <v>1961</v>
      </c>
      <c r="H557" t="s">
        <v>90</v>
      </c>
      <c r="I557" t="s">
        <v>25</v>
      </c>
      <c r="J557" t="s">
        <v>101</v>
      </c>
      <c r="K557" t="s">
        <v>92</v>
      </c>
      <c r="L557" t="s">
        <v>93</v>
      </c>
      <c r="M557" t="s">
        <v>1962</v>
      </c>
      <c r="N557" t="s">
        <v>30</v>
      </c>
      <c r="O557" t="s">
        <v>56</v>
      </c>
      <c r="P557" t="s">
        <v>1963</v>
      </c>
      <c r="Q557">
        <v>51.712000000000003</v>
      </c>
      <c r="R557">
        <v>8</v>
      </c>
      <c r="S557">
        <v>-32.32</v>
      </c>
      <c r="T557">
        <f xml:space="preserve"> Table1_2[[#This Row],[Profit]] / Table1_2[[#This Row],[Sales]]</f>
        <v>-0.625</v>
      </c>
      <c r="U557" t="s">
        <v>129</v>
      </c>
      <c r="V557" t="s">
        <v>48</v>
      </c>
    </row>
    <row r="558" spans="1:22">
      <c r="A558" t="s">
        <v>3280</v>
      </c>
      <c r="B558" s="19">
        <v>43007</v>
      </c>
      <c r="C558" s="19" t="str">
        <f xml:space="preserve"> TEXT(Table1_2[[#This Row],[Order Date]], "yyyy")</f>
        <v>2017</v>
      </c>
      <c r="D558" s="19">
        <v>43010</v>
      </c>
      <c r="E558" t="s">
        <v>87</v>
      </c>
      <c r="F558" t="s">
        <v>1118</v>
      </c>
      <c r="G558" t="s">
        <v>1119</v>
      </c>
      <c r="H558" t="s">
        <v>24</v>
      </c>
      <c r="I558" t="s">
        <v>25</v>
      </c>
      <c r="J558" t="s">
        <v>2085</v>
      </c>
      <c r="K558" t="s">
        <v>53</v>
      </c>
      <c r="L558" t="s">
        <v>54</v>
      </c>
      <c r="M558" t="s">
        <v>84</v>
      </c>
      <c r="N558" t="s">
        <v>30</v>
      </c>
      <c r="O558" t="s">
        <v>56</v>
      </c>
      <c r="P558" t="s">
        <v>85</v>
      </c>
      <c r="Q558">
        <v>51.75</v>
      </c>
      <c r="R558">
        <v>1</v>
      </c>
      <c r="S558">
        <v>15.525</v>
      </c>
      <c r="T558">
        <f xml:space="preserve"> Table1_2[[#This Row],[Profit]] / Table1_2[[#This Row],[Sales]]</f>
        <v>0.3</v>
      </c>
      <c r="U558" t="s">
        <v>33</v>
      </c>
      <c r="V558" t="s">
        <v>77</v>
      </c>
    </row>
    <row r="559" spans="1:22">
      <c r="A559" t="s">
        <v>3622</v>
      </c>
      <c r="B559" s="19">
        <v>42565</v>
      </c>
      <c r="C559" s="19" t="str">
        <f xml:space="preserve"> TEXT(Table1_2[[#This Row],[Order Date]], "yyyy")</f>
        <v>2016</v>
      </c>
      <c r="D559" s="19">
        <v>42570</v>
      </c>
      <c r="E559" t="s">
        <v>39</v>
      </c>
      <c r="F559" t="s">
        <v>3623</v>
      </c>
      <c r="G559" t="s">
        <v>3624</v>
      </c>
      <c r="H559" t="s">
        <v>24</v>
      </c>
      <c r="I559" t="s">
        <v>25</v>
      </c>
      <c r="J559" t="s">
        <v>347</v>
      </c>
      <c r="K559" t="s">
        <v>667</v>
      </c>
      <c r="L559" t="s">
        <v>28</v>
      </c>
      <c r="M559" t="s">
        <v>84</v>
      </c>
      <c r="N559" t="s">
        <v>30</v>
      </c>
      <c r="O559" t="s">
        <v>56</v>
      </c>
      <c r="P559" t="s">
        <v>85</v>
      </c>
      <c r="Q559">
        <v>51.75</v>
      </c>
      <c r="R559">
        <v>1</v>
      </c>
      <c r="S559">
        <v>15.525</v>
      </c>
      <c r="T559">
        <f xml:space="preserve"> Table1_2[[#This Row],[Profit]] / Table1_2[[#This Row],[Sales]]</f>
        <v>0.3</v>
      </c>
      <c r="U559" t="s">
        <v>58</v>
      </c>
      <c r="V559" t="s">
        <v>71</v>
      </c>
    </row>
    <row r="560" spans="1:22">
      <c r="A560" t="s">
        <v>4206</v>
      </c>
      <c r="B560" s="19">
        <v>42954</v>
      </c>
      <c r="C560" s="19" t="str">
        <f xml:space="preserve"> TEXT(Table1_2[[#This Row],[Order Date]], "yyyy")</f>
        <v>2017</v>
      </c>
      <c r="D560" s="19">
        <v>42958</v>
      </c>
      <c r="E560" t="s">
        <v>39</v>
      </c>
      <c r="F560" t="s">
        <v>413</v>
      </c>
      <c r="G560" t="s">
        <v>414</v>
      </c>
      <c r="H560" t="s">
        <v>24</v>
      </c>
      <c r="I560" t="s">
        <v>25</v>
      </c>
      <c r="J560" t="s">
        <v>3771</v>
      </c>
      <c r="K560" t="s">
        <v>53</v>
      </c>
      <c r="L560" t="s">
        <v>54</v>
      </c>
      <c r="M560" t="s">
        <v>84</v>
      </c>
      <c r="N560" t="s">
        <v>30</v>
      </c>
      <c r="O560" t="s">
        <v>56</v>
      </c>
      <c r="P560" t="s">
        <v>85</v>
      </c>
      <c r="Q560">
        <v>51.75</v>
      </c>
      <c r="R560">
        <v>1</v>
      </c>
      <c r="S560">
        <v>15.525</v>
      </c>
      <c r="T560">
        <f xml:space="preserve"> Table1_2[[#This Row],[Profit]] / Table1_2[[#This Row],[Sales]]</f>
        <v>0.3</v>
      </c>
      <c r="U560" t="s">
        <v>83</v>
      </c>
      <c r="V560" t="s">
        <v>253</v>
      </c>
    </row>
    <row r="561" spans="1:22">
      <c r="A561" t="s">
        <v>3990</v>
      </c>
      <c r="B561" s="19">
        <v>42359</v>
      </c>
      <c r="C561" s="19" t="str">
        <f xml:space="preserve"> TEXT(Table1_2[[#This Row],[Order Date]], "yyyy")</f>
        <v>2015</v>
      </c>
      <c r="D561" s="19">
        <v>42364</v>
      </c>
      <c r="E561" t="s">
        <v>21</v>
      </c>
      <c r="F561" t="s">
        <v>1224</v>
      </c>
      <c r="G561" t="s">
        <v>1225</v>
      </c>
      <c r="H561" t="s">
        <v>100</v>
      </c>
      <c r="I561" t="s">
        <v>25</v>
      </c>
      <c r="J561" t="s">
        <v>3657</v>
      </c>
      <c r="K561" t="s">
        <v>134</v>
      </c>
      <c r="L561" t="s">
        <v>93</v>
      </c>
      <c r="M561" t="s">
        <v>607</v>
      </c>
      <c r="N561" t="s">
        <v>30</v>
      </c>
      <c r="O561" t="s">
        <v>56</v>
      </c>
      <c r="P561" t="s">
        <v>608</v>
      </c>
      <c r="Q561">
        <v>51.756</v>
      </c>
      <c r="R561">
        <v>3</v>
      </c>
      <c r="S561">
        <v>-33.641399999999997</v>
      </c>
      <c r="T561">
        <f xml:space="preserve"> Table1_2[[#This Row],[Profit]] / Table1_2[[#This Row],[Sales]]</f>
        <v>-0.64999999999999991</v>
      </c>
      <c r="U561" t="s">
        <v>58</v>
      </c>
      <c r="V561" t="s">
        <v>96</v>
      </c>
    </row>
    <row r="562" spans="1:22">
      <c r="A562" t="s">
        <v>875</v>
      </c>
      <c r="B562" s="19">
        <v>41649</v>
      </c>
      <c r="C562" s="19" t="str">
        <f xml:space="preserve"> TEXT(Table1_2[[#This Row],[Order Date]], "yyyy")</f>
        <v>2014</v>
      </c>
      <c r="D562" s="19">
        <v>41654</v>
      </c>
      <c r="E562" t="s">
        <v>39</v>
      </c>
      <c r="F562" t="s">
        <v>876</v>
      </c>
      <c r="G562" t="s">
        <v>877</v>
      </c>
      <c r="H562" t="s">
        <v>90</v>
      </c>
      <c r="I562" t="s">
        <v>25</v>
      </c>
      <c r="J562" t="s">
        <v>878</v>
      </c>
      <c r="K562" t="s">
        <v>716</v>
      </c>
      <c r="L562" t="s">
        <v>28</v>
      </c>
      <c r="M562" t="s">
        <v>879</v>
      </c>
      <c r="N562" t="s">
        <v>30</v>
      </c>
      <c r="O562" t="s">
        <v>56</v>
      </c>
      <c r="P562" t="s">
        <v>880</v>
      </c>
      <c r="Q562">
        <v>51.94</v>
      </c>
      <c r="R562">
        <v>1</v>
      </c>
      <c r="S562">
        <v>21.295400000000001</v>
      </c>
      <c r="T562">
        <f xml:space="preserve"> Table1_2[[#This Row],[Profit]] / Table1_2[[#This Row],[Sales]]</f>
        <v>0.41000000000000003</v>
      </c>
      <c r="U562" t="s">
        <v>58</v>
      </c>
      <c r="V562" t="s">
        <v>169</v>
      </c>
    </row>
    <row r="563" spans="1:22">
      <c r="A563" t="s">
        <v>2153</v>
      </c>
      <c r="B563" s="19">
        <v>41758</v>
      </c>
      <c r="C563" s="19" t="str">
        <f xml:space="preserve"> TEXT(Table1_2[[#This Row],[Order Date]], "yyyy")</f>
        <v>2014</v>
      </c>
      <c r="D563" s="19">
        <v>41760</v>
      </c>
      <c r="E563" t="s">
        <v>21</v>
      </c>
      <c r="F563" t="s">
        <v>2154</v>
      </c>
      <c r="G563" t="s">
        <v>2155</v>
      </c>
      <c r="H563" t="s">
        <v>24</v>
      </c>
      <c r="I563" t="s">
        <v>25</v>
      </c>
      <c r="J563" t="s">
        <v>2156</v>
      </c>
      <c r="K563" t="s">
        <v>1406</v>
      </c>
      <c r="L563" t="s">
        <v>28</v>
      </c>
      <c r="M563" t="s">
        <v>1003</v>
      </c>
      <c r="N563" t="s">
        <v>30</v>
      </c>
      <c r="O563" t="s">
        <v>36</v>
      </c>
      <c r="P563" t="s">
        <v>1004</v>
      </c>
      <c r="Q563">
        <v>51.96</v>
      </c>
      <c r="R563">
        <v>2</v>
      </c>
      <c r="S563">
        <v>12.99</v>
      </c>
      <c r="T563">
        <f xml:space="preserve"> Table1_2[[#This Row],[Profit]] / Table1_2[[#This Row],[Sales]]</f>
        <v>0.25</v>
      </c>
      <c r="U563" t="s">
        <v>70</v>
      </c>
      <c r="V563" t="s">
        <v>113</v>
      </c>
    </row>
    <row r="564" spans="1:22">
      <c r="A564" t="s">
        <v>2928</v>
      </c>
      <c r="B564" s="19">
        <v>41993</v>
      </c>
      <c r="C564" s="19" t="str">
        <f xml:space="preserve"> TEXT(Table1_2[[#This Row],[Order Date]], "yyyy")</f>
        <v>2014</v>
      </c>
      <c r="D564" s="19">
        <v>41995</v>
      </c>
      <c r="E564" t="s">
        <v>87</v>
      </c>
      <c r="F564" t="s">
        <v>1648</v>
      </c>
      <c r="G564" t="s">
        <v>1649</v>
      </c>
      <c r="H564" t="s">
        <v>24</v>
      </c>
      <c r="I564" t="s">
        <v>25</v>
      </c>
      <c r="J564" t="s">
        <v>1222</v>
      </c>
      <c r="K564" t="s">
        <v>520</v>
      </c>
      <c r="L564" t="s">
        <v>54</v>
      </c>
      <c r="M564" t="s">
        <v>2055</v>
      </c>
      <c r="N564" t="s">
        <v>30</v>
      </c>
      <c r="O564" t="s">
        <v>56</v>
      </c>
      <c r="P564" t="s">
        <v>2056</v>
      </c>
      <c r="Q564">
        <v>51.968000000000004</v>
      </c>
      <c r="R564">
        <v>2</v>
      </c>
      <c r="S564">
        <v>10.393599999999999</v>
      </c>
      <c r="T564">
        <f xml:space="preserve"> Table1_2[[#This Row],[Profit]] / Table1_2[[#This Row],[Sales]]</f>
        <v>0.19999999999999998</v>
      </c>
      <c r="U564" t="s">
        <v>70</v>
      </c>
      <c r="V564" t="s">
        <v>96</v>
      </c>
    </row>
    <row r="565" spans="1:22">
      <c r="A565" t="s">
        <v>3392</v>
      </c>
      <c r="B565" s="19">
        <v>42845</v>
      </c>
      <c r="C565" s="19" t="str">
        <f xml:space="preserve"> TEXT(Table1_2[[#This Row],[Order Date]], "yyyy")</f>
        <v>2017</v>
      </c>
      <c r="D565" s="19">
        <v>42848</v>
      </c>
      <c r="E565" t="s">
        <v>87</v>
      </c>
      <c r="F565" t="s">
        <v>184</v>
      </c>
      <c r="G565" t="s">
        <v>185</v>
      </c>
      <c r="H565" t="s">
        <v>90</v>
      </c>
      <c r="I565" t="s">
        <v>25</v>
      </c>
      <c r="J565" t="s">
        <v>65</v>
      </c>
      <c r="K565" t="s">
        <v>66</v>
      </c>
      <c r="L565" t="s">
        <v>67</v>
      </c>
      <c r="M565" t="s">
        <v>2055</v>
      </c>
      <c r="N565" t="s">
        <v>30</v>
      </c>
      <c r="O565" t="s">
        <v>56</v>
      </c>
      <c r="P565" t="s">
        <v>2056</v>
      </c>
      <c r="Q565">
        <v>51.968000000000004</v>
      </c>
      <c r="R565">
        <v>2</v>
      </c>
      <c r="S565">
        <v>10.393599999999999</v>
      </c>
      <c r="T565">
        <f xml:space="preserve"> Table1_2[[#This Row],[Profit]] / Table1_2[[#This Row],[Sales]]</f>
        <v>0.19999999999999998</v>
      </c>
      <c r="U565" t="s">
        <v>33</v>
      </c>
      <c r="V565" t="s">
        <v>113</v>
      </c>
    </row>
    <row r="566" spans="1:22">
      <c r="A566" t="s">
        <v>4309</v>
      </c>
      <c r="B566" s="19">
        <v>42493</v>
      </c>
      <c r="C566" s="19" t="str">
        <f xml:space="preserve"> TEXT(Table1_2[[#This Row],[Order Date]], "yyyy")</f>
        <v>2016</v>
      </c>
      <c r="D566" s="19">
        <v>42495</v>
      </c>
      <c r="E566" t="s">
        <v>87</v>
      </c>
      <c r="F566" t="s">
        <v>4310</v>
      </c>
      <c r="G566" t="s">
        <v>4311</v>
      </c>
      <c r="H566" t="s">
        <v>24</v>
      </c>
      <c r="I566" t="s">
        <v>25</v>
      </c>
      <c r="J566" t="s">
        <v>230</v>
      </c>
      <c r="K566" t="s">
        <v>231</v>
      </c>
      <c r="L566" t="s">
        <v>67</v>
      </c>
      <c r="M566" t="s">
        <v>2055</v>
      </c>
      <c r="N566" t="s">
        <v>30</v>
      </c>
      <c r="O566" t="s">
        <v>56</v>
      </c>
      <c r="P566" t="s">
        <v>2056</v>
      </c>
      <c r="Q566">
        <v>51.968000000000004</v>
      </c>
      <c r="R566">
        <v>2</v>
      </c>
      <c r="S566">
        <v>10.393599999999999</v>
      </c>
      <c r="T566">
        <f xml:space="preserve"> Table1_2[[#This Row],[Profit]] / Table1_2[[#This Row],[Sales]]</f>
        <v>0.19999999999999998</v>
      </c>
      <c r="U566" t="s">
        <v>70</v>
      </c>
      <c r="V566" t="s">
        <v>161</v>
      </c>
    </row>
    <row r="567" spans="1:22">
      <c r="A567" t="s">
        <v>2956</v>
      </c>
      <c r="B567" s="19">
        <v>42349</v>
      </c>
      <c r="C567" s="19" t="str">
        <f xml:space="preserve"> TEXT(Table1_2[[#This Row],[Order Date]], "yyyy")</f>
        <v>2015</v>
      </c>
      <c r="D567" s="19">
        <v>42354</v>
      </c>
      <c r="E567" t="s">
        <v>39</v>
      </c>
      <c r="F567" t="s">
        <v>1274</v>
      </c>
      <c r="G567" t="s">
        <v>1275</v>
      </c>
      <c r="H567" t="s">
        <v>24</v>
      </c>
      <c r="I567" t="s">
        <v>25</v>
      </c>
      <c r="J567" t="s">
        <v>353</v>
      </c>
      <c r="K567" t="s">
        <v>180</v>
      </c>
      <c r="L567" t="s">
        <v>54</v>
      </c>
      <c r="M567" t="s">
        <v>1348</v>
      </c>
      <c r="N567" t="s">
        <v>30</v>
      </c>
      <c r="O567" t="s">
        <v>56</v>
      </c>
      <c r="P567" t="s">
        <v>1349</v>
      </c>
      <c r="Q567">
        <v>52.415999999999997</v>
      </c>
      <c r="R567">
        <v>9</v>
      </c>
      <c r="S567">
        <v>15.069599999999999</v>
      </c>
      <c r="T567">
        <f xml:space="preserve"> Table1_2[[#This Row],[Profit]] / Table1_2[[#This Row],[Sales]]</f>
        <v>0.28750000000000003</v>
      </c>
      <c r="U567" t="s">
        <v>58</v>
      </c>
      <c r="V567" t="s">
        <v>96</v>
      </c>
    </row>
    <row r="568" spans="1:22">
      <c r="A568" t="s">
        <v>2674</v>
      </c>
      <c r="B568" s="19">
        <v>41968</v>
      </c>
      <c r="C568" s="19" t="str">
        <f xml:space="preserve"> TEXT(Table1_2[[#This Row],[Order Date]], "yyyy")</f>
        <v>2014</v>
      </c>
      <c r="D568" s="19">
        <v>41970</v>
      </c>
      <c r="E568" t="s">
        <v>21</v>
      </c>
      <c r="F568" t="s">
        <v>2675</v>
      </c>
      <c r="G568" t="s">
        <v>2676</v>
      </c>
      <c r="H568" t="s">
        <v>24</v>
      </c>
      <c r="I568" t="s">
        <v>25</v>
      </c>
      <c r="J568" t="s">
        <v>2677</v>
      </c>
      <c r="K568" t="s">
        <v>1645</v>
      </c>
      <c r="L568" t="s">
        <v>67</v>
      </c>
      <c r="M568" t="s">
        <v>943</v>
      </c>
      <c r="N568" t="s">
        <v>30</v>
      </c>
      <c r="O568" t="s">
        <v>56</v>
      </c>
      <c r="P568" t="s">
        <v>944</v>
      </c>
      <c r="Q568">
        <v>52.96</v>
      </c>
      <c r="R568">
        <v>2</v>
      </c>
      <c r="S568">
        <v>20.1248</v>
      </c>
      <c r="T568">
        <f xml:space="preserve"> Table1_2[[#This Row],[Profit]] / Table1_2[[#This Row],[Sales]]</f>
        <v>0.38</v>
      </c>
      <c r="U568" t="s">
        <v>70</v>
      </c>
      <c r="V568" t="s">
        <v>34</v>
      </c>
    </row>
    <row r="569" spans="1:22">
      <c r="A569" t="s">
        <v>2350</v>
      </c>
      <c r="B569" s="19">
        <v>41953</v>
      </c>
      <c r="C569" s="19" t="str">
        <f xml:space="preserve"> TEXT(Table1_2[[#This Row],[Order Date]], "yyyy")</f>
        <v>2014</v>
      </c>
      <c r="D569" s="19">
        <v>41959</v>
      </c>
      <c r="E569" t="s">
        <v>39</v>
      </c>
      <c r="F569" t="s">
        <v>2351</v>
      </c>
      <c r="G569" t="s">
        <v>2352</v>
      </c>
      <c r="H569" t="s">
        <v>24</v>
      </c>
      <c r="I569" t="s">
        <v>25</v>
      </c>
      <c r="J569" t="s">
        <v>639</v>
      </c>
      <c r="K569" t="s">
        <v>53</v>
      </c>
      <c r="L569" t="s">
        <v>54</v>
      </c>
      <c r="M569" t="s">
        <v>1113</v>
      </c>
      <c r="N569" t="s">
        <v>30</v>
      </c>
      <c r="O569" t="s">
        <v>56</v>
      </c>
      <c r="P569" t="s">
        <v>1114</v>
      </c>
      <c r="Q569">
        <v>53.2</v>
      </c>
      <c r="R569">
        <v>5</v>
      </c>
      <c r="S569">
        <v>14.896000000000001</v>
      </c>
      <c r="T569">
        <f xml:space="preserve"> Table1_2[[#This Row],[Profit]] / Table1_2[[#This Row],[Sales]]</f>
        <v>0.28000000000000003</v>
      </c>
      <c r="U569" t="s">
        <v>129</v>
      </c>
      <c r="V569" t="s">
        <v>34</v>
      </c>
    </row>
    <row r="570" spans="1:22">
      <c r="A570" t="s">
        <v>2661</v>
      </c>
      <c r="B570" s="19">
        <v>41996</v>
      </c>
      <c r="C570" s="19" t="str">
        <f xml:space="preserve"> TEXT(Table1_2[[#This Row],[Order Date]], "yyyy")</f>
        <v>2014</v>
      </c>
      <c r="D570" s="19">
        <v>42000</v>
      </c>
      <c r="E570" t="s">
        <v>39</v>
      </c>
      <c r="F570" t="s">
        <v>2662</v>
      </c>
      <c r="G570" t="s">
        <v>2663</v>
      </c>
      <c r="H570" t="s">
        <v>90</v>
      </c>
      <c r="I570" t="s">
        <v>25</v>
      </c>
      <c r="J570" t="s">
        <v>173</v>
      </c>
      <c r="K570" t="s">
        <v>120</v>
      </c>
      <c r="L570" t="s">
        <v>67</v>
      </c>
      <c r="M570" t="s">
        <v>1249</v>
      </c>
      <c r="N570" t="s">
        <v>30</v>
      </c>
      <c r="O570" t="s">
        <v>45</v>
      </c>
      <c r="P570" t="s">
        <v>1250</v>
      </c>
      <c r="Q570">
        <v>53.316000000000003</v>
      </c>
      <c r="R570">
        <v>2</v>
      </c>
      <c r="S570">
        <v>-19.549199999999999</v>
      </c>
      <c r="T570">
        <f xml:space="preserve"> Table1_2[[#This Row],[Profit]] / Table1_2[[#This Row],[Sales]]</f>
        <v>-0.36666666666666664</v>
      </c>
      <c r="U570" t="s">
        <v>83</v>
      </c>
      <c r="V570" t="s">
        <v>96</v>
      </c>
    </row>
    <row r="571" spans="1:22">
      <c r="A571" t="s">
        <v>162</v>
      </c>
      <c r="B571" s="19">
        <v>42035</v>
      </c>
      <c r="C571" s="19" t="str">
        <f xml:space="preserve"> TEXT(Table1_2[[#This Row],[Order Date]], "yyyy")</f>
        <v>2015</v>
      </c>
      <c r="D571" s="19">
        <v>42040</v>
      </c>
      <c r="E571" t="s">
        <v>21</v>
      </c>
      <c r="F571" t="s">
        <v>163</v>
      </c>
      <c r="G571" t="s">
        <v>164</v>
      </c>
      <c r="H571" t="s">
        <v>24</v>
      </c>
      <c r="I571" t="s">
        <v>25</v>
      </c>
      <c r="J571" t="s">
        <v>165</v>
      </c>
      <c r="K571" t="s">
        <v>166</v>
      </c>
      <c r="L571" t="s">
        <v>93</v>
      </c>
      <c r="M571" t="s">
        <v>167</v>
      </c>
      <c r="N571" t="s">
        <v>30</v>
      </c>
      <c r="O571" t="s">
        <v>56</v>
      </c>
      <c r="P571" t="s">
        <v>168</v>
      </c>
      <c r="Q571">
        <v>53.34</v>
      </c>
      <c r="R571">
        <v>3</v>
      </c>
      <c r="S571">
        <v>16.535399999999999</v>
      </c>
      <c r="T571">
        <f xml:space="preserve"> Table1_2[[#This Row],[Profit]] / Table1_2[[#This Row],[Sales]]</f>
        <v>0.30999999999999994</v>
      </c>
      <c r="U571" t="s">
        <v>58</v>
      </c>
      <c r="V571" t="s">
        <v>169</v>
      </c>
    </row>
    <row r="572" spans="1:22">
      <c r="A572" t="s">
        <v>4103</v>
      </c>
      <c r="B572" s="19">
        <v>42365</v>
      </c>
      <c r="C572" s="19" t="str">
        <f xml:space="preserve"> TEXT(Table1_2[[#This Row],[Order Date]], "yyyy")</f>
        <v>2015</v>
      </c>
      <c r="D572" s="19">
        <v>42369</v>
      </c>
      <c r="E572" t="s">
        <v>39</v>
      </c>
      <c r="F572" t="s">
        <v>2617</v>
      </c>
      <c r="G572" t="s">
        <v>2618</v>
      </c>
      <c r="H572" t="s">
        <v>90</v>
      </c>
      <c r="I572" t="s">
        <v>25</v>
      </c>
      <c r="J572" t="s">
        <v>399</v>
      </c>
      <c r="K572" t="s">
        <v>141</v>
      </c>
      <c r="L572" t="s">
        <v>28</v>
      </c>
      <c r="M572" t="s">
        <v>3973</v>
      </c>
      <c r="N572" t="s">
        <v>30</v>
      </c>
      <c r="O572" t="s">
        <v>56</v>
      </c>
      <c r="P572" t="s">
        <v>3974</v>
      </c>
      <c r="Q572">
        <v>53.351999999999997</v>
      </c>
      <c r="R572">
        <v>3</v>
      </c>
      <c r="S572">
        <v>16.005600000000001</v>
      </c>
      <c r="T572">
        <f xml:space="preserve"> Table1_2[[#This Row],[Profit]] / Table1_2[[#This Row],[Sales]]</f>
        <v>0.30000000000000004</v>
      </c>
      <c r="U572" t="s">
        <v>83</v>
      </c>
      <c r="V572" t="s">
        <v>96</v>
      </c>
    </row>
    <row r="573" spans="1:22">
      <c r="A573" t="s">
        <v>3032</v>
      </c>
      <c r="B573" s="19">
        <v>41859</v>
      </c>
      <c r="C573" s="19" t="str">
        <f xml:space="preserve"> TEXT(Table1_2[[#This Row],[Order Date]], "yyyy")</f>
        <v>2014</v>
      </c>
      <c r="D573" s="19">
        <v>41863</v>
      </c>
      <c r="E573" t="s">
        <v>39</v>
      </c>
      <c r="F573" t="s">
        <v>3033</v>
      </c>
      <c r="G573" t="s">
        <v>3034</v>
      </c>
      <c r="H573" t="s">
        <v>100</v>
      </c>
      <c r="I573" t="s">
        <v>25</v>
      </c>
      <c r="J573" t="s">
        <v>775</v>
      </c>
      <c r="K573" t="s">
        <v>289</v>
      </c>
      <c r="L573" t="s">
        <v>93</v>
      </c>
      <c r="M573" t="s">
        <v>1451</v>
      </c>
      <c r="N573" t="s">
        <v>30</v>
      </c>
      <c r="O573" t="s">
        <v>56</v>
      </c>
      <c r="P573" t="s">
        <v>1452</v>
      </c>
      <c r="Q573">
        <v>53.88</v>
      </c>
      <c r="R573">
        <v>6</v>
      </c>
      <c r="S573">
        <v>22.6296</v>
      </c>
      <c r="T573">
        <f xml:space="preserve"> Table1_2[[#This Row],[Profit]] / Table1_2[[#This Row],[Sales]]</f>
        <v>0.42</v>
      </c>
      <c r="U573" t="s">
        <v>83</v>
      </c>
      <c r="V573" t="s">
        <v>253</v>
      </c>
    </row>
    <row r="574" spans="1:22">
      <c r="A574" t="s">
        <v>3726</v>
      </c>
      <c r="B574" s="19">
        <v>42105</v>
      </c>
      <c r="C574" s="19" t="str">
        <f xml:space="preserve"> TEXT(Table1_2[[#This Row],[Order Date]], "yyyy")</f>
        <v>2015</v>
      </c>
      <c r="D574" s="19">
        <v>42111</v>
      </c>
      <c r="E574" t="s">
        <v>39</v>
      </c>
      <c r="F574" t="s">
        <v>2393</v>
      </c>
      <c r="G574" t="s">
        <v>2394</v>
      </c>
      <c r="H574" t="s">
        <v>24</v>
      </c>
      <c r="I574" t="s">
        <v>25</v>
      </c>
      <c r="J574" t="s">
        <v>303</v>
      </c>
      <c r="K574" t="s">
        <v>43</v>
      </c>
      <c r="L574" t="s">
        <v>28</v>
      </c>
      <c r="M574" t="s">
        <v>283</v>
      </c>
      <c r="N574" t="s">
        <v>30</v>
      </c>
      <c r="O574" t="s">
        <v>56</v>
      </c>
      <c r="P574" t="s">
        <v>284</v>
      </c>
      <c r="Q574">
        <v>54.527999999999999</v>
      </c>
      <c r="R574">
        <v>3</v>
      </c>
      <c r="S574">
        <v>14.313599999999999</v>
      </c>
      <c r="T574">
        <f xml:space="preserve"> Table1_2[[#This Row],[Profit]] / Table1_2[[#This Row],[Sales]]</f>
        <v>0.26250000000000001</v>
      </c>
      <c r="U574" t="s">
        <v>129</v>
      </c>
      <c r="V574" t="s">
        <v>113</v>
      </c>
    </row>
    <row r="575" spans="1:22">
      <c r="A575" t="s">
        <v>1858</v>
      </c>
      <c r="B575" s="19">
        <v>42496</v>
      </c>
      <c r="C575" s="19" t="str">
        <f xml:space="preserve"> TEXT(Table1_2[[#This Row],[Order Date]], "yyyy")</f>
        <v>2016</v>
      </c>
      <c r="D575" s="19">
        <v>42500</v>
      </c>
      <c r="E575" t="s">
        <v>39</v>
      </c>
      <c r="F575" t="s">
        <v>1859</v>
      </c>
      <c r="G575" t="s">
        <v>1860</v>
      </c>
      <c r="H575" t="s">
        <v>100</v>
      </c>
      <c r="I575" t="s">
        <v>25</v>
      </c>
      <c r="J575" t="s">
        <v>869</v>
      </c>
      <c r="K575" t="s">
        <v>231</v>
      </c>
      <c r="L575" t="s">
        <v>67</v>
      </c>
      <c r="M575" t="s">
        <v>84</v>
      </c>
      <c r="N575" t="s">
        <v>30</v>
      </c>
      <c r="O575" t="s">
        <v>56</v>
      </c>
      <c r="P575" t="s">
        <v>1861</v>
      </c>
      <c r="Q575">
        <v>54.712000000000003</v>
      </c>
      <c r="R575">
        <v>7</v>
      </c>
      <c r="S575">
        <v>11.626300000000001</v>
      </c>
      <c r="T575">
        <f xml:space="preserve"> Table1_2[[#This Row],[Profit]] / Table1_2[[#This Row],[Sales]]</f>
        <v>0.21249999999999999</v>
      </c>
      <c r="U575" t="s">
        <v>83</v>
      </c>
      <c r="V575" t="s">
        <v>161</v>
      </c>
    </row>
    <row r="576" spans="1:22">
      <c r="A576" t="s">
        <v>3184</v>
      </c>
      <c r="B576" s="19">
        <v>43073</v>
      </c>
      <c r="C576" s="19" t="str">
        <f xml:space="preserve"> TEXT(Table1_2[[#This Row],[Order Date]], "yyyy")</f>
        <v>2017</v>
      </c>
      <c r="D576" s="19">
        <v>43078</v>
      </c>
      <c r="E576" t="s">
        <v>39</v>
      </c>
      <c r="F576" t="s">
        <v>3185</v>
      </c>
      <c r="G576" t="s">
        <v>3186</v>
      </c>
      <c r="H576" t="s">
        <v>90</v>
      </c>
      <c r="I576" t="s">
        <v>25</v>
      </c>
      <c r="J576" t="s">
        <v>65</v>
      </c>
      <c r="K576" t="s">
        <v>66</v>
      </c>
      <c r="L576" t="s">
        <v>67</v>
      </c>
      <c r="M576" t="s">
        <v>1590</v>
      </c>
      <c r="N576" t="s">
        <v>30</v>
      </c>
      <c r="O576" t="s">
        <v>56</v>
      </c>
      <c r="P576" t="s">
        <v>1591</v>
      </c>
      <c r="Q576">
        <v>54.768000000000001</v>
      </c>
      <c r="R576">
        <v>2</v>
      </c>
      <c r="S576">
        <v>6.8460000000000001</v>
      </c>
      <c r="T576">
        <f xml:space="preserve"> Table1_2[[#This Row],[Profit]] / Table1_2[[#This Row],[Sales]]</f>
        <v>0.125</v>
      </c>
      <c r="U576" t="s">
        <v>58</v>
      </c>
      <c r="V576" t="s">
        <v>96</v>
      </c>
    </row>
    <row r="577" spans="1:22">
      <c r="A577" t="s">
        <v>2956</v>
      </c>
      <c r="B577" s="19">
        <v>42349</v>
      </c>
      <c r="C577" s="19" t="str">
        <f xml:space="preserve"> TEXT(Table1_2[[#This Row],[Order Date]], "yyyy")</f>
        <v>2015</v>
      </c>
      <c r="D577" s="19">
        <v>42354</v>
      </c>
      <c r="E577" t="s">
        <v>39</v>
      </c>
      <c r="F577" t="s">
        <v>1274</v>
      </c>
      <c r="G577" t="s">
        <v>1275</v>
      </c>
      <c r="H577" t="s">
        <v>24</v>
      </c>
      <c r="I577" t="s">
        <v>25</v>
      </c>
      <c r="J577" t="s">
        <v>353</v>
      </c>
      <c r="K577" t="s">
        <v>180</v>
      </c>
      <c r="L577" t="s">
        <v>54</v>
      </c>
      <c r="M577" t="s">
        <v>1290</v>
      </c>
      <c r="N577" t="s">
        <v>30</v>
      </c>
      <c r="O577" t="s">
        <v>56</v>
      </c>
      <c r="P577" t="s">
        <v>1291</v>
      </c>
      <c r="Q577">
        <v>54.92</v>
      </c>
      <c r="R577">
        <v>5</v>
      </c>
      <c r="S577">
        <v>10.984</v>
      </c>
      <c r="T577">
        <f xml:space="preserve"> Table1_2[[#This Row],[Profit]] / Table1_2[[#This Row],[Sales]]</f>
        <v>0.19999999999999998</v>
      </c>
      <c r="U577" t="s">
        <v>58</v>
      </c>
      <c r="V577" t="s">
        <v>96</v>
      </c>
    </row>
    <row r="578" spans="1:22">
      <c r="A578" t="s">
        <v>3264</v>
      </c>
      <c r="B578" s="19">
        <v>42959</v>
      </c>
      <c r="C578" s="19" t="str">
        <f xml:space="preserve"> TEXT(Table1_2[[#This Row],[Order Date]], "yyyy")</f>
        <v>2017</v>
      </c>
      <c r="D578" s="19">
        <v>42962</v>
      </c>
      <c r="E578" t="s">
        <v>87</v>
      </c>
      <c r="F578" t="s">
        <v>2167</v>
      </c>
      <c r="G578" t="s">
        <v>2168</v>
      </c>
      <c r="H578" t="s">
        <v>24</v>
      </c>
      <c r="I578" t="s">
        <v>25</v>
      </c>
      <c r="J578" t="s">
        <v>3265</v>
      </c>
      <c r="K578" t="s">
        <v>53</v>
      </c>
      <c r="L578" t="s">
        <v>54</v>
      </c>
      <c r="M578" t="s">
        <v>1290</v>
      </c>
      <c r="N578" t="s">
        <v>30</v>
      </c>
      <c r="O578" t="s">
        <v>56</v>
      </c>
      <c r="P578" t="s">
        <v>1291</v>
      </c>
      <c r="Q578">
        <v>54.92</v>
      </c>
      <c r="R578">
        <v>4</v>
      </c>
      <c r="S578">
        <v>19.7712</v>
      </c>
      <c r="T578">
        <f xml:space="preserve"> Table1_2[[#This Row],[Profit]] / Table1_2[[#This Row],[Sales]]</f>
        <v>0.36</v>
      </c>
      <c r="U578" t="s">
        <v>33</v>
      </c>
      <c r="V578" t="s">
        <v>253</v>
      </c>
    </row>
    <row r="579" spans="1:22">
      <c r="A579" t="s">
        <v>4056</v>
      </c>
      <c r="B579" s="19">
        <v>42380</v>
      </c>
      <c r="C579" s="19" t="str">
        <f xml:space="preserve"> TEXT(Table1_2[[#This Row],[Order Date]], "yyyy")</f>
        <v>2016</v>
      </c>
      <c r="D579" s="19">
        <v>42384</v>
      </c>
      <c r="E579" t="s">
        <v>39</v>
      </c>
      <c r="F579" t="s">
        <v>258</v>
      </c>
      <c r="G579" t="s">
        <v>259</v>
      </c>
      <c r="H579" t="s">
        <v>100</v>
      </c>
      <c r="I579" t="s">
        <v>25</v>
      </c>
      <c r="J579" t="s">
        <v>347</v>
      </c>
      <c r="K579" t="s">
        <v>231</v>
      </c>
      <c r="L579" t="s">
        <v>67</v>
      </c>
      <c r="M579" t="s">
        <v>1099</v>
      </c>
      <c r="N579" t="s">
        <v>30</v>
      </c>
      <c r="O579" t="s">
        <v>56</v>
      </c>
      <c r="P579" t="s">
        <v>1100</v>
      </c>
      <c r="Q579">
        <v>54.991999999999997</v>
      </c>
      <c r="R579">
        <v>14</v>
      </c>
      <c r="S579">
        <v>8.9361999999999995</v>
      </c>
      <c r="T579">
        <f xml:space="preserve"> Table1_2[[#This Row],[Profit]] / Table1_2[[#This Row],[Sales]]</f>
        <v>0.16250000000000001</v>
      </c>
      <c r="U579" t="s">
        <v>83</v>
      </c>
      <c r="V579" t="s">
        <v>169</v>
      </c>
    </row>
    <row r="580" spans="1:22">
      <c r="A580" t="s">
        <v>1097</v>
      </c>
      <c r="B580" s="19">
        <v>42262</v>
      </c>
      <c r="C580" s="19" t="str">
        <f xml:space="preserve"> TEXT(Table1_2[[#This Row],[Order Date]], "yyyy")</f>
        <v>2015</v>
      </c>
      <c r="D580" s="19">
        <v>42262</v>
      </c>
      <c r="E580" t="s">
        <v>425</v>
      </c>
      <c r="F580" t="s">
        <v>646</v>
      </c>
      <c r="G580" t="s">
        <v>647</v>
      </c>
      <c r="H580" t="s">
        <v>90</v>
      </c>
      <c r="I580" t="s">
        <v>25</v>
      </c>
      <c r="J580" t="s">
        <v>1098</v>
      </c>
      <c r="K580" t="s">
        <v>43</v>
      </c>
      <c r="L580" t="s">
        <v>28</v>
      </c>
      <c r="M580" t="s">
        <v>725</v>
      </c>
      <c r="N580" t="s">
        <v>30</v>
      </c>
      <c r="O580" t="s">
        <v>56</v>
      </c>
      <c r="P580" t="s">
        <v>726</v>
      </c>
      <c r="Q580">
        <v>55.968000000000004</v>
      </c>
      <c r="R580">
        <v>1</v>
      </c>
      <c r="S580">
        <v>-2.0988000000000002</v>
      </c>
      <c r="T580">
        <f xml:space="preserve"> Table1_2[[#This Row],[Profit]] / Table1_2[[#This Row],[Sales]]</f>
        <v>-3.7499999999999999E-2</v>
      </c>
      <c r="U580" t="s">
        <v>430</v>
      </c>
      <c r="V580" t="s">
        <v>77</v>
      </c>
    </row>
    <row r="581" spans="1:22">
      <c r="A581" t="s">
        <v>2123</v>
      </c>
      <c r="B581" s="19">
        <v>42833</v>
      </c>
      <c r="C581" s="19" t="str">
        <f xml:space="preserve"> TEXT(Table1_2[[#This Row],[Order Date]], "yyyy")</f>
        <v>2017</v>
      </c>
      <c r="D581" s="19">
        <v>42840</v>
      </c>
      <c r="E581" t="s">
        <v>39</v>
      </c>
      <c r="F581" t="s">
        <v>2124</v>
      </c>
      <c r="G581" t="s">
        <v>2125</v>
      </c>
      <c r="H581" t="s">
        <v>90</v>
      </c>
      <c r="I581" t="s">
        <v>25</v>
      </c>
      <c r="J581" t="s">
        <v>1817</v>
      </c>
      <c r="K581" t="s">
        <v>667</v>
      </c>
      <c r="L581" t="s">
        <v>28</v>
      </c>
      <c r="M581" t="s">
        <v>2126</v>
      </c>
      <c r="N581" t="s">
        <v>30</v>
      </c>
      <c r="O581" t="s">
        <v>56</v>
      </c>
      <c r="P581" t="s">
        <v>2127</v>
      </c>
      <c r="Q581">
        <v>56.28</v>
      </c>
      <c r="R581">
        <v>6</v>
      </c>
      <c r="S581">
        <v>15.7584</v>
      </c>
      <c r="T581">
        <f xml:space="preserve"> Table1_2[[#This Row],[Profit]] / Table1_2[[#This Row],[Sales]]</f>
        <v>0.27999999999999997</v>
      </c>
      <c r="U581" t="s">
        <v>47</v>
      </c>
      <c r="V581" t="s">
        <v>113</v>
      </c>
    </row>
    <row r="582" spans="1:22">
      <c r="A582" t="s">
        <v>3555</v>
      </c>
      <c r="B582" s="19">
        <v>43083</v>
      </c>
      <c r="C582" s="19" t="str">
        <f xml:space="preserve"> TEXT(Table1_2[[#This Row],[Order Date]], "yyyy")</f>
        <v>2017</v>
      </c>
      <c r="D582" s="19">
        <v>43083</v>
      </c>
      <c r="E582" t="s">
        <v>425</v>
      </c>
      <c r="F582" t="s">
        <v>240</v>
      </c>
      <c r="G582" t="s">
        <v>241</v>
      </c>
      <c r="H582" t="s">
        <v>24</v>
      </c>
      <c r="I582" t="s">
        <v>25</v>
      </c>
      <c r="J582" t="s">
        <v>2209</v>
      </c>
      <c r="K582" t="s">
        <v>134</v>
      </c>
      <c r="L582" t="s">
        <v>93</v>
      </c>
      <c r="M582" t="s">
        <v>354</v>
      </c>
      <c r="N582" t="s">
        <v>30</v>
      </c>
      <c r="O582" t="s">
        <v>56</v>
      </c>
      <c r="P582" t="s">
        <v>355</v>
      </c>
      <c r="Q582">
        <v>56.328000000000003</v>
      </c>
      <c r="R582">
        <v>3</v>
      </c>
      <c r="S582">
        <v>-26.755800000000001</v>
      </c>
      <c r="T582">
        <f xml:space="preserve"> Table1_2[[#This Row],[Profit]] / Table1_2[[#This Row],[Sales]]</f>
        <v>-0.47499999999999998</v>
      </c>
      <c r="U582" t="s">
        <v>430</v>
      </c>
      <c r="V582" t="s">
        <v>96</v>
      </c>
    </row>
    <row r="583" spans="1:22">
      <c r="A583" t="s">
        <v>3951</v>
      </c>
      <c r="B583" s="19">
        <v>41952</v>
      </c>
      <c r="C583" s="19" t="str">
        <f xml:space="preserve"> TEXT(Table1_2[[#This Row],[Order Date]], "yyyy")</f>
        <v>2014</v>
      </c>
      <c r="D583" s="19">
        <v>41956</v>
      </c>
      <c r="E583" t="s">
        <v>39</v>
      </c>
      <c r="F583" t="s">
        <v>3363</v>
      </c>
      <c r="G583" t="s">
        <v>3364</v>
      </c>
      <c r="H583" t="s">
        <v>100</v>
      </c>
      <c r="I583" t="s">
        <v>25</v>
      </c>
      <c r="J583" t="s">
        <v>173</v>
      </c>
      <c r="K583" t="s">
        <v>120</v>
      </c>
      <c r="L583" t="s">
        <v>67</v>
      </c>
      <c r="M583" t="s">
        <v>354</v>
      </c>
      <c r="N583" t="s">
        <v>30</v>
      </c>
      <c r="O583" t="s">
        <v>56</v>
      </c>
      <c r="P583" t="s">
        <v>1243</v>
      </c>
      <c r="Q583">
        <v>56.52</v>
      </c>
      <c r="R583">
        <v>9</v>
      </c>
      <c r="S583">
        <v>21.477599999999999</v>
      </c>
      <c r="T583">
        <f xml:space="preserve"> Table1_2[[#This Row],[Profit]] / Table1_2[[#This Row],[Sales]]</f>
        <v>0.37999999999999995</v>
      </c>
      <c r="U583" t="s">
        <v>83</v>
      </c>
      <c r="V583" t="s">
        <v>34</v>
      </c>
    </row>
    <row r="584" spans="1:22">
      <c r="A584" t="s">
        <v>468</v>
      </c>
      <c r="B584" s="19">
        <v>43027</v>
      </c>
      <c r="C584" s="19" t="str">
        <f xml:space="preserve"> TEXT(Table1_2[[#This Row],[Order Date]], "yyyy")</f>
        <v>2017</v>
      </c>
      <c r="D584" s="19">
        <v>43031</v>
      </c>
      <c r="E584" t="s">
        <v>39</v>
      </c>
      <c r="F584" t="s">
        <v>469</v>
      </c>
      <c r="G584" t="s">
        <v>470</v>
      </c>
      <c r="H584" t="s">
        <v>90</v>
      </c>
      <c r="I584" t="s">
        <v>25</v>
      </c>
      <c r="J584" t="s">
        <v>471</v>
      </c>
      <c r="K584" t="s">
        <v>434</v>
      </c>
      <c r="L584" t="s">
        <v>67</v>
      </c>
      <c r="M584" t="s">
        <v>472</v>
      </c>
      <c r="N584" t="s">
        <v>30</v>
      </c>
      <c r="O584" t="s">
        <v>56</v>
      </c>
      <c r="P584" t="s">
        <v>473</v>
      </c>
      <c r="Q584">
        <v>56.56</v>
      </c>
      <c r="R584">
        <v>4</v>
      </c>
      <c r="S584">
        <v>14.7056</v>
      </c>
      <c r="T584">
        <f xml:space="preserve"> Table1_2[[#This Row],[Profit]] / Table1_2[[#This Row],[Sales]]</f>
        <v>0.26</v>
      </c>
      <c r="U584" t="s">
        <v>83</v>
      </c>
      <c r="V584" t="s">
        <v>48</v>
      </c>
    </row>
    <row r="585" spans="1:22">
      <c r="A585" t="s">
        <v>2933</v>
      </c>
      <c r="B585" s="19">
        <v>41989</v>
      </c>
      <c r="C585" s="19" t="str">
        <f xml:space="preserve"> TEXT(Table1_2[[#This Row],[Order Date]], "yyyy")</f>
        <v>2014</v>
      </c>
      <c r="D585" s="19">
        <v>41994</v>
      </c>
      <c r="E585" t="s">
        <v>39</v>
      </c>
      <c r="F585" t="s">
        <v>2564</v>
      </c>
      <c r="G585" t="s">
        <v>2565</v>
      </c>
      <c r="H585" t="s">
        <v>24</v>
      </c>
      <c r="I585" t="s">
        <v>25</v>
      </c>
      <c r="J585" t="s">
        <v>1868</v>
      </c>
      <c r="K585" t="s">
        <v>92</v>
      </c>
      <c r="L585" t="s">
        <v>93</v>
      </c>
      <c r="M585" t="s">
        <v>2169</v>
      </c>
      <c r="N585" t="s">
        <v>30</v>
      </c>
      <c r="O585" t="s">
        <v>56</v>
      </c>
      <c r="P585" t="s">
        <v>2170</v>
      </c>
      <c r="Q585">
        <v>56.567999999999998</v>
      </c>
      <c r="R585">
        <v>2</v>
      </c>
      <c r="S585">
        <v>-74.952600000000004</v>
      </c>
      <c r="T585">
        <f xml:space="preserve"> Table1_2[[#This Row],[Profit]] / Table1_2[[#This Row],[Sales]]</f>
        <v>-1.3250000000000002</v>
      </c>
      <c r="U585" t="s">
        <v>58</v>
      </c>
      <c r="V585" t="s">
        <v>96</v>
      </c>
    </row>
    <row r="586" spans="1:22">
      <c r="A586" t="s">
        <v>4239</v>
      </c>
      <c r="B586" s="19">
        <v>42112</v>
      </c>
      <c r="C586" s="19" t="str">
        <f xml:space="preserve"> TEXT(Table1_2[[#This Row],[Order Date]], "yyyy")</f>
        <v>2015</v>
      </c>
      <c r="D586" s="19">
        <v>42116</v>
      </c>
      <c r="E586" t="s">
        <v>21</v>
      </c>
      <c r="F586" t="s">
        <v>469</v>
      </c>
      <c r="G586" t="s">
        <v>470</v>
      </c>
      <c r="H586" t="s">
        <v>90</v>
      </c>
      <c r="I586" t="s">
        <v>25</v>
      </c>
      <c r="J586" t="s">
        <v>4240</v>
      </c>
      <c r="K586" t="s">
        <v>92</v>
      </c>
      <c r="L586" t="s">
        <v>93</v>
      </c>
      <c r="M586" t="s">
        <v>510</v>
      </c>
      <c r="N586" t="s">
        <v>30</v>
      </c>
      <c r="O586" t="s">
        <v>36</v>
      </c>
      <c r="P586" t="s">
        <v>511</v>
      </c>
      <c r="Q586">
        <v>56.686</v>
      </c>
      <c r="R586">
        <v>1</v>
      </c>
      <c r="S586">
        <v>-20.245000000000001</v>
      </c>
      <c r="T586">
        <f xml:space="preserve"> Table1_2[[#This Row],[Profit]] / Table1_2[[#This Row],[Sales]]</f>
        <v>-0.35714285714285715</v>
      </c>
      <c r="U586" t="s">
        <v>83</v>
      </c>
      <c r="V586" t="s">
        <v>113</v>
      </c>
    </row>
    <row r="587" spans="1:22">
      <c r="A587" t="s">
        <v>3402</v>
      </c>
      <c r="B587" s="19">
        <v>42663</v>
      </c>
      <c r="C587" s="19" t="str">
        <f xml:space="preserve"> TEXT(Table1_2[[#This Row],[Order Date]], "yyyy")</f>
        <v>2016</v>
      </c>
      <c r="D587" s="19">
        <v>42667</v>
      </c>
      <c r="E587" t="s">
        <v>21</v>
      </c>
      <c r="F587" t="s">
        <v>3403</v>
      </c>
      <c r="G587" t="s">
        <v>3404</v>
      </c>
      <c r="H587" t="s">
        <v>24</v>
      </c>
      <c r="I587" t="s">
        <v>25</v>
      </c>
      <c r="J587" t="s">
        <v>101</v>
      </c>
      <c r="K587" t="s">
        <v>92</v>
      </c>
      <c r="L587" t="s">
        <v>93</v>
      </c>
      <c r="M587" t="s">
        <v>495</v>
      </c>
      <c r="N587" t="s">
        <v>30</v>
      </c>
      <c r="O587" t="s">
        <v>36</v>
      </c>
      <c r="P587" t="s">
        <v>496</v>
      </c>
      <c r="Q587">
        <v>56.686</v>
      </c>
      <c r="R587">
        <v>1</v>
      </c>
      <c r="S587">
        <v>-14.5764</v>
      </c>
      <c r="T587">
        <f xml:space="preserve"> Table1_2[[#This Row],[Profit]] / Table1_2[[#This Row],[Sales]]</f>
        <v>-0.25714285714285712</v>
      </c>
      <c r="U587" t="s">
        <v>83</v>
      </c>
      <c r="V587" t="s">
        <v>48</v>
      </c>
    </row>
    <row r="588" spans="1:22">
      <c r="A588" t="s">
        <v>4074</v>
      </c>
      <c r="B588" s="19">
        <v>41794</v>
      </c>
      <c r="C588" s="19" t="str">
        <f xml:space="preserve"> TEXT(Table1_2[[#This Row],[Order Date]], "yyyy")</f>
        <v>2014</v>
      </c>
      <c r="D588" s="19">
        <v>41799</v>
      </c>
      <c r="E588" t="s">
        <v>39</v>
      </c>
      <c r="F588" t="s">
        <v>1772</v>
      </c>
      <c r="G588" t="s">
        <v>1773</v>
      </c>
      <c r="H588" t="s">
        <v>24</v>
      </c>
      <c r="I588" t="s">
        <v>25</v>
      </c>
      <c r="J588" t="s">
        <v>173</v>
      </c>
      <c r="K588" t="s">
        <v>120</v>
      </c>
      <c r="L588" t="s">
        <v>67</v>
      </c>
      <c r="M588" t="s">
        <v>1518</v>
      </c>
      <c r="N588" t="s">
        <v>30</v>
      </c>
      <c r="O588" t="s">
        <v>56</v>
      </c>
      <c r="P588" t="s">
        <v>1519</v>
      </c>
      <c r="Q588">
        <v>56.96</v>
      </c>
      <c r="R588">
        <v>2</v>
      </c>
      <c r="S588">
        <v>21.075199999999999</v>
      </c>
      <c r="T588">
        <f xml:space="preserve"> Table1_2[[#This Row],[Profit]] / Table1_2[[#This Row],[Sales]]</f>
        <v>0.37</v>
      </c>
      <c r="U588" t="s">
        <v>58</v>
      </c>
      <c r="V588" t="s">
        <v>59</v>
      </c>
    </row>
    <row r="589" spans="1:22">
      <c r="A589" t="s">
        <v>2018</v>
      </c>
      <c r="B589" s="19">
        <v>41889</v>
      </c>
      <c r="C589" s="19" t="str">
        <f xml:space="preserve"> TEXT(Table1_2[[#This Row],[Order Date]], "yyyy")</f>
        <v>2014</v>
      </c>
      <c r="D589" s="19">
        <v>41894</v>
      </c>
      <c r="E589" t="s">
        <v>21</v>
      </c>
      <c r="F589" t="s">
        <v>2019</v>
      </c>
      <c r="G589" t="s">
        <v>2020</v>
      </c>
      <c r="H589" t="s">
        <v>24</v>
      </c>
      <c r="I589" t="s">
        <v>25</v>
      </c>
      <c r="J589" t="s">
        <v>2021</v>
      </c>
      <c r="K589" t="s">
        <v>1522</v>
      </c>
      <c r="L589" t="s">
        <v>93</v>
      </c>
      <c r="M589" t="s">
        <v>1311</v>
      </c>
      <c r="N589" t="s">
        <v>30</v>
      </c>
      <c r="O589" t="s">
        <v>56</v>
      </c>
      <c r="P589" t="s">
        <v>2022</v>
      </c>
      <c r="Q589">
        <v>57.69</v>
      </c>
      <c r="R589">
        <v>3</v>
      </c>
      <c r="S589">
        <v>23.652899999999999</v>
      </c>
      <c r="T589">
        <f xml:space="preserve"> Table1_2[[#This Row],[Profit]] / Table1_2[[#This Row],[Sales]]</f>
        <v>0.41</v>
      </c>
      <c r="U589" t="s">
        <v>58</v>
      </c>
      <c r="V589" t="s">
        <v>77</v>
      </c>
    </row>
    <row r="590" spans="1:22">
      <c r="A590" t="s">
        <v>3703</v>
      </c>
      <c r="B590" s="19">
        <v>42541</v>
      </c>
      <c r="C590" s="19" t="str">
        <f xml:space="preserve"> TEXT(Table1_2[[#This Row],[Order Date]], "yyyy")</f>
        <v>2016</v>
      </c>
      <c r="D590" s="19">
        <v>42546</v>
      </c>
      <c r="E590" t="s">
        <v>39</v>
      </c>
      <c r="F590" t="s">
        <v>2759</v>
      </c>
      <c r="G590" t="s">
        <v>2760</v>
      </c>
      <c r="H590" t="s">
        <v>90</v>
      </c>
      <c r="I590" t="s">
        <v>25</v>
      </c>
      <c r="J590" t="s">
        <v>3016</v>
      </c>
      <c r="K590" t="s">
        <v>1522</v>
      </c>
      <c r="L590" t="s">
        <v>93</v>
      </c>
      <c r="M590" t="s">
        <v>1311</v>
      </c>
      <c r="N590" t="s">
        <v>30</v>
      </c>
      <c r="O590" t="s">
        <v>56</v>
      </c>
      <c r="P590" t="s">
        <v>2022</v>
      </c>
      <c r="Q590">
        <v>57.69</v>
      </c>
      <c r="R590">
        <v>3</v>
      </c>
      <c r="S590">
        <v>23.652899999999999</v>
      </c>
      <c r="T590">
        <f xml:space="preserve"> Table1_2[[#This Row],[Profit]] / Table1_2[[#This Row],[Sales]]</f>
        <v>0.41</v>
      </c>
      <c r="U590" t="s">
        <v>58</v>
      </c>
      <c r="V590" t="s">
        <v>59</v>
      </c>
    </row>
    <row r="591" spans="1:22">
      <c r="A591" t="s">
        <v>1677</v>
      </c>
      <c r="B591" s="19">
        <v>41974</v>
      </c>
      <c r="C591" s="19" t="str">
        <f xml:space="preserve"> TEXT(Table1_2[[#This Row],[Order Date]], "yyyy")</f>
        <v>2014</v>
      </c>
      <c r="D591" s="19">
        <v>41978</v>
      </c>
      <c r="E591" t="s">
        <v>39</v>
      </c>
      <c r="F591" t="s">
        <v>1678</v>
      </c>
      <c r="G591" t="s">
        <v>1679</v>
      </c>
      <c r="H591" t="s">
        <v>24</v>
      </c>
      <c r="I591" t="s">
        <v>25</v>
      </c>
      <c r="J591" t="s">
        <v>328</v>
      </c>
      <c r="K591" t="s">
        <v>53</v>
      </c>
      <c r="L591" t="s">
        <v>54</v>
      </c>
      <c r="M591" t="s">
        <v>363</v>
      </c>
      <c r="N591" t="s">
        <v>30</v>
      </c>
      <c r="O591" t="s">
        <v>56</v>
      </c>
      <c r="P591" t="s">
        <v>364</v>
      </c>
      <c r="Q591">
        <v>58.2</v>
      </c>
      <c r="R591">
        <v>3</v>
      </c>
      <c r="S591">
        <v>28.518000000000001</v>
      </c>
      <c r="T591">
        <f xml:space="preserve"> Table1_2[[#This Row],[Profit]] / Table1_2[[#This Row],[Sales]]</f>
        <v>0.49</v>
      </c>
      <c r="U591" t="s">
        <v>83</v>
      </c>
      <c r="V591" t="s">
        <v>96</v>
      </c>
    </row>
    <row r="592" spans="1:22">
      <c r="A592" t="s">
        <v>3799</v>
      </c>
      <c r="B592" s="19">
        <v>42618</v>
      </c>
      <c r="C592" s="19" t="str">
        <f xml:space="preserve"> TEXT(Table1_2[[#This Row],[Order Date]], "yyyy")</f>
        <v>2016</v>
      </c>
      <c r="D592" s="19">
        <v>42622</v>
      </c>
      <c r="E592" t="s">
        <v>39</v>
      </c>
      <c r="F592" t="s">
        <v>3170</v>
      </c>
      <c r="G592" t="s">
        <v>3171</v>
      </c>
      <c r="H592" t="s">
        <v>24</v>
      </c>
      <c r="I592" t="s">
        <v>25</v>
      </c>
      <c r="J592" t="s">
        <v>65</v>
      </c>
      <c r="K592" t="s">
        <v>66</v>
      </c>
      <c r="L592" t="s">
        <v>67</v>
      </c>
      <c r="M592" t="s">
        <v>149</v>
      </c>
      <c r="N592" t="s">
        <v>30</v>
      </c>
      <c r="O592" t="s">
        <v>56</v>
      </c>
      <c r="P592" t="s">
        <v>150</v>
      </c>
      <c r="Q592">
        <v>58.247999999999998</v>
      </c>
      <c r="R592">
        <v>9</v>
      </c>
      <c r="S592">
        <v>11.6496</v>
      </c>
      <c r="T592">
        <f xml:space="preserve"> Table1_2[[#This Row],[Profit]] / Table1_2[[#This Row],[Sales]]</f>
        <v>0.2</v>
      </c>
      <c r="U592" t="s">
        <v>83</v>
      </c>
      <c r="V592" t="s">
        <v>77</v>
      </c>
    </row>
    <row r="593" spans="1:22">
      <c r="A593" t="s">
        <v>2093</v>
      </c>
      <c r="B593" s="19">
        <v>41975</v>
      </c>
      <c r="C593" s="19" t="str">
        <f xml:space="preserve"> TEXT(Table1_2[[#This Row],[Order Date]], "yyyy")</f>
        <v>2014</v>
      </c>
      <c r="D593" s="19">
        <v>41979</v>
      </c>
      <c r="E593" t="s">
        <v>39</v>
      </c>
      <c r="F593" t="s">
        <v>2094</v>
      </c>
      <c r="G593" t="s">
        <v>2095</v>
      </c>
      <c r="H593" t="s">
        <v>90</v>
      </c>
      <c r="I593" t="s">
        <v>25</v>
      </c>
      <c r="J593" t="s">
        <v>2096</v>
      </c>
      <c r="K593" t="s">
        <v>92</v>
      </c>
      <c r="L593" t="s">
        <v>93</v>
      </c>
      <c r="M593" t="s">
        <v>389</v>
      </c>
      <c r="N593" t="s">
        <v>30</v>
      </c>
      <c r="O593" t="s">
        <v>56</v>
      </c>
      <c r="P593" t="s">
        <v>390</v>
      </c>
      <c r="Q593">
        <v>58.36</v>
      </c>
      <c r="R593">
        <v>5</v>
      </c>
      <c r="S593">
        <v>-24.803000000000001</v>
      </c>
      <c r="T593">
        <f xml:space="preserve"> Table1_2[[#This Row],[Profit]] / Table1_2[[#This Row],[Sales]]</f>
        <v>-0.42500000000000004</v>
      </c>
      <c r="U593" t="s">
        <v>83</v>
      </c>
      <c r="V593" t="s">
        <v>96</v>
      </c>
    </row>
    <row r="594" spans="1:22">
      <c r="A594" t="s">
        <v>2344</v>
      </c>
      <c r="B594" s="19">
        <v>43074</v>
      </c>
      <c r="C594" s="19" t="str">
        <f xml:space="preserve"> TEXT(Table1_2[[#This Row],[Order Date]], "yyyy")</f>
        <v>2017</v>
      </c>
      <c r="D594" s="19">
        <v>43080</v>
      </c>
      <c r="E594" t="s">
        <v>39</v>
      </c>
      <c r="F594" t="s">
        <v>2345</v>
      </c>
      <c r="G594" t="s">
        <v>2346</v>
      </c>
      <c r="H594" t="s">
        <v>90</v>
      </c>
      <c r="I594" t="s">
        <v>25</v>
      </c>
      <c r="J594" t="s">
        <v>173</v>
      </c>
      <c r="K594" t="s">
        <v>120</v>
      </c>
      <c r="L594" t="s">
        <v>67</v>
      </c>
      <c r="M594" t="s">
        <v>232</v>
      </c>
      <c r="N594" t="s">
        <v>30</v>
      </c>
      <c r="O594" t="s">
        <v>56</v>
      </c>
      <c r="P594" t="s">
        <v>233</v>
      </c>
      <c r="Q594">
        <v>58.68</v>
      </c>
      <c r="R594">
        <v>2</v>
      </c>
      <c r="S594">
        <v>18.190799999999999</v>
      </c>
      <c r="T594">
        <f xml:space="preserve"> Table1_2[[#This Row],[Profit]] / Table1_2[[#This Row],[Sales]]</f>
        <v>0.31</v>
      </c>
      <c r="U594" t="s">
        <v>129</v>
      </c>
      <c r="V594" t="s">
        <v>96</v>
      </c>
    </row>
    <row r="595" spans="1:22">
      <c r="A595" t="s">
        <v>3595</v>
      </c>
      <c r="B595" s="19">
        <v>41749</v>
      </c>
      <c r="C595" s="19" t="str">
        <f xml:space="preserve"> TEXT(Table1_2[[#This Row],[Order Date]], "yyyy")</f>
        <v>2014</v>
      </c>
      <c r="D595" s="19">
        <v>41754</v>
      </c>
      <c r="E595" t="s">
        <v>39</v>
      </c>
      <c r="F595" t="s">
        <v>1564</v>
      </c>
      <c r="G595" t="s">
        <v>1565</v>
      </c>
      <c r="H595" t="s">
        <v>24</v>
      </c>
      <c r="I595" t="s">
        <v>25</v>
      </c>
      <c r="J595" t="s">
        <v>52</v>
      </c>
      <c r="K595" t="s">
        <v>53</v>
      </c>
      <c r="L595" t="s">
        <v>54</v>
      </c>
      <c r="M595" t="s">
        <v>2129</v>
      </c>
      <c r="N595" t="s">
        <v>30</v>
      </c>
      <c r="O595" t="s">
        <v>56</v>
      </c>
      <c r="P595" t="s">
        <v>2130</v>
      </c>
      <c r="Q595">
        <v>59.92</v>
      </c>
      <c r="R595">
        <v>4</v>
      </c>
      <c r="S595">
        <v>27.563199999999998</v>
      </c>
      <c r="T595">
        <f xml:space="preserve"> Table1_2[[#This Row],[Profit]] / Table1_2[[#This Row],[Sales]]</f>
        <v>0.45999999999999996</v>
      </c>
      <c r="U595" t="s">
        <v>58</v>
      </c>
      <c r="V595" t="s">
        <v>113</v>
      </c>
    </row>
    <row r="596" spans="1:22">
      <c r="A596" t="s">
        <v>3704</v>
      </c>
      <c r="B596" s="19">
        <v>42392</v>
      </c>
      <c r="C596" s="19" t="str">
        <f xml:space="preserve"> TEXT(Table1_2[[#This Row],[Order Date]], "yyyy")</f>
        <v>2016</v>
      </c>
      <c r="D596" s="19">
        <v>42398</v>
      </c>
      <c r="E596" t="s">
        <v>39</v>
      </c>
      <c r="F596" t="s">
        <v>3705</v>
      </c>
      <c r="G596" t="s">
        <v>3706</v>
      </c>
      <c r="H596" t="s">
        <v>24</v>
      </c>
      <c r="I596" t="s">
        <v>25</v>
      </c>
      <c r="J596" t="s">
        <v>52</v>
      </c>
      <c r="K596" t="s">
        <v>53</v>
      </c>
      <c r="L596" t="s">
        <v>54</v>
      </c>
      <c r="M596" t="s">
        <v>2901</v>
      </c>
      <c r="N596" t="s">
        <v>30</v>
      </c>
      <c r="O596" t="s">
        <v>56</v>
      </c>
      <c r="P596" t="s">
        <v>2902</v>
      </c>
      <c r="Q596">
        <v>59.99</v>
      </c>
      <c r="R596">
        <v>7</v>
      </c>
      <c r="S596">
        <v>21.596399999999999</v>
      </c>
      <c r="T596">
        <f xml:space="preserve"> Table1_2[[#This Row],[Profit]] / Table1_2[[#This Row],[Sales]]</f>
        <v>0.36</v>
      </c>
      <c r="U596" t="s">
        <v>129</v>
      </c>
      <c r="V596" t="s">
        <v>169</v>
      </c>
    </row>
    <row r="597" spans="1:22">
      <c r="A597" t="s">
        <v>1855</v>
      </c>
      <c r="B597" s="19">
        <v>42558</v>
      </c>
      <c r="C597" s="19" t="str">
        <f xml:space="preserve"> TEXT(Table1_2[[#This Row],[Order Date]], "yyyy")</f>
        <v>2016</v>
      </c>
      <c r="D597" s="19">
        <v>42562</v>
      </c>
      <c r="E597" t="s">
        <v>21</v>
      </c>
      <c r="F597" t="s">
        <v>1856</v>
      </c>
      <c r="G597" t="s">
        <v>1857</v>
      </c>
      <c r="H597" t="s">
        <v>90</v>
      </c>
      <c r="I597" t="s">
        <v>25</v>
      </c>
      <c r="J597" t="s">
        <v>179</v>
      </c>
      <c r="K597" t="s">
        <v>134</v>
      </c>
      <c r="L597" t="s">
        <v>93</v>
      </c>
      <c r="M597" t="s">
        <v>1542</v>
      </c>
      <c r="N597" t="s">
        <v>30</v>
      </c>
      <c r="O597" t="s">
        <v>56</v>
      </c>
      <c r="P597" t="s">
        <v>1543</v>
      </c>
      <c r="Q597">
        <v>60.287999999999997</v>
      </c>
      <c r="R597">
        <v>8</v>
      </c>
      <c r="S597">
        <v>-27.1296</v>
      </c>
      <c r="T597">
        <f xml:space="preserve"> Table1_2[[#This Row],[Profit]] / Table1_2[[#This Row],[Sales]]</f>
        <v>-0.45</v>
      </c>
      <c r="U597" t="s">
        <v>83</v>
      </c>
      <c r="V597" t="s">
        <v>71</v>
      </c>
    </row>
    <row r="598" spans="1:22">
      <c r="A598" t="s">
        <v>2362</v>
      </c>
      <c r="B598" s="19">
        <v>42842</v>
      </c>
      <c r="C598" s="19" t="str">
        <f xml:space="preserve"> TEXT(Table1_2[[#This Row],[Order Date]], "yyyy")</f>
        <v>2017</v>
      </c>
      <c r="D598" s="19">
        <v>42844</v>
      </c>
      <c r="E598" t="s">
        <v>87</v>
      </c>
      <c r="F598" t="s">
        <v>2363</v>
      </c>
      <c r="G598" t="s">
        <v>2364</v>
      </c>
      <c r="H598" t="s">
        <v>24</v>
      </c>
      <c r="I598" t="s">
        <v>25</v>
      </c>
      <c r="J598" t="s">
        <v>65</v>
      </c>
      <c r="K598" t="s">
        <v>66</v>
      </c>
      <c r="L598" t="s">
        <v>67</v>
      </c>
      <c r="M598" t="s">
        <v>1290</v>
      </c>
      <c r="N598" t="s">
        <v>30</v>
      </c>
      <c r="O598" t="s">
        <v>56</v>
      </c>
      <c r="P598" t="s">
        <v>1758</v>
      </c>
      <c r="Q598">
        <v>60.311999999999998</v>
      </c>
      <c r="R598">
        <v>3</v>
      </c>
      <c r="S598">
        <v>5.2773000000000003</v>
      </c>
      <c r="T598">
        <f xml:space="preserve"> Table1_2[[#This Row],[Profit]] / Table1_2[[#This Row],[Sales]]</f>
        <v>8.7500000000000008E-2</v>
      </c>
      <c r="U598" t="s">
        <v>70</v>
      </c>
      <c r="V598" t="s">
        <v>113</v>
      </c>
    </row>
    <row r="599" spans="1:22">
      <c r="A599" t="s">
        <v>2369</v>
      </c>
      <c r="B599" s="19">
        <v>41961</v>
      </c>
      <c r="C599" s="19" t="str">
        <f xml:space="preserve"> TEXT(Table1_2[[#This Row],[Order Date]], "yyyy")</f>
        <v>2014</v>
      </c>
      <c r="D599" s="19">
        <v>41965</v>
      </c>
      <c r="E599" t="s">
        <v>39</v>
      </c>
      <c r="F599" t="s">
        <v>628</v>
      </c>
      <c r="G599" t="s">
        <v>629</v>
      </c>
      <c r="H599" t="s">
        <v>24</v>
      </c>
      <c r="I599" t="s">
        <v>25</v>
      </c>
      <c r="J599" t="s">
        <v>65</v>
      </c>
      <c r="K599" t="s">
        <v>66</v>
      </c>
      <c r="L599" t="s">
        <v>67</v>
      </c>
      <c r="M599" t="s">
        <v>1290</v>
      </c>
      <c r="N599" t="s">
        <v>30</v>
      </c>
      <c r="O599" t="s">
        <v>56</v>
      </c>
      <c r="P599" t="s">
        <v>1758</v>
      </c>
      <c r="Q599">
        <v>60.311999999999998</v>
      </c>
      <c r="R599">
        <v>3</v>
      </c>
      <c r="S599">
        <v>5.2773000000000003</v>
      </c>
      <c r="T599">
        <f xml:space="preserve"> Table1_2[[#This Row],[Profit]] / Table1_2[[#This Row],[Sales]]</f>
        <v>8.7500000000000008E-2</v>
      </c>
      <c r="U599" t="s">
        <v>83</v>
      </c>
      <c r="V599" t="s">
        <v>34</v>
      </c>
    </row>
    <row r="600" spans="1:22">
      <c r="A600" t="s">
        <v>4399</v>
      </c>
      <c r="B600" s="19">
        <v>42716</v>
      </c>
      <c r="C600" s="19" t="str">
        <f xml:space="preserve"> TEXT(Table1_2[[#This Row],[Order Date]], "yyyy")</f>
        <v>2016</v>
      </c>
      <c r="D600" s="19">
        <v>42721</v>
      </c>
      <c r="E600" t="s">
        <v>39</v>
      </c>
      <c r="F600" t="s">
        <v>1038</v>
      </c>
      <c r="G600" t="s">
        <v>1039</v>
      </c>
      <c r="H600" t="s">
        <v>90</v>
      </c>
      <c r="I600" t="s">
        <v>25</v>
      </c>
      <c r="J600" t="s">
        <v>173</v>
      </c>
      <c r="K600" t="s">
        <v>120</v>
      </c>
      <c r="L600" t="s">
        <v>67</v>
      </c>
      <c r="M600" t="s">
        <v>551</v>
      </c>
      <c r="N600" t="s">
        <v>30</v>
      </c>
      <c r="O600" t="s">
        <v>56</v>
      </c>
      <c r="P600" t="s">
        <v>3125</v>
      </c>
      <c r="Q600">
        <v>60.35</v>
      </c>
      <c r="R600">
        <v>5</v>
      </c>
      <c r="S600">
        <v>19.915500000000002</v>
      </c>
      <c r="T600">
        <f xml:space="preserve"> Table1_2[[#This Row],[Profit]] / Table1_2[[#This Row],[Sales]]</f>
        <v>0.33</v>
      </c>
      <c r="U600" t="s">
        <v>58</v>
      </c>
      <c r="V600" t="s">
        <v>96</v>
      </c>
    </row>
    <row r="601" spans="1:22">
      <c r="A601" t="s">
        <v>3908</v>
      </c>
      <c r="B601" s="19">
        <v>41891</v>
      </c>
      <c r="C601" s="19" t="str">
        <f xml:space="preserve"> TEXT(Table1_2[[#This Row],[Order Date]], "yyyy")</f>
        <v>2014</v>
      </c>
      <c r="D601" s="19">
        <v>41893</v>
      </c>
      <c r="E601" t="s">
        <v>87</v>
      </c>
      <c r="F601" t="s">
        <v>1015</v>
      </c>
      <c r="G601" t="s">
        <v>1016</v>
      </c>
      <c r="H601" t="s">
        <v>100</v>
      </c>
      <c r="I601" t="s">
        <v>25</v>
      </c>
      <c r="J601" t="s">
        <v>815</v>
      </c>
      <c r="K601" t="s">
        <v>231</v>
      </c>
      <c r="L601" t="s">
        <v>67</v>
      </c>
      <c r="M601" t="s">
        <v>1834</v>
      </c>
      <c r="N601" t="s">
        <v>30</v>
      </c>
      <c r="O601" t="s">
        <v>56</v>
      </c>
      <c r="P601" t="s">
        <v>1835</v>
      </c>
      <c r="Q601">
        <v>60.671999999999997</v>
      </c>
      <c r="R601">
        <v>6</v>
      </c>
      <c r="S601">
        <v>12.892799999999999</v>
      </c>
      <c r="T601">
        <f xml:space="preserve"> Table1_2[[#This Row],[Profit]] / Table1_2[[#This Row],[Sales]]</f>
        <v>0.21249999999999999</v>
      </c>
      <c r="U601" t="s">
        <v>70</v>
      </c>
      <c r="V601" t="s">
        <v>77</v>
      </c>
    </row>
    <row r="602" spans="1:22">
      <c r="A602" t="s">
        <v>3517</v>
      </c>
      <c r="B602" s="19">
        <v>41975</v>
      </c>
      <c r="C602" s="19" t="str">
        <f xml:space="preserve"> TEXT(Table1_2[[#This Row],[Order Date]], "yyyy")</f>
        <v>2014</v>
      </c>
      <c r="D602" s="19">
        <v>41980</v>
      </c>
      <c r="E602" t="s">
        <v>39</v>
      </c>
      <c r="F602" t="s">
        <v>3518</v>
      </c>
      <c r="G602" t="s">
        <v>3519</v>
      </c>
      <c r="H602" t="s">
        <v>90</v>
      </c>
      <c r="I602" t="s">
        <v>25</v>
      </c>
      <c r="J602" t="s">
        <v>2522</v>
      </c>
      <c r="K602" t="s">
        <v>1089</v>
      </c>
      <c r="L602" t="s">
        <v>67</v>
      </c>
      <c r="M602" t="s">
        <v>648</v>
      </c>
      <c r="N602" t="s">
        <v>30</v>
      </c>
      <c r="O602" t="s">
        <v>56</v>
      </c>
      <c r="P602" t="s">
        <v>649</v>
      </c>
      <c r="Q602">
        <v>60.72</v>
      </c>
      <c r="R602">
        <v>3</v>
      </c>
      <c r="S602">
        <v>23.680800000000001</v>
      </c>
      <c r="T602">
        <f xml:space="preserve"> Table1_2[[#This Row],[Profit]] / Table1_2[[#This Row],[Sales]]</f>
        <v>0.39</v>
      </c>
      <c r="U602" t="s">
        <v>58</v>
      </c>
      <c r="V602" t="s">
        <v>96</v>
      </c>
    </row>
    <row r="603" spans="1:22">
      <c r="A603" t="s">
        <v>2793</v>
      </c>
      <c r="B603" s="19">
        <v>42631</v>
      </c>
      <c r="C603" s="19" t="str">
        <f xml:space="preserve"> TEXT(Table1_2[[#This Row],[Order Date]], "yyyy")</f>
        <v>2016</v>
      </c>
      <c r="D603" s="19">
        <v>42638</v>
      </c>
      <c r="E603" t="s">
        <v>39</v>
      </c>
      <c r="F603" t="s">
        <v>1684</v>
      </c>
      <c r="G603" t="s">
        <v>1685</v>
      </c>
      <c r="H603" t="s">
        <v>24</v>
      </c>
      <c r="I603" t="s">
        <v>25</v>
      </c>
      <c r="J603" t="s">
        <v>2794</v>
      </c>
      <c r="K603" t="s">
        <v>120</v>
      </c>
      <c r="L603" t="s">
        <v>67</v>
      </c>
      <c r="M603" t="s">
        <v>2795</v>
      </c>
      <c r="N603" t="s">
        <v>30</v>
      </c>
      <c r="O603" t="s">
        <v>56</v>
      </c>
      <c r="P603" t="s">
        <v>2796</v>
      </c>
      <c r="Q603">
        <v>60.72</v>
      </c>
      <c r="R603">
        <v>3</v>
      </c>
      <c r="S603">
        <v>26.1096</v>
      </c>
      <c r="T603">
        <f xml:space="preserve"> Table1_2[[#This Row],[Profit]] / Table1_2[[#This Row],[Sales]]</f>
        <v>0.43</v>
      </c>
      <c r="U603" t="s">
        <v>47</v>
      </c>
      <c r="V603" t="s">
        <v>77</v>
      </c>
    </row>
    <row r="604" spans="1:22">
      <c r="A604" t="s">
        <v>2112</v>
      </c>
      <c r="B604" s="19">
        <v>42248</v>
      </c>
      <c r="C604" s="19" t="str">
        <f xml:space="preserve"> TEXT(Table1_2[[#This Row],[Order Date]], "yyyy")</f>
        <v>2015</v>
      </c>
      <c r="D604" s="19">
        <v>42255</v>
      </c>
      <c r="E604" t="s">
        <v>39</v>
      </c>
      <c r="F604" t="s">
        <v>2113</v>
      </c>
      <c r="G604" t="s">
        <v>2114</v>
      </c>
      <c r="H604" t="s">
        <v>100</v>
      </c>
      <c r="I604" t="s">
        <v>25</v>
      </c>
      <c r="J604" t="s">
        <v>237</v>
      </c>
      <c r="K604" t="s">
        <v>434</v>
      </c>
      <c r="L604" t="s">
        <v>67</v>
      </c>
      <c r="M604" t="s">
        <v>251</v>
      </c>
      <c r="N604" t="s">
        <v>30</v>
      </c>
      <c r="O604" t="s">
        <v>36</v>
      </c>
      <c r="P604" t="s">
        <v>252</v>
      </c>
      <c r="Q604">
        <v>60.74</v>
      </c>
      <c r="R604">
        <v>1</v>
      </c>
      <c r="S604">
        <v>15.185</v>
      </c>
      <c r="T604">
        <f xml:space="preserve"> Table1_2[[#This Row],[Profit]] / Table1_2[[#This Row],[Sales]]</f>
        <v>0.25</v>
      </c>
      <c r="U604" t="s">
        <v>47</v>
      </c>
      <c r="V604" t="s">
        <v>77</v>
      </c>
    </row>
    <row r="605" spans="1:22">
      <c r="A605" t="s">
        <v>3836</v>
      </c>
      <c r="B605" s="19">
        <v>42173</v>
      </c>
      <c r="C605" s="19" t="str">
        <f xml:space="preserve"> TEXT(Table1_2[[#This Row],[Order Date]], "yyyy")</f>
        <v>2015</v>
      </c>
      <c r="D605" s="19">
        <v>42179</v>
      </c>
      <c r="E605" t="s">
        <v>39</v>
      </c>
      <c r="F605" t="s">
        <v>452</v>
      </c>
      <c r="G605" t="s">
        <v>453</v>
      </c>
      <c r="H605" t="s">
        <v>24</v>
      </c>
      <c r="I605" t="s">
        <v>25</v>
      </c>
      <c r="J605" t="s">
        <v>689</v>
      </c>
      <c r="K605" t="s">
        <v>716</v>
      </c>
      <c r="L605" t="s">
        <v>28</v>
      </c>
      <c r="M605" t="s">
        <v>2318</v>
      </c>
      <c r="N605" t="s">
        <v>30</v>
      </c>
      <c r="O605" t="s">
        <v>56</v>
      </c>
      <c r="P605" t="s">
        <v>2319</v>
      </c>
      <c r="Q605">
        <v>60.84</v>
      </c>
      <c r="R605">
        <v>3</v>
      </c>
      <c r="S605">
        <v>19.468800000000002</v>
      </c>
      <c r="T605">
        <f xml:space="preserve"> Table1_2[[#This Row],[Profit]] / Table1_2[[#This Row],[Sales]]</f>
        <v>0.32</v>
      </c>
      <c r="U605" t="s">
        <v>129</v>
      </c>
      <c r="V605" t="s">
        <v>59</v>
      </c>
    </row>
    <row r="606" spans="1:22">
      <c r="A606" t="s">
        <v>4320</v>
      </c>
      <c r="B606" s="19">
        <v>42266</v>
      </c>
      <c r="C606" s="19" t="str">
        <f xml:space="preserve"> TEXT(Table1_2[[#This Row],[Order Date]], "yyyy")</f>
        <v>2015</v>
      </c>
      <c r="D606" s="19">
        <v>42270</v>
      </c>
      <c r="E606" t="s">
        <v>39</v>
      </c>
      <c r="F606" t="s">
        <v>4321</v>
      </c>
      <c r="G606" t="s">
        <v>4322</v>
      </c>
      <c r="H606" t="s">
        <v>100</v>
      </c>
      <c r="I606" t="s">
        <v>25</v>
      </c>
      <c r="J606" t="s">
        <v>1849</v>
      </c>
      <c r="K606" t="s">
        <v>53</v>
      </c>
      <c r="L606" t="s">
        <v>54</v>
      </c>
      <c r="M606" t="s">
        <v>2318</v>
      </c>
      <c r="N606" t="s">
        <v>30</v>
      </c>
      <c r="O606" t="s">
        <v>56</v>
      </c>
      <c r="P606" t="s">
        <v>2319</v>
      </c>
      <c r="Q606">
        <v>60.84</v>
      </c>
      <c r="R606">
        <v>3</v>
      </c>
      <c r="S606">
        <v>19.468800000000002</v>
      </c>
      <c r="T606">
        <f xml:space="preserve"> Table1_2[[#This Row],[Profit]] / Table1_2[[#This Row],[Sales]]</f>
        <v>0.32</v>
      </c>
      <c r="U606" t="s">
        <v>83</v>
      </c>
      <c r="V606" t="s">
        <v>77</v>
      </c>
    </row>
    <row r="607" spans="1:22">
      <c r="A607" t="s">
        <v>3220</v>
      </c>
      <c r="B607" s="19">
        <v>42820</v>
      </c>
      <c r="C607" s="19" t="str">
        <f xml:space="preserve"> TEXT(Table1_2[[#This Row],[Order Date]], "yyyy")</f>
        <v>2017</v>
      </c>
      <c r="D607" s="19">
        <v>42827</v>
      </c>
      <c r="E607" t="s">
        <v>39</v>
      </c>
      <c r="F607" t="s">
        <v>3221</v>
      </c>
      <c r="G607" t="s">
        <v>3222</v>
      </c>
      <c r="H607" t="s">
        <v>90</v>
      </c>
      <c r="I607" t="s">
        <v>25</v>
      </c>
      <c r="J607" t="s">
        <v>655</v>
      </c>
      <c r="K607" t="s">
        <v>289</v>
      </c>
      <c r="L607" t="s">
        <v>93</v>
      </c>
      <c r="M607" t="s">
        <v>3223</v>
      </c>
      <c r="N607" t="s">
        <v>30</v>
      </c>
      <c r="O607" t="s">
        <v>56</v>
      </c>
      <c r="P607" t="s">
        <v>3224</v>
      </c>
      <c r="Q607">
        <v>60.84</v>
      </c>
      <c r="R607">
        <v>3</v>
      </c>
      <c r="S607">
        <v>23.119199999999999</v>
      </c>
      <c r="T607">
        <f xml:space="preserve"> Table1_2[[#This Row],[Profit]] / Table1_2[[#This Row],[Sales]]</f>
        <v>0.37999999999999995</v>
      </c>
      <c r="U607" t="s">
        <v>47</v>
      </c>
      <c r="V607" t="s">
        <v>195</v>
      </c>
    </row>
    <row r="608" spans="1:22">
      <c r="A608" t="s">
        <v>4218</v>
      </c>
      <c r="B608" s="19">
        <v>41681</v>
      </c>
      <c r="C608" s="19" t="str">
        <f xml:space="preserve"> TEXT(Table1_2[[#This Row],[Order Date]], "yyyy")</f>
        <v>2014</v>
      </c>
      <c r="D608" s="19">
        <v>41685</v>
      </c>
      <c r="E608" t="s">
        <v>21</v>
      </c>
      <c r="F608" t="s">
        <v>867</v>
      </c>
      <c r="G608" t="s">
        <v>868</v>
      </c>
      <c r="H608" t="s">
        <v>24</v>
      </c>
      <c r="I608" t="s">
        <v>25</v>
      </c>
      <c r="J608" t="s">
        <v>157</v>
      </c>
      <c r="K608" t="s">
        <v>565</v>
      </c>
      <c r="L608" t="s">
        <v>93</v>
      </c>
      <c r="M608" t="s">
        <v>135</v>
      </c>
      <c r="N608" t="s">
        <v>30</v>
      </c>
      <c r="O608" t="s">
        <v>36</v>
      </c>
      <c r="P608" t="s">
        <v>136</v>
      </c>
      <c r="Q608">
        <v>60.89</v>
      </c>
      <c r="R608">
        <v>1</v>
      </c>
      <c r="S608">
        <v>15.2225</v>
      </c>
      <c r="T608">
        <f xml:space="preserve"> Table1_2[[#This Row],[Profit]] / Table1_2[[#This Row],[Sales]]</f>
        <v>0.25</v>
      </c>
      <c r="U608" t="s">
        <v>83</v>
      </c>
      <c r="V608" t="s">
        <v>297</v>
      </c>
    </row>
    <row r="609" spans="1:22">
      <c r="A609" t="s">
        <v>2300</v>
      </c>
      <c r="B609" s="19">
        <v>42825</v>
      </c>
      <c r="C609" s="19" t="str">
        <f xml:space="preserve"> TEXT(Table1_2[[#This Row],[Order Date]], "yyyy")</f>
        <v>2017</v>
      </c>
      <c r="D609" s="19">
        <v>42827</v>
      </c>
      <c r="E609" t="s">
        <v>21</v>
      </c>
      <c r="F609" t="s">
        <v>2301</v>
      </c>
      <c r="G609" t="s">
        <v>2302</v>
      </c>
      <c r="H609" t="s">
        <v>100</v>
      </c>
      <c r="I609" t="s">
        <v>25</v>
      </c>
      <c r="J609" t="s">
        <v>26</v>
      </c>
      <c r="K609" t="s">
        <v>27</v>
      </c>
      <c r="L609" t="s">
        <v>28</v>
      </c>
      <c r="M609" t="s">
        <v>1482</v>
      </c>
      <c r="N609" t="s">
        <v>30</v>
      </c>
      <c r="O609" t="s">
        <v>56</v>
      </c>
      <c r="P609" t="s">
        <v>1483</v>
      </c>
      <c r="Q609">
        <v>61</v>
      </c>
      <c r="R609">
        <v>5</v>
      </c>
      <c r="S609">
        <v>25.62</v>
      </c>
      <c r="T609">
        <f xml:space="preserve"> Table1_2[[#This Row],[Profit]] / Table1_2[[#This Row],[Sales]]</f>
        <v>0.42000000000000004</v>
      </c>
      <c r="U609" t="s">
        <v>70</v>
      </c>
      <c r="V609" t="s">
        <v>195</v>
      </c>
    </row>
    <row r="610" spans="1:22">
      <c r="A610" t="s">
        <v>3929</v>
      </c>
      <c r="B610" s="19">
        <v>42663</v>
      </c>
      <c r="C610" s="19" t="str">
        <f xml:space="preserve"> TEXT(Table1_2[[#This Row],[Order Date]], "yyyy")</f>
        <v>2016</v>
      </c>
      <c r="D610" s="19">
        <v>42669</v>
      </c>
      <c r="E610" t="s">
        <v>39</v>
      </c>
      <c r="F610" t="s">
        <v>3930</v>
      </c>
      <c r="G610" t="s">
        <v>3931</v>
      </c>
      <c r="H610" t="s">
        <v>100</v>
      </c>
      <c r="I610" t="s">
        <v>25</v>
      </c>
      <c r="J610" t="s">
        <v>689</v>
      </c>
      <c r="K610" t="s">
        <v>716</v>
      </c>
      <c r="L610" t="s">
        <v>28</v>
      </c>
      <c r="M610" t="s">
        <v>493</v>
      </c>
      <c r="N610" t="s">
        <v>30</v>
      </c>
      <c r="O610" t="s">
        <v>56</v>
      </c>
      <c r="P610" t="s">
        <v>494</v>
      </c>
      <c r="Q610">
        <v>61.1</v>
      </c>
      <c r="R610">
        <v>5</v>
      </c>
      <c r="S610">
        <v>18.329999999999998</v>
      </c>
      <c r="T610">
        <f xml:space="preserve"> Table1_2[[#This Row],[Profit]] / Table1_2[[#This Row],[Sales]]</f>
        <v>0.3</v>
      </c>
      <c r="U610" t="s">
        <v>129</v>
      </c>
      <c r="V610" t="s">
        <v>48</v>
      </c>
    </row>
    <row r="611" spans="1:22">
      <c r="A611" t="s">
        <v>1993</v>
      </c>
      <c r="B611" s="19">
        <v>42525</v>
      </c>
      <c r="C611" s="19" t="str">
        <f xml:space="preserve"> TEXT(Table1_2[[#This Row],[Order Date]], "yyyy")</f>
        <v>2016</v>
      </c>
      <c r="D611" s="19">
        <v>42525</v>
      </c>
      <c r="E611" t="s">
        <v>425</v>
      </c>
      <c r="F611" t="s">
        <v>1994</v>
      </c>
      <c r="G611" t="s">
        <v>1995</v>
      </c>
      <c r="H611" t="s">
        <v>24</v>
      </c>
      <c r="I611" t="s">
        <v>25</v>
      </c>
      <c r="J611" t="s">
        <v>173</v>
      </c>
      <c r="K611" t="s">
        <v>120</v>
      </c>
      <c r="L611" t="s">
        <v>67</v>
      </c>
      <c r="M611" t="s">
        <v>870</v>
      </c>
      <c r="N611" t="s">
        <v>30</v>
      </c>
      <c r="O611" t="s">
        <v>56</v>
      </c>
      <c r="P611" t="s">
        <v>871</v>
      </c>
      <c r="Q611">
        <v>61.12</v>
      </c>
      <c r="R611">
        <v>4</v>
      </c>
      <c r="S611">
        <v>20.780799999999999</v>
      </c>
      <c r="T611">
        <f xml:space="preserve"> Table1_2[[#This Row],[Profit]] / Table1_2[[#This Row],[Sales]]</f>
        <v>0.34</v>
      </c>
      <c r="U611" t="s">
        <v>430</v>
      </c>
      <c r="V611" t="s">
        <v>59</v>
      </c>
    </row>
    <row r="612" spans="1:22">
      <c r="A612" t="s">
        <v>4371</v>
      </c>
      <c r="B612" s="19">
        <v>41793</v>
      </c>
      <c r="C612" s="19" t="str">
        <f xml:space="preserve"> TEXT(Table1_2[[#This Row],[Order Date]], "yyyy")</f>
        <v>2014</v>
      </c>
      <c r="D612" s="19">
        <v>41796</v>
      </c>
      <c r="E612" t="s">
        <v>87</v>
      </c>
      <c r="F612" t="s">
        <v>3081</v>
      </c>
      <c r="G612" t="s">
        <v>3082</v>
      </c>
      <c r="H612" t="s">
        <v>24</v>
      </c>
      <c r="I612" t="s">
        <v>25</v>
      </c>
      <c r="J612" t="s">
        <v>513</v>
      </c>
      <c r="K612" t="s">
        <v>134</v>
      </c>
      <c r="L612" t="s">
        <v>93</v>
      </c>
      <c r="M612" t="s">
        <v>630</v>
      </c>
      <c r="N612" t="s">
        <v>30</v>
      </c>
      <c r="O612" t="s">
        <v>56</v>
      </c>
      <c r="P612" t="s">
        <v>631</v>
      </c>
      <c r="Q612">
        <v>61.543999999999997</v>
      </c>
      <c r="R612">
        <v>7</v>
      </c>
      <c r="S612">
        <v>-40.003599999999999</v>
      </c>
      <c r="T612">
        <f xml:space="preserve"> Table1_2[[#This Row],[Profit]] / Table1_2[[#This Row],[Sales]]</f>
        <v>-0.65</v>
      </c>
      <c r="U612" t="s">
        <v>33</v>
      </c>
      <c r="V612" t="s">
        <v>59</v>
      </c>
    </row>
    <row r="613" spans="1:22">
      <c r="A613" t="s">
        <v>2749</v>
      </c>
      <c r="B613" s="19">
        <v>42009</v>
      </c>
      <c r="C613" s="19" t="str">
        <f xml:space="preserve"> TEXT(Table1_2[[#This Row],[Order Date]], "yyyy")</f>
        <v>2015</v>
      </c>
      <c r="D613" s="19">
        <v>42014</v>
      </c>
      <c r="E613" t="s">
        <v>39</v>
      </c>
      <c r="F613" t="s">
        <v>2750</v>
      </c>
      <c r="G613" t="s">
        <v>2751</v>
      </c>
      <c r="H613" t="s">
        <v>100</v>
      </c>
      <c r="I613" t="s">
        <v>25</v>
      </c>
      <c r="J613" t="s">
        <v>191</v>
      </c>
      <c r="K613" t="s">
        <v>192</v>
      </c>
      <c r="L613" t="s">
        <v>54</v>
      </c>
      <c r="M613" t="s">
        <v>488</v>
      </c>
      <c r="N613" t="s">
        <v>30</v>
      </c>
      <c r="O613" t="s">
        <v>36</v>
      </c>
      <c r="P613" t="s">
        <v>489</v>
      </c>
      <c r="Q613">
        <v>61.584000000000003</v>
      </c>
      <c r="R613">
        <v>1</v>
      </c>
      <c r="S613">
        <v>-6.9282000000000004</v>
      </c>
      <c r="T613">
        <f xml:space="preserve"> Table1_2[[#This Row],[Profit]] / Table1_2[[#This Row],[Sales]]</f>
        <v>-0.1125</v>
      </c>
      <c r="U613" t="s">
        <v>58</v>
      </c>
      <c r="V613" t="s">
        <v>169</v>
      </c>
    </row>
    <row r="614" spans="1:22">
      <c r="A614" t="s">
        <v>3483</v>
      </c>
      <c r="B614" s="19">
        <v>41653</v>
      </c>
      <c r="C614" s="19" t="str">
        <f xml:space="preserve"> TEXT(Table1_2[[#This Row],[Order Date]], "yyyy")</f>
        <v>2014</v>
      </c>
      <c r="D614" s="19">
        <v>41654</v>
      </c>
      <c r="E614" t="s">
        <v>87</v>
      </c>
      <c r="F614" t="s">
        <v>3484</v>
      </c>
      <c r="G614" t="s">
        <v>3485</v>
      </c>
      <c r="H614" t="s">
        <v>90</v>
      </c>
      <c r="I614" t="s">
        <v>25</v>
      </c>
      <c r="J614" t="s">
        <v>65</v>
      </c>
      <c r="K614" t="s">
        <v>66</v>
      </c>
      <c r="L614" t="s">
        <v>67</v>
      </c>
      <c r="M614" t="s">
        <v>1175</v>
      </c>
      <c r="N614" t="s">
        <v>30</v>
      </c>
      <c r="O614" t="s">
        <v>31</v>
      </c>
      <c r="P614" t="s">
        <v>1176</v>
      </c>
      <c r="Q614">
        <v>61.96</v>
      </c>
      <c r="R614">
        <v>4</v>
      </c>
      <c r="S614">
        <v>-53.285600000000002</v>
      </c>
      <c r="T614">
        <f xml:space="preserve"> Table1_2[[#This Row],[Profit]] / Table1_2[[#This Row],[Sales]]</f>
        <v>-0.86</v>
      </c>
      <c r="U614" t="s">
        <v>123</v>
      </c>
      <c r="V614" t="s">
        <v>169</v>
      </c>
    </row>
    <row r="615" spans="1:22">
      <c r="A615" t="s">
        <v>1172</v>
      </c>
      <c r="B615" s="19">
        <v>42266</v>
      </c>
      <c r="C615" s="19" t="str">
        <f xml:space="preserve"> TEXT(Table1_2[[#This Row],[Order Date]], "yyyy")</f>
        <v>2015</v>
      </c>
      <c r="D615" s="19">
        <v>42271</v>
      </c>
      <c r="E615" t="s">
        <v>21</v>
      </c>
      <c r="F615" t="s">
        <v>1173</v>
      </c>
      <c r="G615" t="s">
        <v>1174</v>
      </c>
      <c r="H615" t="s">
        <v>100</v>
      </c>
      <c r="I615" t="s">
        <v>25</v>
      </c>
      <c r="J615" t="s">
        <v>689</v>
      </c>
      <c r="K615" t="s">
        <v>716</v>
      </c>
      <c r="L615" t="s">
        <v>28</v>
      </c>
      <c r="M615" t="s">
        <v>1175</v>
      </c>
      <c r="N615" t="s">
        <v>30</v>
      </c>
      <c r="O615" t="s">
        <v>31</v>
      </c>
      <c r="P615" t="s">
        <v>1176</v>
      </c>
      <c r="Q615">
        <v>61.96</v>
      </c>
      <c r="R615">
        <v>2</v>
      </c>
      <c r="S615">
        <v>4.3372000000000002</v>
      </c>
      <c r="T615">
        <f xml:space="preserve"> Table1_2[[#This Row],[Profit]] / Table1_2[[#This Row],[Sales]]</f>
        <v>7.0000000000000007E-2</v>
      </c>
      <c r="U615" t="s">
        <v>58</v>
      </c>
      <c r="V615" t="s">
        <v>77</v>
      </c>
    </row>
    <row r="616" spans="1:22">
      <c r="A616" t="s">
        <v>3999</v>
      </c>
      <c r="B616" s="19">
        <v>42761</v>
      </c>
      <c r="C616" s="19" t="str">
        <f xml:space="preserve"> TEXT(Table1_2[[#This Row],[Order Date]], "yyyy")</f>
        <v>2017</v>
      </c>
      <c r="D616" s="19">
        <v>42766</v>
      </c>
      <c r="E616" t="s">
        <v>39</v>
      </c>
      <c r="F616" t="s">
        <v>3037</v>
      </c>
      <c r="G616" t="s">
        <v>3038</v>
      </c>
      <c r="H616" t="s">
        <v>24</v>
      </c>
      <c r="I616" t="s">
        <v>25</v>
      </c>
      <c r="J616" t="s">
        <v>347</v>
      </c>
      <c r="K616" t="s">
        <v>667</v>
      </c>
      <c r="L616" t="s">
        <v>28</v>
      </c>
      <c r="M616" t="s">
        <v>201</v>
      </c>
      <c r="N616" t="s">
        <v>30</v>
      </c>
      <c r="O616" t="s">
        <v>56</v>
      </c>
      <c r="P616" t="s">
        <v>202</v>
      </c>
      <c r="Q616">
        <v>62.72</v>
      </c>
      <c r="R616">
        <v>4</v>
      </c>
      <c r="S616">
        <v>24.460799999999999</v>
      </c>
      <c r="T616">
        <f xml:space="preserve"> Table1_2[[#This Row],[Profit]] / Table1_2[[#This Row],[Sales]]</f>
        <v>0.39</v>
      </c>
      <c r="U616" t="s">
        <v>58</v>
      </c>
      <c r="V616" t="s">
        <v>169</v>
      </c>
    </row>
    <row r="617" spans="1:22">
      <c r="A617" t="s">
        <v>1976</v>
      </c>
      <c r="B617" s="19">
        <v>41665</v>
      </c>
      <c r="C617" s="19" t="str">
        <f xml:space="preserve"> TEXT(Table1_2[[#This Row],[Order Date]], "yyyy")</f>
        <v>2014</v>
      </c>
      <c r="D617" s="19">
        <v>41670</v>
      </c>
      <c r="E617" t="s">
        <v>39</v>
      </c>
      <c r="F617" t="s">
        <v>1257</v>
      </c>
      <c r="G617" t="s">
        <v>1258</v>
      </c>
      <c r="H617" t="s">
        <v>100</v>
      </c>
      <c r="I617" t="s">
        <v>25</v>
      </c>
      <c r="J617" t="s">
        <v>1977</v>
      </c>
      <c r="K617" t="s">
        <v>716</v>
      </c>
      <c r="L617" t="s">
        <v>28</v>
      </c>
      <c r="M617" t="s">
        <v>1978</v>
      </c>
      <c r="N617" t="s">
        <v>30</v>
      </c>
      <c r="O617" t="s">
        <v>56</v>
      </c>
      <c r="P617" t="s">
        <v>1979</v>
      </c>
      <c r="Q617">
        <v>62.82</v>
      </c>
      <c r="R617">
        <v>3</v>
      </c>
      <c r="S617">
        <v>30.7818</v>
      </c>
      <c r="T617">
        <f xml:space="preserve"> Table1_2[[#This Row],[Profit]] / Table1_2[[#This Row],[Sales]]</f>
        <v>0.49</v>
      </c>
      <c r="U617" t="s">
        <v>58</v>
      </c>
      <c r="V617" t="s">
        <v>169</v>
      </c>
    </row>
    <row r="618" spans="1:22">
      <c r="A618" t="s">
        <v>1510</v>
      </c>
      <c r="B618" s="19">
        <v>42416</v>
      </c>
      <c r="C618" s="19" t="str">
        <f xml:space="preserve"> TEXT(Table1_2[[#This Row],[Order Date]], "yyyy")</f>
        <v>2016</v>
      </c>
      <c r="D618" s="19">
        <v>42420</v>
      </c>
      <c r="E618" t="s">
        <v>39</v>
      </c>
      <c r="F618" t="s">
        <v>1511</v>
      </c>
      <c r="G618" t="s">
        <v>1512</v>
      </c>
      <c r="H618" t="s">
        <v>90</v>
      </c>
      <c r="I618" t="s">
        <v>25</v>
      </c>
      <c r="J618" t="s">
        <v>133</v>
      </c>
      <c r="K618" t="s">
        <v>134</v>
      </c>
      <c r="L618" t="s">
        <v>93</v>
      </c>
      <c r="M618" t="s">
        <v>1513</v>
      </c>
      <c r="N618" t="s">
        <v>30</v>
      </c>
      <c r="O618" t="s">
        <v>36</v>
      </c>
      <c r="P618" t="s">
        <v>1514</v>
      </c>
      <c r="Q618">
        <v>62.957999999999998</v>
      </c>
      <c r="R618">
        <v>3</v>
      </c>
      <c r="S618">
        <v>-2.6981999999999999</v>
      </c>
      <c r="T618">
        <f xml:space="preserve"> Table1_2[[#This Row],[Profit]] / Table1_2[[#This Row],[Sales]]</f>
        <v>-4.2857142857142858E-2</v>
      </c>
      <c r="U618" t="s">
        <v>83</v>
      </c>
      <c r="V618" t="s">
        <v>297</v>
      </c>
    </row>
    <row r="619" spans="1:22">
      <c r="A619" t="s">
        <v>1833</v>
      </c>
      <c r="B619" s="19">
        <v>42004</v>
      </c>
      <c r="C619" s="19" t="str">
        <f xml:space="preserve"> TEXT(Table1_2[[#This Row],[Order Date]], "yyyy")</f>
        <v>2014</v>
      </c>
      <c r="D619" s="19">
        <v>42007</v>
      </c>
      <c r="E619" t="s">
        <v>87</v>
      </c>
      <c r="F619" t="s">
        <v>1252</v>
      </c>
      <c r="G619" t="s">
        <v>1253</v>
      </c>
      <c r="H619" t="s">
        <v>100</v>
      </c>
      <c r="I619" t="s">
        <v>25</v>
      </c>
      <c r="J619" t="s">
        <v>237</v>
      </c>
      <c r="K619" t="s">
        <v>434</v>
      </c>
      <c r="L619" t="s">
        <v>67</v>
      </c>
      <c r="M619" t="s">
        <v>1834</v>
      </c>
      <c r="N619" t="s">
        <v>30</v>
      </c>
      <c r="O619" t="s">
        <v>56</v>
      </c>
      <c r="P619" t="s">
        <v>1835</v>
      </c>
      <c r="Q619">
        <v>63.2</v>
      </c>
      <c r="R619">
        <v>5</v>
      </c>
      <c r="S619">
        <v>23.384</v>
      </c>
      <c r="T619">
        <f xml:space="preserve"> Table1_2[[#This Row],[Profit]] / Table1_2[[#This Row],[Sales]]</f>
        <v>0.37</v>
      </c>
      <c r="U619" t="s">
        <v>33</v>
      </c>
      <c r="V619" t="s">
        <v>96</v>
      </c>
    </row>
    <row r="620" spans="1:22">
      <c r="A620" t="s">
        <v>3146</v>
      </c>
      <c r="B620" s="19">
        <v>42637</v>
      </c>
      <c r="C620" s="19" t="str">
        <f xml:space="preserve"> TEXT(Table1_2[[#This Row],[Order Date]], "yyyy")</f>
        <v>2016</v>
      </c>
      <c r="D620" s="19">
        <v>42637</v>
      </c>
      <c r="E620" t="s">
        <v>425</v>
      </c>
      <c r="F620" t="s">
        <v>2381</v>
      </c>
      <c r="G620" t="s">
        <v>2382</v>
      </c>
      <c r="H620" t="s">
        <v>90</v>
      </c>
      <c r="I620" t="s">
        <v>25</v>
      </c>
      <c r="J620" t="s">
        <v>328</v>
      </c>
      <c r="K620" t="s">
        <v>53</v>
      </c>
      <c r="L620" t="s">
        <v>54</v>
      </c>
      <c r="M620" t="s">
        <v>1834</v>
      </c>
      <c r="N620" t="s">
        <v>30</v>
      </c>
      <c r="O620" t="s">
        <v>56</v>
      </c>
      <c r="P620" t="s">
        <v>1835</v>
      </c>
      <c r="Q620">
        <v>63.2</v>
      </c>
      <c r="R620">
        <v>5</v>
      </c>
      <c r="S620">
        <v>23.384</v>
      </c>
      <c r="T620">
        <f xml:space="preserve"> Table1_2[[#This Row],[Profit]] / Table1_2[[#This Row],[Sales]]</f>
        <v>0.37</v>
      </c>
      <c r="U620" t="s">
        <v>430</v>
      </c>
      <c r="V620" t="s">
        <v>77</v>
      </c>
    </row>
    <row r="621" spans="1:22">
      <c r="A621" t="s">
        <v>2687</v>
      </c>
      <c r="B621" s="19">
        <v>41923</v>
      </c>
      <c r="C621" s="19" t="str">
        <f xml:space="preserve"> TEXT(Table1_2[[#This Row],[Order Date]], "yyyy")</f>
        <v>2014</v>
      </c>
      <c r="D621" s="19">
        <v>41928</v>
      </c>
      <c r="E621" t="s">
        <v>39</v>
      </c>
      <c r="F621" t="s">
        <v>2431</v>
      </c>
      <c r="G621" t="s">
        <v>2432</v>
      </c>
      <c r="H621" t="s">
        <v>100</v>
      </c>
      <c r="I621" t="s">
        <v>25</v>
      </c>
      <c r="J621" t="s">
        <v>191</v>
      </c>
      <c r="K621" t="s">
        <v>192</v>
      </c>
      <c r="L621" t="s">
        <v>54</v>
      </c>
      <c r="M621" t="s">
        <v>1496</v>
      </c>
      <c r="N621" t="s">
        <v>30</v>
      </c>
      <c r="O621" t="s">
        <v>56</v>
      </c>
      <c r="P621" t="s">
        <v>1497</v>
      </c>
      <c r="Q621">
        <v>63.47</v>
      </c>
      <c r="R621">
        <v>11</v>
      </c>
      <c r="S621">
        <v>19.041</v>
      </c>
      <c r="T621">
        <f xml:space="preserve"> Table1_2[[#This Row],[Profit]] / Table1_2[[#This Row],[Sales]]</f>
        <v>0.3</v>
      </c>
      <c r="U621" t="s">
        <v>58</v>
      </c>
      <c r="V621" t="s">
        <v>48</v>
      </c>
    </row>
    <row r="622" spans="1:22">
      <c r="A622" t="s">
        <v>3892</v>
      </c>
      <c r="B622" s="19">
        <v>41699</v>
      </c>
      <c r="C622" s="19" t="str">
        <f xml:space="preserve"> TEXT(Table1_2[[#This Row],[Order Date]], "yyyy")</f>
        <v>2014</v>
      </c>
      <c r="D622" s="19">
        <v>41703</v>
      </c>
      <c r="E622" t="s">
        <v>39</v>
      </c>
      <c r="F622" t="s">
        <v>2136</v>
      </c>
      <c r="G622" t="s">
        <v>2137</v>
      </c>
      <c r="H622" t="s">
        <v>24</v>
      </c>
      <c r="I622" t="s">
        <v>25</v>
      </c>
      <c r="J622" t="s">
        <v>1374</v>
      </c>
      <c r="K622" t="s">
        <v>92</v>
      </c>
      <c r="L622" t="s">
        <v>93</v>
      </c>
      <c r="M622" t="s">
        <v>943</v>
      </c>
      <c r="N622" t="s">
        <v>30</v>
      </c>
      <c r="O622" t="s">
        <v>56</v>
      </c>
      <c r="P622" t="s">
        <v>944</v>
      </c>
      <c r="Q622">
        <v>63.552</v>
      </c>
      <c r="R622">
        <v>6</v>
      </c>
      <c r="S622">
        <v>-34.953600000000002</v>
      </c>
      <c r="T622">
        <f xml:space="preserve"> Table1_2[[#This Row],[Profit]] / Table1_2[[#This Row],[Sales]]</f>
        <v>-0.55000000000000004</v>
      </c>
      <c r="U622" t="s">
        <v>83</v>
      </c>
      <c r="V622" t="s">
        <v>195</v>
      </c>
    </row>
    <row r="623" spans="1:22">
      <c r="A623" t="s">
        <v>2678</v>
      </c>
      <c r="B623" s="19">
        <v>42125</v>
      </c>
      <c r="C623" s="19" t="str">
        <f xml:space="preserve"> TEXT(Table1_2[[#This Row],[Order Date]], "yyyy")</f>
        <v>2015</v>
      </c>
      <c r="D623" s="19">
        <v>42129</v>
      </c>
      <c r="E623" t="s">
        <v>39</v>
      </c>
      <c r="F623" t="s">
        <v>2679</v>
      </c>
      <c r="G623" t="s">
        <v>2680</v>
      </c>
      <c r="H623" t="s">
        <v>90</v>
      </c>
      <c r="I623" t="s">
        <v>25</v>
      </c>
      <c r="J623" t="s">
        <v>303</v>
      </c>
      <c r="K623" t="s">
        <v>43</v>
      </c>
      <c r="L623" t="s">
        <v>28</v>
      </c>
      <c r="M623" t="s">
        <v>943</v>
      </c>
      <c r="N623" t="s">
        <v>30</v>
      </c>
      <c r="O623" t="s">
        <v>56</v>
      </c>
      <c r="P623" t="s">
        <v>944</v>
      </c>
      <c r="Q623">
        <v>63.552</v>
      </c>
      <c r="R623">
        <v>3</v>
      </c>
      <c r="S623">
        <v>14.299200000000001</v>
      </c>
      <c r="T623">
        <f xml:space="preserve"> Table1_2[[#This Row],[Profit]] / Table1_2[[#This Row],[Sales]]</f>
        <v>0.22500000000000001</v>
      </c>
      <c r="U623" t="s">
        <v>83</v>
      </c>
      <c r="V623" t="s">
        <v>161</v>
      </c>
    </row>
    <row r="624" spans="1:22">
      <c r="A624" t="s">
        <v>1746</v>
      </c>
      <c r="B624" s="19">
        <v>42497</v>
      </c>
      <c r="C624" s="19" t="str">
        <f xml:space="preserve"> TEXT(Table1_2[[#This Row],[Order Date]], "yyyy")</f>
        <v>2016</v>
      </c>
      <c r="D624" s="19">
        <v>42501</v>
      </c>
      <c r="E624" t="s">
        <v>39</v>
      </c>
      <c r="F624" t="s">
        <v>1345</v>
      </c>
      <c r="G624" t="s">
        <v>1346</v>
      </c>
      <c r="H624" t="s">
        <v>24</v>
      </c>
      <c r="I624" t="s">
        <v>25</v>
      </c>
      <c r="J624" t="s">
        <v>173</v>
      </c>
      <c r="K624" t="s">
        <v>120</v>
      </c>
      <c r="L624" t="s">
        <v>67</v>
      </c>
      <c r="M624" t="s">
        <v>927</v>
      </c>
      <c r="N624" t="s">
        <v>30</v>
      </c>
      <c r="O624" t="s">
        <v>56</v>
      </c>
      <c r="P624" t="s">
        <v>316</v>
      </c>
      <c r="Q624">
        <v>63.68</v>
      </c>
      <c r="R624">
        <v>8</v>
      </c>
      <c r="S624">
        <v>28.019200000000001</v>
      </c>
      <c r="T624">
        <f xml:space="preserve"> Table1_2[[#This Row],[Profit]] / Table1_2[[#This Row],[Sales]]</f>
        <v>0.44</v>
      </c>
      <c r="U624" t="s">
        <v>83</v>
      </c>
      <c r="V624" t="s">
        <v>161</v>
      </c>
    </row>
    <row r="625" spans="1:22">
      <c r="A625" t="s">
        <v>2829</v>
      </c>
      <c r="B625" s="19">
        <v>43007</v>
      </c>
      <c r="C625" s="19" t="str">
        <f xml:space="preserve"> TEXT(Table1_2[[#This Row],[Order Date]], "yyyy")</f>
        <v>2017</v>
      </c>
      <c r="D625" s="19">
        <v>43007</v>
      </c>
      <c r="E625" t="s">
        <v>425</v>
      </c>
      <c r="F625" t="s">
        <v>228</v>
      </c>
      <c r="G625" t="s">
        <v>229</v>
      </c>
      <c r="H625" t="s">
        <v>100</v>
      </c>
      <c r="I625" t="s">
        <v>25</v>
      </c>
      <c r="J625" t="s">
        <v>2830</v>
      </c>
      <c r="K625" t="s">
        <v>231</v>
      </c>
      <c r="L625" t="s">
        <v>67</v>
      </c>
      <c r="M625" t="s">
        <v>1617</v>
      </c>
      <c r="N625" t="s">
        <v>30</v>
      </c>
      <c r="O625" t="s">
        <v>36</v>
      </c>
      <c r="P625" t="s">
        <v>1618</v>
      </c>
      <c r="Q625">
        <v>63.686</v>
      </c>
      <c r="R625">
        <v>1</v>
      </c>
      <c r="S625">
        <v>-15.4666</v>
      </c>
      <c r="T625">
        <f xml:space="preserve"> Table1_2[[#This Row],[Profit]] / Table1_2[[#This Row],[Sales]]</f>
        <v>-0.24285714285714285</v>
      </c>
      <c r="U625" t="s">
        <v>430</v>
      </c>
      <c r="V625" t="s">
        <v>77</v>
      </c>
    </row>
    <row r="626" spans="1:22">
      <c r="A626" t="s">
        <v>1333</v>
      </c>
      <c r="B626" s="19">
        <v>43080</v>
      </c>
      <c r="C626" s="19" t="str">
        <f xml:space="preserve"> TEXT(Table1_2[[#This Row],[Order Date]], "yyyy")</f>
        <v>2017</v>
      </c>
      <c r="D626" s="19">
        <v>43086</v>
      </c>
      <c r="E626" t="s">
        <v>39</v>
      </c>
      <c r="F626" t="s">
        <v>1334</v>
      </c>
      <c r="G626" t="s">
        <v>1335</v>
      </c>
      <c r="H626" t="s">
        <v>24</v>
      </c>
      <c r="I626" t="s">
        <v>25</v>
      </c>
      <c r="J626" t="s">
        <v>65</v>
      </c>
      <c r="K626" t="s">
        <v>66</v>
      </c>
      <c r="L626" t="s">
        <v>67</v>
      </c>
      <c r="M626" t="s">
        <v>1217</v>
      </c>
      <c r="N626" t="s">
        <v>30</v>
      </c>
      <c r="O626" t="s">
        <v>36</v>
      </c>
      <c r="P626" t="s">
        <v>1218</v>
      </c>
      <c r="Q626">
        <v>63.686</v>
      </c>
      <c r="R626">
        <v>1</v>
      </c>
      <c r="S626">
        <v>-9.0980000000000008</v>
      </c>
      <c r="T626">
        <f xml:space="preserve"> Table1_2[[#This Row],[Profit]] / Table1_2[[#This Row],[Sales]]</f>
        <v>-0.14285714285714288</v>
      </c>
      <c r="U626" t="s">
        <v>129</v>
      </c>
      <c r="V626" t="s">
        <v>96</v>
      </c>
    </row>
    <row r="627" spans="1:22">
      <c r="A627" t="s">
        <v>3424</v>
      </c>
      <c r="B627" s="19">
        <v>42328</v>
      </c>
      <c r="C627" s="19" t="str">
        <f xml:space="preserve"> TEXT(Table1_2[[#This Row],[Order Date]], "yyyy")</f>
        <v>2015</v>
      </c>
      <c r="D627" s="19">
        <v>42334</v>
      </c>
      <c r="E627" t="s">
        <v>39</v>
      </c>
      <c r="F627" t="s">
        <v>1438</v>
      </c>
      <c r="G627" t="s">
        <v>1439</v>
      </c>
      <c r="H627" t="s">
        <v>24</v>
      </c>
      <c r="I627" t="s">
        <v>25</v>
      </c>
      <c r="J627" t="s">
        <v>1770</v>
      </c>
      <c r="K627" t="s">
        <v>231</v>
      </c>
      <c r="L627" t="s">
        <v>67</v>
      </c>
      <c r="M627" t="s">
        <v>3425</v>
      </c>
      <c r="N627" t="s">
        <v>30</v>
      </c>
      <c r="O627" t="s">
        <v>56</v>
      </c>
      <c r="P627" t="s">
        <v>3426</v>
      </c>
      <c r="Q627">
        <v>63.823999999999998</v>
      </c>
      <c r="R627">
        <v>2</v>
      </c>
      <c r="S627">
        <v>9.5736000000000008</v>
      </c>
      <c r="T627">
        <f xml:space="preserve"> Table1_2[[#This Row],[Profit]] / Table1_2[[#This Row],[Sales]]</f>
        <v>0.15000000000000002</v>
      </c>
      <c r="U627" t="s">
        <v>129</v>
      </c>
      <c r="V627" t="s">
        <v>34</v>
      </c>
    </row>
    <row r="628" spans="1:22">
      <c r="A628" t="s">
        <v>2953</v>
      </c>
      <c r="B628" s="19">
        <v>41828</v>
      </c>
      <c r="C628" s="19" t="str">
        <f xml:space="preserve"> TEXT(Table1_2[[#This Row],[Order Date]], "yyyy")</f>
        <v>2014</v>
      </c>
      <c r="D628" s="19">
        <v>41830</v>
      </c>
      <c r="E628" t="s">
        <v>87</v>
      </c>
      <c r="F628" t="s">
        <v>2107</v>
      </c>
      <c r="G628" t="s">
        <v>2108</v>
      </c>
      <c r="H628" t="s">
        <v>24</v>
      </c>
      <c r="I628" t="s">
        <v>25</v>
      </c>
      <c r="J628" t="s">
        <v>2954</v>
      </c>
      <c r="K628" t="s">
        <v>120</v>
      </c>
      <c r="L628" t="s">
        <v>67</v>
      </c>
      <c r="M628" t="s">
        <v>590</v>
      </c>
      <c r="N628" t="s">
        <v>30</v>
      </c>
      <c r="O628" t="s">
        <v>36</v>
      </c>
      <c r="P628" t="s">
        <v>591</v>
      </c>
      <c r="Q628">
        <v>63.881999999999998</v>
      </c>
      <c r="R628">
        <v>1</v>
      </c>
      <c r="S628">
        <v>10.647</v>
      </c>
      <c r="T628">
        <f xml:space="preserve"> Table1_2[[#This Row],[Profit]] / Table1_2[[#This Row],[Sales]]</f>
        <v>0.16666666666666669</v>
      </c>
      <c r="U628" t="s">
        <v>70</v>
      </c>
      <c r="V628" t="s">
        <v>71</v>
      </c>
    </row>
    <row r="629" spans="1:22">
      <c r="A629" t="s">
        <v>2782</v>
      </c>
      <c r="B629" s="19">
        <v>41938</v>
      </c>
      <c r="C629" s="19" t="str">
        <f xml:space="preserve"> TEXT(Table1_2[[#This Row],[Order Date]], "yyyy")</f>
        <v>2014</v>
      </c>
      <c r="D629" s="19">
        <v>41942</v>
      </c>
      <c r="E629" t="s">
        <v>21</v>
      </c>
      <c r="F629" t="s">
        <v>2783</v>
      </c>
      <c r="G629" t="s">
        <v>2784</v>
      </c>
      <c r="H629" t="s">
        <v>24</v>
      </c>
      <c r="I629" t="s">
        <v>25</v>
      </c>
      <c r="J629" t="s">
        <v>191</v>
      </c>
      <c r="K629" t="s">
        <v>192</v>
      </c>
      <c r="L629" t="s">
        <v>54</v>
      </c>
      <c r="M629" t="s">
        <v>585</v>
      </c>
      <c r="N629" t="s">
        <v>30</v>
      </c>
      <c r="O629" t="s">
        <v>56</v>
      </c>
      <c r="P629" t="s">
        <v>586</v>
      </c>
      <c r="Q629">
        <v>63.92</v>
      </c>
      <c r="R629">
        <v>4</v>
      </c>
      <c r="S629">
        <v>3.1960000000000002</v>
      </c>
      <c r="T629">
        <f xml:space="preserve"> Table1_2[[#This Row],[Profit]] / Table1_2[[#This Row],[Sales]]</f>
        <v>0.05</v>
      </c>
      <c r="U629" t="s">
        <v>83</v>
      </c>
      <c r="V629" t="s">
        <v>48</v>
      </c>
    </row>
    <row r="630" spans="1:22">
      <c r="A630" t="s">
        <v>3854</v>
      </c>
      <c r="B630" s="19">
        <v>42120</v>
      </c>
      <c r="C630" s="19" t="str">
        <f xml:space="preserve"> TEXT(Table1_2[[#This Row],[Order Date]], "yyyy")</f>
        <v>2015</v>
      </c>
      <c r="D630" s="19">
        <v>42125</v>
      </c>
      <c r="E630" t="s">
        <v>39</v>
      </c>
      <c r="F630" t="s">
        <v>1960</v>
      </c>
      <c r="G630" t="s">
        <v>1961</v>
      </c>
      <c r="H630" t="s">
        <v>90</v>
      </c>
      <c r="I630" t="s">
        <v>25</v>
      </c>
      <c r="J630" t="s">
        <v>639</v>
      </c>
      <c r="K630" t="s">
        <v>53</v>
      </c>
      <c r="L630" t="s">
        <v>54</v>
      </c>
      <c r="M630" t="s">
        <v>2008</v>
      </c>
      <c r="N630" t="s">
        <v>30</v>
      </c>
      <c r="O630" t="s">
        <v>36</v>
      </c>
      <c r="P630" t="s">
        <v>2009</v>
      </c>
      <c r="Q630">
        <v>63.936</v>
      </c>
      <c r="R630">
        <v>3</v>
      </c>
      <c r="S630">
        <v>6.3936000000000002</v>
      </c>
      <c r="T630">
        <f xml:space="preserve"> Table1_2[[#This Row],[Profit]] / Table1_2[[#This Row],[Sales]]</f>
        <v>0.1</v>
      </c>
      <c r="U630" t="s">
        <v>58</v>
      </c>
      <c r="V630" t="s">
        <v>113</v>
      </c>
    </row>
    <row r="631" spans="1:22">
      <c r="A631" t="s">
        <v>3127</v>
      </c>
      <c r="B631" s="19">
        <v>42617</v>
      </c>
      <c r="C631" s="19" t="str">
        <f xml:space="preserve"> TEXT(Table1_2[[#This Row],[Order Date]], "yyyy")</f>
        <v>2016</v>
      </c>
      <c r="D631" s="19">
        <v>42621</v>
      </c>
      <c r="E631" t="s">
        <v>39</v>
      </c>
      <c r="F631" t="s">
        <v>3128</v>
      </c>
      <c r="G631" t="s">
        <v>3129</v>
      </c>
      <c r="H631" t="s">
        <v>24</v>
      </c>
      <c r="I631" t="s">
        <v>25</v>
      </c>
      <c r="J631" t="s">
        <v>173</v>
      </c>
      <c r="K631" t="s">
        <v>120</v>
      </c>
      <c r="L631" t="s">
        <v>67</v>
      </c>
      <c r="M631" t="s">
        <v>1755</v>
      </c>
      <c r="N631" t="s">
        <v>30</v>
      </c>
      <c r="O631" t="s">
        <v>56</v>
      </c>
      <c r="P631" t="s">
        <v>1756</v>
      </c>
      <c r="Q631">
        <v>63.94</v>
      </c>
      <c r="R631">
        <v>1</v>
      </c>
      <c r="S631">
        <v>24.936599999999999</v>
      </c>
      <c r="T631">
        <f xml:space="preserve"> Table1_2[[#This Row],[Profit]] / Table1_2[[#This Row],[Sales]]</f>
        <v>0.39</v>
      </c>
      <c r="U631" t="s">
        <v>83</v>
      </c>
      <c r="V631" t="s">
        <v>77</v>
      </c>
    </row>
    <row r="632" spans="1:22">
      <c r="A632" t="s">
        <v>1117</v>
      </c>
      <c r="B632" s="19">
        <v>42671</v>
      </c>
      <c r="C632" s="19" t="str">
        <f xml:space="preserve"> TEXT(Table1_2[[#This Row],[Order Date]], "yyyy")</f>
        <v>2016</v>
      </c>
      <c r="D632" s="19">
        <v>42671</v>
      </c>
      <c r="E632" t="s">
        <v>425</v>
      </c>
      <c r="F632" t="s">
        <v>1118</v>
      </c>
      <c r="G632" t="s">
        <v>1119</v>
      </c>
      <c r="H632" t="s">
        <v>24</v>
      </c>
      <c r="I632" t="s">
        <v>25</v>
      </c>
      <c r="J632" t="s">
        <v>1120</v>
      </c>
      <c r="K632" t="s">
        <v>43</v>
      </c>
      <c r="L632" t="s">
        <v>28</v>
      </c>
      <c r="M632" t="s">
        <v>1123</v>
      </c>
      <c r="N632" t="s">
        <v>30</v>
      </c>
      <c r="O632" t="s">
        <v>56</v>
      </c>
      <c r="P632" t="s">
        <v>1124</v>
      </c>
      <c r="Q632">
        <v>63.968000000000004</v>
      </c>
      <c r="R632">
        <v>2</v>
      </c>
      <c r="S632">
        <v>0</v>
      </c>
      <c r="T632">
        <f xml:space="preserve"> Table1_2[[#This Row],[Profit]] / Table1_2[[#This Row],[Sales]]</f>
        <v>0</v>
      </c>
      <c r="U632" t="s">
        <v>430</v>
      </c>
      <c r="V632" t="s">
        <v>48</v>
      </c>
    </row>
    <row r="633" spans="1:22">
      <c r="A633" t="s">
        <v>3697</v>
      </c>
      <c r="B633" s="19">
        <v>42321</v>
      </c>
      <c r="C633" s="19" t="str">
        <f xml:space="preserve"> TEXT(Table1_2[[#This Row],[Order Date]], "yyyy")</f>
        <v>2015</v>
      </c>
      <c r="D633" s="19">
        <v>42325</v>
      </c>
      <c r="E633" t="s">
        <v>39</v>
      </c>
      <c r="F633" t="s">
        <v>3698</v>
      </c>
      <c r="G633" t="s">
        <v>3699</v>
      </c>
      <c r="H633" t="s">
        <v>100</v>
      </c>
      <c r="I633" t="s">
        <v>25</v>
      </c>
      <c r="J633" t="s">
        <v>3700</v>
      </c>
      <c r="K633" t="s">
        <v>3701</v>
      </c>
      <c r="L633" t="s">
        <v>54</v>
      </c>
      <c r="M633" t="s">
        <v>835</v>
      </c>
      <c r="N633" t="s">
        <v>30</v>
      </c>
      <c r="O633" t="s">
        <v>56</v>
      </c>
      <c r="P633" t="s">
        <v>836</v>
      </c>
      <c r="Q633">
        <v>63.98</v>
      </c>
      <c r="R633">
        <v>7</v>
      </c>
      <c r="S633">
        <v>21.7532</v>
      </c>
      <c r="T633">
        <f xml:space="preserve"> Table1_2[[#This Row],[Profit]] / Table1_2[[#This Row],[Sales]]</f>
        <v>0.34</v>
      </c>
      <c r="U633" t="s">
        <v>83</v>
      </c>
      <c r="V633" t="s">
        <v>34</v>
      </c>
    </row>
    <row r="634" spans="1:22">
      <c r="A634" t="s">
        <v>3730</v>
      </c>
      <c r="B634" s="19">
        <v>43080</v>
      </c>
      <c r="C634" s="19" t="str">
        <f xml:space="preserve"> TEXT(Table1_2[[#This Row],[Order Date]], "yyyy")</f>
        <v>2017</v>
      </c>
      <c r="D634" s="19">
        <v>43086</v>
      </c>
      <c r="E634" t="s">
        <v>39</v>
      </c>
      <c r="F634" t="s">
        <v>2216</v>
      </c>
      <c r="G634" t="s">
        <v>2217</v>
      </c>
      <c r="H634" t="s">
        <v>90</v>
      </c>
      <c r="I634" t="s">
        <v>25</v>
      </c>
      <c r="J634" t="s">
        <v>606</v>
      </c>
      <c r="K634" t="s">
        <v>43</v>
      </c>
      <c r="L634" t="s">
        <v>28</v>
      </c>
      <c r="M634" t="s">
        <v>510</v>
      </c>
      <c r="N634" t="s">
        <v>30</v>
      </c>
      <c r="O634" t="s">
        <v>36</v>
      </c>
      <c r="P634" t="s">
        <v>511</v>
      </c>
      <c r="Q634">
        <v>64.784000000000006</v>
      </c>
      <c r="R634">
        <v>1</v>
      </c>
      <c r="S634">
        <v>-12.147</v>
      </c>
      <c r="T634">
        <f xml:space="preserve"> Table1_2[[#This Row],[Profit]] / Table1_2[[#This Row],[Sales]]</f>
        <v>-0.1875</v>
      </c>
      <c r="U634" t="s">
        <v>129</v>
      </c>
      <c r="V634" t="s">
        <v>96</v>
      </c>
    </row>
    <row r="635" spans="1:22">
      <c r="A635" t="s">
        <v>4261</v>
      </c>
      <c r="B635" s="19">
        <v>41996</v>
      </c>
      <c r="C635" s="19" t="str">
        <f xml:space="preserve"> TEXT(Table1_2[[#This Row],[Order Date]], "yyyy")</f>
        <v>2014</v>
      </c>
      <c r="D635" s="19">
        <v>42000</v>
      </c>
      <c r="E635" t="s">
        <v>21</v>
      </c>
      <c r="F635" t="s">
        <v>2840</v>
      </c>
      <c r="G635" t="s">
        <v>2841</v>
      </c>
      <c r="H635" t="s">
        <v>24</v>
      </c>
      <c r="I635" t="s">
        <v>25</v>
      </c>
      <c r="J635" t="s">
        <v>303</v>
      </c>
      <c r="K635" t="s">
        <v>43</v>
      </c>
      <c r="L635" t="s">
        <v>28</v>
      </c>
      <c r="M635" t="s">
        <v>255</v>
      </c>
      <c r="N635" t="s">
        <v>30</v>
      </c>
      <c r="O635" t="s">
        <v>36</v>
      </c>
      <c r="P635" t="s">
        <v>256</v>
      </c>
      <c r="Q635">
        <v>64.784000000000006</v>
      </c>
      <c r="R635">
        <v>1</v>
      </c>
      <c r="S635">
        <v>6.4783999999999997</v>
      </c>
      <c r="T635">
        <f xml:space="preserve"> Table1_2[[#This Row],[Profit]] / Table1_2[[#This Row],[Sales]]</f>
        <v>9.9999999999999992E-2</v>
      </c>
      <c r="U635" t="s">
        <v>83</v>
      </c>
      <c r="V635" t="s">
        <v>96</v>
      </c>
    </row>
    <row r="636" spans="1:22">
      <c r="A636" t="s">
        <v>1708</v>
      </c>
      <c r="B636" s="19">
        <v>42281</v>
      </c>
      <c r="C636" s="19" t="str">
        <f xml:space="preserve"> TEXT(Table1_2[[#This Row],[Order Date]], "yyyy")</f>
        <v>2015</v>
      </c>
      <c r="D636" s="19">
        <v>42286</v>
      </c>
      <c r="E636" t="s">
        <v>39</v>
      </c>
      <c r="F636" t="s">
        <v>1237</v>
      </c>
      <c r="G636" t="s">
        <v>1238</v>
      </c>
      <c r="H636" t="s">
        <v>100</v>
      </c>
      <c r="I636" t="s">
        <v>25</v>
      </c>
      <c r="J636" t="s">
        <v>65</v>
      </c>
      <c r="K636" t="s">
        <v>66</v>
      </c>
      <c r="L636" t="s">
        <v>67</v>
      </c>
      <c r="M636" t="s">
        <v>1709</v>
      </c>
      <c r="N636" t="s">
        <v>30</v>
      </c>
      <c r="O636" t="s">
        <v>56</v>
      </c>
      <c r="P636" t="s">
        <v>1710</v>
      </c>
      <c r="Q636">
        <v>64.944000000000003</v>
      </c>
      <c r="R636">
        <v>3</v>
      </c>
      <c r="S636">
        <v>6.4943999999999997</v>
      </c>
      <c r="T636">
        <f xml:space="preserve"> Table1_2[[#This Row],[Profit]] / Table1_2[[#This Row],[Sales]]</f>
        <v>9.9999999999999992E-2</v>
      </c>
      <c r="U636" t="s">
        <v>58</v>
      </c>
      <c r="V636" t="s">
        <v>48</v>
      </c>
    </row>
    <row r="637" spans="1:22">
      <c r="A637" t="s">
        <v>4194</v>
      </c>
      <c r="B637" s="19">
        <v>42315</v>
      </c>
      <c r="C637" s="19" t="str">
        <f xml:space="preserve"> TEXT(Table1_2[[#This Row],[Order Date]], "yyyy")</f>
        <v>2015</v>
      </c>
      <c r="D637" s="19">
        <v>42320</v>
      </c>
      <c r="E637" t="s">
        <v>39</v>
      </c>
      <c r="F637" t="s">
        <v>1262</v>
      </c>
      <c r="G637" t="s">
        <v>1263</v>
      </c>
      <c r="H637" t="s">
        <v>24</v>
      </c>
      <c r="I637" t="s">
        <v>25</v>
      </c>
      <c r="J637" t="s">
        <v>101</v>
      </c>
      <c r="K637" t="s">
        <v>92</v>
      </c>
      <c r="L637" t="s">
        <v>93</v>
      </c>
      <c r="M637" t="s">
        <v>2395</v>
      </c>
      <c r="N637" t="s">
        <v>30</v>
      </c>
      <c r="O637" t="s">
        <v>56</v>
      </c>
      <c r="P637" t="s">
        <v>2396</v>
      </c>
      <c r="Q637">
        <v>64.959999999999994</v>
      </c>
      <c r="R637">
        <v>5</v>
      </c>
      <c r="S637">
        <v>-84.447999999999993</v>
      </c>
      <c r="T637">
        <f xml:space="preserve"> Table1_2[[#This Row],[Profit]] / Table1_2[[#This Row],[Sales]]</f>
        <v>-1.3</v>
      </c>
      <c r="U637" t="s">
        <v>58</v>
      </c>
      <c r="V637" t="s">
        <v>34</v>
      </c>
    </row>
    <row r="638" spans="1:22">
      <c r="A638" t="s">
        <v>3946</v>
      </c>
      <c r="B638" s="19">
        <v>42973</v>
      </c>
      <c r="C638" s="19" t="str">
        <f xml:space="preserve"> TEXT(Table1_2[[#This Row],[Order Date]], "yyyy")</f>
        <v>2017</v>
      </c>
      <c r="D638" s="19">
        <v>42979</v>
      </c>
      <c r="E638" t="s">
        <v>39</v>
      </c>
      <c r="F638" t="s">
        <v>107</v>
      </c>
      <c r="G638" t="s">
        <v>108</v>
      </c>
      <c r="H638" t="s">
        <v>24</v>
      </c>
      <c r="I638" t="s">
        <v>25</v>
      </c>
      <c r="J638" t="s">
        <v>133</v>
      </c>
      <c r="K638" t="s">
        <v>134</v>
      </c>
      <c r="L638" t="s">
        <v>93</v>
      </c>
      <c r="M638" t="s">
        <v>756</v>
      </c>
      <c r="N638" t="s">
        <v>30</v>
      </c>
      <c r="O638" t="s">
        <v>56</v>
      </c>
      <c r="P638" t="s">
        <v>757</v>
      </c>
      <c r="Q638">
        <v>64.959999999999994</v>
      </c>
      <c r="R638">
        <v>5</v>
      </c>
      <c r="S638">
        <v>-43.847999999999999</v>
      </c>
      <c r="T638">
        <f xml:space="preserve"> Table1_2[[#This Row],[Profit]] / Table1_2[[#This Row],[Sales]]</f>
        <v>-0.67500000000000004</v>
      </c>
      <c r="U638" t="s">
        <v>129</v>
      </c>
      <c r="V638" t="s">
        <v>253</v>
      </c>
    </row>
    <row r="639" spans="1:22">
      <c r="A639" t="s">
        <v>3121</v>
      </c>
      <c r="B639" s="19">
        <v>42855</v>
      </c>
      <c r="C639" s="19" t="str">
        <f xml:space="preserve"> TEXT(Table1_2[[#This Row],[Order Date]], "yyyy")</f>
        <v>2017</v>
      </c>
      <c r="D639" s="19">
        <v>42860</v>
      </c>
      <c r="E639" t="s">
        <v>39</v>
      </c>
      <c r="F639" t="s">
        <v>397</v>
      </c>
      <c r="G639" t="s">
        <v>398</v>
      </c>
      <c r="H639" t="s">
        <v>90</v>
      </c>
      <c r="I639" t="s">
        <v>25</v>
      </c>
      <c r="J639" t="s">
        <v>328</v>
      </c>
      <c r="K639" t="s">
        <v>53</v>
      </c>
      <c r="L639" t="s">
        <v>54</v>
      </c>
      <c r="M639" t="s">
        <v>756</v>
      </c>
      <c r="N639" t="s">
        <v>30</v>
      </c>
      <c r="O639" t="s">
        <v>56</v>
      </c>
      <c r="P639" t="s">
        <v>757</v>
      </c>
      <c r="Q639">
        <v>64.959999999999994</v>
      </c>
      <c r="R639">
        <v>2</v>
      </c>
      <c r="S639">
        <v>21.436800000000002</v>
      </c>
      <c r="T639">
        <f xml:space="preserve"> Table1_2[[#This Row],[Profit]] / Table1_2[[#This Row],[Sales]]</f>
        <v>0.33000000000000007</v>
      </c>
      <c r="U639" t="s">
        <v>58</v>
      </c>
      <c r="V639" t="s">
        <v>113</v>
      </c>
    </row>
    <row r="640" spans="1:22">
      <c r="A640" t="s">
        <v>2435</v>
      </c>
      <c r="B640" s="19">
        <v>42884</v>
      </c>
      <c r="C640" s="19" t="str">
        <f xml:space="preserve"> TEXT(Table1_2[[#This Row],[Order Date]], "yyyy")</f>
        <v>2017</v>
      </c>
      <c r="D640" s="19">
        <v>42891</v>
      </c>
      <c r="E640" t="s">
        <v>39</v>
      </c>
      <c r="F640" t="s">
        <v>1431</v>
      </c>
      <c r="G640" t="s">
        <v>1432</v>
      </c>
      <c r="H640" t="s">
        <v>24</v>
      </c>
      <c r="I640" t="s">
        <v>25</v>
      </c>
      <c r="J640" t="s">
        <v>101</v>
      </c>
      <c r="K640" t="s">
        <v>92</v>
      </c>
      <c r="L640" t="s">
        <v>93</v>
      </c>
      <c r="M640" t="s">
        <v>2436</v>
      </c>
      <c r="N640" t="s">
        <v>30</v>
      </c>
      <c r="O640" t="s">
        <v>56</v>
      </c>
      <c r="P640" t="s">
        <v>2437</v>
      </c>
      <c r="Q640">
        <v>65.424000000000007</v>
      </c>
      <c r="R640">
        <v>4</v>
      </c>
      <c r="S640">
        <v>-52.339199999999998</v>
      </c>
      <c r="T640">
        <f xml:space="preserve"> Table1_2[[#This Row],[Profit]] / Table1_2[[#This Row],[Sales]]</f>
        <v>-0.79999999999999993</v>
      </c>
      <c r="U640" t="s">
        <v>47</v>
      </c>
      <c r="V640" t="s">
        <v>161</v>
      </c>
    </row>
    <row r="641" spans="1:22">
      <c r="A641" t="s">
        <v>3405</v>
      </c>
      <c r="B641" s="19">
        <v>42965</v>
      </c>
      <c r="C641" s="19" t="str">
        <f xml:space="preserve"> TEXT(Table1_2[[#This Row],[Order Date]], "yyyy")</f>
        <v>2017</v>
      </c>
      <c r="D641" s="19">
        <v>42972</v>
      </c>
      <c r="E641" t="s">
        <v>39</v>
      </c>
      <c r="F641" t="s">
        <v>3406</v>
      </c>
      <c r="G641" t="s">
        <v>3407</v>
      </c>
      <c r="H641" t="s">
        <v>90</v>
      </c>
      <c r="I641" t="s">
        <v>25</v>
      </c>
      <c r="J641" t="s">
        <v>191</v>
      </c>
      <c r="K641" t="s">
        <v>192</v>
      </c>
      <c r="L641" t="s">
        <v>54</v>
      </c>
      <c r="M641" t="s">
        <v>630</v>
      </c>
      <c r="N641" t="s">
        <v>30</v>
      </c>
      <c r="O641" t="s">
        <v>56</v>
      </c>
      <c r="P641" t="s">
        <v>631</v>
      </c>
      <c r="Q641">
        <v>65.94</v>
      </c>
      <c r="R641">
        <v>3</v>
      </c>
      <c r="S641">
        <v>22.419599999999999</v>
      </c>
      <c r="T641">
        <f xml:space="preserve"> Table1_2[[#This Row],[Profit]] / Table1_2[[#This Row],[Sales]]</f>
        <v>0.34</v>
      </c>
      <c r="U641" t="s">
        <v>47</v>
      </c>
      <c r="V641" t="s">
        <v>253</v>
      </c>
    </row>
    <row r="642" spans="1:22">
      <c r="A642" t="s">
        <v>592</v>
      </c>
      <c r="B642" s="19">
        <v>41770</v>
      </c>
      <c r="C642" s="19" t="str">
        <f xml:space="preserve"> TEXT(Table1_2[[#This Row],[Order Date]], "yyyy")</f>
        <v>2014</v>
      </c>
      <c r="D642" s="19">
        <v>41775</v>
      </c>
      <c r="E642" t="s">
        <v>39</v>
      </c>
      <c r="F642" t="s">
        <v>593</v>
      </c>
      <c r="G642" t="s">
        <v>594</v>
      </c>
      <c r="H642" t="s">
        <v>24</v>
      </c>
      <c r="I642" t="s">
        <v>25</v>
      </c>
      <c r="J642" t="s">
        <v>595</v>
      </c>
      <c r="K642" t="s">
        <v>92</v>
      </c>
      <c r="L642" t="s">
        <v>93</v>
      </c>
      <c r="M642" t="s">
        <v>596</v>
      </c>
      <c r="N642" t="s">
        <v>30</v>
      </c>
      <c r="O642" t="s">
        <v>56</v>
      </c>
      <c r="P642" t="s">
        <v>597</v>
      </c>
      <c r="Q642">
        <v>66.111999999999995</v>
      </c>
      <c r="R642">
        <v>4</v>
      </c>
      <c r="S642">
        <v>-84.2928</v>
      </c>
      <c r="T642">
        <f xml:space="preserve"> Table1_2[[#This Row],[Profit]] / Table1_2[[#This Row],[Sales]]</f>
        <v>-1.2750000000000001</v>
      </c>
      <c r="U642" t="s">
        <v>58</v>
      </c>
      <c r="V642" t="s">
        <v>161</v>
      </c>
    </row>
    <row r="643" spans="1:22">
      <c r="A643" t="s">
        <v>4244</v>
      </c>
      <c r="B643" s="19">
        <v>42678</v>
      </c>
      <c r="C643" s="19" t="str">
        <f xml:space="preserve"> TEXT(Table1_2[[#This Row],[Order Date]], "yyyy")</f>
        <v>2016</v>
      </c>
      <c r="D643" s="19">
        <v>42682</v>
      </c>
      <c r="E643" t="s">
        <v>39</v>
      </c>
      <c r="F643" t="s">
        <v>4245</v>
      </c>
      <c r="G643" t="s">
        <v>4246</v>
      </c>
      <c r="H643" t="s">
        <v>24</v>
      </c>
      <c r="I643" t="s">
        <v>25</v>
      </c>
      <c r="J643" t="s">
        <v>101</v>
      </c>
      <c r="K643" t="s">
        <v>92</v>
      </c>
      <c r="L643" t="s">
        <v>93</v>
      </c>
      <c r="M643" t="s">
        <v>596</v>
      </c>
      <c r="N643" t="s">
        <v>30</v>
      </c>
      <c r="O643" t="s">
        <v>56</v>
      </c>
      <c r="P643" t="s">
        <v>597</v>
      </c>
      <c r="Q643">
        <v>66.111999999999995</v>
      </c>
      <c r="R643">
        <v>4</v>
      </c>
      <c r="S643">
        <v>-84.2928</v>
      </c>
      <c r="T643">
        <f xml:space="preserve"> Table1_2[[#This Row],[Profit]] / Table1_2[[#This Row],[Sales]]</f>
        <v>-1.2750000000000001</v>
      </c>
      <c r="U643" t="s">
        <v>83</v>
      </c>
      <c r="V643" t="s">
        <v>34</v>
      </c>
    </row>
    <row r="644" spans="1:22">
      <c r="A644" t="s">
        <v>3702</v>
      </c>
      <c r="B644" s="19">
        <v>42987</v>
      </c>
      <c r="C644" s="19" t="str">
        <f xml:space="preserve"> TEXT(Table1_2[[#This Row],[Order Date]], "yyyy")</f>
        <v>2017</v>
      </c>
      <c r="D644" s="19">
        <v>42991</v>
      </c>
      <c r="E644" t="s">
        <v>39</v>
      </c>
      <c r="F644" t="s">
        <v>1170</v>
      </c>
      <c r="G644" t="s">
        <v>1171</v>
      </c>
      <c r="H644" t="s">
        <v>24</v>
      </c>
      <c r="I644" t="s">
        <v>25</v>
      </c>
      <c r="J644" t="s">
        <v>693</v>
      </c>
      <c r="K644" t="s">
        <v>231</v>
      </c>
      <c r="L644" t="s">
        <v>67</v>
      </c>
      <c r="M644" t="s">
        <v>596</v>
      </c>
      <c r="N644" t="s">
        <v>30</v>
      </c>
      <c r="O644" t="s">
        <v>56</v>
      </c>
      <c r="P644" t="s">
        <v>597</v>
      </c>
      <c r="Q644">
        <v>66.111999999999995</v>
      </c>
      <c r="R644">
        <v>2</v>
      </c>
      <c r="S644">
        <v>-9.0904000000000007</v>
      </c>
      <c r="T644">
        <f xml:space="preserve"> Table1_2[[#This Row],[Profit]] / Table1_2[[#This Row],[Sales]]</f>
        <v>-0.13750000000000001</v>
      </c>
      <c r="U644" t="s">
        <v>83</v>
      </c>
      <c r="V644" t="s">
        <v>77</v>
      </c>
    </row>
    <row r="645" spans="1:22">
      <c r="A645" t="s">
        <v>3411</v>
      </c>
      <c r="B645" s="19">
        <v>42282</v>
      </c>
      <c r="C645" s="19" t="str">
        <f xml:space="preserve"> TEXT(Table1_2[[#This Row],[Order Date]], "yyyy")</f>
        <v>2015</v>
      </c>
      <c r="D645" s="19">
        <v>42286</v>
      </c>
      <c r="E645" t="s">
        <v>39</v>
      </c>
      <c r="F645" t="s">
        <v>2873</v>
      </c>
      <c r="G645" t="s">
        <v>2874</v>
      </c>
      <c r="H645" t="s">
        <v>24</v>
      </c>
      <c r="I645" t="s">
        <v>25</v>
      </c>
      <c r="J645" t="s">
        <v>3398</v>
      </c>
      <c r="K645" t="s">
        <v>1517</v>
      </c>
      <c r="L645" t="s">
        <v>54</v>
      </c>
      <c r="M645" t="s">
        <v>2310</v>
      </c>
      <c r="N645" t="s">
        <v>30</v>
      </c>
      <c r="O645" t="s">
        <v>31</v>
      </c>
      <c r="P645" t="s">
        <v>2311</v>
      </c>
      <c r="Q645">
        <v>66.293999999999997</v>
      </c>
      <c r="R645">
        <v>1</v>
      </c>
      <c r="S645">
        <v>-103.86060000000001</v>
      </c>
      <c r="T645">
        <f xml:space="preserve"> Table1_2[[#This Row],[Profit]] / Table1_2[[#This Row],[Sales]]</f>
        <v>-1.5666666666666669</v>
      </c>
      <c r="U645" t="s">
        <v>83</v>
      </c>
      <c r="V645" t="s">
        <v>48</v>
      </c>
    </row>
    <row r="646" spans="1:22">
      <c r="A646" t="s">
        <v>3685</v>
      </c>
      <c r="B646" s="19">
        <v>42848</v>
      </c>
      <c r="C646" s="19" t="str">
        <f xml:space="preserve"> TEXT(Table1_2[[#This Row],[Order Date]], "yyyy")</f>
        <v>2017</v>
      </c>
      <c r="D646" s="19">
        <v>42850</v>
      </c>
      <c r="E646" t="s">
        <v>21</v>
      </c>
      <c r="F646" t="s">
        <v>2609</v>
      </c>
      <c r="G646" t="s">
        <v>2610</v>
      </c>
      <c r="H646" t="s">
        <v>24</v>
      </c>
      <c r="I646" t="s">
        <v>25</v>
      </c>
      <c r="J646" t="s">
        <v>1185</v>
      </c>
      <c r="K646" t="s">
        <v>53</v>
      </c>
      <c r="L646" t="s">
        <v>54</v>
      </c>
      <c r="M646" t="s">
        <v>2204</v>
      </c>
      <c r="N646" t="s">
        <v>30</v>
      </c>
      <c r="O646" t="s">
        <v>56</v>
      </c>
      <c r="P646" t="s">
        <v>2205</v>
      </c>
      <c r="Q646">
        <v>66.36</v>
      </c>
      <c r="R646">
        <v>7</v>
      </c>
      <c r="S646">
        <v>26.544</v>
      </c>
      <c r="T646">
        <f xml:space="preserve"> Table1_2[[#This Row],[Profit]] / Table1_2[[#This Row],[Sales]]</f>
        <v>0.4</v>
      </c>
      <c r="U646" t="s">
        <v>70</v>
      </c>
      <c r="V646" t="s">
        <v>113</v>
      </c>
    </row>
    <row r="647" spans="1:22">
      <c r="A647" t="s">
        <v>1244</v>
      </c>
      <c r="B647" s="19">
        <v>43017</v>
      </c>
      <c r="C647" s="19" t="str">
        <f xml:space="preserve"> TEXT(Table1_2[[#This Row],[Order Date]], "yyyy")</f>
        <v>2017</v>
      </c>
      <c r="D647" s="19">
        <v>43022</v>
      </c>
      <c r="E647" t="s">
        <v>39</v>
      </c>
      <c r="F647" t="s">
        <v>1245</v>
      </c>
      <c r="G647" t="s">
        <v>1246</v>
      </c>
      <c r="H647" t="s">
        <v>90</v>
      </c>
      <c r="I647" t="s">
        <v>25</v>
      </c>
      <c r="J647" t="s">
        <v>179</v>
      </c>
      <c r="K647" t="s">
        <v>134</v>
      </c>
      <c r="L647" t="s">
        <v>93</v>
      </c>
      <c r="M647" t="s">
        <v>1249</v>
      </c>
      <c r="N647" t="s">
        <v>30</v>
      </c>
      <c r="O647" t="s">
        <v>45</v>
      </c>
      <c r="P647" t="s">
        <v>1250</v>
      </c>
      <c r="Q647">
        <v>66.644999999999996</v>
      </c>
      <c r="R647">
        <v>3</v>
      </c>
      <c r="S647">
        <v>-42.652799999999999</v>
      </c>
      <c r="T647">
        <f xml:space="preserve"> Table1_2[[#This Row],[Profit]] / Table1_2[[#This Row],[Sales]]</f>
        <v>-0.64</v>
      </c>
      <c r="U647" t="s">
        <v>58</v>
      </c>
      <c r="V647" t="s">
        <v>48</v>
      </c>
    </row>
    <row r="648" spans="1:22">
      <c r="A648" t="s">
        <v>2244</v>
      </c>
      <c r="B648" s="19">
        <v>42316</v>
      </c>
      <c r="C648" s="19" t="str">
        <f xml:space="preserve"> TEXT(Table1_2[[#This Row],[Order Date]], "yyyy")</f>
        <v>2015</v>
      </c>
      <c r="D648" s="19">
        <v>42322</v>
      </c>
      <c r="E648" t="s">
        <v>39</v>
      </c>
      <c r="F648" t="s">
        <v>507</v>
      </c>
      <c r="G648" t="s">
        <v>508</v>
      </c>
      <c r="H648" t="s">
        <v>24</v>
      </c>
      <c r="I648" t="s">
        <v>25</v>
      </c>
      <c r="J648" t="s">
        <v>2245</v>
      </c>
      <c r="K648" t="s">
        <v>76</v>
      </c>
      <c r="L648" t="s">
        <v>54</v>
      </c>
      <c r="M648" t="s">
        <v>830</v>
      </c>
      <c r="N648" t="s">
        <v>30</v>
      </c>
      <c r="O648" t="s">
        <v>56</v>
      </c>
      <c r="P648" t="s">
        <v>831</v>
      </c>
      <c r="Q648">
        <v>66.69</v>
      </c>
      <c r="R648">
        <v>3</v>
      </c>
      <c r="S648">
        <v>22.0077</v>
      </c>
      <c r="T648">
        <f xml:space="preserve"> Table1_2[[#This Row],[Profit]] / Table1_2[[#This Row],[Sales]]</f>
        <v>0.33</v>
      </c>
      <c r="U648" t="s">
        <v>129</v>
      </c>
      <c r="V648" t="s">
        <v>34</v>
      </c>
    </row>
    <row r="649" spans="1:22">
      <c r="A649" t="s">
        <v>2338</v>
      </c>
      <c r="B649" s="19">
        <v>42672</v>
      </c>
      <c r="C649" s="19" t="str">
        <f xml:space="preserve"> TEXT(Table1_2[[#This Row],[Order Date]], "yyyy")</f>
        <v>2016</v>
      </c>
      <c r="D649" s="19">
        <v>42674</v>
      </c>
      <c r="E649" t="s">
        <v>87</v>
      </c>
      <c r="F649" t="s">
        <v>418</v>
      </c>
      <c r="G649" t="s">
        <v>419</v>
      </c>
      <c r="H649" t="s">
        <v>24</v>
      </c>
      <c r="I649" t="s">
        <v>25</v>
      </c>
      <c r="J649" t="s">
        <v>1707</v>
      </c>
      <c r="K649" t="s">
        <v>289</v>
      </c>
      <c r="L649" t="s">
        <v>93</v>
      </c>
      <c r="M649" t="s">
        <v>373</v>
      </c>
      <c r="N649" t="s">
        <v>30</v>
      </c>
      <c r="O649" t="s">
        <v>56</v>
      </c>
      <c r="P649" t="s">
        <v>374</v>
      </c>
      <c r="Q649">
        <v>67</v>
      </c>
      <c r="R649">
        <v>5</v>
      </c>
      <c r="S649">
        <v>32.159999999999997</v>
      </c>
      <c r="T649">
        <f xml:space="preserve"> Table1_2[[#This Row],[Profit]] / Table1_2[[#This Row],[Sales]]</f>
        <v>0.47999999999999993</v>
      </c>
      <c r="U649" t="s">
        <v>70</v>
      </c>
      <c r="V649" t="s">
        <v>48</v>
      </c>
    </row>
    <row r="650" spans="1:22">
      <c r="A650" t="s">
        <v>2704</v>
      </c>
      <c r="B650" s="19">
        <v>41911</v>
      </c>
      <c r="C650" s="19" t="str">
        <f xml:space="preserve"> TEXT(Table1_2[[#This Row],[Order Date]], "yyyy")</f>
        <v>2014</v>
      </c>
      <c r="D650" s="19">
        <v>41915</v>
      </c>
      <c r="E650" t="s">
        <v>39</v>
      </c>
      <c r="F650" t="s">
        <v>2345</v>
      </c>
      <c r="G650" t="s">
        <v>2346</v>
      </c>
      <c r="H650" t="s">
        <v>90</v>
      </c>
      <c r="I650" t="s">
        <v>25</v>
      </c>
      <c r="J650" t="s">
        <v>65</v>
      </c>
      <c r="K650" t="s">
        <v>66</v>
      </c>
      <c r="L650" t="s">
        <v>67</v>
      </c>
      <c r="M650" t="s">
        <v>1040</v>
      </c>
      <c r="N650" t="s">
        <v>30</v>
      </c>
      <c r="O650" t="s">
        <v>45</v>
      </c>
      <c r="P650" t="s">
        <v>1041</v>
      </c>
      <c r="Q650">
        <v>67.176000000000002</v>
      </c>
      <c r="R650">
        <v>1</v>
      </c>
      <c r="S650">
        <v>-20.152799999999999</v>
      </c>
      <c r="T650">
        <f xml:space="preserve"> Table1_2[[#This Row],[Profit]] / Table1_2[[#This Row],[Sales]]</f>
        <v>-0.3</v>
      </c>
      <c r="U650" t="s">
        <v>83</v>
      </c>
      <c r="V650" t="s">
        <v>77</v>
      </c>
    </row>
    <row r="651" spans="1:22">
      <c r="A651" t="s">
        <v>3726</v>
      </c>
      <c r="B651" s="19">
        <v>42105</v>
      </c>
      <c r="C651" s="19" t="str">
        <f xml:space="preserve"> TEXT(Table1_2[[#This Row],[Order Date]], "yyyy")</f>
        <v>2015</v>
      </c>
      <c r="D651" s="19">
        <v>42111</v>
      </c>
      <c r="E651" t="s">
        <v>39</v>
      </c>
      <c r="F651" t="s">
        <v>2393</v>
      </c>
      <c r="G651" t="s">
        <v>2394</v>
      </c>
      <c r="H651" t="s">
        <v>24</v>
      </c>
      <c r="I651" t="s">
        <v>25</v>
      </c>
      <c r="J651" t="s">
        <v>303</v>
      </c>
      <c r="K651" t="s">
        <v>43</v>
      </c>
      <c r="L651" t="s">
        <v>28</v>
      </c>
      <c r="M651" t="s">
        <v>566</v>
      </c>
      <c r="N651" t="s">
        <v>30</v>
      </c>
      <c r="O651" t="s">
        <v>56</v>
      </c>
      <c r="P651" t="s">
        <v>567</v>
      </c>
      <c r="Q651">
        <v>67.36</v>
      </c>
      <c r="R651">
        <v>2</v>
      </c>
      <c r="S651">
        <v>10.103999999999999</v>
      </c>
      <c r="T651">
        <f xml:space="preserve"> Table1_2[[#This Row],[Profit]] / Table1_2[[#This Row],[Sales]]</f>
        <v>0.15</v>
      </c>
      <c r="U651" t="s">
        <v>129</v>
      </c>
      <c r="V651" t="s">
        <v>113</v>
      </c>
    </row>
    <row r="652" spans="1:22">
      <c r="A652" t="s">
        <v>3729</v>
      </c>
      <c r="B652" s="19">
        <v>41846</v>
      </c>
      <c r="C652" s="19" t="str">
        <f xml:space="preserve"> TEXT(Table1_2[[#This Row],[Order Date]], "yyyy")</f>
        <v>2014</v>
      </c>
      <c r="D652" s="19">
        <v>41852</v>
      </c>
      <c r="E652" t="s">
        <v>39</v>
      </c>
      <c r="F652" t="s">
        <v>1368</v>
      </c>
      <c r="G652" t="s">
        <v>1369</v>
      </c>
      <c r="H652" t="s">
        <v>24</v>
      </c>
      <c r="I652" t="s">
        <v>25</v>
      </c>
      <c r="J652" t="s">
        <v>2138</v>
      </c>
      <c r="K652" t="s">
        <v>667</v>
      </c>
      <c r="L652" t="s">
        <v>28</v>
      </c>
      <c r="M652" t="s">
        <v>1765</v>
      </c>
      <c r="N652" t="s">
        <v>30</v>
      </c>
      <c r="O652" t="s">
        <v>36</v>
      </c>
      <c r="P652" t="s">
        <v>1766</v>
      </c>
      <c r="Q652">
        <v>67.88</v>
      </c>
      <c r="R652">
        <v>2</v>
      </c>
      <c r="S652">
        <v>18.3276</v>
      </c>
      <c r="T652">
        <f xml:space="preserve"> Table1_2[[#This Row],[Profit]] / Table1_2[[#This Row],[Sales]]</f>
        <v>0.27</v>
      </c>
      <c r="U652" t="s">
        <v>129</v>
      </c>
      <c r="V652" t="s">
        <v>71</v>
      </c>
    </row>
    <row r="653" spans="1:22">
      <c r="A653" t="s">
        <v>3541</v>
      </c>
      <c r="B653" s="19">
        <v>42252</v>
      </c>
      <c r="C653" s="19" t="str">
        <f xml:space="preserve"> TEXT(Table1_2[[#This Row],[Order Date]], "yyyy")</f>
        <v>2015</v>
      </c>
      <c r="D653" s="19">
        <v>42259</v>
      </c>
      <c r="E653" t="s">
        <v>39</v>
      </c>
      <c r="F653" t="s">
        <v>3542</v>
      </c>
      <c r="G653" t="s">
        <v>3543</v>
      </c>
      <c r="H653" t="s">
        <v>100</v>
      </c>
      <c r="I653" t="s">
        <v>25</v>
      </c>
      <c r="J653" t="s">
        <v>3544</v>
      </c>
      <c r="K653" t="s">
        <v>716</v>
      </c>
      <c r="L653" t="s">
        <v>28</v>
      </c>
      <c r="M653" t="s">
        <v>3545</v>
      </c>
      <c r="N653" t="s">
        <v>30</v>
      </c>
      <c r="O653" t="s">
        <v>56</v>
      </c>
      <c r="P653" t="s">
        <v>3546</v>
      </c>
      <c r="Q653">
        <v>67.959999999999994</v>
      </c>
      <c r="R653">
        <v>4</v>
      </c>
      <c r="S653">
        <v>12.232799999999999</v>
      </c>
      <c r="T653">
        <f xml:space="preserve"> Table1_2[[#This Row],[Profit]] / Table1_2[[#This Row],[Sales]]</f>
        <v>0.18</v>
      </c>
      <c r="U653" t="s">
        <v>47</v>
      </c>
      <c r="V653" t="s">
        <v>77</v>
      </c>
    </row>
    <row r="654" spans="1:22">
      <c r="A654" t="s">
        <v>3193</v>
      </c>
      <c r="B654" s="19">
        <v>41955</v>
      </c>
      <c r="C654" s="19" t="str">
        <f xml:space="preserve"> TEXT(Table1_2[[#This Row],[Order Date]], "yyyy")</f>
        <v>2014</v>
      </c>
      <c r="D654" s="19">
        <v>41959</v>
      </c>
      <c r="E654" t="s">
        <v>39</v>
      </c>
      <c r="F654" t="s">
        <v>3194</v>
      </c>
      <c r="G654" t="s">
        <v>3195</v>
      </c>
      <c r="H654" t="s">
        <v>90</v>
      </c>
      <c r="I654" t="s">
        <v>25</v>
      </c>
      <c r="J654" t="s">
        <v>101</v>
      </c>
      <c r="K654" t="s">
        <v>92</v>
      </c>
      <c r="L654" t="s">
        <v>93</v>
      </c>
      <c r="M654" t="s">
        <v>1136</v>
      </c>
      <c r="N654" t="s">
        <v>30</v>
      </c>
      <c r="O654" t="s">
        <v>31</v>
      </c>
      <c r="P654" t="s">
        <v>1137</v>
      </c>
      <c r="Q654">
        <v>67.993200000000002</v>
      </c>
      <c r="R654">
        <v>1</v>
      </c>
      <c r="S654">
        <v>-12.998699999999999</v>
      </c>
      <c r="T654">
        <f xml:space="preserve"> Table1_2[[#This Row],[Profit]] / Table1_2[[#This Row],[Sales]]</f>
        <v>-0.19117647058823528</v>
      </c>
      <c r="U654" t="s">
        <v>83</v>
      </c>
      <c r="V654" t="s">
        <v>34</v>
      </c>
    </row>
    <row r="655" spans="1:22">
      <c r="A655" t="s">
        <v>3408</v>
      </c>
      <c r="B655" s="19">
        <v>42336</v>
      </c>
      <c r="C655" s="19" t="str">
        <f xml:space="preserve"> TEXT(Table1_2[[#This Row],[Order Date]], "yyyy")</f>
        <v>2015</v>
      </c>
      <c r="D655" s="19">
        <v>42341</v>
      </c>
      <c r="E655" t="s">
        <v>39</v>
      </c>
      <c r="F655" t="s">
        <v>2412</v>
      </c>
      <c r="G655" t="s">
        <v>2413</v>
      </c>
      <c r="H655" t="s">
        <v>90</v>
      </c>
      <c r="I655" t="s">
        <v>25</v>
      </c>
      <c r="J655" t="s">
        <v>173</v>
      </c>
      <c r="K655" t="s">
        <v>120</v>
      </c>
      <c r="L655" t="s">
        <v>67</v>
      </c>
      <c r="M655" t="s">
        <v>283</v>
      </c>
      <c r="N655" t="s">
        <v>30</v>
      </c>
      <c r="O655" t="s">
        <v>56</v>
      </c>
      <c r="P655" t="s">
        <v>284</v>
      </c>
      <c r="Q655">
        <v>68.16</v>
      </c>
      <c r="R655">
        <v>3</v>
      </c>
      <c r="S655">
        <v>27.945599999999999</v>
      </c>
      <c r="T655">
        <f xml:space="preserve"> Table1_2[[#This Row],[Profit]] / Table1_2[[#This Row],[Sales]]</f>
        <v>0.41000000000000003</v>
      </c>
      <c r="U655" t="s">
        <v>58</v>
      </c>
      <c r="V655" t="s">
        <v>34</v>
      </c>
    </row>
    <row r="656" spans="1:22">
      <c r="A656" t="s">
        <v>4304</v>
      </c>
      <c r="B656" s="19">
        <v>42635</v>
      </c>
      <c r="C656" s="19" t="str">
        <f xml:space="preserve"> TEXT(Table1_2[[#This Row],[Order Date]], "yyyy")</f>
        <v>2016</v>
      </c>
      <c r="D656" s="19">
        <v>42640</v>
      </c>
      <c r="E656" t="s">
        <v>39</v>
      </c>
      <c r="F656" t="s">
        <v>2345</v>
      </c>
      <c r="G656" t="s">
        <v>2346</v>
      </c>
      <c r="H656" t="s">
        <v>90</v>
      </c>
      <c r="I656" t="s">
        <v>25</v>
      </c>
      <c r="J656" t="s">
        <v>1611</v>
      </c>
      <c r="K656" t="s">
        <v>180</v>
      </c>
      <c r="L656" t="s">
        <v>54</v>
      </c>
      <c r="M656" t="s">
        <v>493</v>
      </c>
      <c r="N656" t="s">
        <v>30</v>
      </c>
      <c r="O656" t="s">
        <v>56</v>
      </c>
      <c r="P656" t="s">
        <v>494</v>
      </c>
      <c r="Q656">
        <v>68.432000000000002</v>
      </c>
      <c r="R656">
        <v>7</v>
      </c>
      <c r="S656">
        <v>8.5540000000000003</v>
      </c>
      <c r="T656">
        <f xml:space="preserve"> Table1_2[[#This Row],[Profit]] / Table1_2[[#This Row],[Sales]]</f>
        <v>0.125</v>
      </c>
      <c r="U656" t="s">
        <v>58</v>
      </c>
      <c r="V656" t="s">
        <v>77</v>
      </c>
    </row>
    <row r="657" spans="1:22">
      <c r="A657" t="s">
        <v>3163</v>
      </c>
      <c r="B657" s="19">
        <v>43098</v>
      </c>
      <c r="C657" s="19" t="str">
        <f xml:space="preserve"> TEXT(Table1_2[[#This Row],[Order Date]], "yyyy")</f>
        <v>2017</v>
      </c>
      <c r="D657" s="19">
        <v>43102</v>
      </c>
      <c r="E657" t="s">
        <v>39</v>
      </c>
      <c r="F657" t="s">
        <v>263</v>
      </c>
      <c r="G657" t="s">
        <v>264</v>
      </c>
      <c r="H657" t="s">
        <v>24</v>
      </c>
      <c r="I657" t="s">
        <v>25</v>
      </c>
      <c r="J657" t="s">
        <v>845</v>
      </c>
      <c r="K657" t="s">
        <v>192</v>
      </c>
      <c r="L657" t="s">
        <v>54</v>
      </c>
      <c r="M657" t="s">
        <v>1590</v>
      </c>
      <c r="N657" t="s">
        <v>30</v>
      </c>
      <c r="O657" t="s">
        <v>56</v>
      </c>
      <c r="P657" t="s">
        <v>1591</v>
      </c>
      <c r="Q657">
        <v>68.459999999999994</v>
      </c>
      <c r="R657">
        <v>2</v>
      </c>
      <c r="S657">
        <v>20.538</v>
      </c>
      <c r="T657">
        <f xml:space="preserve"> Table1_2[[#This Row],[Profit]] / Table1_2[[#This Row],[Sales]]</f>
        <v>0.30000000000000004</v>
      </c>
      <c r="U657" t="s">
        <v>83</v>
      </c>
      <c r="V657" t="s">
        <v>96</v>
      </c>
    </row>
    <row r="658" spans="1:22">
      <c r="A658" t="s">
        <v>3210</v>
      </c>
      <c r="B658" s="19">
        <v>42638</v>
      </c>
      <c r="C658" s="19" t="str">
        <f xml:space="preserve"> TEXT(Table1_2[[#This Row],[Order Date]], "yyyy")</f>
        <v>2016</v>
      </c>
      <c r="D658" s="19">
        <v>42643</v>
      </c>
      <c r="E658" t="s">
        <v>39</v>
      </c>
      <c r="F658" t="s">
        <v>3211</v>
      </c>
      <c r="G658" t="s">
        <v>3212</v>
      </c>
      <c r="H658" t="s">
        <v>90</v>
      </c>
      <c r="I658" t="s">
        <v>25</v>
      </c>
      <c r="J658" t="s">
        <v>3213</v>
      </c>
      <c r="K658" t="s">
        <v>238</v>
      </c>
      <c r="L658" t="s">
        <v>93</v>
      </c>
      <c r="M658" t="s">
        <v>2232</v>
      </c>
      <c r="N658" t="s">
        <v>30</v>
      </c>
      <c r="O658" t="s">
        <v>56</v>
      </c>
      <c r="P658" t="s">
        <v>2233</v>
      </c>
      <c r="Q658">
        <v>68.64</v>
      </c>
      <c r="R658">
        <v>11</v>
      </c>
      <c r="S658">
        <v>17.16</v>
      </c>
      <c r="T658">
        <f xml:space="preserve"> Table1_2[[#This Row],[Profit]] / Table1_2[[#This Row],[Sales]]</f>
        <v>0.25</v>
      </c>
      <c r="U658" t="s">
        <v>58</v>
      </c>
      <c r="V658" t="s">
        <v>77</v>
      </c>
    </row>
    <row r="659" spans="1:22">
      <c r="A659" t="s">
        <v>3537</v>
      </c>
      <c r="B659" s="19">
        <v>42786</v>
      </c>
      <c r="C659" s="19" t="str">
        <f xml:space="preserve"> TEXT(Table1_2[[#This Row],[Order Date]], "yyyy")</f>
        <v>2017</v>
      </c>
      <c r="D659" s="19">
        <v>42793</v>
      </c>
      <c r="E659" t="s">
        <v>39</v>
      </c>
      <c r="F659" t="s">
        <v>2295</v>
      </c>
      <c r="G659" t="s">
        <v>2296</v>
      </c>
      <c r="H659" t="s">
        <v>100</v>
      </c>
      <c r="I659" t="s">
        <v>25</v>
      </c>
      <c r="J659" t="s">
        <v>2033</v>
      </c>
      <c r="K659" t="s">
        <v>520</v>
      </c>
      <c r="L659" t="s">
        <v>54</v>
      </c>
      <c r="M659" t="s">
        <v>745</v>
      </c>
      <c r="N659" t="s">
        <v>30</v>
      </c>
      <c r="O659" t="s">
        <v>56</v>
      </c>
      <c r="P659" t="s">
        <v>746</v>
      </c>
      <c r="Q659">
        <v>68.703999999999994</v>
      </c>
      <c r="R659">
        <v>2</v>
      </c>
      <c r="S659">
        <v>16.3172</v>
      </c>
      <c r="T659">
        <f xml:space="preserve"> Table1_2[[#This Row],[Profit]] / Table1_2[[#This Row],[Sales]]</f>
        <v>0.23750000000000002</v>
      </c>
      <c r="U659" t="s">
        <v>47</v>
      </c>
      <c r="V659" t="s">
        <v>297</v>
      </c>
    </row>
    <row r="660" spans="1:22">
      <c r="A660" t="s">
        <v>4377</v>
      </c>
      <c r="B660" s="19">
        <v>41944</v>
      </c>
      <c r="C660" s="19" t="str">
        <f xml:space="preserve"> TEXT(Table1_2[[#This Row],[Order Date]], "yyyy")</f>
        <v>2014</v>
      </c>
      <c r="D660" s="19">
        <v>41946</v>
      </c>
      <c r="E660" t="s">
        <v>87</v>
      </c>
      <c r="F660" t="s">
        <v>1511</v>
      </c>
      <c r="G660" t="s">
        <v>1512</v>
      </c>
      <c r="H660" t="s">
        <v>90</v>
      </c>
      <c r="I660" t="s">
        <v>25</v>
      </c>
      <c r="J660" t="s">
        <v>4378</v>
      </c>
      <c r="K660" t="s">
        <v>231</v>
      </c>
      <c r="L660" t="s">
        <v>67</v>
      </c>
      <c r="M660" t="s">
        <v>745</v>
      </c>
      <c r="N660" t="s">
        <v>30</v>
      </c>
      <c r="O660" t="s">
        <v>56</v>
      </c>
      <c r="P660" t="s">
        <v>746</v>
      </c>
      <c r="Q660">
        <v>68.703999999999994</v>
      </c>
      <c r="R660">
        <v>2</v>
      </c>
      <c r="S660">
        <v>16.3172</v>
      </c>
      <c r="T660">
        <f xml:space="preserve"> Table1_2[[#This Row],[Profit]] / Table1_2[[#This Row],[Sales]]</f>
        <v>0.23750000000000002</v>
      </c>
      <c r="U660" t="s">
        <v>70</v>
      </c>
      <c r="V660" t="s">
        <v>34</v>
      </c>
    </row>
    <row r="661" spans="1:22">
      <c r="A661" t="s">
        <v>3119</v>
      </c>
      <c r="B661" s="19">
        <v>42421</v>
      </c>
      <c r="C661" s="19" t="str">
        <f xml:space="preserve"> TEXT(Table1_2[[#This Row],[Order Date]], "yyyy")</f>
        <v>2016</v>
      </c>
      <c r="D661" s="19">
        <v>42426</v>
      </c>
      <c r="E661" t="s">
        <v>39</v>
      </c>
      <c r="F661" t="s">
        <v>798</v>
      </c>
      <c r="G661" t="s">
        <v>799</v>
      </c>
      <c r="H661" t="s">
        <v>90</v>
      </c>
      <c r="I661" t="s">
        <v>25</v>
      </c>
      <c r="J661" t="s">
        <v>761</v>
      </c>
      <c r="K661" t="s">
        <v>120</v>
      </c>
      <c r="L661" t="s">
        <v>67</v>
      </c>
      <c r="M661" t="s">
        <v>174</v>
      </c>
      <c r="N661" t="s">
        <v>30</v>
      </c>
      <c r="O661" t="s">
        <v>56</v>
      </c>
      <c r="P661" t="s">
        <v>175</v>
      </c>
      <c r="Q661">
        <v>68.95</v>
      </c>
      <c r="R661">
        <v>5</v>
      </c>
      <c r="S661">
        <v>28.959</v>
      </c>
      <c r="T661">
        <f xml:space="preserve"> Table1_2[[#This Row],[Profit]] / Table1_2[[#This Row],[Sales]]</f>
        <v>0.42</v>
      </c>
      <c r="U661" t="s">
        <v>58</v>
      </c>
      <c r="V661" t="s">
        <v>297</v>
      </c>
    </row>
    <row r="662" spans="1:22">
      <c r="A662" t="s">
        <v>2807</v>
      </c>
      <c r="B662" s="19">
        <v>41827</v>
      </c>
      <c r="C662" s="19" t="str">
        <f xml:space="preserve"> TEXT(Table1_2[[#This Row],[Order Date]], "yyyy")</f>
        <v>2014</v>
      </c>
      <c r="D662" s="19">
        <v>41831</v>
      </c>
      <c r="E662" t="s">
        <v>39</v>
      </c>
      <c r="F662" t="s">
        <v>2808</v>
      </c>
      <c r="G662" t="s">
        <v>2809</v>
      </c>
      <c r="H662" t="s">
        <v>24</v>
      </c>
      <c r="I662" t="s">
        <v>25</v>
      </c>
      <c r="J662" t="s">
        <v>65</v>
      </c>
      <c r="K662" t="s">
        <v>66</v>
      </c>
      <c r="L662" t="s">
        <v>67</v>
      </c>
      <c r="M662" t="s">
        <v>607</v>
      </c>
      <c r="N662" t="s">
        <v>30</v>
      </c>
      <c r="O662" t="s">
        <v>56</v>
      </c>
      <c r="P662" t="s">
        <v>608</v>
      </c>
      <c r="Q662">
        <v>69.007999999999996</v>
      </c>
      <c r="R662">
        <v>2</v>
      </c>
      <c r="S662">
        <v>12.0764</v>
      </c>
      <c r="T662">
        <f xml:space="preserve"> Table1_2[[#This Row],[Profit]] / Table1_2[[#This Row],[Sales]]</f>
        <v>0.17500000000000002</v>
      </c>
      <c r="U662" t="s">
        <v>83</v>
      </c>
      <c r="V662" t="s">
        <v>71</v>
      </c>
    </row>
    <row r="663" spans="1:22">
      <c r="A663" t="s">
        <v>2157</v>
      </c>
      <c r="B663" s="19">
        <v>43031</v>
      </c>
      <c r="C663" s="19" t="str">
        <f xml:space="preserve"> TEXT(Table1_2[[#This Row],[Order Date]], "yyyy")</f>
        <v>2017</v>
      </c>
      <c r="D663" s="19">
        <v>43037</v>
      </c>
      <c r="E663" t="s">
        <v>39</v>
      </c>
      <c r="F663" t="s">
        <v>1156</v>
      </c>
      <c r="G663" t="s">
        <v>1157</v>
      </c>
      <c r="H663" t="s">
        <v>90</v>
      </c>
      <c r="I663" t="s">
        <v>25</v>
      </c>
      <c r="J663" t="s">
        <v>894</v>
      </c>
      <c r="K663" t="s">
        <v>120</v>
      </c>
      <c r="L663" t="s">
        <v>67</v>
      </c>
      <c r="M663" t="s">
        <v>2158</v>
      </c>
      <c r="N663" t="s">
        <v>30</v>
      </c>
      <c r="O663" t="s">
        <v>56</v>
      </c>
      <c r="P663" t="s">
        <v>2159</v>
      </c>
      <c r="Q663">
        <v>69.08</v>
      </c>
      <c r="R663">
        <v>11</v>
      </c>
      <c r="S663">
        <v>29.0136</v>
      </c>
      <c r="T663">
        <f xml:space="preserve"> Table1_2[[#This Row],[Profit]] / Table1_2[[#This Row],[Sales]]</f>
        <v>0.42000000000000004</v>
      </c>
      <c r="U663" t="s">
        <v>129</v>
      </c>
      <c r="V663" t="s">
        <v>48</v>
      </c>
    </row>
    <row r="664" spans="1:22">
      <c r="A664" t="s">
        <v>2770</v>
      </c>
      <c r="B664" s="19">
        <v>41957</v>
      </c>
      <c r="C664" s="19" t="str">
        <f xml:space="preserve"> TEXT(Table1_2[[#This Row],[Order Date]], "yyyy")</f>
        <v>2014</v>
      </c>
      <c r="D664" s="19">
        <v>41961</v>
      </c>
      <c r="E664" t="s">
        <v>39</v>
      </c>
      <c r="F664" t="s">
        <v>2771</v>
      </c>
      <c r="G664" t="s">
        <v>2772</v>
      </c>
      <c r="H664" t="s">
        <v>100</v>
      </c>
      <c r="I664" t="s">
        <v>25</v>
      </c>
      <c r="J664" t="s">
        <v>173</v>
      </c>
      <c r="K664" t="s">
        <v>120</v>
      </c>
      <c r="L664" t="s">
        <v>67</v>
      </c>
      <c r="M664" t="s">
        <v>2218</v>
      </c>
      <c r="N664" t="s">
        <v>30</v>
      </c>
      <c r="O664" t="s">
        <v>36</v>
      </c>
      <c r="P664" t="s">
        <v>2219</v>
      </c>
      <c r="Q664">
        <v>69.263999999999996</v>
      </c>
      <c r="R664">
        <v>2</v>
      </c>
      <c r="S664">
        <v>14.622400000000001</v>
      </c>
      <c r="T664">
        <f xml:space="preserve"> Table1_2[[#This Row],[Profit]] / Table1_2[[#This Row],[Sales]]</f>
        <v>0.21111111111111114</v>
      </c>
      <c r="U664" t="s">
        <v>83</v>
      </c>
      <c r="V664" t="s">
        <v>34</v>
      </c>
    </row>
    <row r="665" spans="1:22">
      <c r="A665" t="s">
        <v>549</v>
      </c>
      <c r="B665" s="19">
        <v>42576</v>
      </c>
      <c r="C665" s="19" t="str">
        <f xml:space="preserve"> TEXT(Table1_2[[#This Row],[Order Date]], "yyyy")</f>
        <v>2016</v>
      </c>
      <c r="D665" s="19">
        <v>42582</v>
      </c>
      <c r="E665" t="s">
        <v>39</v>
      </c>
      <c r="F665" t="s">
        <v>507</v>
      </c>
      <c r="G665" t="s">
        <v>508</v>
      </c>
      <c r="H665" t="s">
        <v>24</v>
      </c>
      <c r="I665" t="s">
        <v>25</v>
      </c>
      <c r="J665" t="s">
        <v>550</v>
      </c>
      <c r="K665" t="s">
        <v>53</v>
      </c>
      <c r="L665" t="s">
        <v>54</v>
      </c>
      <c r="M665" t="s">
        <v>553</v>
      </c>
      <c r="N665" t="s">
        <v>30</v>
      </c>
      <c r="O665" t="s">
        <v>56</v>
      </c>
      <c r="P665" t="s">
        <v>554</v>
      </c>
      <c r="Q665">
        <v>69.3</v>
      </c>
      <c r="R665">
        <v>9</v>
      </c>
      <c r="S665">
        <v>22.869</v>
      </c>
      <c r="T665">
        <f xml:space="preserve"> Table1_2[[#This Row],[Profit]] / Table1_2[[#This Row],[Sales]]</f>
        <v>0.33</v>
      </c>
      <c r="U665" t="s">
        <v>129</v>
      </c>
      <c r="V665" t="s">
        <v>71</v>
      </c>
    </row>
    <row r="666" spans="1:22">
      <c r="A666" t="s">
        <v>3984</v>
      </c>
      <c r="B666" s="19">
        <v>42765</v>
      </c>
      <c r="C666" s="19" t="str">
        <f xml:space="preserve"> TEXT(Table1_2[[#This Row],[Order Date]], "yyyy")</f>
        <v>2017</v>
      </c>
      <c r="D666" s="19">
        <v>42772</v>
      </c>
      <c r="E666" t="s">
        <v>39</v>
      </c>
      <c r="F666" t="s">
        <v>3985</v>
      </c>
      <c r="G666" t="s">
        <v>3986</v>
      </c>
      <c r="H666" t="s">
        <v>24</v>
      </c>
      <c r="I666" t="s">
        <v>25</v>
      </c>
      <c r="J666" t="s">
        <v>179</v>
      </c>
      <c r="K666" t="s">
        <v>134</v>
      </c>
      <c r="L666" t="s">
        <v>93</v>
      </c>
      <c r="M666" t="s">
        <v>2566</v>
      </c>
      <c r="N666" t="s">
        <v>30</v>
      </c>
      <c r="O666" t="s">
        <v>45</v>
      </c>
      <c r="P666" t="s">
        <v>2567</v>
      </c>
      <c r="Q666">
        <v>69.375</v>
      </c>
      <c r="R666">
        <v>1</v>
      </c>
      <c r="S666">
        <v>-47.174999999999997</v>
      </c>
      <c r="T666">
        <f xml:space="preserve"> Table1_2[[#This Row],[Profit]] / Table1_2[[#This Row],[Sales]]</f>
        <v>-0.67999999999999994</v>
      </c>
      <c r="U666" t="s">
        <v>47</v>
      </c>
      <c r="V666" t="s">
        <v>169</v>
      </c>
    </row>
    <row r="667" spans="1:22">
      <c r="A667" t="s">
        <v>2956</v>
      </c>
      <c r="B667" s="19">
        <v>42349</v>
      </c>
      <c r="C667" s="19" t="str">
        <f xml:space="preserve"> TEXT(Table1_2[[#This Row],[Order Date]], "yyyy")</f>
        <v>2015</v>
      </c>
      <c r="D667" s="19">
        <v>42354</v>
      </c>
      <c r="E667" t="s">
        <v>39</v>
      </c>
      <c r="F667" t="s">
        <v>1274</v>
      </c>
      <c r="G667" t="s">
        <v>1275</v>
      </c>
      <c r="H667" t="s">
        <v>24</v>
      </c>
      <c r="I667" t="s">
        <v>25</v>
      </c>
      <c r="J667" t="s">
        <v>353</v>
      </c>
      <c r="K667" t="s">
        <v>180</v>
      </c>
      <c r="L667" t="s">
        <v>54</v>
      </c>
      <c r="M667" t="s">
        <v>1953</v>
      </c>
      <c r="N667" t="s">
        <v>30</v>
      </c>
      <c r="O667" t="s">
        <v>31</v>
      </c>
      <c r="P667" t="s">
        <v>1954</v>
      </c>
      <c r="Q667">
        <v>69.575999999999993</v>
      </c>
      <c r="R667">
        <v>4</v>
      </c>
      <c r="S667">
        <v>-143.79040000000001</v>
      </c>
      <c r="T667">
        <f xml:space="preserve"> Table1_2[[#This Row],[Profit]] / Table1_2[[#This Row],[Sales]]</f>
        <v>-2.0666666666666669</v>
      </c>
      <c r="U667" t="s">
        <v>58</v>
      </c>
      <c r="V667" t="s">
        <v>96</v>
      </c>
    </row>
    <row r="668" spans="1:22">
      <c r="A668" t="s">
        <v>2163</v>
      </c>
      <c r="B668" s="19">
        <v>42697</v>
      </c>
      <c r="C668" s="19" t="str">
        <f xml:space="preserve"> TEXT(Table1_2[[#This Row],[Order Date]], "yyyy")</f>
        <v>2016</v>
      </c>
      <c r="D668" s="19">
        <v>42697</v>
      </c>
      <c r="E668" t="s">
        <v>425</v>
      </c>
      <c r="F668" t="s">
        <v>2164</v>
      </c>
      <c r="G668" t="s">
        <v>2165</v>
      </c>
      <c r="H668" t="s">
        <v>90</v>
      </c>
      <c r="I668" t="s">
        <v>25</v>
      </c>
      <c r="J668" t="s">
        <v>65</v>
      </c>
      <c r="K668" t="s">
        <v>66</v>
      </c>
      <c r="L668" t="s">
        <v>67</v>
      </c>
      <c r="M668" t="s">
        <v>1268</v>
      </c>
      <c r="N668" t="s">
        <v>30</v>
      </c>
      <c r="O668" t="s">
        <v>56</v>
      </c>
      <c r="P668" t="s">
        <v>1269</v>
      </c>
      <c r="Q668">
        <v>70.447999999999993</v>
      </c>
      <c r="R668">
        <v>7</v>
      </c>
      <c r="S668">
        <v>12.3284</v>
      </c>
      <c r="T668">
        <f xml:space="preserve"> Table1_2[[#This Row],[Profit]] / Table1_2[[#This Row],[Sales]]</f>
        <v>0.17500000000000002</v>
      </c>
      <c r="U668" t="s">
        <v>430</v>
      </c>
      <c r="V668" t="s">
        <v>34</v>
      </c>
    </row>
    <row r="669" spans="1:22">
      <c r="A669" t="s">
        <v>2402</v>
      </c>
      <c r="B669" s="19">
        <v>41839</v>
      </c>
      <c r="C669" s="19" t="str">
        <f xml:space="preserve"> TEXT(Table1_2[[#This Row],[Order Date]], "yyyy")</f>
        <v>2014</v>
      </c>
      <c r="D669" s="19">
        <v>41844</v>
      </c>
      <c r="E669" t="s">
        <v>39</v>
      </c>
      <c r="F669" t="s">
        <v>2403</v>
      </c>
      <c r="G669" t="s">
        <v>2404</v>
      </c>
      <c r="H669" t="s">
        <v>90</v>
      </c>
      <c r="I669" t="s">
        <v>25</v>
      </c>
      <c r="J669" t="s">
        <v>2405</v>
      </c>
      <c r="K669" t="s">
        <v>429</v>
      </c>
      <c r="L669" t="s">
        <v>67</v>
      </c>
      <c r="M669" t="s">
        <v>2406</v>
      </c>
      <c r="N669" t="s">
        <v>30</v>
      </c>
      <c r="O669" t="s">
        <v>45</v>
      </c>
      <c r="P669" t="s">
        <v>2407</v>
      </c>
      <c r="Q669">
        <v>70.56</v>
      </c>
      <c r="R669">
        <v>1</v>
      </c>
      <c r="S669">
        <v>-4.032</v>
      </c>
      <c r="T669">
        <f xml:space="preserve"> Table1_2[[#This Row],[Profit]] / Table1_2[[#This Row],[Sales]]</f>
        <v>-5.7142857142857141E-2</v>
      </c>
      <c r="U669" t="s">
        <v>58</v>
      </c>
      <c r="V669" t="s">
        <v>71</v>
      </c>
    </row>
    <row r="670" spans="1:22">
      <c r="A670" t="s">
        <v>2699</v>
      </c>
      <c r="B670" s="19">
        <v>42002</v>
      </c>
      <c r="C670" s="19" t="str">
        <f xml:space="preserve"> TEXT(Table1_2[[#This Row],[Order Date]], "yyyy")</f>
        <v>2014</v>
      </c>
      <c r="D670" s="19">
        <v>42006</v>
      </c>
      <c r="E670" t="s">
        <v>39</v>
      </c>
      <c r="F670" t="s">
        <v>787</v>
      </c>
      <c r="G670" t="s">
        <v>788</v>
      </c>
      <c r="H670" t="s">
        <v>90</v>
      </c>
      <c r="I670" t="s">
        <v>25</v>
      </c>
      <c r="J670" t="s">
        <v>328</v>
      </c>
      <c r="K670" t="s">
        <v>53</v>
      </c>
      <c r="L670" t="s">
        <v>54</v>
      </c>
      <c r="M670" t="s">
        <v>2409</v>
      </c>
      <c r="N670" t="s">
        <v>30</v>
      </c>
      <c r="O670" t="s">
        <v>56</v>
      </c>
      <c r="P670" t="s">
        <v>2410</v>
      </c>
      <c r="Q670">
        <v>70.56</v>
      </c>
      <c r="R670">
        <v>6</v>
      </c>
      <c r="S670">
        <v>23.990400000000001</v>
      </c>
      <c r="T670">
        <f xml:space="preserve"> Table1_2[[#This Row],[Profit]] / Table1_2[[#This Row],[Sales]]</f>
        <v>0.34</v>
      </c>
      <c r="U670" t="s">
        <v>83</v>
      </c>
      <c r="V670" t="s">
        <v>96</v>
      </c>
    </row>
    <row r="671" spans="1:22">
      <c r="A671" t="s">
        <v>3133</v>
      </c>
      <c r="B671" s="19">
        <v>42733</v>
      </c>
      <c r="C671" s="19" t="str">
        <f xml:space="preserve"> TEXT(Table1_2[[#This Row],[Order Date]], "yyyy")</f>
        <v>2016</v>
      </c>
      <c r="D671" s="19">
        <v>42737</v>
      </c>
      <c r="E671" t="s">
        <v>39</v>
      </c>
      <c r="F671" t="s">
        <v>824</v>
      </c>
      <c r="G671" t="s">
        <v>825</v>
      </c>
      <c r="H671" t="s">
        <v>24</v>
      </c>
      <c r="I671" t="s">
        <v>25</v>
      </c>
      <c r="J671" t="s">
        <v>3134</v>
      </c>
      <c r="K671" t="s">
        <v>3135</v>
      </c>
      <c r="L671" t="s">
        <v>93</v>
      </c>
      <c r="M671" t="s">
        <v>2409</v>
      </c>
      <c r="N671" t="s">
        <v>30</v>
      </c>
      <c r="O671" t="s">
        <v>56</v>
      </c>
      <c r="P671" t="s">
        <v>2410</v>
      </c>
      <c r="Q671">
        <v>70.56</v>
      </c>
      <c r="R671">
        <v>6</v>
      </c>
      <c r="S671">
        <v>23.990400000000001</v>
      </c>
      <c r="T671">
        <f xml:space="preserve"> Table1_2[[#This Row],[Profit]] / Table1_2[[#This Row],[Sales]]</f>
        <v>0.34</v>
      </c>
      <c r="U671" t="s">
        <v>83</v>
      </c>
      <c r="V671" t="s">
        <v>96</v>
      </c>
    </row>
    <row r="672" spans="1:22">
      <c r="A672" t="s">
        <v>4128</v>
      </c>
      <c r="B672" s="19">
        <v>43070</v>
      </c>
      <c r="C672" s="19" t="str">
        <f xml:space="preserve"> TEXT(Table1_2[[#This Row],[Order Date]], "yyyy")</f>
        <v>2017</v>
      </c>
      <c r="D672" s="19">
        <v>43075</v>
      </c>
      <c r="E672" t="s">
        <v>39</v>
      </c>
      <c r="F672" t="s">
        <v>2024</v>
      </c>
      <c r="G672" t="s">
        <v>2025</v>
      </c>
      <c r="H672" t="s">
        <v>90</v>
      </c>
      <c r="I672" t="s">
        <v>25</v>
      </c>
      <c r="J672" t="s">
        <v>191</v>
      </c>
      <c r="K672" t="s">
        <v>192</v>
      </c>
      <c r="L672" t="s">
        <v>54</v>
      </c>
      <c r="M672" t="s">
        <v>422</v>
      </c>
      <c r="N672" t="s">
        <v>30</v>
      </c>
      <c r="O672" t="s">
        <v>56</v>
      </c>
      <c r="P672" t="s">
        <v>423</v>
      </c>
      <c r="Q672">
        <v>70.680000000000007</v>
      </c>
      <c r="R672">
        <v>12</v>
      </c>
      <c r="S672">
        <v>31.0992</v>
      </c>
      <c r="T672">
        <f xml:space="preserve"> Table1_2[[#This Row],[Profit]] / Table1_2[[#This Row],[Sales]]</f>
        <v>0.43999999999999995</v>
      </c>
      <c r="U672" t="s">
        <v>58</v>
      </c>
      <c r="V672" t="s">
        <v>96</v>
      </c>
    </row>
    <row r="673" spans="1:22">
      <c r="A673" t="s">
        <v>1767</v>
      </c>
      <c r="B673" s="19">
        <v>42344</v>
      </c>
      <c r="C673" s="19" t="str">
        <f xml:space="preserve"> TEXT(Table1_2[[#This Row],[Order Date]], "yyyy")</f>
        <v>2015</v>
      </c>
      <c r="D673" s="19">
        <v>42344</v>
      </c>
      <c r="E673" t="s">
        <v>425</v>
      </c>
      <c r="F673" t="s">
        <v>1768</v>
      </c>
      <c r="G673" t="s">
        <v>1769</v>
      </c>
      <c r="H673" t="s">
        <v>24</v>
      </c>
      <c r="I673" t="s">
        <v>25</v>
      </c>
      <c r="J673" t="s">
        <v>1770</v>
      </c>
      <c r="K673" t="s">
        <v>231</v>
      </c>
      <c r="L673" t="s">
        <v>67</v>
      </c>
      <c r="M673" t="s">
        <v>295</v>
      </c>
      <c r="N673" t="s">
        <v>30</v>
      </c>
      <c r="O673" t="s">
        <v>36</v>
      </c>
      <c r="P673" t="s">
        <v>296</v>
      </c>
      <c r="Q673">
        <v>70.686000000000007</v>
      </c>
      <c r="R673">
        <v>1</v>
      </c>
      <c r="S673">
        <v>-24.235199999999999</v>
      </c>
      <c r="T673">
        <f xml:space="preserve"> Table1_2[[#This Row],[Profit]] / Table1_2[[#This Row],[Sales]]</f>
        <v>-0.3428571428571428</v>
      </c>
      <c r="U673" t="s">
        <v>430</v>
      </c>
      <c r="V673" t="s">
        <v>96</v>
      </c>
    </row>
    <row r="674" spans="1:22">
      <c r="A674" t="s">
        <v>2166</v>
      </c>
      <c r="B674" s="19">
        <v>41884</v>
      </c>
      <c r="C674" s="19" t="str">
        <f xml:space="preserve"> TEXT(Table1_2[[#This Row],[Order Date]], "yyyy")</f>
        <v>2014</v>
      </c>
      <c r="D674" s="19">
        <v>41887</v>
      </c>
      <c r="E674" t="s">
        <v>87</v>
      </c>
      <c r="F674" t="s">
        <v>2167</v>
      </c>
      <c r="G674" t="s">
        <v>2168</v>
      </c>
      <c r="H674" t="s">
        <v>24</v>
      </c>
      <c r="I674" t="s">
        <v>25</v>
      </c>
      <c r="J674" t="s">
        <v>1365</v>
      </c>
      <c r="K674" t="s">
        <v>120</v>
      </c>
      <c r="L674" t="s">
        <v>67</v>
      </c>
      <c r="M674" t="s">
        <v>2169</v>
      </c>
      <c r="N674" t="s">
        <v>30</v>
      </c>
      <c r="O674" t="s">
        <v>56</v>
      </c>
      <c r="P674" t="s">
        <v>2170</v>
      </c>
      <c r="Q674">
        <v>70.709999999999994</v>
      </c>
      <c r="R674">
        <v>1</v>
      </c>
      <c r="S674">
        <v>4.9497</v>
      </c>
      <c r="T674">
        <f xml:space="preserve"> Table1_2[[#This Row],[Profit]] / Table1_2[[#This Row],[Sales]]</f>
        <v>7.0000000000000007E-2</v>
      </c>
      <c r="U674" t="s">
        <v>33</v>
      </c>
      <c r="V674" t="s">
        <v>77</v>
      </c>
    </row>
    <row r="675" spans="1:22">
      <c r="A675" t="s">
        <v>632</v>
      </c>
      <c r="B675" s="19">
        <v>42188</v>
      </c>
      <c r="C675" s="19" t="str">
        <f xml:space="preserve"> TEXT(Table1_2[[#This Row],[Order Date]], "yyyy")</f>
        <v>2015</v>
      </c>
      <c r="D675" s="19">
        <v>42194</v>
      </c>
      <c r="E675" t="s">
        <v>39</v>
      </c>
      <c r="F675" t="s">
        <v>633</v>
      </c>
      <c r="G675" t="s">
        <v>634</v>
      </c>
      <c r="H675" t="s">
        <v>24</v>
      </c>
      <c r="I675" t="s">
        <v>25</v>
      </c>
      <c r="J675" t="s">
        <v>635</v>
      </c>
      <c r="K675" t="s">
        <v>27</v>
      </c>
      <c r="L675" t="s">
        <v>28</v>
      </c>
      <c r="M675" t="s">
        <v>458</v>
      </c>
      <c r="N675" t="s">
        <v>30</v>
      </c>
      <c r="O675" t="s">
        <v>36</v>
      </c>
      <c r="P675" t="s">
        <v>459</v>
      </c>
      <c r="Q675">
        <v>70.98</v>
      </c>
      <c r="R675">
        <v>1</v>
      </c>
      <c r="S675">
        <v>4.9686000000000003</v>
      </c>
      <c r="T675">
        <f xml:space="preserve"> Table1_2[[#This Row],[Profit]] / Table1_2[[#This Row],[Sales]]</f>
        <v>7.0000000000000007E-2</v>
      </c>
      <c r="U675" t="s">
        <v>129</v>
      </c>
      <c r="V675" t="s">
        <v>71</v>
      </c>
    </row>
    <row r="676" spans="1:22">
      <c r="A676" t="s">
        <v>1563</v>
      </c>
      <c r="B676" s="19">
        <v>43060</v>
      </c>
      <c r="C676" s="19" t="str">
        <f xml:space="preserve"> TEXT(Table1_2[[#This Row],[Order Date]], "yyyy")</f>
        <v>2017</v>
      </c>
      <c r="D676" s="19">
        <v>43064</v>
      </c>
      <c r="E676" t="s">
        <v>39</v>
      </c>
      <c r="F676" t="s">
        <v>1564</v>
      </c>
      <c r="G676" t="s">
        <v>1565</v>
      </c>
      <c r="H676" t="s">
        <v>24</v>
      </c>
      <c r="I676" t="s">
        <v>25</v>
      </c>
      <c r="J676" t="s">
        <v>1566</v>
      </c>
      <c r="K676" t="s">
        <v>192</v>
      </c>
      <c r="L676" t="s">
        <v>54</v>
      </c>
      <c r="M676" t="s">
        <v>1567</v>
      </c>
      <c r="N676" t="s">
        <v>30</v>
      </c>
      <c r="O676" t="s">
        <v>45</v>
      </c>
      <c r="P676" t="s">
        <v>1568</v>
      </c>
      <c r="Q676">
        <v>70.98</v>
      </c>
      <c r="R676">
        <v>1</v>
      </c>
      <c r="S676">
        <v>20.584199999999999</v>
      </c>
      <c r="T676">
        <f xml:space="preserve"> Table1_2[[#This Row],[Profit]] / Table1_2[[#This Row],[Sales]]</f>
        <v>0.28999999999999998</v>
      </c>
      <c r="U676" t="s">
        <v>83</v>
      </c>
      <c r="V676" t="s">
        <v>34</v>
      </c>
    </row>
    <row r="677" spans="1:22">
      <c r="A677" t="s">
        <v>3246</v>
      </c>
      <c r="B677" s="19">
        <v>42495</v>
      </c>
      <c r="C677" s="19" t="str">
        <f xml:space="preserve"> TEXT(Table1_2[[#This Row],[Order Date]], "yyyy")</f>
        <v>2016</v>
      </c>
      <c r="D677" s="19">
        <v>42497</v>
      </c>
      <c r="E677" t="s">
        <v>21</v>
      </c>
      <c r="F677" t="s">
        <v>3027</v>
      </c>
      <c r="G677" t="s">
        <v>3028</v>
      </c>
      <c r="H677" t="s">
        <v>24</v>
      </c>
      <c r="I677" t="s">
        <v>25</v>
      </c>
      <c r="J677" t="s">
        <v>328</v>
      </c>
      <c r="K677" t="s">
        <v>53</v>
      </c>
      <c r="L677" t="s">
        <v>54</v>
      </c>
      <c r="M677" t="s">
        <v>1249</v>
      </c>
      <c r="N677" t="s">
        <v>30</v>
      </c>
      <c r="O677" t="s">
        <v>45</v>
      </c>
      <c r="P677" t="s">
        <v>1250</v>
      </c>
      <c r="Q677">
        <v>71.087999999999994</v>
      </c>
      <c r="R677">
        <v>2</v>
      </c>
      <c r="S677">
        <v>-1.7771999999999999</v>
      </c>
      <c r="T677">
        <f xml:space="preserve"> Table1_2[[#This Row],[Profit]] / Table1_2[[#This Row],[Sales]]</f>
        <v>-2.5000000000000001E-2</v>
      </c>
      <c r="U677" t="s">
        <v>70</v>
      </c>
      <c r="V677" t="s">
        <v>161</v>
      </c>
    </row>
    <row r="678" spans="1:22">
      <c r="A678" t="s">
        <v>4349</v>
      </c>
      <c r="B678" s="19">
        <v>43063</v>
      </c>
      <c r="C678" s="19" t="str">
        <f xml:space="preserve"> TEXT(Table1_2[[#This Row],[Order Date]], "yyyy")</f>
        <v>2017</v>
      </c>
      <c r="D678" s="19">
        <v>43063</v>
      </c>
      <c r="E678" t="s">
        <v>425</v>
      </c>
      <c r="F678" t="s">
        <v>1207</v>
      </c>
      <c r="G678" t="s">
        <v>1208</v>
      </c>
      <c r="H678" t="s">
        <v>24</v>
      </c>
      <c r="I678" t="s">
        <v>25</v>
      </c>
      <c r="J678" t="s">
        <v>52</v>
      </c>
      <c r="K678" t="s">
        <v>53</v>
      </c>
      <c r="L678" t="s">
        <v>54</v>
      </c>
      <c r="M678" t="s">
        <v>1249</v>
      </c>
      <c r="N678" t="s">
        <v>30</v>
      </c>
      <c r="O678" t="s">
        <v>45</v>
      </c>
      <c r="P678" t="s">
        <v>1250</v>
      </c>
      <c r="Q678">
        <v>71.087999999999994</v>
      </c>
      <c r="R678">
        <v>2</v>
      </c>
      <c r="S678">
        <v>-1.7771999999999999</v>
      </c>
      <c r="T678">
        <f xml:space="preserve"> Table1_2[[#This Row],[Profit]] / Table1_2[[#This Row],[Sales]]</f>
        <v>-2.5000000000000001E-2</v>
      </c>
      <c r="U678" t="s">
        <v>430</v>
      </c>
      <c r="V678" t="s">
        <v>34</v>
      </c>
    </row>
    <row r="679" spans="1:22">
      <c r="A679" t="s">
        <v>4398</v>
      </c>
      <c r="B679" s="19">
        <v>42524</v>
      </c>
      <c r="C679" s="19" t="str">
        <f xml:space="preserve"> TEXT(Table1_2[[#This Row],[Order Date]], "yyyy")</f>
        <v>2016</v>
      </c>
      <c r="D679" s="19">
        <v>42527</v>
      </c>
      <c r="E679" t="s">
        <v>21</v>
      </c>
      <c r="F679" t="s">
        <v>1841</v>
      </c>
      <c r="G679" t="s">
        <v>1842</v>
      </c>
      <c r="H679" t="s">
        <v>90</v>
      </c>
      <c r="I679" t="s">
        <v>25</v>
      </c>
      <c r="J679" t="s">
        <v>52</v>
      </c>
      <c r="K679" t="s">
        <v>53</v>
      </c>
      <c r="L679" t="s">
        <v>54</v>
      </c>
      <c r="M679" t="s">
        <v>1249</v>
      </c>
      <c r="N679" t="s">
        <v>30</v>
      </c>
      <c r="O679" t="s">
        <v>45</v>
      </c>
      <c r="P679" t="s">
        <v>1250</v>
      </c>
      <c r="Q679">
        <v>71.087999999999994</v>
      </c>
      <c r="R679">
        <v>2</v>
      </c>
      <c r="S679">
        <v>-1.7771999999999999</v>
      </c>
      <c r="T679">
        <f xml:space="preserve"> Table1_2[[#This Row],[Profit]] / Table1_2[[#This Row],[Sales]]</f>
        <v>-2.5000000000000001E-2</v>
      </c>
      <c r="U679" t="s">
        <v>33</v>
      </c>
      <c r="V679" t="s">
        <v>59</v>
      </c>
    </row>
    <row r="680" spans="1:22">
      <c r="A680" t="s">
        <v>4305</v>
      </c>
      <c r="B680" s="19">
        <v>42336</v>
      </c>
      <c r="C680" s="19" t="str">
        <f xml:space="preserve"> TEXT(Table1_2[[#This Row],[Order Date]], "yyyy")</f>
        <v>2015</v>
      </c>
      <c r="D680" s="19">
        <v>42340</v>
      </c>
      <c r="E680" t="s">
        <v>39</v>
      </c>
      <c r="F680" t="s">
        <v>2963</v>
      </c>
      <c r="G680" t="s">
        <v>2964</v>
      </c>
      <c r="H680" t="s">
        <v>24</v>
      </c>
      <c r="I680" t="s">
        <v>25</v>
      </c>
      <c r="J680" t="s">
        <v>347</v>
      </c>
      <c r="K680" t="s">
        <v>231</v>
      </c>
      <c r="L680" t="s">
        <v>67</v>
      </c>
      <c r="M680" t="s">
        <v>167</v>
      </c>
      <c r="N680" t="s">
        <v>30</v>
      </c>
      <c r="O680" t="s">
        <v>56</v>
      </c>
      <c r="P680" t="s">
        <v>168</v>
      </c>
      <c r="Q680">
        <v>71.12</v>
      </c>
      <c r="R680">
        <v>5</v>
      </c>
      <c r="S680">
        <v>9.7789999999999999</v>
      </c>
      <c r="T680">
        <f xml:space="preserve"> Table1_2[[#This Row],[Profit]] / Table1_2[[#This Row],[Sales]]</f>
        <v>0.13749999999999998</v>
      </c>
      <c r="U680" t="s">
        <v>83</v>
      </c>
      <c r="V680" t="s">
        <v>34</v>
      </c>
    </row>
    <row r="681" spans="1:22">
      <c r="A681" t="s">
        <v>3316</v>
      </c>
      <c r="B681" s="19">
        <v>42463</v>
      </c>
      <c r="C681" s="19" t="str">
        <f xml:space="preserve"> TEXT(Table1_2[[#This Row],[Order Date]], "yyyy")</f>
        <v>2016</v>
      </c>
      <c r="D681" s="19">
        <v>42469</v>
      </c>
      <c r="E681" t="s">
        <v>39</v>
      </c>
      <c r="F681" t="s">
        <v>2267</v>
      </c>
      <c r="G681" t="s">
        <v>2268</v>
      </c>
      <c r="H681" t="s">
        <v>24</v>
      </c>
      <c r="I681" t="s">
        <v>25</v>
      </c>
      <c r="J681" t="s">
        <v>635</v>
      </c>
      <c r="K681" t="s">
        <v>110</v>
      </c>
      <c r="L681" t="s">
        <v>93</v>
      </c>
      <c r="M681" t="s">
        <v>167</v>
      </c>
      <c r="N681" t="s">
        <v>30</v>
      </c>
      <c r="O681" t="s">
        <v>56</v>
      </c>
      <c r="P681" t="s">
        <v>168</v>
      </c>
      <c r="Q681">
        <v>71.12</v>
      </c>
      <c r="R681">
        <v>4</v>
      </c>
      <c r="S681">
        <v>22.0472</v>
      </c>
      <c r="T681">
        <f xml:space="preserve"> Table1_2[[#This Row],[Profit]] / Table1_2[[#This Row],[Sales]]</f>
        <v>0.31</v>
      </c>
      <c r="U681" t="s">
        <v>129</v>
      </c>
      <c r="V681" t="s">
        <v>113</v>
      </c>
    </row>
    <row r="682" spans="1:22">
      <c r="A682" t="s">
        <v>3799</v>
      </c>
      <c r="B682" s="19">
        <v>42618</v>
      </c>
      <c r="C682" s="19" t="str">
        <f xml:space="preserve"> TEXT(Table1_2[[#This Row],[Order Date]], "yyyy")</f>
        <v>2016</v>
      </c>
      <c r="D682" s="19">
        <v>42622</v>
      </c>
      <c r="E682" t="s">
        <v>39</v>
      </c>
      <c r="F682" t="s">
        <v>3170</v>
      </c>
      <c r="G682" t="s">
        <v>3171</v>
      </c>
      <c r="H682" t="s">
        <v>24</v>
      </c>
      <c r="I682" t="s">
        <v>25</v>
      </c>
      <c r="J682" t="s">
        <v>65</v>
      </c>
      <c r="K682" t="s">
        <v>66</v>
      </c>
      <c r="L682" t="s">
        <v>67</v>
      </c>
      <c r="M682" t="s">
        <v>135</v>
      </c>
      <c r="N682" t="s">
        <v>30</v>
      </c>
      <c r="O682" t="s">
        <v>36</v>
      </c>
      <c r="P682" t="s">
        <v>217</v>
      </c>
      <c r="Q682">
        <v>71.245999999999995</v>
      </c>
      <c r="R682">
        <v>2</v>
      </c>
      <c r="S682">
        <v>-19.338200000000001</v>
      </c>
      <c r="T682">
        <f xml:space="preserve"> Table1_2[[#This Row],[Profit]] / Table1_2[[#This Row],[Sales]]</f>
        <v>-0.27142857142857146</v>
      </c>
      <c r="U682" t="s">
        <v>83</v>
      </c>
      <c r="V682" t="s">
        <v>77</v>
      </c>
    </row>
    <row r="683" spans="1:22">
      <c r="A683" t="s">
        <v>62</v>
      </c>
      <c r="B683" s="19">
        <v>42932</v>
      </c>
      <c r="C683" s="19" t="str">
        <f xml:space="preserve"> TEXT(Table1_2[[#This Row],[Order Date]], "yyyy")</f>
        <v>2017</v>
      </c>
      <c r="D683" s="19">
        <v>42934</v>
      </c>
      <c r="E683" t="s">
        <v>21</v>
      </c>
      <c r="F683" t="s">
        <v>63</v>
      </c>
      <c r="G683" t="s">
        <v>64</v>
      </c>
      <c r="H683" t="s">
        <v>24</v>
      </c>
      <c r="I683" t="s">
        <v>25</v>
      </c>
      <c r="J683" t="s">
        <v>65</v>
      </c>
      <c r="K683" t="s">
        <v>66</v>
      </c>
      <c r="L683" t="s">
        <v>67</v>
      </c>
      <c r="M683" t="s">
        <v>68</v>
      </c>
      <c r="N683" t="s">
        <v>30</v>
      </c>
      <c r="O683" t="s">
        <v>36</v>
      </c>
      <c r="P683" t="s">
        <v>69</v>
      </c>
      <c r="Q683">
        <v>71.372</v>
      </c>
      <c r="R683">
        <v>2</v>
      </c>
      <c r="S683">
        <v>-1.0196000000000001</v>
      </c>
      <c r="T683">
        <f xml:space="preserve"> Table1_2[[#This Row],[Profit]] / Table1_2[[#This Row],[Sales]]</f>
        <v>-1.4285714285714287E-2</v>
      </c>
      <c r="U683" t="s">
        <v>70</v>
      </c>
      <c r="V683" t="s">
        <v>71</v>
      </c>
    </row>
    <row r="684" spans="1:22">
      <c r="A684" t="s">
        <v>2542</v>
      </c>
      <c r="B684" s="19">
        <v>42800</v>
      </c>
      <c r="C684" s="19" t="str">
        <f xml:space="preserve"> TEXT(Table1_2[[#This Row],[Order Date]], "yyyy")</f>
        <v>2017</v>
      </c>
      <c r="D684" s="19">
        <v>42805</v>
      </c>
      <c r="E684" t="s">
        <v>21</v>
      </c>
      <c r="F684" t="s">
        <v>2543</v>
      </c>
      <c r="G684" t="s">
        <v>2544</v>
      </c>
      <c r="H684" t="s">
        <v>24</v>
      </c>
      <c r="I684" t="s">
        <v>25</v>
      </c>
      <c r="J684" t="s">
        <v>173</v>
      </c>
      <c r="K684" t="s">
        <v>120</v>
      </c>
      <c r="L684" t="s">
        <v>67</v>
      </c>
      <c r="M684" t="s">
        <v>1180</v>
      </c>
      <c r="N684" t="s">
        <v>30</v>
      </c>
      <c r="O684" t="s">
        <v>56</v>
      </c>
      <c r="P684" t="s">
        <v>1181</v>
      </c>
      <c r="Q684">
        <v>71.97</v>
      </c>
      <c r="R684">
        <v>3</v>
      </c>
      <c r="S684">
        <v>16.553100000000001</v>
      </c>
      <c r="T684">
        <f xml:space="preserve"> Table1_2[[#This Row],[Profit]] / Table1_2[[#This Row],[Sales]]</f>
        <v>0.23</v>
      </c>
      <c r="U684" t="s">
        <v>58</v>
      </c>
      <c r="V684" t="s">
        <v>195</v>
      </c>
    </row>
    <row r="685" spans="1:22">
      <c r="A685" t="s">
        <v>1437</v>
      </c>
      <c r="B685" s="19">
        <v>43038</v>
      </c>
      <c r="C685" s="19" t="str">
        <f xml:space="preserve"> TEXT(Table1_2[[#This Row],[Order Date]], "yyyy")</f>
        <v>2017</v>
      </c>
      <c r="D685" s="19">
        <v>43044</v>
      </c>
      <c r="E685" t="s">
        <v>39</v>
      </c>
      <c r="F685" t="s">
        <v>1438</v>
      </c>
      <c r="G685" t="s">
        <v>1439</v>
      </c>
      <c r="H685" t="s">
        <v>24</v>
      </c>
      <c r="I685" t="s">
        <v>25</v>
      </c>
      <c r="J685" t="s">
        <v>328</v>
      </c>
      <c r="K685" t="s">
        <v>53</v>
      </c>
      <c r="L685" t="s">
        <v>54</v>
      </c>
      <c r="M685" t="s">
        <v>114</v>
      </c>
      <c r="N685" t="s">
        <v>30</v>
      </c>
      <c r="O685" t="s">
        <v>36</v>
      </c>
      <c r="P685" t="s">
        <v>115</v>
      </c>
      <c r="Q685">
        <v>71.992000000000004</v>
      </c>
      <c r="R685">
        <v>1</v>
      </c>
      <c r="S685">
        <v>-0.89990000000000003</v>
      </c>
      <c r="T685">
        <f xml:space="preserve"> Table1_2[[#This Row],[Profit]] / Table1_2[[#This Row],[Sales]]</f>
        <v>-1.2499999999999999E-2</v>
      </c>
      <c r="U685" t="s">
        <v>129</v>
      </c>
      <c r="V685" t="s">
        <v>48</v>
      </c>
    </row>
    <row r="686" spans="1:22">
      <c r="A686" t="s">
        <v>1771</v>
      </c>
      <c r="B686" s="19">
        <v>42448</v>
      </c>
      <c r="C686" s="19" t="str">
        <f xml:space="preserve"> TEXT(Table1_2[[#This Row],[Order Date]], "yyyy")</f>
        <v>2016</v>
      </c>
      <c r="D686" s="19">
        <v>42450</v>
      </c>
      <c r="E686" t="s">
        <v>21</v>
      </c>
      <c r="F686" t="s">
        <v>1772</v>
      </c>
      <c r="G686" t="s">
        <v>1773</v>
      </c>
      <c r="H686" t="s">
        <v>24</v>
      </c>
      <c r="I686" t="s">
        <v>25</v>
      </c>
      <c r="J686" t="s">
        <v>1774</v>
      </c>
      <c r="K686" t="s">
        <v>180</v>
      </c>
      <c r="L686" t="s">
        <v>54</v>
      </c>
      <c r="M686" t="s">
        <v>1775</v>
      </c>
      <c r="N686" t="s">
        <v>30</v>
      </c>
      <c r="O686" t="s">
        <v>31</v>
      </c>
      <c r="P686" t="s">
        <v>1776</v>
      </c>
      <c r="Q686">
        <v>72.293999999999997</v>
      </c>
      <c r="R686">
        <v>1</v>
      </c>
      <c r="S686">
        <v>-98.8018</v>
      </c>
      <c r="T686">
        <f xml:space="preserve"> Table1_2[[#This Row],[Profit]] / Table1_2[[#This Row],[Sales]]</f>
        <v>-1.3666666666666667</v>
      </c>
      <c r="U686" t="s">
        <v>70</v>
      </c>
      <c r="V686" t="s">
        <v>195</v>
      </c>
    </row>
    <row r="687" spans="1:22">
      <c r="A687" t="s">
        <v>3482</v>
      </c>
      <c r="B687" s="19">
        <v>42706</v>
      </c>
      <c r="C687" s="19" t="str">
        <f xml:space="preserve"> TEXT(Table1_2[[#This Row],[Order Date]], "yyyy")</f>
        <v>2016</v>
      </c>
      <c r="D687" s="19">
        <v>42712</v>
      </c>
      <c r="E687" t="s">
        <v>39</v>
      </c>
      <c r="F687" t="s">
        <v>3396</v>
      </c>
      <c r="G687" t="s">
        <v>3397</v>
      </c>
      <c r="H687" t="s">
        <v>100</v>
      </c>
      <c r="I687" t="s">
        <v>25</v>
      </c>
      <c r="J687" t="s">
        <v>1644</v>
      </c>
      <c r="K687" t="s">
        <v>1645</v>
      </c>
      <c r="L687" t="s">
        <v>67</v>
      </c>
      <c r="M687" t="s">
        <v>551</v>
      </c>
      <c r="N687" t="s">
        <v>30</v>
      </c>
      <c r="O687" t="s">
        <v>56</v>
      </c>
      <c r="P687" t="s">
        <v>3125</v>
      </c>
      <c r="Q687">
        <v>72.42</v>
      </c>
      <c r="R687">
        <v>6</v>
      </c>
      <c r="S687">
        <v>23.898599999999998</v>
      </c>
      <c r="T687">
        <f xml:space="preserve"> Table1_2[[#This Row],[Profit]] / Table1_2[[#This Row],[Sales]]</f>
        <v>0.32999999999999996</v>
      </c>
      <c r="U687" t="s">
        <v>129</v>
      </c>
      <c r="V687" t="s">
        <v>96</v>
      </c>
    </row>
    <row r="688" spans="1:22">
      <c r="A688" t="s">
        <v>3376</v>
      </c>
      <c r="B688" s="19">
        <v>42997</v>
      </c>
      <c r="C688" s="19" t="str">
        <f xml:space="preserve"> TEXT(Table1_2[[#This Row],[Order Date]], "yyyy")</f>
        <v>2017</v>
      </c>
      <c r="D688" s="19">
        <v>43003</v>
      </c>
      <c r="E688" t="s">
        <v>39</v>
      </c>
      <c r="F688" t="s">
        <v>3377</v>
      </c>
      <c r="G688" t="s">
        <v>3378</v>
      </c>
      <c r="H688" t="s">
        <v>90</v>
      </c>
      <c r="I688" t="s">
        <v>25</v>
      </c>
      <c r="J688" t="s">
        <v>878</v>
      </c>
      <c r="K688" t="s">
        <v>1517</v>
      </c>
      <c r="L688" t="s">
        <v>54</v>
      </c>
      <c r="M688" t="s">
        <v>456</v>
      </c>
      <c r="N688" t="s">
        <v>30</v>
      </c>
      <c r="O688" t="s">
        <v>31</v>
      </c>
      <c r="P688" t="s">
        <v>457</v>
      </c>
      <c r="Q688">
        <v>72.587999999999994</v>
      </c>
      <c r="R688">
        <v>2</v>
      </c>
      <c r="S688">
        <v>-128.2388</v>
      </c>
      <c r="T688">
        <f xml:space="preserve"> Table1_2[[#This Row],[Profit]] / Table1_2[[#This Row],[Sales]]</f>
        <v>-1.7666666666666668</v>
      </c>
      <c r="U688" t="s">
        <v>129</v>
      </c>
      <c r="V688" t="s">
        <v>77</v>
      </c>
    </row>
    <row r="689" spans="1:22">
      <c r="A689" t="s">
        <v>279</v>
      </c>
      <c r="B689" s="19">
        <v>42362</v>
      </c>
      <c r="C689" s="19" t="str">
        <f xml:space="preserve"> TEXT(Table1_2[[#This Row],[Order Date]], "yyyy")</f>
        <v>2015</v>
      </c>
      <c r="D689" s="19">
        <v>42365</v>
      </c>
      <c r="E689" t="s">
        <v>87</v>
      </c>
      <c r="F689" t="s">
        <v>280</v>
      </c>
      <c r="G689" t="s">
        <v>281</v>
      </c>
      <c r="H689" t="s">
        <v>24</v>
      </c>
      <c r="I689" t="s">
        <v>25</v>
      </c>
      <c r="J689" t="s">
        <v>282</v>
      </c>
      <c r="K689" t="s">
        <v>231</v>
      </c>
      <c r="L689" t="s">
        <v>67</v>
      </c>
      <c r="M689" t="s">
        <v>283</v>
      </c>
      <c r="N689" t="s">
        <v>30</v>
      </c>
      <c r="O689" t="s">
        <v>56</v>
      </c>
      <c r="P689" t="s">
        <v>284</v>
      </c>
      <c r="Q689">
        <v>72.703999999999994</v>
      </c>
      <c r="R689">
        <v>4</v>
      </c>
      <c r="S689">
        <v>19.084800000000001</v>
      </c>
      <c r="T689">
        <f xml:space="preserve"> Table1_2[[#This Row],[Profit]] / Table1_2[[#This Row],[Sales]]</f>
        <v>0.26250000000000007</v>
      </c>
      <c r="U689" t="s">
        <v>33</v>
      </c>
      <c r="V689" t="s">
        <v>96</v>
      </c>
    </row>
    <row r="690" spans="1:22">
      <c r="A690" t="s">
        <v>3409</v>
      </c>
      <c r="B690" s="19">
        <v>43092</v>
      </c>
      <c r="C690" s="19" t="str">
        <f xml:space="preserve"> TEXT(Table1_2[[#This Row],[Order Date]], "yyyy")</f>
        <v>2017</v>
      </c>
      <c r="D690" s="19">
        <v>43096</v>
      </c>
      <c r="E690" t="s">
        <v>39</v>
      </c>
      <c r="F690" t="s">
        <v>588</v>
      </c>
      <c r="G690" t="s">
        <v>589</v>
      </c>
      <c r="H690" t="s">
        <v>24</v>
      </c>
      <c r="I690" t="s">
        <v>25</v>
      </c>
      <c r="J690" t="s">
        <v>3410</v>
      </c>
      <c r="K690" t="s">
        <v>141</v>
      </c>
      <c r="L690" t="s">
        <v>28</v>
      </c>
      <c r="M690" t="s">
        <v>283</v>
      </c>
      <c r="N690" t="s">
        <v>30</v>
      </c>
      <c r="O690" t="s">
        <v>56</v>
      </c>
      <c r="P690" t="s">
        <v>284</v>
      </c>
      <c r="Q690">
        <v>72.703999999999994</v>
      </c>
      <c r="R690">
        <v>4</v>
      </c>
      <c r="S690">
        <v>19.084800000000001</v>
      </c>
      <c r="T690">
        <f xml:space="preserve"> Table1_2[[#This Row],[Profit]] / Table1_2[[#This Row],[Sales]]</f>
        <v>0.26250000000000007</v>
      </c>
      <c r="U690" t="s">
        <v>83</v>
      </c>
      <c r="V690" t="s">
        <v>96</v>
      </c>
    </row>
    <row r="691" spans="1:22">
      <c r="A691" t="s">
        <v>3947</v>
      </c>
      <c r="B691" s="19">
        <v>42285</v>
      </c>
      <c r="C691" s="19" t="str">
        <f xml:space="preserve"> TEXT(Table1_2[[#This Row],[Order Date]], "yyyy")</f>
        <v>2015</v>
      </c>
      <c r="D691" s="19">
        <v>42290</v>
      </c>
      <c r="E691" t="s">
        <v>39</v>
      </c>
      <c r="F691" t="s">
        <v>88</v>
      </c>
      <c r="G691" t="s">
        <v>89</v>
      </c>
      <c r="H691" t="s">
        <v>90</v>
      </c>
      <c r="I691" t="s">
        <v>25</v>
      </c>
      <c r="J691" t="s">
        <v>1739</v>
      </c>
      <c r="K691" t="s">
        <v>92</v>
      </c>
      <c r="L691" t="s">
        <v>93</v>
      </c>
      <c r="M691" t="s">
        <v>144</v>
      </c>
      <c r="N691" t="s">
        <v>30</v>
      </c>
      <c r="O691" t="s">
        <v>56</v>
      </c>
      <c r="P691" t="s">
        <v>145</v>
      </c>
      <c r="Q691">
        <v>72.78</v>
      </c>
      <c r="R691">
        <v>3</v>
      </c>
      <c r="S691">
        <v>-70.960499999999996</v>
      </c>
      <c r="T691">
        <f xml:space="preserve"> Table1_2[[#This Row],[Profit]] / Table1_2[[#This Row],[Sales]]</f>
        <v>-0.97499999999999998</v>
      </c>
      <c r="U691" t="s">
        <v>58</v>
      </c>
      <c r="V691" t="s">
        <v>48</v>
      </c>
    </row>
    <row r="692" spans="1:22">
      <c r="A692" t="s">
        <v>3280</v>
      </c>
      <c r="B692" s="19">
        <v>43007</v>
      </c>
      <c r="C692" s="19" t="str">
        <f xml:space="preserve"> TEXT(Table1_2[[#This Row],[Order Date]], "yyyy")</f>
        <v>2017</v>
      </c>
      <c r="D692" s="19">
        <v>43010</v>
      </c>
      <c r="E692" t="s">
        <v>87</v>
      </c>
      <c r="F692" t="s">
        <v>1118</v>
      </c>
      <c r="G692" t="s">
        <v>1119</v>
      </c>
      <c r="H692" t="s">
        <v>24</v>
      </c>
      <c r="I692" t="s">
        <v>25</v>
      </c>
      <c r="J692" t="s">
        <v>2085</v>
      </c>
      <c r="K692" t="s">
        <v>53</v>
      </c>
      <c r="L692" t="s">
        <v>54</v>
      </c>
      <c r="M692" t="s">
        <v>1217</v>
      </c>
      <c r="N692" t="s">
        <v>30</v>
      </c>
      <c r="O692" t="s">
        <v>36</v>
      </c>
      <c r="P692" t="s">
        <v>1218</v>
      </c>
      <c r="Q692">
        <v>72.784000000000006</v>
      </c>
      <c r="R692">
        <v>1</v>
      </c>
      <c r="S692">
        <v>0</v>
      </c>
      <c r="T692">
        <f xml:space="preserve"> Table1_2[[#This Row],[Profit]] / Table1_2[[#This Row],[Sales]]</f>
        <v>0</v>
      </c>
      <c r="U692" t="s">
        <v>33</v>
      </c>
      <c r="V692" t="s">
        <v>77</v>
      </c>
    </row>
    <row r="693" spans="1:22">
      <c r="A693" t="s">
        <v>3893</v>
      </c>
      <c r="B693" s="19">
        <v>43013</v>
      </c>
      <c r="C693" s="19" t="str">
        <f xml:space="preserve"> TEXT(Table1_2[[#This Row],[Order Date]], "yyyy")</f>
        <v>2017</v>
      </c>
      <c r="D693" s="19">
        <v>43018</v>
      </c>
      <c r="E693" t="s">
        <v>39</v>
      </c>
      <c r="F693" t="s">
        <v>1667</v>
      </c>
      <c r="G693" t="s">
        <v>1668</v>
      </c>
      <c r="H693" t="s">
        <v>90</v>
      </c>
      <c r="I693" t="s">
        <v>25</v>
      </c>
      <c r="J693" t="s">
        <v>3431</v>
      </c>
      <c r="K693" t="s">
        <v>53</v>
      </c>
      <c r="L693" t="s">
        <v>54</v>
      </c>
      <c r="M693" t="s">
        <v>2261</v>
      </c>
      <c r="N693" t="s">
        <v>30</v>
      </c>
      <c r="O693" t="s">
        <v>56</v>
      </c>
      <c r="P693" t="s">
        <v>2262</v>
      </c>
      <c r="Q693">
        <v>72.900000000000006</v>
      </c>
      <c r="R693">
        <v>5</v>
      </c>
      <c r="S693">
        <v>26.972999999999999</v>
      </c>
      <c r="T693">
        <f xml:space="preserve"> Table1_2[[#This Row],[Profit]] / Table1_2[[#This Row],[Sales]]</f>
        <v>0.36999999999999994</v>
      </c>
      <c r="U693" t="s">
        <v>58</v>
      </c>
      <c r="V693" t="s">
        <v>48</v>
      </c>
    </row>
    <row r="694" spans="1:22">
      <c r="A694" t="s">
        <v>747</v>
      </c>
      <c r="B694" s="19">
        <v>41792</v>
      </c>
      <c r="C694" s="19" t="str">
        <f xml:space="preserve"> TEXT(Table1_2[[#This Row],[Order Date]], "yyyy")</f>
        <v>2014</v>
      </c>
      <c r="D694" s="19">
        <v>41797</v>
      </c>
      <c r="E694" t="s">
        <v>39</v>
      </c>
      <c r="F694" t="s">
        <v>748</v>
      </c>
      <c r="G694" t="s">
        <v>749</v>
      </c>
      <c r="H694" t="s">
        <v>100</v>
      </c>
      <c r="I694" t="s">
        <v>25</v>
      </c>
      <c r="J694" t="s">
        <v>75</v>
      </c>
      <c r="K694" t="s">
        <v>76</v>
      </c>
      <c r="L694" t="s">
        <v>54</v>
      </c>
      <c r="M694" t="s">
        <v>493</v>
      </c>
      <c r="N694" t="s">
        <v>30</v>
      </c>
      <c r="O694" t="s">
        <v>56</v>
      </c>
      <c r="P694" t="s">
        <v>494</v>
      </c>
      <c r="Q694">
        <v>73.319999999999993</v>
      </c>
      <c r="R694">
        <v>6</v>
      </c>
      <c r="S694">
        <v>21.995999999999999</v>
      </c>
      <c r="T694">
        <f xml:space="preserve"> Table1_2[[#This Row],[Profit]] / Table1_2[[#This Row],[Sales]]</f>
        <v>0.3</v>
      </c>
      <c r="U694" t="s">
        <v>58</v>
      </c>
      <c r="V694" t="s">
        <v>59</v>
      </c>
    </row>
    <row r="695" spans="1:22">
      <c r="A695" t="s">
        <v>4050</v>
      </c>
      <c r="B695" s="19">
        <v>42402</v>
      </c>
      <c r="C695" s="19" t="str">
        <f xml:space="preserve"> TEXT(Table1_2[[#This Row],[Order Date]], "yyyy")</f>
        <v>2016</v>
      </c>
      <c r="D695" s="19">
        <v>42408</v>
      </c>
      <c r="E695" t="s">
        <v>39</v>
      </c>
      <c r="F695" t="s">
        <v>1038</v>
      </c>
      <c r="G695" t="s">
        <v>1039</v>
      </c>
      <c r="H695" t="s">
        <v>90</v>
      </c>
      <c r="I695" t="s">
        <v>25</v>
      </c>
      <c r="J695" t="s">
        <v>101</v>
      </c>
      <c r="K695" t="s">
        <v>92</v>
      </c>
      <c r="L695" t="s">
        <v>93</v>
      </c>
      <c r="M695" t="s">
        <v>920</v>
      </c>
      <c r="N695" t="s">
        <v>30</v>
      </c>
      <c r="O695" t="s">
        <v>56</v>
      </c>
      <c r="P695" t="s">
        <v>921</v>
      </c>
      <c r="Q695">
        <v>73.784000000000006</v>
      </c>
      <c r="R695">
        <v>2</v>
      </c>
      <c r="S695">
        <v>-77.473200000000006</v>
      </c>
      <c r="T695">
        <f xml:space="preserve"> Table1_2[[#This Row],[Profit]] / Table1_2[[#This Row],[Sales]]</f>
        <v>-1.05</v>
      </c>
      <c r="U695" t="s">
        <v>129</v>
      </c>
      <c r="V695" t="s">
        <v>297</v>
      </c>
    </row>
    <row r="696" spans="1:22">
      <c r="A696" t="s">
        <v>4179</v>
      </c>
      <c r="B696" s="19">
        <v>41901</v>
      </c>
      <c r="C696" s="19" t="str">
        <f xml:space="preserve"> TEXT(Table1_2[[#This Row],[Order Date]], "yyyy")</f>
        <v>2014</v>
      </c>
      <c r="D696" s="19">
        <v>41906</v>
      </c>
      <c r="E696" t="s">
        <v>39</v>
      </c>
      <c r="F696" t="s">
        <v>4180</v>
      </c>
      <c r="G696" t="s">
        <v>4181</v>
      </c>
      <c r="H696" t="s">
        <v>90</v>
      </c>
      <c r="I696" t="s">
        <v>25</v>
      </c>
      <c r="J696" t="s">
        <v>3058</v>
      </c>
      <c r="K696" t="s">
        <v>520</v>
      </c>
      <c r="L696" t="s">
        <v>54</v>
      </c>
      <c r="M696" t="s">
        <v>1465</v>
      </c>
      <c r="N696" t="s">
        <v>30</v>
      </c>
      <c r="O696" t="s">
        <v>45</v>
      </c>
      <c r="P696" t="s">
        <v>1466</v>
      </c>
      <c r="Q696">
        <v>73.915000000000006</v>
      </c>
      <c r="R696">
        <v>1</v>
      </c>
      <c r="S696">
        <v>-45.827300000000001</v>
      </c>
      <c r="T696">
        <f xml:space="preserve"> Table1_2[[#This Row],[Profit]] / Table1_2[[#This Row],[Sales]]</f>
        <v>-0.62</v>
      </c>
      <c r="U696" t="s">
        <v>58</v>
      </c>
      <c r="V696" t="s">
        <v>77</v>
      </c>
    </row>
    <row r="697" spans="1:22">
      <c r="A697" t="s">
        <v>3227</v>
      </c>
      <c r="B697" s="19">
        <v>42839</v>
      </c>
      <c r="C697" s="19" t="str">
        <f xml:space="preserve"> TEXT(Table1_2[[#This Row],[Order Date]], "yyyy")</f>
        <v>2017</v>
      </c>
      <c r="D697" s="19">
        <v>42844</v>
      </c>
      <c r="E697" t="s">
        <v>39</v>
      </c>
      <c r="F697" t="s">
        <v>1866</v>
      </c>
      <c r="G697" t="s">
        <v>1867</v>
      </c>
      <c r="H697" t="s">
        <v>90</v>
      </c>
      <c r="I697" t="s">
        <v>25</v>
      </c>
      <c r="J697" t="s">
        <v>3228</v>
      </c>
      <c r="K697" t="s">
        <v>362</v>
      </c>
      <c r="L697" t="s">
        <v>67</v>
      </c>
      <c r="M697" t="s">
        <v>1204</v>
      </c>
      <c r="N697" t="s">
        <v>30</v>
      </c>
      <c r="O697" t="s">
        <v>56</v>
      </c>
      <c r="P697" t="s">
        <v>1205</v>
      </c>
      <c r="Q697">
        <v>74.45</v>
      </c>
      <c r="R697">
        <v>5</v>
      </c>
      <c r="S697">
        <v>20.101500000000001</v>
      </c>
      <c r="T697">
        <f xml:space="preserve"> Table1_2[[#This Row],[Profit]] / Table1_2[[#This Row],[Sales]]</f>
        <v>0.27</v>
      </c>
      <c r="U697" t="s">
        <v>58</v>
      </c>
      <c r="V697" t="s">
        <v>113</v>
      </c>
    </row>
    <row r="698" spans="1:22">
      <c r="A698" t="s">
        <v>3669</v>
      </c>
      <c r="B698" s="19">
        <v>42964</v>
      </c>
      <c r="C698" s="19" t="str">
        <f xml:space="preserve"> TEXT(Table1_2[[#This Row],[Order Date]], "yyyy")</f>
        <v>2017</v>
      </c>
      <c r="D698" s="19">
        <v>42971</v>
      </c>
      <c r="E698" t="s">
        <v>39</v>
      </c>
      <c r="F698" t="s">
        <v>2651</v>
      </c>
      <c r="G698" t="s">
        <v>2652</v>
      </c>
      <c r="H698" t="s">
        <v>100</v>
      </c>
      <c r="I698" t="s">
        <v>25</v>
      </c>
      <c r="J698" t="s">
        <v>101</v>
      </c>
      <c r="K698" t="s">
        <v>92</v>
      </c>
      <c r="L698" t="s">
        <v>93</v>
      </c>
      <c r="M698" t="s">
        <v>2008</v>
      </c>
      <c r="N698" t="s">
        <v>30</v>
      </c>
      <c r="O698" t="s">
        <v>36</v>
      </c>
      <c r="P698" t="s">
        <v>2009</v>
      </c>
      <c r="Q698">
        <v>74.591999999999999</v>
      </c>
      <c r="R698">
        <v>4</v>
      </c>
      <c r="S698">
        <v>-2.1312000000000002</v>
      </c>
      <c r="T698">
        <f xml:space="preserve"> Table1_2[[#This Row],[Profit]] / Table1_2[[#This Row],[Sales]]</f>
        <v>-2.8571428571428574E-2</v>
      </c>
      <c r="U698" t="s">
        <v>47</v>
      </c>
      <c r="V698" t="s">
        <v>253</v>
      </c>
    </row>
    <row r="699" spans="1:22">
      <c r="A699" t="s">
        <v>4185</v>
      </c>
      <c r="B699" s="19">
        <v>42297</v>
      </c>
      <c r="C699" s="19" t="str">
        <f xml:space="preserve"> TEXT(Table1_2[[#This Row],[Order Date]], "yyyy")</f>
        <v>2015</v>
      </c>
      <c r="D699" s="19">
        <v>42301</v>
      </c>
      <c r="E699" t="s">
        <v>39</v>
      </c>
      <c r="F699" t="s">
        <v>2917</v>
      </c>
      <c r="G699" t="s">
        <v>2918</v>
      </c>
      <c r="H699" t="s">
        <v>24</v>
      </c>
      <c r="I699" t="s">
        <v>25</v>
      </c>
      <c r="J699" t="s">
        <v>52</v>
      </c>
      <c r="K699" t="s">
        <v>53</v>
      </c>
      <c r="L699" t="s">
        <v>54</v>
      </c>
      <c r="M699" t="s">
        <v>2885</v>
      </c>
      <c r="N699" t="s">
        <v>30</v>
      </c>
      <c r="O699" t="s">
        <v>56</v>
      </c>
      <c r="P699" t="s">
        <v>2886</v>
      </c>
      <c r="Q699">
        <v>74.760000000000005</v>
      </c>
      <c r="R699">
        <v>7</v>
      </c>
      <c r="S699">
        <v>23.923200000000001</v>
      </c>
      <c r="T699">
        <f xml:space="preserve"> Table1_2[[#This Row],[Profit]] / Table1_2[[#This Row],[Sales]]</f>
        <v>0.32</v>
      </c>
      <c r="U699" t="s">
        <v>83</v>
      </c>
      <c r="V699" t="s">
        <v>48</v>
      </c>
    </row>
    <row r="700" spans="1:22">
      <c r="A700" t="s">
        <v>3806</v>
      </c>
      <c r="B700" s="19">
        <v>42147</v>
      </c>
      <c r="C700" s="19" t="str">
        <f xml:space="preserve"> TEXT(Table1_2[[#This Row],[Order Date]], "yyyy")</f>
        <v>2015</v>
      </c>
      <c r="D700" s="19">
        <v>42151</v>
      </c>
      <c r="E700" t="s">
        <v>21</v>
      </c>
      <c r="F700" t="s">
        <v>392</v>
      </c>
      <c r="G700" t="s">
        <v>393</v>
      </c>
      <c r="H700" t="s">
        <v>100</v>
      </c>
      <c r="I700" t="s">
        <v>25</v>
      </c>
      <c r="J700" t="s">
        <v>288</v>
      </c>
      <c r="K700" t="s">
        <v>289</v>
      </c>
      <c r="L700" t="s">
        <v>93</v>
      </c>
      <c r="M700" t="s">
        <v>1147</v>
      </c>
      <c r="N700" t="s">
        <v>30</v>
      </c>
      <c r="O700" t="s">
        <v>56</v>
      </c>
      <c r="P700" t="s">
        <v>1148</v>
      </c>
      <c r="Q700">
        <v>75.33</v>
      </c>
      <c r="R700">
        <v>9</v>
      </c>
      <c r="S700">
        <v>19.585799999999999</v>
      </c>
      <c r="T700">
        <f xml:space="preserve"> Table1_2[[#This Row],[Profit]] / Table1_2[[#This Row],[Sales]]</f>
        <v>0.26</v>
      </c>
      <c r="U700" t="s">
        <v>83</v>
      </c>
      <c r="V700" t="s">
        <v>161</v>
      </c>
    </row>
    <row r="701" spans="1:22">
      <c r="A701" t="s">
        <v>1650</v>
      </c>
      <c r="B701" s="19">
        <v>42173</v>
      </c>
      <c r="C701" s="19" t="str">
        <f xml:space="preserve"> TEXT(Table1_2[[#This Row],[Order Date]], "yyyy")</f>
        <v>2015</v>
      </c>
      <c r="D701" s="19">
        <v>42178</v>
      </c>
      <c r="E701" t="s">
        <v>39</v>
      </c>
      <c r="F701" t="s">
        <v>1651</v>
      </c>
      <c r="G701" t="s">
        <v>1652</v>
      </c>
      <c r="H701" t="s">
        <v>100</v>
      </c>
      <c r="I701" t="s">
        <v>25</v>
      </c>
      <c r="J701" t="s">
        <v>1379</v>
      </c>
      <c r="K701" t="s">
        <v>520</v>
      </c>
      <c r="L701" t="s">
        <v>54</v>
      </c>
      <c r="M701" t="s">
        <v>1542</v>
      </c>
      <c r="N701" t="s">
        <v>30</v>
      </c>
      <c r="O701" t="s">
        <v>56</v>
      </c>
      <c r="P701" t="s">
        <v>1543</v>
      </c>
      <c r="Q701">
        <v>75.36</v>
      </c>
      <c r="R701">
        <v>5</v>
      </c>
      <c r="S701">
        <v>20.724</v>
      </c>
      <c r="T701">
        <f xml:space="preserve"> Table1_2[[#This Row],[Profit]] / Table1_2[[#This Row],[Sales]]</f>
        <v>0.27500000000000002</v>
      </c>
      <c r="U701" t="s">
        <v>58</v>
      </c>
      <c r="V701" t="s">
        <v>59</v>
      </c>
    </row>
    <row r="702" spans="1:22">
      <c r="A702" t="s">
        <v>3912</v>
      </c>
      <c r="B702" s="19">
        <v>42180</v>
      </c>
      <c r="C702" s="19" t="str">
        <f xml:space="preserve"> TEXT(Table1_2[[#This Row],[Order Date]], "yyyy")</f>
        <v>2015</v>
      </c>
      <c r="D702" s="19">
        <v>42183</v>
      </c>
      <c r="E702" t="s">
        <v>87</v>
      </c>
      <c r="F702" t="s">
        <v>1791</v>
      </c>
      <c r="G702" t="s">
        <v>1792</v>
      </c>
      <c r="H702" t="s">
        <v>24</v>
      </c>
      <c r="I702" t="s">
        <v>25</v>
      </c>
      <c r="J702" t="s">
        <v>101</v>
      </c>
      <c r="K702" t="s">
        <v>92</v>
      </c>
      <c r="L702" t="s">
        <v>93</v>
      </c>
      <c r="M702" t="s">
        <v>1978</v>
      </c>
      <c r="N702" t="s">
        <v>30</v>
      </c>
      <c r="O702" t="s">
        <v>56</v>
      </c>
      <c r="P702" t="s">
        <v>1979</v>
      </c>
      <c r="Q702">
        <v>75.384</v>
      </c>
      <c r="R702">
        <v>9</v>
      </c>
      <c r="S702">
        <v>-20.730599999999999</v>
      </c>
      <c r="T702">
        <f xml:space="preserve"> Table1_2[[#This Row],[Profit]] / Table1_2[[#This Row],[Sales]]</f>
        <v>-0.27499999999999997</v>
      </c>
      <c r="U702" t="s">
        <v>33</v>
      </c>
      <c r="V702" t="s">
        <v>59</v>
      </c>
    </row>
    <row r="703" spans="1:22">
      <c r="A703" t="s">
        <v>2583</v>
      </c>
      <c r="B703" s="19">
        <v>42322</v>
      </c>
      <c r="C703" s="19" t="str">
        <f xml:space="preserve"> TEXT(Table1_2[[#This Row],[Order Date]], "yyyy")</f>
        <v>2015</v>
      </c>
      <c r="D703" s="19">
        <v>42327</v>
      </c>
      <c r="E703" t="s">
        <v>39</v>
      </c>
      <c r="F703" t="s">
        <v>2584</v>
      </c>
      <c r="G703" t="s">
        <v>2585</v>
      </c>
      <c r="H703" t="s">
        <v>24</v>
      </c>
      <c r="I703" t="s">
        <v>25</v>
      </c>
      <c r="J703" t="s">
        <v>741</v>
      </c>
      <c r="K703" t="s">
        <v>200</v>
      </c>
      <c r="L703" t="s">
        <v>67</v>
      </c>
      <c r="M703" t="s">
        <v>308</v>
      </c>
      <c r="N703" t="s">
        <v>30</v>
      </c>
      <c r="O703" t="s">
        <v>56</v>
      </c>
      <c r="P703" t="s">
        <v>2586</v>
      </c>
      <c r="Q703">
        <v>76.14</v>
      </c>
      <c r="R703">
        <v>3</v>
      </c>
      <c r="S703">
        <v>26.649000000000001</v>
      </c>
      <c r="T703">
        <f xml:space="preserve"> Table1_2[[#This Row],[Profit]] / Table1_2[[#This Row],[Sales]]</f>
        <v>0.35000000000000003</v>
      </c>
      <c r="U703" t="s">
        <v>58</v>
      </c>
      <c r="V703" t="s">
        <v>34</v>
      </c>
    </row>
    <row r="704" spans="1:22">
      <c r="A704" t="s">
        <v>2880</v>
      </c>
      <c r="B704" s="19">
        <v>41748</v>
      </c>
      <c r="C704" s="19" t="str">
        <f xml:space="preserve"> TEXT(Table1_2[[#This Row],[Order Date]], "yyyy")</f>
        <v>2014</v>
      </c>
      <c r="D704" s="19">
        <v>41750</v>
      </c>
      <c r="E704" t="s">
        <v>21</v>
      </c>
      <c r="F704" t="s">
        <v>1015</v>
      </c>
      <c r="G704" t="s">
        <v>1016</v>
      </c>
      <c r="H704" t="s">
        <v>100</v>
      </c>
      <c r="I704" t="s">
        <v>25</v>
      </c>
      <c r="J704" t="s">
        <v>1491</v>
      </c>
      <c r="K704" t="s">
        <v>53</v>
      </c>
      <c r="L704" t="s">
        <v>54</v>
      </c>
      <c r="M704" t="s">
        <v>308</v>
      </c>
      <c r="N704" t="s">
        <v>30</v>
      </c>
      <c r="O704" t="s">
        <v>56</v>
      </c>
      <c r="P704" t="s">
        <v>2586</v>
      </c>
      <c r="Q704">
        <v>76.14</v>
      </c>
      <c r="R704">
        <v>3</v>
      </c>
      <c r="S704">
        <v>26.649000000000001</v>
      </c>
      <c r="T704">
        <f xml:space="preserve"> Table1_2[[#This Row],[Profit]] / Table1_2[[#This Row],[Sales]]</f>
        <v>0.35000000000000003</v>
      </c>
      <c r="U704" t="s">
        <v>70</v>
      </c>
      <c r="V704" t="s">
        <v>113</v>
      </c>
    </row>
    <row r="705" spans="1:22">
      <c r="A705" t="s">
        <v>3819</v>
      </c>
      <c r="B705" s="19">
        <v>41646</v>
      </c>
      <c r="C705" s="19" t="str">
        <f xml:space="preserve"> TEXT(Table1_2[[#This Row],[Order Date]], "yyyy")</f>
        <v>2014</v>
      </c>
      <c r="D705" s="19">
        <v>41651</v>
      </c>
      <c r="E705" t="s">
        <v>39</v>
      </c>
      <c r="F705" t="s">
        <v>2844</v>
      </c>
      <c r="G705" t="s">
        <v>2845</v>
      </c>
      <c r="H705" t="s">
        <v>24</v>
      </c>
      <c r="I705" t="s">
        <v>25</v>
      </c>
      <c r="J705" t="s">
        <v>1868</v>
      </c>
      <c r="K705" t="s">
        <v>92</v>
      </c>
      <c r="L705" t="s">
        <v>93</v>
      </c>
      <c r="M705" t="s">
        <v>551</v>
      </c>
      <c r="N705" t="s">
        <v>30</v>
      </c>
      <c r="O705" t="s">
        <v>56</v>
      </c>
      <c r="P705" t="s">
        <v>552</v>
      </c>
      <c r="Q705">
        <v>76.727999999999994</v>
      </c>
      <c r="R705">
        <v>3</v>
      </c>
      <c r="S705">
        <v>-53.709600000000002</v>
      </c>
      <c r="T705">
        <f xml:space="preserve"> Table1_2[[#This Row],[Profit]] / Table1_2[[#This Row],[Sales]]</f>
        <v>-0.70000000000000007</v>
      </c>
      <c r="U705" t="s">
        <v>58</v>
      </c>
      <c r="V705" t="s">
        <v>169</v>
      </c>
    </row>
    <row r="706" spans="1:22">
      <c r="A706" t="s">
        <v>2080</v>
      </c>
      <c r="B706" s="19">
        <v>42440</v>
      </c>
      <c r="C706" s="19" t="str">
        <f xml:space="preserve"> TEXT(Table1_2[[#This Row],[Order Date]], "yyyy")</f>
        <v>2016</v>
      </c>
      <c r="D706" s="19">
        <v>42444</v>
      </c>
      <c r="E706" t="s">
        <v>39</v>
      </c>
      <c r="F706" t="s">
        <v>2081</v>
      </c>
      <c r="G706" t="s">
        <v>2082</v>
      </c>
      <c r="H706" t="s">
        <v>100</v>
      </c>
      <c r="I706" t="s">
        <v>25</v>
      </c>
      <c r="J706" t="s">
        <v>347</v>
      </c>
      <c r="K706" t="s">
        <v>667</v>
      </c>
      <c r="L706" t="s">
        <v>28</v>
      </c>
      <c r="M706" t="s">
        <v>1311</v>
      </c>
      <c r="N706" t="s">
        <v>30</v>
      </c>
      <c r="O706" t="s">
        <v>56</v>
      </c>
      <c r="P706" t="s">
        <v>2022</v>
      </c>
      <c r="Q706">
        <v>76.92</v>
      </c>
      <c r="R706">
        <v>4</v>
      </c>
      <c r="S706">
        <v>31.537199999999999</v>
      </c>
      <c r="T706">
        <f xml:space="preserve"> Table1_2[[#This Row],[Profit]] / Table1_2[[#This Row],[Sales]]</f>
        <v>0.41</v>
      </c>
      <c r="U706" t="s">
        <v>83</v>
      </c>
      <c r="V706" t="s">
        <v>195</v>
      </c>
    </row>
    <row r="707" spans="1:22">
      <c r="A707" t="s">
        <v>1501</v>
      </c>
      <c r="B707" s="19">
        <v>43059</v>
      </c>
      <c r="C707" s="19" t="str">
        <f xml:space="preserve"> TEXT(Table1_2[[#This Row],[Order Date]], "yyyy")</f>
        <v>2017</v>
      </c>
      <c r="D707" s="19">
        <v>43065</v>
      </c>
      <c r="E707" t="s">
        <v>39</v>
      </c>
      <c r="F707" t="s">
        <v>1502</v>
      </c>
      <c r="G707" t="s">
        <v>1503</v>
      </c>
      <c r="H707" t="s">
        <v>24</v>
      </c>
      <c r="I707" t="s">
        <v>25</v>
      </c>
      <c r="J707" t="s">
        <v>230</v>
      </c>
      <c r="K707" t="s">
        <v>231</v>
      </c>
      <c r="L707" t="s">
        <v>67</v>
      </c>
      <c r="M707" t="s">
        <v>363</v>
      </c>
      <c r="N707" t="s">
        <v>30</v>
      </c>
      <c r="O707" t="s">
        <v>56</v>
      </c>
      <c r="P707" t="s">
        <v>364</v>
      </c>
      <c r="Q707">
        <v>77.599999999999994</v>
      </c>
      <c r="R707">
        <v>5</v>
      </c>
      <c r="S707">
        <v>28.13</v>
      </c>
      <c r="T707">
        <f xml:space="preserve"> Table1_2[[#This Row],[Profit]] / Table1_2[[#This Row],[Sales]]</f>
        <v>0.36249999999999999</v>
      </c>
      <c r="U707" t="s">
        <v>129</v>
      </c>
      <c r="V707" t="s">
        <v>34</v>
      </c>
    </row>
    <row r="708" spans="1:22">
      <c r="A708" t="s">
        <v>360</v>
      </c>
      <c r="B708" s="19">
        <v>42671</v>
      </c>
      <c r="C708" s="19" t="str">
        <f xml:space="preserve"> TEXT(Table1_2[[#This Row],[Order Date]], "yyyy")</f>
        <v>2016</v>
      </c>
      <c r="D708" s="19">
        <v>42677</v>
      </c>
      <c r="E708" t="s">
        <v>39</v>
      </c>
      <c r="F708" t="s">
        <v>225</v>
      </c>
      <c r="G708" t="s">
        <v>226</v>
      </c>
      <c r="H708" t="s">
        <v>90</v>
      </c>
      <c r="I708" t="s">
        <v>25</v>
      </c>
      <c r="J708" t="s">
        <v>361</v>
      </c>
      <c r="K708" t="s">
        <v>362</v>
      </c>
      <c r="L708" t="s">
        <v>67</v>
      </c>
      <c r="M708" t="s">
        <v>363</v>
      </c>
      <c r="N708" t="s">
        <v>30</v>
      </c>
      <c r="O708" t="s">
        <v>56</v>
      </c>
      <c r="P708" t="s">
        <v>364</v>
      </c>
      <c r="Q708">
        <v>77.599999999999994</v>
      </c>
      <c r="R708">
        <v>4</v>
      </c>
      <c r="S708">
        <v>38.024000000000001</v>
      </c>
      <c r="T708">
        <f xml:space="preserve"> Table1_2[[#This Row],[Profit]] / Table1_2[[#This Row],[Sales]]</f>
        <v>0.49000000000000005</v>
      </c>
      <c r="U708" t="s">
        <v>129</v>
      </c>
      <c r="V708" t="s">
        <v>48</v>
      </c>
    </row>
    <row r="709" spans="1:22">
      <c r="A709" t="s">
        <v>2972</v>
      </c>
      <c r="B709" s="19">
        <v>42017</v>
      </c>
      <c r="C709" s="19" t="str">
        <f xml:space="preserve"> TEXT(Table1_2[[#This Row],[Order Date]], "yyyy")</f>
        <v>2015</v>
      </c>
      <c r="D709" s="19">
        <v>42021</v>
      </c>
      <c r="E709" t="s">
        <v>39</v>
      </c>
      <c r="F709" t="s">
        <v>464</v>
      </c>
      <c r="G709" t="s">
        <v>465</v>
      </c>
      <c r="H709" t="s">
        <v>24</v>
      </c>
      <c r="I709" t="s">
        <v>25</v>
      </c>
      <c r="J709" t="s">
        <v>52</v>
      </c>
      <c r="K709" t="s">
        <v>53</v>
      </c>
      <c r="L709" t="s">
        <v>54</v>
      </c>
      <c r="M709" t="s">
        <v>363</v>
      </c>
      <c r="N709" t="s">
        <v>30</v>
      </c>
      <c r="O709" t="s">
        <v>56</v>
      </c>
      <c r="P709" t="s">
        <v>364</v>
      </c>
      <c r="Q709">
        <v>77.599999999999994</v>
      </c>
      <c r="R709">
        <v>4</v>
      </c>
      <c r="S709">
        <v>38.024000000000001</v>
      </c>
      <c r="T709">
        <f xml:space="preserve"> Table1_2[[#This Row],[Profit]] / Table1_2[[#This Row],[Sales]]</f>
        <v>0.49000000000000005</v>
      </c>
      <c r="U709" t="s">
        <v>83</v>
      </c>
      <c r="V709" t="s">
        <v>169</v>
      </c>
    </row>
    <row r="710" spans="1:22">
      <c r="A710" t="s">
        <v>2797</v>
      </c>
      <c r="B710" s="19">
        <v>43080</v>
      </c>
      <c r="C710" s="19" t="str">
        <f xml:space="preserve"> TEXT(Table1_2[[#This Row],[Order Date]], "yyyy")</f>
        <v>2017</v>
      </c>
      <c r="D710" s="19">
        <v>43080</v>
      </c>
      <c r="E710" t="s">
        <v>425</v>
      </c>
      <c r="F710" t="s">
        <v>2798</v>
      </c>
      <c r="G710" t="s">
        <v>2799</v>
      </c>
      <c r="H710" t="s">
        <v>24</v>
      </c>
      <c r="I710" t="s">
        <v>25</v>
      </c>
      <c r="J710" t="s">
        <v>179</v>
      </c>
      <c r="K710" t="s">
        <v>134</v>
      </c>
      <c r="L710" t="s">
        <v>93</v>
      </c>
      <c r="M710" t="s">
        <v>790</v>
      </c>
      <c r="N710" t="s">
        <v>30</v>
      </c>
      <c r="O710" t="s">
        <v>56</v>
      </c>
      <c r="P710" t="s">
        <v>791</v>
      </c>
      <c r="Q710">
        <v>77.72</v>
      </c>
      <c r="R710">
        <v>1</v>
      </c>
      <c r="S710">
        <v>-66.061999999999998</v>
      </c>
      <c r="T710">
        <f xml:space="preserve"> Table1_2[[#This Row],[Profit]] / Table1_2[[#This Row],[Sales]]</f>
        <v>-0.85</v>
      </c>
      <c r="U710" t="s">
        <v>430</v>
      </c>
      <c r="V710" t="s">
        <v>96</v>
      </c>
    </row>
    <row r="711" spans="1:22">
      <c r="A711" t="s">
        <v>4117</v>
      </c>
      <c r="B711" s="19">
        <v>42901</v>
      </c>
      <c r="C711" s="19" t="str">
        <f xml:space="preserve"> TEXT(Table1_2[[#This Row],[Order Date]], "yyyy")</f>
        <v>2017</v>
      </c>
      <c r="D711" s="19">
        <v>42905</v>
      </c>
      <c r="E711" t="s">
        <v>39</v>
      </c>
      <c r="F711" t="s">
        <v>1609</v>
      </c>
      <c r="G711" t="s">
        <v>1610</v>
      </c>
      <c r="H711" t="s">
        <v>24</v>
      </c>
      <c r="I711" t="s">
        <v>25</v>
      </c>
      <c r="J711" t="s">
        <v>1035</v>
      </c>
      <c r="K711" t="s">
        <v>1036</v>
      </c>
      <c r="L711" t="s">
        <v>28</v>
      </c>
      <c r="M711" t="s">
        <v>1603</v>
      </c>
      <c r="N711" t="s">
        <v>30</v>
      </c>
      <c r="O711" t="s">
        <v>31</v>
      </c>
      <c r="P711" t="s">
        <v>1604</v>
      </c>
      <c r="Q711">
        <v>77.727999999999994</v>
      </c>
      <c r="R711">
        <v>2</v>
      </c>
      <c r="S711">
        <v>-3.8864000000000001</v>
      </c>
      <c r="T711">
        <f xml:space="preserve"> Table1_2[[#This Row],[Profit]] / Table1_2[[#This Row],[Sales]]</f>
        <v>-0.05</v>
      </c>
      <c r="U711" t="s">
        <v>83</v>
      </c>
      <c r="V711" t="s">
        <v>59</v>
      </c>
    </row>
    <row r="712" spans="1:22">
      <c r="A712" t="s">
        <v>1933</v>
      </c>
      <c r="B712" s="19">
        <v>41845</v>
      </c>
      <c r="C712" s="19" t="str">
        <f xml:space="preserve"> TEXT(Table1_2[[#This Row],[Order Date]], "yyyy")</f>
        <v>2014</v>
      </c>
      <c r="D712" s="19">
        <v>41847</v>
      </c>
      <c r="E712" t="s">
        <v>21</v>
      </c>
      <c r="F712" t="s">
        <v>311</v>
      </c>
      <c r="G712" t="s">
        <v>312</v>
      </c>
      <c r="H712" t="s">
        <v>24</v>
      </c>
      <c r="I712" t="s">
        <v>25</v>
      </c>
      <c r="J712" t="s">
        <v>328</v>
      </c>
      <c r="K712" t="s">
        <v>53</v>
      </c>
      <c r="L712" t="s">
        <v>54</v>
      </c>
      <c r="M712" t="s">
        <v>315</v>
      </c>
      <c r="N712" t="s">
        <v>30</v>
      </c>
      <c r="O712" t="s">
        <v>56</v>
      </c>
      <c r="P712" t="s">
        <v>316</v>
      </c>
      <c r="Q712">
        <v>77.92</v>
      </c>
      <c r="R712">
        <v>8</v>
      </c>
      <c r="S712">
        <v>34.284799999999997</v>
      </c>
      <c r="T712">
        <f xml:space="preserve"> Table1_2[[#This Row],[Profit]] / Table1_2[[#This Row],[Sales]]</f>
        <v>0.43999999999999995</v>
      </c>
      <c r="U712" t="s">
        <v>70</v>
      </c>
      <c r="V712" t="s">
        <v>71</v>
      </c>
    </row>
    <row r="713" spans="1:22">
      <c r="A713" t="s">
        <v>4044</v>
      </c>
      <c r="B713" s="19">
        <v>42848</v>
      </c>
      <c r="C713" s="19" t="str">
        <f xml:space="preserve"> TEXT(Table1_2[[#This Row],[Order Date]], "yyyy")</f>
        <v>2017</v>
      </c>
      <c r="D713" s="19">
        <v>42852</v>
      </c>
      <c r="E713" t="s">
        <v>39</v>
      </c>
      <c r="F713" t="s">
        <v>171</v>
      </c>
      <c r="G713" t="s">
        <v>172</v>
      </c>
      <c r="H713" t="s">
        <v>100</v>
      </c>
      <c r="I713" t="s">
        <v>25</v>
      </c>
      <c r="J713" t="s">
        <v>4045</v>
      </c>
      <c r="K713" t="s">
        <v>141</v>
      </c>
      <c r="L713" t="s">
        <v>28</v>
      </c>
      <c r="M713" t="s">
        <v>2395</v>
      </c>
      <c r="N713" t="s">
        <v>30</v>
      </c>
      <c r="O713" t="s">
        <v>56</v>
      </c>
      <c r="P713" t="s">
        <v>2396</v>
      </c>
      <c r="Q713">
        <v>77.951999999999998</v>
      </c>
      <c r="R713">
        <v>3</v>
      </c>
      <c r="S713">
        <v>-11.6928</v>
      </c>
      <c r="T713">
        <f xml:space="preserve"> Table1_2[[#This Row],[Profit]] / Table1_2[[#This Row],[Sales]]</f>
        <v>-0.15</v>
      </c>
      <c r="U713" t="s">
        <v>83</v>
      </c>
      <c r="V713" t="s">
        <v>113</v>
      </c>
    </row>
    <row r="714" spans="1:22">
      <c r="A714" t="s">
        <v>4163</v>
      </c>
      <c r="B714" s="19">
        <v>42341</v>
      </c>
      <c r="C714" s="19" t="str">
        <f xml:space="preserve"> TEXT(Table1_2[[#This Row],[Order Date]], "yyyy")</f>
        <v>2015</v>
      </c>
      <c r="D714" s="19">
        <v>42345</v>
      </c>
      <c r="E714" t="s">
        <v>39</v>
      </c>
      <c r="F714" t="s">
        <v>4164</v>
      </c>
      <c r="G714" t="s">
        <v>4165</v>
      </c>
      <c r="H714" t="s">
        <v>24</v>
      </c>
      <c r="I714" t="s">
        <v>25</v>
      </c>
      <c r="J714" t="s">
        <v>606</v>
      </c>
      <c r="K714" t="s">
        <v>1036</v>
      </c>
      <c r="L714" t="s">
        <v>28</v>
      </c>
      <c r="M714" t="s">
        <v>756</v>
      </c>
      <c r="N714" t="s">
        <v>30</v>
      </c>
      <c r="O714" t="s">
        <v>56</v>
      </c>
      <c r="P714" t="s">
        <v>757</v>
      </c>
      <c r="Q714">
        <v>77.951999999999998</v>
      </c>
      <c r="R714">
        <v>3</v>
      </c>
      <c r="S714">
        <v>12.667199999999999</v>
      </c>
      <c r="T714">
        <f xml:space="preserve"> Table1_2[[#This Row],[Profit]] / Table1_2[[#This Row],[Sales]]</f>
        <v>0.16250000000000001</v>
      </c>
      <c r="U714" t="s">
        <v>83</v>
      </c>
      <c r="V714" t="s">
        <v>96</v>
      </c>
    </row>
    <row r="715" spans="1:22">
      <c r="A715" t="s">
        <v>2967</v>
      </c>
      <c r="B715" s="19">
        <v>42695</v>
      </c>
      <c r="C715" s="19" t="str">
        <f xml:space="preserve"> TEXT(Table1_2[[#This Row],[Order Date]], "yyyy")</f>
        <v>2016</v>
      </c>
      <c r="D715" s="19">
        <v>42700</v>
      </c>
      <c r="E715" t="s">
        <v>39</v>
      </c>
      <c r="F715" t="s">
        <v>1359</v>
      </c>
      <c r="G715" t="s">
        <v>1360</v>
      </c>
      <c r="H715" t="s">
        <v>24</v>
      </c>
      <c r="I715" t="s">
        <v>25</v>
      </c>
      <c r="J715" t="s">
        <v>347</v>
      </c>
      <c r="K715" t="s">
        <v>231</v>
      </c>
      <c r="L715" t="s">
        <v>67</v>
      </c>
      <c r="M715" t="s">
        <v>2055</v>
      </c>
      <c r="N715" t="s">
        <v>30</v>
      </c>
      <c r="O715" t="s">
        <v>56</v>
      </c>
      <c r="P715" t="s">
        <v>2056</v>
      </c>
      <c r="Q715">
        <v>77.951999999999998</v>
      </c>
      <c r="R715">
        <v>3</v>
      </c>
      <c r="S715">
        <v>15.590400000000001</v>
      </c>
      <c r="T715">
        <f xml:space="preserve"> Table1_2[[#This Row],[Profit]] / Table1_2[[#This Row],[Sales]]</f>
        <v>0.2</v>
      </c>
      <c r="U715" t="s">
        <v>58</v>
      </c>
      <c r="V715" t="s">
        <v>34</v>
      </c>
    </row>
    <row r="716" spans="1:22">
      <c r="A716" t="s">
        <v>3833</v>
      </c>
      <c r="B716" s="19">
        <v>43036</v>
      </c>
      <c r="C716" s="19" t="str">
        <f xml:space="preserve"> TEXT(Table1_2[[#This Row],[Order Date]], "yyyy")</f>
        <v>2017</v>
      </c>
      <c r="D716" s="19">
        <v>43038</v>
      </c>
      <c r="E716" t="s">
        <v>21</v>
      </c>
      <c r="F716" t="s">
        <v>2654</v>
      </c>
      <c r="G716" t="s">
        <v>2655</v>
      </c>
      <c r="H716" t="s">
        <v>24</v>
      </c>
      <c r="I716" t="s">
        <v>25</v>
      </c>
      <c r="J716" t="s">
        <v>1911</v>
      </c>
      <c r="K716" t="s">
        <v>1036</v>
      </c>
      <c r="L716" t="s">
        <v>28</v>
      </c>
      <c r="M716" t="s">
        <v>2055</v>
      </c>
      <c r="N716" t="s">
        <v>30</v>
      </c>
      <c r="O716" t="s">
        <v>56</v>
      </c>
      <c r="P716" t="s">
        <v>2056</v>
      </c>
      <c r="Q716">
        <v>77.951999999999998</v>
      </c>
      <c r="R716">
        <v>3</v>
      </c>
      <c r="S716">
        <v>15.590400000000001</v>
      </c>
      <c r="T716">
        <f xml:space="preserve"> Table1_2[[#This Row],[Profit]] / Table1_2[[#This Row],[Sales]]</f>
        <v>0.2</v>
      </c>
      <c r="U716" t="s">
        <v>70</v>
      </c>
      <c r="V716" t="s">
        <v>48</v>
      </c>
    </row>
    <row r="717" spans="1:22">
      <c r="A717" t="s">
        <v>928</v>
      </c>
      <c r="B717" s="19">
        <v>43097</v>
      </c>
      <c r="C717" s="19" t="str">
        <f xml:space="preserve"> TEXT(Table1_2[[#This Row],[Order Date]], "yyyy")</f>
        <v>2017</v>
      </c>
      <c r="D717" s="19">
        <v>43101</v>
      </c>
      <c r="E717" t="s">
        <v>39</v>
      </c>
      <c r="F717" t="s">
        <v>929</v>
      </c>
      <c r="G717" t="s">
        <v>930</v>
      </c>
      <c r="H717" t="s">
        <v>24</v>
      </c>
      <c r="I717" t="s">
        <v>25</v>
      </c>
      <c r="J717" t="s">
        <v>931</v>
      </c>
      <c r="K717" t="s">
        <v>92</v>
      </c>
      <c r="L717" t="s">
        <v>93</v>
      </c>
      <c r="M717" t="s">
        <v>348</v>
      </c>
      <c r="N717" t="s">
        <v>30</v>
      </c>
      <c r="O717" t="s">
        <v>31</v>
      </c>
      <c r="P717" t="s">
        <v>349</v>
      </c>
      <c r="Q717">
        <v>78.852800000000002</v>
      </c>
      <c r="R717">
        <v>2</v>
      </c>
      <c r="S717">
        <v>-11.596</v>
      </c>
      <c r="T717">
        <f xml:space="preserve"> Table1_2[[#This Row],[Profit]] / Table1_2[[#This Row],[Sales]]</f>
        <v>-0.14705882352941177</v>
      </c>
      <c r="U717" t="s">
        <v>83</v>
      </c>
      <c r="V717" t="s">
        <v>96</v>
      </c>
    </row>
    <row r="718" spans="1:22">
      <c r="A718" t="s">
        <v>2669</v>
      </c>
      <c r="B718" s="19">
        <v>42477</v>
      </c>
      <c r="C718" s="19" t="str">
        <f xml:space="preserve"> TEXT(Table1_2[[#This Row],[Order Date]], "yyyy")</f>
        <v>2016</v>
      </c>
      <c r="D718" s="19">
        <v>42482</v>
      </c>
      <c r="E718" t="s">
        <v>39</v>
      </c>
      <c r="F718" t="s">
        <v>2670</v>
      </c>
      <c r="G718" t="s">
        <v>2671</v>
      </c>
      <c r="H718" t="s">
        <v>90</v>
      </c>
      <c r="I718" t="s">
        <v>25</v>
      </c>
      <c r="J718" t="s">
        <v>157</v>
      </c>
      <c r="K718" t="s">
        <v>141</v>
      </c>
      <c r="L718" t="s">
        <v>28</v>
      </c>
      <c r="M718" t="s">
        <v>2672</v>
      </c>
      <c r="N718" t="s">
        <v>30</v>
      </c>
      <c r="O718" t="s">
        <v>56</v>
      </c>
      <c r="P718" t="s">
        <v>2673</v>
      </c>
      <c r="Q718">
        <v>79.12</v>
      </c>
      <c r="R718">
        <v>5</v>
      </c>
      <c r="S718">
        <v>13.846</v>
      </c>
      <c r="T718">
        <f xml:space="preserve"> Table1_2[[#This Row],[Profit]] / Table1_2[[#This Row],[Sales]]</f>
        <v>0.17499999999999999</v>
      </c>
      <c r="U718" t="s">
        <v>58</v>
      </c>
      <c r="V718" t="s">
        <v>113</v>
      </c>
    </row>
    <row r="719" spans="1:22">
      <c r="A719" t="s">
        <v>2725</v>
      </c>
      <c r="B719" s="19">
        <v>43070</v>
      </c>
      <c r="C719" s="19" t="str">
        <f xml:space="preserve"> TEXT(Table1_2[[#This Row],[Order Date]], "yyyy")</f>
        <v>2017</v>
      </c>
      <c r="D719" s="19">
        <v>43073</v>
      </c>
      <c r="E719" t="s">
        <v>87</v>
      </c>
      <c r="F719" t="s">
        <v>708</v>
      </c>
      <c r="G719" t="s">
        <v>709</v>
      </c>
      <c r="H719" t="s">
        <v>24</v>
      </c>
      <c r="I719" t="s">
        <v>25</v>
      </c>
      <c r="J719" t="s">
        <v>65</v>
      </c>
      <c r="K719" t="s">
        <v>66</v>
      </c>
      <c r="L719" t="s">
        <v>67</v>
      </c>
      <c r="M719" t="s">
        <v>2672</v>
      </c>
      <c r="N719" t="s">
        <v>30</v>
      </c>
      <c r="O719" t="s">
        <v>56</v>
      </c>
      <c r="P719" t="s">
        <v>2673</v>
      </c>
      <c r="Q719">
        <v>79.12</v>
      </c>
      <c r="R719">
        <v>5</v>
      </c>
      <c r="S719">
        <v>13.846</v>
      </c>
      <c r="T719">
        <f xml:space="preserve"> Table1_2[[#This Row],[Profit]] / Table1_2[[#This Row],[Sales]]</f>
        <v>0.17499999999999999</v>
      </c>
      <c r="U719" t="s">
        <v>33</v>
      </c>
      <c r="V719" t="s">
        <v>96</v>
      </c>
    </row>
    <row r="720" spans="1:22">
      <c r="A720" t="s">
        <v>1740</v>
      </c>
      <c r="B720" s="19">
        <v>42504</v>
      </c>
      <c r="C720" s="19" t="str">
        <f xml:space="preserve"> TEXT(Table1_2[[#This Row],[Order Date]], "yyyy")</f>
        <v>2016</v>
      </c>
      <c r="D720" s="19">
        <v>42504</v>
      </c>
      <c r="E720" t="s">
        <v>425</v>
      </c>
      <c r="F720" t="s">
        <v>326</v>
      </c>
      <c r="G720" t="s">
        <v>327</v>
      </c>
      <c r="H720" t="s">
        <v>24</v>
      </c>
      <c r="I720" t="s">
        <v>25</v>
      </c>
      <c r="J720" t="s">
        <v>1741</v>
      </c>
      <c r="K720" t="s">
        <v>231</v>
      </c>
      <c r="L720" t="s">
        <v>67</v>
      </c>
      <c r="M720" t="s">
        <v>1400</v>
      </c>
      <c r="N720" t="s">
        <v>30</v>
      </c>
      <c r="O720" t="s">
        <v>56</v>
      </c>
      <c r="P720" t="s">
        <v>1401</v>
      </c>
      <c r="Q720">
        <v>79.384</v>
      </c>
      <c r="R720">
        <v>1</v>
      </c>
      <c r="S720">
        <v>29.768999999999998</v>
      </c>
      <c r="T720">
        <f xml:space="preserve"> Table1_2[[#This Row],[Profit]] / Table1_2[[#This Row],[Sales]]</f>
        <v>0.375</v>
      </c>
      <c r="U720" t="s">
        <v>430</v>
      </c>
      <c r="V720" t="s">
        <v>161</v>
      </c>
    </row>
    <row r="721" spans="1:22">
      <c r="A721" t="s">
        <v>4212</v>
      </c>
      <c r="B721" s="19">
        <v>41981</v>
      </c>
      <c r="C721" s="19" t="str">
        <f xml:space="preserve"> TEXT(Table1_2[[#This Row],[Order Date]], "yyyy")</f>
        <v>2014</v>
      </c>
      <c r="D721" s="19">
        <v>41988</v>
      </c>
      <c r="E721" t="s">
        <v>39</v>
      </c>
      <c r="F721" t="s">
        <v>664</v>
      </c>
      <c r="G721" t="s">
        <v>665</v>
      </c>
      <c r="H721" t="s">
        <v>90</v>
      </c>
      <c r="I721" t="s">
        <v>25</v>
      </c>
      <c r="J721" t="s">
        <v>328</v>
      </c>
      <c r="K721" t="s">
        <v>53</v>
      </c>
      <c r="L721" t="s">
        <v>54</v>
      </c>
      <c r="M721" t="s">
        <v>1421</v>
      </c>
      <c r="N721" t="s">
        <v>30</v>
      </c>
      <c r="O721" t="s">
        <v>56</v>
      </c>
      <c r="P721" t="s">
        <v>1422</v>
      </c>
      <c r="Q721">
        <v>79.44</v>
      </c>
      <c r="R721">
        <v>3</v>
      </c>
      <c r="S721">
        <v>28.598400000000002</v>
      </c>
      <c r="T721">
        <f xml:space="preserve"> Table1_2[[#This Row],[Profit]] / Table1_2[[#This Row],[Sales]]</f>
        <v>0.36000000000000004</v>
      </c>
      <c r="U721" t="s">
        <v>47</v>
      </c>
      <c r="V721" t="s">
        <v>96</v>
      </c>
    </row>
    <row r="722" spans="1:22">
      <c r="A722" t="s">
        <v>3250</v>
      </c>
      <c r="B722" s="19">
        <v>42132</v>
      </c>
      <c r="C722" s="19" t="str">
        <f xml:space="preserve"> TEXT(Table1_2[[#This Row],[Order Date]], "yyyy")</f>
        <v>2015</v>
      </c>
      <c r="D722" s="19">
        <v>42139</v>
      </c>
      <c r="E722" t="s">
        <v>39</v>
      </c>
      <c r="F722" t="s">
        <v>2235</v>
      </c>
      <c r="G722" t="s">
        <v>2236</v>
      </c>
      <c r="H722" t="s">
        <v>24</v>
      </c>
      <c r="I722" t="s">
        <v>25</v>
      </c>
      <c r="J722" t="s">
        <v>173</v>
      </c>
      <c r="K722" t="s">
        <v>120</v>
      </c>
      <c r="L722" t="s">
        <v>67</v>
      </c>
      <c r="M722" t="s">
        <v>943</v>
      </c>
      <c r="N722" t="s">
        <v>30</v>
      </c>
      <c r="O722" t="s">
        <v>56</v>
      </c>
      <c r="P722" t="s">
        <v>944</v>
      </c>
      <c r="Q722">
        <v>79.44</v>
      </c>
      <c r="R722">
        <v>3</v>
      </c>
      <c r="S722">
        <v>30.187200000000001</v>
      </c>
      <c r="T722">
        <f xml:space="preserve"> Table1_2[[#This Row],[Profit]] / Table1_2[[#This Row],[Sales]]</f>
        <v>0.38</v>
      </c>
      <c r="U722" t="s">
        <v>47</v>
      </c>
      <c r="V722" t="s">
        <v>161</v>
      </c>
    </row>
    <row r="723" spans="1:22">
      <c r="A723" t="s">
        <v>124</v>
      </c>
      <c r="B723" s="19">
        <v>42332</v>
      </c>
      <c r="C723" s="19" t="str">
        <f xml:space="preserve"> TEXT(Table1_2[[#This Row],[Order Date]], "yyyy")</f>
        <v>2015</v>
      </c>
      <c r="D723" s="19">
        <v>42338</v>
      </c>
      <c r="E723" t="s">
        <v>39</v>
      </c>
      <c r="F723" t="s">
        <v>125</v>
      </c>
      <c r="G723" t="s">
        <v>126</v>
      </c>
      <c r="H723" t="s">
        <v>24</v>
      </c>
      <c r="I723" t="s">
        <v>25</v>
      </c>
      <c r="J723" t="s">
        <v>52</v>
      </c>
      <c r="K723" t="s">
        <v>53</v>
      </c>
      <c r="L723" t="s">
        <v>54</v>
      </c>
      <c r="M723" t="s">
        <v>127</v>
      </c>
      <c r="N723" t="s">
        <v>30</v>
      </c>
      <c r="O723" t="s">
        <v>56</v>
      </c>
      <c r="P723" t="s">
        <v>128</v>
      </c>
      <c r="Q723">
        <v>79.760000000000005</v>
      </c>
      <c r="R723">
        <v>4</v>
      </c>
      <c r="S723">
        <v>22.332799999999999</v>
      </c>
      <c r="T723">
        <f xml:space="preserve"> Table1_2[[#This Row],[Profit]] / Table1_2[[#This Row],[Sales]]</f>
        <v>0.27999999999999997</v>
      </c>
      <c r="U723" t="s">
        <v>129</v>
      </c>
      <c r="V723" t="s">
        <v>34</v>
      </c>
    </row>
    <row r="724" spans="1:22">
      <c r="A724" t="s">
        <v>778</v>
      </c>
      <c r="B724" s="19">
        <v>42345</v>
      </c>
      <c r="C724" s="19" t="str">
        <f xml:space="preserve"> TEXT(Table1_2[[#This Row],[Order Date]], "yyyy")</f>
        <v>2015</v>
      </c>
      <c r="D724" s="19">
        <v>42350</v>
      </c>
      <c r="E724" t="s">
        <v>39</v>
      </c>
      <c r="F724" t="s">
        <v>779</v>
      </c>
      <c r="G724" t="s">
        <v>780</v>
      </c>
      <c r="H724" t="s">
        <v>24</v>
      </c>
      <c r="I724" t="s">
        <v>25</v>
      </c>
      <c r="J724" t="s">
        <v>52</v>
      </c>
      <c r="K724" t="s">
        <v>53</v>
      </c>
      <c r="L724" t="s">
        <v>54</v>
      </c>
      <c r="M724" t="s">
        <v>697</v>
      </c>
      <c r="N724" t="s">
        <v>30</v>
      </c>
      <c r="O724" t="s">
        <v>56</v>
      </c>
      <c r="P724" t="s">
        <v>698</v>
      </c>
      <c r="Q724">
        <v>79.92</v>
      </c>
      <c r="R724">
        <v>4</v>
      </c>
      <c r="S724">
        <v>28.7712</v>
      </c>
      <c r="T724">
        <f xml:space="preserve"> Table1_2[[#This Row],[Profit]] / Table1_2[[#This Row],[Sales]]</f>
        <v>0.36</v>
      </c>
      <c r="U724" t="s">
        <v>58</v>
      </c>
      <c r="V724" t="s">
        <v>96</v>
      </c>
    </row>
    <row r="725" spans="1:22">
      <c r="A725" t="s">
        <v>2919</v>
      </c>
      <c r="B725" s="19">
        <v>42379</v>
      </c>
      <c r="C725" s="19" t="str">
        <f xml:space="preserve"> TEXT(Table1_2[[#This Row],[Order Date]], "yyyy")</f>
        <v>2016</v>
      </c>
      <c r="D725" s="19">
        <v>42386</v>
      </c>
      <c r="E725" t="s">
        <v>39</v>
      </c>
      <c r="F725" t="s">
        <v>2556</v>
      </c>
      <c r="G725" t="s">
        <v>2557</v>
      </c>
      <c r="H725" t="s">
        <v>90</v>
      </c>
      <c r="I725" t="s">
        <v>25</v>
      </c>
      <c r="J725" t="s">
        <v>191</v>
      </c>
      <c r="K725" t="s">
        <v>192</v>
      </c>
      <c r="L725" t="s">
        <v>54</v>
      </c>
      <c r="M725" t="s">
        <v>1121</v>
      </c>
      <c r="N725" t="s">
        <v>30</v>
      </c>
      <c r="O725" t="s">
        <v>56</v>
      </c>
      <c r="P725" t="s">
        <v>1122</v>
      </c>
      <c r="Q725">
        <v>79.92</v>
      </c>
      <c r="R725">
        <v>4</v>
      </c>
      <c r="S725">
        <v>34.365600000000001</v>
      </c>
      <c r="T725">
        <f xml:space="preserve"> Table1_2[[#This Row],[Profit]] / Table1_2[[#This Row],[Sales]]</f>
        <v>0.43</v>
      </c>
      <c r="U725" t="s">
        <v>47</v>
      </c>
      <c r="V725" t="s">
        <v>169</v>
      </c>
    </row>
    <row r="726" spans="1:22">
      <c r="A726" t="s">
        <v>2365</v>
      </c>
      <c r="B726" s="19">
        <v>42713</v>
      </c>
      <c r="C726" s="19" t="str">
        <f xml:space="preserve"> TEXT(Table1_2[[#This Row],[Order Date]], "yyyy")</f>
        <v>2016</v>
      </c>
      <c r="D726" s="19">
        <v>42718</v>
      </c>
      <c r="E726" t="s">
        <v>21</v>
      </c>
      <c r="F726" t="s">
        <v>1304</v>
      </c>
      <c r="G726" t="s">
        <v>1305</v>
      </c>
      <c r="H726" t="s">
        <v>90</v>
      </c>
      <c r="I726" t="s">
        <v>25</v>
      </c>
      <c r="J726" t="s">
        <v>237</v>
      </c>
      <c r="K726" t="s">
        <v>141</v>
      </c>
      <c r="L726" t="s">
        <v>28</v>
      </c>
      <c r="M726" t="s">
        <v>1249</v>
      </c>
      <c r="N726" t="s">
        <v>30</v>
      </c>
      <c r="O726" t="s">
        <v>45</v>
      </c>
      <c r="P726" t="s">
        <v>1250</v>
      </c>
      <c r="Q726">
        <v>79.974000000000004</v>
      </c>
      <c r="R726">
        <v>3</v>
      </c>
      <c r="S726">
        <v>-29.323799999999999</v>
      </c>
      <c r="T726">
        <f xml:space="preserve"> Table1_2[[#This Row],[Profit]] / Table1_2[[#This Row],[Sales]]</f>
        <v>-0.36666666666666664</v>
      </c>
      <c r="U726" t="s">
        <v>58</v>
      </c>
      <c r="V726" t="s">
        <v>96</v>
      </c>
    </row>
    <row r="727" spans="1:22">
      <c r="A727" t="s">
        <v>3621</v>
      </c>
      <c r="B727" s="19">
        <v>43058</v>
      </c>
      <c r="C727" s="19" t="str">
        <f xml:space="preserve"> TEXT(Table1_2[[#This Row],[Order Date]], "yyyy")</f>
        <v>2017</v>
      </c>
      <c r="D727" s="19">
        <v>43058</v>
      </c>
      <c r="E727" t="s">
        <v>425</v>
      </c>
      <c r="F727" t="s">
        <v>1950</v>
      </c>
      <c r="G727" t="s">
        <v>1951</v>
      </c>
      <c r="H727" t="s">
        <v>100</v>
      </c>
      <c r="I727" t="s">
        <v>25</v>
      </c>
      <c r="J727" t="s">
        <v>173</v>
      </c>
      <c r="K727" t="s">
        <v>120</v>
      </c>
      <c r="L727" t="s">
        <v>67</v>
      </c>
      <c r="M727" t="s">
        <v>1249</v>
      </c>
      <c r="N727" t="s">
        <v>30</v>
      </c>
      <c r="O727" t="s">
        <v>45</v>
      </c>
      <c r="P727" t="s">
        <v>1250</v>
      </c>
      <c r="Q727">
        <v>79.974000000000004</v>
      </c>
      <c r="R727">
        <v>3</v>
      </c>
      <c r="S727">
        <v>-29.323799999999999</v>
      </c>
      <c r="T727">
        <f xml:space="preserve"> Table1_2[[#This Row],[Profit]] / Table1_2[[#This Row],[Sales]]</f>
        <v>-0.36666666666666664</v>
      </c>
      <c r="U727" t="s">
        <v>430</v>
      </c>
      <c r="V727" t="s">
        <v>34</v>
      </c>
    </row>
    <row r="728" spans="1:22">
      <c r="A728" t="s">
        <v>3297</v>
      </c>
      <c r="B728" s="19">
        <v>42325</v>
      </c>
      <c r="C728" s="19" t="str">
        <f xml:space="preserve"> TEXT(Table1_2[[#This Row],[Order Date]], "yyyy")</f>
        <v>2015</v>
      </c>
      <c r="D728" s="19">
        <v>42329</v>
      </c>
      <c r="E728" t="s">
        <v>39</v>
      </c>
      <c r="F728" t="s">
        <v>3298</v>
      </c>
      <c r="G728" t="s">
        <v>3299</v>
      </c>
      <c r="H728" t="s">
        <v>24</v>
      </c>
      <c r="I728" t="s">
        <v>25</v>
      </c>
      <c r="J728" t="s">
        <v>639</v>
      </c>
      <c r="K728" t="s">
        <v>53</v>
      </c>
      <c r="L728" t="s">
        <v>54</v>
      </c>
      <c r="M728" t="s">
        <v>2965</v>
      </c>
      <c r="N728" t="s">
        <v>30</v>
      </c>
      <c r="O728" t="s">
        <v>56</v>
      </c>
      <c r="P728" t="s">
        <v>2966</v>
      </c>
      <c r="Q728">
        <v>80.959999999999994</v>
      </c>
      <c r="R728">
        <v>4</v>
      </c>
      <c r="S728">
        <v>29.145600000000002</v>
      </c>
      <c r="T728">
        <f xml:space="preserve"> Table1_2[[#This Row],[Profit]] / Table1_2[[#This Row],[Sales]]</f>
        <v>0.36000000000000004</v>
      </c>
      <c r="U728" t="s">
        <v>83</v>
      </c>
      <c r="V728" t="s">
        <v>34</v>
      </c>
    </row>
    <row r="729" spans="1:22">
      <c r="A729" t="s">
        <v>3815</v>
      </c>
      <c r="B729" s="19">
        <v>42338</v>
      </c>
      <c r="C729" s="19" t="str">
        <f xml:space="preserve"> TEXT(Table1_2[[#This Row],[Order Date]], "yyyy")</f>
        <v>2015</v>
      </c>
      <c r="D729" s="19">
        <v>42340</v>
      </c>
      <c r="E729" t="s">
        <v>21</v>
      </c>
      <c r="F729" t="s">
        <v>3816</v>
      </c>
      <c r="G729" t="s">
        <v>3817</v>
      </c>
      <c r="H729" t="s">
        <v>24</v>
      </c>
      <c r="I729" t="s">
        <v>25</v>
      </c>
      <c r="J729" t="s">
        <v>2419</v>
      </c>
      <c r="K729" t="s">
        <v>1340</v>
      </c>
      <c r="L729" t="s">
        <v>54</v>
      </c>
      <c r="M729" t="s">
        <v>2965</v>
      </c>
      <c r="N729" t="s">
        <v>30</v>
      </c>
      <c r="O729" t="s">
        <v>56</v>
      </c>
      <c r="P729" t="s">
        <v>2966</v>
      </c>
      <c r="Q729">
        <v>80.959999999999994</v>
      </c>
      <c r="R729">
        <v>4</v>
      </c>
      <c r="S729">
        <v>29.145600000000002</v>
      </c>
      <c r="T729">
        <f xml:space="preserve"> Table1_2[[#This Row],[Profit]] / Table1_2[[#This Row],[Sales]]</f>
        <v>0.36000000000000004</v>
      </c>
      <c r="U729" t="s">
        <v>70</v>
      </c>
      <c r="V729" t="s">
        <v>34</v>
      </c>
    </row>
    <row r="730" spans="1:22">
      <c r="A730" t="s">
        <v>4248</v>
      </c>
      <c r="B730" s="19">
        <v>42985</v>
      </c>
      <c r="C730" s="19" t="str">
        <f xml:space="preserve"> TEXT(Table1_2[[#This Row],[Order Date]], "yyyy")</f>
        <v>2017</v>
      </c>
      <c r="D730" s="19">
        <v>42988</v>
      </c>
      <c r="E730" t="s">
        <v>87</v>
      </c>
      <c r="F730" t="s">
        <v>1916</v>
      </c>
      <c r="G730" t="s">
        <v>1917</v>
      </c>
      <c r="H730" t="s">
        <v>24</v>
      </c>
      <c r="I730" t="s">
        <v>25</v>
      </c>
      <c r="J730" t="s">
        <v>845</v>
      </c>
      <c r="K730" t="s">
        <v>192</v>
      </c>
      <c r="L730" t="s">
        <v>54</v>
      </c>
      <c r="M730" t="s">
        <v>2795</v>
      </c>
      <c r="N730" t="s">
        <v>30</v>
      </c>
      <c r="O730" t="s">
        <v>56</v>
      </c>
      <c r="P730" t="s">
        <v>2796</v>
      </c>
      <c r="Q730">
        <v>80.959999999999994</v>
      </c>
      <c r="R730">
        <v>4</v>
      </c>
      <c r="S730">
        <v>34.812800000000003</v>
      </c>
      <c r="T730">
        <f xml:space="preserve"> Table1_2[[#This Row],[Profit]] / Table1_2[[#This Row],[Sales]]</f>
        <v>0.43000000000000005</v>
      </c>
      <c r="U730" t="s">
        <v>33</v>
      </c>
      <c r="V730" t="s">
        <v>77</v>
      </c>
    </row>
    <row r="731" spans="1:22">
      <c r="A731" t="s">
        <v>3371</v>
      </c>
      <c r="B731" s="19">
        <v>42998</v>
      </c>
      <c r="C731" s="19" t="str">
        <f xml:space="preserve"> TEXT(Table1_2[[#This Row],[Order Date]], "yyyy")</f>
        <v>2017</v>
      </c>
      <c r="D731" s="19">
        <v>43004</v>
      </c>
      <c r="E731" t="s">
        <v>39</v>
      </c>
      <c r="F731" t="s">
        <v>739</v>
      </c>
      <c r="G731" t="s">
        <v>740</v>
      </c>
      <c r="H731" t="s">
        <v>24</v>
      </c>
      <c r="I731" t="s">
        <v>25</v>
      </c>
      <c r="J731" t="s">
        <v>173</v>
      </c>
      <c r="K731" t="s">
        <v>120</v>
      </c>
      <c r="L731" t="s">
        <v>67</v>
      </c>
      <c r="M731" t="s">
        <v>114</v>
      </c>
      <c r="N731" t="s">
        <v>30</v>
      </c>
      <c r="O731" t="s">
        <v>36</v>
      </c>
      <c r="P731" t="s">
        <v>115</v>
      </c>
      <c r="Q731">
        <v>80.991</v>
      </c>
      <c r="R731">
        <v>1</v>
      </c>
      <c r="S731">
        <v>8.0991</v>
      </c>
      <c r="T731">
        <f xml:space="preserve"> Table1_2[[#This Row],[Profit]] / Table1_2[[#This Row],[Sales]]</f>
        <v>0.1</v>
      </c>
      <c r="U731" t="s">
        <v>129</v>
      </c>
      <c r="V731" t="s">
        <v>77</v>
      </c>
    </row>
    <row r="732" spans="1:22">
      <c r="A732" t="s">
        <v>214</v>
      </c>
      <c r="B732" s="19">
        <v>42680</v>
      </c>
      <c r="C732" s="19" t="str">
        <f xml:space="preserve"> TEXT(Table1_2[[#This Row],[Order Date]], "yyyy")</f>
        <v>2016</v>
      </c>
      <c r="D732" s="19">
        <v>42684</v>
      </c>
      <c r="E732" t="s">
        <v>21</v>
      </c>
      <c r="F732" t="s">
        <v>215</v>
      </c>
      <c r="G732" t="s">
        <v>216</v>
      </c>
      <c r="H732" t="s">
        <v>100</v>
      </c>
      <c r="I732" t="s">
        <v>25</v>
      </c>
      <c r="J732" t="s">
        <v>52</v>
      </c>
      <c r="K732" t="s">
        <v>53</v>
      </c>
      <c r="L732" t="s">
        <v>54</v>
      </c>
      <c r="M732" t="s">
        <v>135</v>
      </c>
      <c r="N732" t="s">
        <v>30</v>
      </c>
      <c r="O732" t="s">
        <v>36</v>
      </c>
      <c r="P732" t="s">
        <v>217</v>
      </c>
      <c r="Q732">
        <v>81.424000000000007</v>
      </c>
      <c r="R732">
        <v>2</v>
      </c>
      <c r="S732">
        <v>-9.1601999999999997</v>
      </c>
      <c r="T732">
        <f xml:space="preserve"> Table1_2[[#This Row],[Profit]] / Table1_2[[#This Row],[Sales]]</f>
        <v>-0.11249999999999999</v>
      </c>
      <c r="U732" t="s">
        <v>83</v>
      </c>
      <c r="V732" t="s">
        <v>34</v>
      </c>
    </row>
    <row r="733" spans="1:22">
      <c r="A733" t="s">
        <v>3891</v>
      </c>
      <c r="B733" s="19">
        <v>42718</v>
      </c>
      <c r="C733" s="19" t="str">
        <f xml:space="preserve"> TEXT(Table1_2[[#This Row],[Order Date]], "yyyy")</f>
        <v>2016</v>
      </c>
      <c r="D733" s="19">
        <v>42721</v>
      </c>
      <c r="E733" t="s">
        <v>87</v>
      </c>
      <c r="F733" t="s">
        <v>286</v>
      </c>
      <c r="G733" t="s">
        <v>287</v>
      </c>
      <c r="H733" t="s">
        <v>90</v>
      </c>
      <c r="I733" t="s">
        <v>25</v>
      </c>
      <c r="J733" t="s">
        <v>639</v>
      </c>
      <c r="K733" t="s">
        <v>53</v>
      </c>
      <c r="L733" t="s">
        <v>54</v>
      </c>
      <c r="M733" t="s">
        <v>135</v>
      </c>
      <c r="N733" t="s">
        <v>30</v>
      </c>
      <c r="O733" t="s">
        <v>36</v>
      </c>
      <c r="P733" t="s">
        <v>217</v>
      </c>
      <c r="Q733">
        <v>81.424000000000007</v>
      </c>
      <c r="R733">
        <v>2</v>
      </c>
      <c r="S733">
        <v>-9.1601999999999997</v>
      </c>
      <c r="T733">
        <f xml:space="preserve"> Table1_2[[#This Row],[Profit]] / Table1_2[[#This Row],[Sales]]</f>
        <v>-0.11249999999999999</v>
      </c>
      <c r="U733" t="s">
        <v>33</v>
      </c>
      <c r="V733" t="s">
        <v>96</v>
      </c>
    </row>
    <row r="734" spans="1:22">
      <c r="A734" t="s">
        <v>2201</v>
      </c>
      <c r="B734" s="19">
        <v>43085</v>
      </c>
      <c r="C734" s="19" t="str">
        <f xml:space="preserve"> TEXT(Table1_2[[#This Row],[Order Date]], "yyyy")</f>
        <v>2017</v>
      </c>
      <c r="D734" s="19">
        <v>43090</v>
      </c>
      <c r="E734" t="s">
        <v>21</v>
      </c>
      <c r="F734" t="s">
        <v>2202</v>
      </c>
      <c r="G734" t="s">
        <v>2203</v>
      </c>
      <c r="H734" t="s">
        <v>90</v>
      </c>
      <c r="I734" t="s">
        <v>25</v>
      </c>
      <c r="J734" t="s">
        <v>761</v>
      </c>
      <c r="K734" t="s">
        <v>53</v>
      </c>
      <c r="L734" t="s">
        <v>54</v>
      </c>
      <c r="M734" t="s">
        <v>68</v>
      </c>
      <c r="N734" t="s">
        <v>30</v>
      </c>
      <c r="O734" t="s">
        <v>36</v>
      </c>
      <c r="P734" t="s">
        <v>69</v>
      </c>
      <c r="Q734">
        <v>81.567999999999998</v>
      </c>
      <c r="R734">
        <v>2</v>
      </c>
      <c r="S734">
        <v>9.1763999999999992</v>
      </c>
      <c r="T734">
        <f xml:space="preserve"> Table1_2[[#This Row],[Profit]] / Table1_2[[#This Row],[Sales]]</f>
        <v>0.11249999999999999</v>
      </c>
      <c r="U734" t="s">
        <v>58</v>
      </c>
      <c r="V734" t="s">
        <v>96</v>
      </c>
    </row>
    <row r="735" spans="1:22">
      <c r="A735" t="s">
        <v>2732</v>
      </c>
      <c r="B735" s="19">
        <v>42709</v>
      </c>
      <c r="C735" s="19" t="str">
        <f xml:space="preserve"> TEXT(Table1_2[[#This Row],[Order Date]], "yyyy")</f>
        <v>2016</v>
      </c>
      <c r="D735" s="19">
        <v>42711</v>
      </c>
      <c r="E735" t="s">
        <v>87</v>
      </c>
      <c r="F735" t="s">
        <v>2003</v>
      </c>
      <c r="G735" t="s">
        <v>2004</v>
      </c>
      <c r="H735" t="s">
        <v>90</v>
      </c>
      <c r="I735" t="s">
        <v>25</v>
      </c>
      <c r="J735" t="s">
        <v>237</v>
      </c>
      <c r="K735" t="s">
        <v>434</v>
      </c>
      <c r="L735" t="s">
        <v>67</v>
      </c>
      <c r="M735" t="s">
        <v>2733</v>
      </c>
      <c r="N735" t="s">
        <v>30</v>
      </c>
      <c r="O735" t="s">
        <v>31</v>
      </c>
      <c r="P735" t="s">
        <v>2734</v>
      </c>
      <c r="Q735">
        <v>81.94</v>
      </c>
      <c r="R735">
        <v>1</v>
      </c>
      <c r="S735">
        <v>20.484999999999999</v>
      </c>
      <c r="T735">
        <f xml:space="preserve"> Table1_2[[#This Row],[Profit]] / Table1_2[[#This Row],[Sales]]</f>
        <v>0.25</v>
      </c>
      <c r="U735" t="s">
        <v>70</v>
      </c>
      <c r="V735" t="s">
        <v>96</v>
      </c>
    </row>
    <row r="736" spans="1:22">
      <c r="A736" t="s">
        <v>3473</v>
      </c>
      <c r="B736" s="19">
        <v>42656</v>
      </c>
      <c r="C736" s="19" t="str">
        <f xml:space="preserve"> TEXT(Table1_2[[#This Row],[Order Date]], "yyyy")</f>
        <v>2016</v>
      </c>
      <c r="D736" s="19">
        <v>42663</v>
      </c>
      <c r="E736" t="s">
        <v>39</v>
      </c>
      <c r="F736" t="s">
        <v>1960</v>
      </c>
      <c r="G736" t="s">
        <v>1961</v>
      </c>
      <c r="H736" t="s">
        <v>90</v>
      </c>
      <c r="I736" t="s">
        <v>25</v>
      </c>
      <c r="J736" t="s">
        <v>173</v>
      </c>
      <c r="K736" t="s">
        <v>120</v>
      </c>
      <c r="L736" t="s">
        <v>67</v>
      </c>
      <c r="M736" t="s">
        <v>1149</v>
      </c>
      <c r="N736" t="s">
        <v>30</v>
      </c>
      <c r="O736" t="s">
        <v>56</v>
      </c>
      <c r="P736" t="s">
        <v>1150</v>
      </c>
      <c r="Q736">
        <v>82.26</v>
      </c>
      <c r="R736">
        <v>3</v>
      </c>
      <c r="S736">
        <v>33.726599999999998</v>
      </c>
      <c r="T736">
        <f xml:space="preserve"> Table1_2[[#This Row],[Profit]] / Table1_2[[#This Row],[Sales]]</f>
        <v>0.40999999999999992</v>
      </c>
      <c r="U736" t="s">
        <v>47</v>
      </c>
      <c r="V736" t="s">
        <v>48</v>
      </c>
    </row>
    <row r="737" spans="1:22">
      <c r="A737" t="s">
        <v>4012</v>
      </c>
      <c r="B737" s="19">
        <v>42698</v>
      </c>
      <c r="C737" s="19" t="str">
        <f xml:space="preserve"> TEXT(Table1_2[[#This Row],[Order Date]], "yyyy")</f>
        <v>2016</v>
      </c>
      <c r="D737" s="19">
        <v>42705</v>
      </c>
      <c r="E737" t="s">
        <v>39</v>
      </c>
      <c r="F737" t="s">
        <v>4013</v>
      </c>
      <c r="G737" t="s">
        <v>4014</v>
      </c>
      <c r="H737" t="s">
        <v>100</v>
      </c>
      <c r="I737" t="s">
        <v>25</v>
      </c>
      <c r="J737" t="s">
        <v>191</v>
      </c>
      <c r="K737" t="s">
        <v>192</v>
      </c>
      <c r="L737" t="s">
        <v>54</v>
      </c>
      <c r="M737" t="s">
        <v>1149</v>
      </c>
      <c r="N737" t="s">
        <v>30</v>
      </c>
      <c r="O737" t="s">
        <v>56</v>
      </c>
      <c r="P737" t="s">
        <v>1150</v>
      </c>
      <c r="Q737">
        <v>82.26</v>
      </c>
      <c r="R737">
        <v>3</v>
      </c>
      <c r="S737">
        <v>33.726599999999998</v>
      </c>
      <c r="T737">
        <f xml:space="preserve"> Table1_2[[#This Row],[Profit]] / Table1_2[[#This Row],[Sales]]</f>
        <v>0.40999999999999992</v>
      </c>
      <c r="U737" t="s">
        <v>47</v>
      </c>
      <c r="V737" t="s">
        <v>34</v>
      </c>
    </row>
    <row r="738" spans="1:22">
      <c r="A738" t="s">
        <v>2786</v>
      </c>
      <c r="B738" s="19">
        <v>43076</v>
      </c>
      <c r="C738" s="19" t="str">
        <f xml:space="preserve"> TEXT(Table1_2[[#This Row],[Order Date]], "yyyy")</f>
        <v>2017</v>
      </c>
      <c r="D738" s="19">
        <v>43080</v>
      </c>
      <c r="E738" t="s">
        <v>39</v>
      </c>
      <c r="F738" t="s">
        <v>1444</v>
      </c>
      <c r="G738" t="s">
        <v>1445</v>
      </c>
      <c r="H738" t="s">
        <v>24</v>
      </c>
      <c r="I738" t="s">
        <v>25</v>
      </c>
      <c r="J738" t="s">
        <v>635</v>
      </c>
      <c r="K738" t="s">
        <v>716</v>
      </c>
      <c r="L738" t="s">
        <v>28</v>
      </c>
      <c r="M738" t="s">
        <v>2787</v>
      </c>
      <c r="N738" t="s">
        <v>30</v>
      </c>
      <c r="O738" t="s">
        <v>56</v>
      </c>
      <c r="P738" t="s">
        <v>2788</v>
      </c>
      <c r="Q738">
        <v>82.38</v>
      </c>
      <c r="R738">
        <v>6</v>
      </c>
      <c r="S738">
        <v>25.537800000000001</v>
      </c>
      <c r="T738">
        <f xml:space="preserve"> Table1_2[[#This Row],[Profit]] / Table1_2[[#This Row],[Sales]]</f>
        <v>0.31000000000000005</v>
      </c>
      <c r="U738" t="s">
        <v>83</v>
      </c>
      <c r="V738" t="s">
        <v>96</v>
      </c>
    </row>
    <row r="739" spans="1:22">
      <c r="A739" t="s">
        <v>701</v>
      </c>
      <c r="B739" s="19">
        <v>42812</v>
      </c>
      <c r="C739" s="19" t="str">
        <f xml:space="preserve"> TEXT(Table1_2[[#This Row],[Order Date]], "yyyy")</f>
        <v>2017</v>
      </c>
      <c r="D739" s="19">
        <v>42817</v>
      </c>
      <c r="E739" t="s">
        <v>39</v>
      </c>
      <c r="F739" t="s">
        <v>702</v>
      </c>
      <c r="G739" t="s">
        <v>703</v>
      </c>
      <c r="H739" t="s">
        <v>24</v>
      </c>
      <c r="I739" t="s">
        <v>25</v>
      </c>
      <c r="J739" t="s">
        <v>704</v>
      </c>
      <c r="K739" t="s">
        <v>92</v>
      </c>
      <c r="L739" t="s">
        <v>93</v>
      </c>
      <c r="M739" t="s">
        <v>705</v>
      </c>
      <c r="N739" t="s">
        <v>30</v>
      </c>
      <c r="O739" t="s">
        <v>56</v>
      </c>
      <c r="P739" t="s">
        <v>706</v>
      </c>
      <c r="Q739">
        <v>82.524000000000001</v>
      </c>
      <c r="R739">
        <v>3</v>
      </c>
      <c r="S739">
        <v>-41.262</v>
      </c>
      <c r="T739">
        <f xml:space="preserve"> Table1_2[[#This Row],[Profit]] / Table1_2[[#This Row],[Sales]]</f>
        <v>-0.5</v>
      </c>
      <c r="U739" t="s">
        <v>58</v>
      </c>
      <c r="V739" t="s">
        <v>195</v>
      </c>
    </row>
    <row r="740" spans="1:22">
      <c r="A740" t="s">
        <v>4381</v>
      </c>
      <c r="B740" s="19">
        <v>42527</v>
      </c>
      <c r="C740" s="19" t="str">
        <f xml:space="preserve"> TEXT(Table1_2[[#This Row],[Order Date]], "yyyy")</f>
        <v>2016</v>
      </c>
      <c r="D740" s="19">
        <v>42531</v>
      </c>
      <c r="E740" t="s">
        <v>39</v>
      </c>
      <c r="F740" t="s">
        <v>3985</v>
      </c>
      <c r="G740" t="s">
        <v>3986</v>
      </c>
      <c r="H740" t="s">
        <v>24</v>
      </c>
      <c r="I740" t="s">
        <v>25</v>
      </c>
      <c r="J740" t="s">
        <v>1580</v>
      </c>
      <c r="K740" t="s">
        <v>231</v>
      </c>
      <c r="L740" t="s">
        <v>67</v>
      </c>
      <c r="M740" t="s">
        <v>2973</v>
      </c>
      <c r="N740" t="s">
        <v>30</v>
      </c>
      <c r="O740" t="s">
        <v>56</v>
      </c>
      <c r="P740" t="s">
        <v>2974</v>
      </c>
      <c r="Q740">
        <v>82.64</v>
      </c>
      <c r="R740">
        <v>2</v>
      </c>
      <c r="S740">
        <v>0</v>
      </c>
      <c r="T740">
        <f xml:space="preserve"> Table1_2[[#This Row],[Profit]] / Table1_2[[#This Row],[Sales]]</f>
        <v>0</v>
      </c>
      <c r="U740" t="s">
        <v>83</v>
      </c>
      <c r="V740" t="s">
        <v>59</v>
      </c>
    </row>
    <row r="741" spans="1:22">
      <c r="A741" t="s">
        <v>3976</v>
      </c>
      <c r="B741" s="19">
        <v>42464</v>
      </c>
      <c r="C741" s="19" t="str">
        <f xml:space="preserve"> TEXT(Table1_2[[#This Row],[Order Date]], "yyyy")</f>
        <v>2016</v>
      </c>
      <c r="D741" s="19">
        <v>42468</v>
      </c>
      <c r="E741" t="s">
        <v>21</v>
      </c>
      <c r="F741" t="s">
        <v>1820</v>
      </c>
      <c r="G741" t="s">
        <v>1821</v>
      </c>
      <c r="H741" t="s">
        <v>100</v>
      </c>
      <c r="I741" t="s">
        <v>25</v>
      </c>
      <c r="J741" t="s">
        <v>119</v>
      </c>
      <c r="K741" t="s">
        <v>120</v>
      </c>
      <c r="L741" t="s">
        <v>67</v>
      </c>
      <c r="M741" t="s">
        <v>596</v>
      </c>
      <c r="N741" t="s">
        <v>30</v>
      </c>
      <c r="O741" t="s">
        <v>56</v>
      </c>
      <c r="P741" t="s">
        <v>597</v>
      </c>
      <c r="Q741">
        <v>82.64</v>
      </c>
      <c r="R741">
        <v>2</v>
      </c>
      <c r="S741">
        <v>7.4375999999999998</v>
      </c>
      <c r="T741">
        <f xml:space="preserve"> Table1_2[[#This Row],[Profit]] / Table1_2[[#This Row],[Sales]]</f>
        <v>0.09</v>
      </c>
      <c r="U741" t="s">
        <v>83</v>
      </c>
      <c r="V741" t="s">
        <v>113</v>
      </c>
    </row>
    <row r="742" spans="1:22">
      <c r="A742" t="s">
        <v>224</v>
      </c>
      <c r="B742" s="19">
        <v>42618</v>
      </c>
      <c r="C742" s="19" t="str">
        <f xml:space="preserve"> TEXT(Table1_2[[#This Row],[Order Date]], "yyyy")</f>
        <v>2016</v>
      </c>
      <c r="D742" s="19">
        <v>42620</v>
      </c>
      <c r="E742" t="s">
        <v>21</v>
      </c>
      <c r="F742" t="s">
        <v>225</v>
      </c>
      <c r="G742" t="s">
        <v>226</v>
      </c>
      <c r="H742" t="s">
        <v>90</v>
      </c>
      <c r="I742" t="s">
        <v>25</v>
      </c>
      <c r="J742" t="s">
        <v>65</v>
      </c>
      <c r="K742" t="s">
        <v>66</v>
      </c>
      <c r="L742" t="s">
        <v>67</v>
      </c>
      <c r="M742" t="s">
        <v>84</v>
      </c>
      <c r="N742" t="s">
        <v>30</v>
      </c>
      <c r="O742" t="s">
        <v>56</v>
      </c>
      <c r="P742" t="s">
        <v>85</v>
      </c>
      <c r="Q742">
        <v>82.8</v>
      </c>
      <c r="R742">
        <v>2</v>
      </c>
      <c r="S742">
        <v>10.35</v>
      </c>
      <c r="T742">
        <f xml:space="preserve"> Table1_2[[#This Row],[Profit]] / Table1_2[[#This Row],[Sales]]</f>
        <v>0.125</v>
      </c>
      <c r="U742" t="s">
        <v>70</v>
      </c>
      <c r="V742" t="s">
        <v>77</v>
      </c>
    </row>
    <row r="743" spans="1:22">
      <c r="A743" t="s">
        <v>4109</v>
      </c>
      <c r="B743" s="19">
        <v>42625</v>
      </c>
      <c r="C743" s="19" t="str">
        <f xml:space="preserve"> TEXT(Table1_2[[#This Row],[Order Date]], "yyyy")</f>
        <v>2016</v>
      </c>
      <c r="D743" s="19">
        <v>42626</v>
      </c>
      <c r="E743" t="s">
        <v>425</v>
      </c>
      <c r="F743" t="s">
        <v>3301</v>
      </c>
      <c r="G743" t="s">
        <v>3302</v>
      </c>
      <c r="H743" t="s">
        <v>100</v>
      </c>
      <c r="I743" t="s">
        <v>25</v>
      </c>
      <c r="J743" t="s">
        <v>865</v>
      </c>
      <c r="K743" t="s">
        <v>180</v>
      </c>
      <c r="L743" t="s">
        <v>54</v>
      </c>
      <c r="M743" t="s">
        <v>1003</v>
      </c>
      <c r="N743" t="s">
        <v>30</v>
      </c>
      <c r="O743" t="s">
        <v>36</v>
      </c>
      <c r="P743" t="s">
        <v>1004</v>
      </c>
      <c r="Q743">
        <v>83.135999999999996</v>
      </c>
      <c r="R743">
        <v>4</v>
      </c>
      <c r="S743">
        <v>5.1959999999999997</v>
      </c>
      <c r="T743">
        <f xml:space="preserve"> Table1_2[[#This Row],[Profit]] / Table1_2[[#This Row],[Sales]]</f>
        <v>6.25E-2</v>
      </c>
      <c r="U743" t="s">
        <v>123</v>
      </c>
      <c r="V743" t="s">
        <v>77</v>
      </c>
    </row>
    <row r="744" spans="1:22">
      <c r="A744" t="s">
        <v>4027</v>
      </c>
      <c r="B744" s="19">
        <v>42924</v>
      </c>
      <c r="C744" s="19" t="str">
        <f xml:space="preserve"> TEXT(Table1_2[[#This Row],[Order Date]], "yyyy")</f>
        <v>2017</v>
      </c>
      <c r="D744" s="19">
        <v>42928</v>
      </c>
      <c r="E744" t="s">
        <v>39</v>
      </c>
      <c r="F744" t="s">
        <v>4028</v>
      </c>
      <c r="G744" t="s">
        <v>4029</v>
      </c>
      <c r="H744" t="s">
        <v>90</v>
      </c>
      <c r="I744" t="s">
        <v>25</v>
      </c>
      <c r="J744" t="s">
        <v>230</v>
      </c>
      <c r="K744" t="s">
        <v>200</v>
      </c>
      <c r="L744" t="s">
        <v>67</v>
      </c>
      <c r="M744" t="s">
        <v>2281</v>
      </c>
      <c r="N744" t="s">
        <v>30</v>
      </c>
      <c r="O744" t="s">
        <v>56</v>
      </c>
      <c r="P744" t="s">
        <v>2282</v>
      </c>
      <c r="Q744">
        <v>83.92</v>
      </c>
      <c r="R744">
        <v>4</v>
      </c>
      <c r="S744">
        <v>5.8743999999999996</v>
      </c>
      <c r="T744">
        <f xml:space="preserve"> Table1_2[[#This Row],[Profit]] / Table1_2[[#This Row],[Sales]]</f>
        <v>6.9999999999999993E-2</v>
      </c>
      <c r="U744" t="s">
        <v>83</v>
      </c>
      <c r="V744" t="s">
        <v>71</v>
      </c>
    </row>
    <row r="745" spans="1:22">
      <c r="A745" t="s">
        <v>3457</v>
      </c>
      <c r="B745" s="19">
        <v>43011</v>
      </c>
      <c r="C745" s="19" t="str">
        <f xml:space="preserve"> TEXT(Table1_2[[#This Row],[Order Date]], "yyyy")</f>
        <v>2017</v>
      </c>
      <c r="D745" s="19">
        <v>43013</v>
      </c>
      <c r="E745" t="s">
        <v>21</v>
      </c>
      <c r="F745" t="s">
        <v>882</v>
      </c>
      <c r="G745" t="s">
        <v>883</v>
      </c>
      <c r="H745" t="s">
        <v>100</v>
      </c>
      <c r="I745" t="s">
        <v>25</v>
      </c>
      <c r="J745" t="s">
        <v>173</v>
      </c>
      <c r="K745" t="s">
        <v>120</v>
      </c>
      <c r="L745" t="s">
        <v>67</v>
      </c>
      <c r="M745" t="s">
        <v>186</v>
      </c>
      <c r="N745" t="s">
        <v>30</v>
      </c>
      <c r="O745" t="s">
        <v>56</v>
      </c>
      <c r="P745" t="s">
        <v>187</v>
      </c>
      <c r="Q745">
        <v>83.92</v>
      </c>
      <c r="R745">
        <v>4</v>
      </c>
      <c r="S745">
        <v>21.819199999999999</v>
      </c>
      <c r="T745">
        <f xml:space="preserve"> Table1_2[[#This Row],[Profit]] / Table1_2[[#This Row],[Sales]]</f>
        <v>0.25999999999999995</v>
      </c>
      <c r="U745" t="s">
        <v>70</v>
      </c>
      <c r="V745" t="s">
        <v>48</v>
      </c>
    </row>
    <row r="746" spans="1:22">
      <c r="A746" t="s">
        <v>1236</v>
      </c>
      <c r="B746" s="19">
        <v>42616</v>
      </c>
      <c r="C746" s="19" t="str">
        <f xml:space="preserve"> TEXT(Table1_2[[#This Row],[Order Date]], "yyyy")</f>
        <v>2016</v>
      </c>
      <c r="D746" s="19">
        <v>42622</v>
      </c>
      <c r="E746" t="s">
        <v>39</v>
      </c>
      <c r="F746" t="s">
        <v>1237</v>
      </c>
      <c r="G746" t="s">
        <v>1238</v>
      </c>
      <c r="H746" t="s">
        <v>100</v>
      </c>
      <c r="I746" t="s">
        <v>25</v>
      </c>
      <c r="J746" t="s">
        <v>179</v>
      </c>
      <c r="K746" t="s">
        <v>134</v>
      </c>
      <c r="L746" t="s">
        <v>93</v>
      </c>
      <c r="M746" t="s">
        <v>725</v>
      </c>
      <c r="N746" t="s">
        <v>30</v>
      </c>
      <c r="O746" t="s">
        <v>56</v>
      </c>
      <c r="P746" t="s">
        <v>726</v>
      </c>
      <c r="Q746">
        <v>83.951999999999998</v>
      </c>
      <c r="R746">
        <v>3</v>
      </c>
      <c r="S746">
        <v>-90.248400000000004</v>
      </c>
      <c r="T746">
        <f xml:space="preserve"> Table1_2[[#This Row],[Profit]] / Table1_2[[#This Row],[Sales]]</f>
        <v>-1.0750000000000002</v>
      </c>
      <c r="U746" t="s">
        <v>129</v>
      </c>
      <c r="V746" t="s">
        <v>77</v>
      </c>
    </row>
    <row r="747" spans="1:22">
      <c r="A747" t="s">
        <v>3616</v>
      </c>
      <c r="B747" s="19">
        <v>42615</v>
      </c>
      <c r="C747" s="19" t="str">
        <f xml:space="preserve"> TEXT(Table1_2[[#This Row],[Order Date]], "yyyy")</f>
        <v>2016</v>
      </c>
      <c r="D747" s="19">
        <v>42617</v>
      </c>
      <c r="E747" t="s">
        <v>87</v>
      </c>
      <c r="F747" t="s">
        <v>3160</v>
      </c>
      <c r="G747" t="s">
        <v>3161</v>
      </c>
      <c r="H747" t="s">
        <v>100</v>
      </c>
      <c r="I747" t="s">
        <v>25</v>
      </c>
      <c r="J747" t="s">
        <v>133</v>
      </c>
      <c r="K747" t="s">
        <v>134</v>
      </c>
      <c r="L747" t="s">
        <v>93</v>
      </c>
      <c r="M747" t="s">
        <v>3617</v>
      </c>
      <c r="N747" t="s">
        <v>30</v>
      </c>
      <c r="O747" t="s">
        <v>56</v>
      </c>
      <c r="P747" t="s">
        <v>3618</v>
      </c>
      <c r="Q747">
        <v>84.272000000000006</v>
      </c>
      <c r="R747">
        <v>2</v>
      </c>
      <c r="S747">
        <v>-75.844800000000006</v>
      </c>
      <c r="T747">
        <f xml:space="preserve"> Table1_2[[#This Row],[Profit]] / Table1_2[[#This Row],[Sales]]</f>
        <v>-0.9</v>
      </c>
      <c r="U747" t="s">
        <v>70</v>
      </c>
      <c r="V747" t="s">
        <v>77</v>
      </c>
    </row>
    <row r="748" spans="1:22">
      <c r="A748" t="s">
        <v>764</v>
      </c>
      <c r="B748" s="19">
        <v>42756</v>
      </c>
      <c r="C748" s="19" t="str">
        <f xml:space="preserve"> TEXT(Table1_2[[#This Row],[Order Date]], "yyyy")</f>
        <v>2017</v>
      </c>
      <c r="D748" s="19">
        <v>42760</v>
      </c>
      <c r="E748" t="s">
        <v>39</v>
      </c>
      <c r="F748" t="s">
        <v>765</v>
      </c>
      <c r="G748" t="s">
        <v>766</v>
      </c>
      <c r="H748" t="s">
        <v>100</v>
      </c>
      <c r="I748" t="s">
        <v>25</v>
      </c>
      <c r="J748" t="s">
        <v>191</v>
      </c>
      <c r="K748" t="s">
        <v>192</v>
      </c>
      <c r="L748" t="s">
        <v>54</v>
      </c>
      <c r="M748" t="s">
        <v>767</v>
      </c>
      <c r="N748" t="s">
        <v>30</v>
      </c>
      <c r="O748" t="s">
        <v>31</v>
      </c>
      <c r="P748" t="s">
        <v>768</v>
      </c>
      <c r="Q748">
        <v>84.98</v>
      </c>
      <c r="R748">
        <v>1</v>
      </c>
      <c r="S748">
        <v>18.695599999999999</v>
      </c>
      <c r="T748">
        <f xml:space="preserve"> Table1_2[[#This Row],[Profit]] / Table1_2[[#This Row],[Sales]]</f>
        <v>0.21999999999999997</v>
      </c>
      <c r="U748" t="s">
        <v>83</v>
      </c>
      <c r="V748" t="s">
        <v>169</v>
      </c>
    </row>
    <row r="749" spans="1:22">
      <c r="A749" t="s">
        <v>3749</v>
      </c>
      <c r="B749" s="19">
        <v>42546</v>
      </c>
      <c r="C749" s="19" t="str">
        <f xml:space="preserve"> TEXT(Table1_2[[#This Row],[Order Date]], "yyyy")</f>
        <v>2016</v>
      </c>
      <c r="D749" s="19">
        <v>42548</v>
      </c>
      <c r="E749" t="s">
        <v>21</v>
      </c>
      <c r="F749" t="s">
        <v>1170</v>
      </c>
      <c r="G749" t="s">
        <v>1171</v>
      </c>
      <c r="H749" t="s">
        <v>24</v>
      </c>
      <c r="I749" t="s">
        <v>25</v>
      </c>
      <c r="J749" t="s">
        <v>101</v>
      </c>
      <c r="K749" t="s">
        <v>92</v>
      </c>
      <c r="L749" t="s">
        <v>93</v>
      </c>
      <c r="M749" t="s">
        <v>135</v>
      </c>
      <c r="N749" t="s">
        <v>30</v>
      </c>
      <c r="O749" t="s">
        <v>36</v>
      </c>
      <c r="P749" t="s">
        <v>136</v>
      </c>
      <c r="Q749">
        <v>85.245999999999995</v>
      </c>
      <c r="R749">
        <v>2</v>
      </c>
      <c r="S749">
        <v>-6.0890000000000004</v>
      </c>
      <c r="T749">
        <f xml:space="preserve"> Table1_2[[#This Row],[Profit]] / Table1_2[[#This Row],[Sales]]</f>
        <v>-7.1428571428571438E-2</v>
      </c>
      <c r="U749" t="s">
        <v>70</v>
      </c>
      <c r="V749" t="s">
        <v>59</v>
      </c>
    </row>
    <row r="750" spans="1:22">
      <c r="A750" t="s">
        <v>3773</v>
      </c>
      <c r="B750" s="19">
        <v>42618</v>
      </c>
      <c r="C750" s="19" t="str">
        <f xml:space="preserve"> TEXT(Table1_2[[#This Row],[Order Date]], "yyyy")</f>
        <v>2016</v>
      </c>
      <c r="D750" s="19">
        <v>42624</v>
      </c>
      <c r="E750" t="s">
        <v>39</v>
      </c>
      <c r="F750" t="s">
        <v>1383</v>
      </c>
      <c r="G750" t="s">
        <v>1384</v>
      </c>
      <c r="H750" t="s">
        <v>24</v>
      </c>
      <c r="I750" t="s">
        <v>25</v>
      </c>
      <c r="J750" t="s">
        <v>815</v>
      </c>
      <c r="K750" t="s">
        <v>231</v>
      </c>
      <c r="L750" t="s">
        <v>67</v>
      </c>
      <c r="M750" t="s">
        <v>298</v>
      </c>
      <c r="N750" t="s">
        <v>30</v>
      </c>
      <c r="O750" t="s">
        <v>36</v>
      </c>
      <c r="P750" t="s">
        <v>299</v>
      </c>
      <c r="Q750">
        <v>85.245999999999995</v>
      </c>
      <c r="R750">
        <v>2</v>
      </c>
      <c r="S750">
        <v>-1.2178</v>
      </c>
      <c r="T750">
        <f xml:space="preserve"> Table1_2[[#This Row],[Profit]] / Table1_2[[#This Row],[Sales]]</f>
        <v>-1.4285714285714287E-2</v>
      </c>
      <c r="U750" t="s">
        <v>129</v>
      </c>
      <c r="V750" t="s">
        <v>77</v>
      </c>
    </row>
    <row r="751" spans="1:22">
      <c r="A751" t="s">
        <v>3940</v>
      </c>
      <c r="B751" s="19">
        <v>42705</v>
      </c>
      <c r="C751" s="19" t="str">
        <f xml:space="preserve"> TEXT(Table1_2[[#This Row],[Order Date]], "yyyy")</f>
        <v>2016</v>
      </c>
      <c r="D751" s="19">
        <v>42707</v>
      </c>
      <c r="E751" t="s">
        <v>21</v>
      </c>
      <c r="F751" t="s">
        <v>3816</v>
      </c>
      <c r="G751" t="s">
        <v>3817</v>
      </c>
      <c r="H751" t="s">
        <v>24</v>
      </c>
      <c r="I751" t="s">
        <v>25</v>
      </c>
      <c r="J751" t="s">
        <v>1745</v>
      </c>
      <c r="K751" t="s">
        <v>92</v>
      </c>
      <c r="L751" t="s">
        <v>93</v>
      </c>
      <c r="M751" t="s">
        <v>298</v>
      </c>
      <c r="N751" t="s">
        <v>30</v>
      </c>
      <c r="O751" t="s">
        <v>36</v>
      </c>
      <c r="P751" t="s">
        <v>299</v>
      </c>
      <c r="Q751">
        <v>85.245999999999995</v>
      </c>
      <c r="R751">
        <v>2</v>
      </c>
      <c r="S751">
        <v>-1.2178</v>
      </c>
      <c r="T751">
        <f xml:space="preserve"> Table1_2[[#This Row],[Profit]] / Table1_2[[#This Row],[Sales]]</f>
        <v>-1.4285714285714287E-2</v>
      </c>
      <c r="U751" t="s">
        <v>70</v>
      </c>
      <c r="V751" t="s">
        <v>96</v>
      </c>
    </row>
    <row r="752" spans="1:22">
      <c r="A752" t="s">
        <v>2595</v>
      </c>
      <c r="B752" s="19">
        <v>42268</v>
      </c>
      <c r="C752" s="19" t="str">
        <f xml:space="preserve"> TEXT(Table1_2[[#This Row],[Order Date]], "yyyy")</f>
        <v>2015</v>
      </c>
      <c r="D752" s="19">
        <v>42268</v>
      </c>
      <c r="E752" t="s">
        <v>425</v>
      </c>
      <c r="F752" t="s">
        <v>2596</v>
      </c>
      <c r="G752" t="s">
        <v>2597</v>
      </c>
      <c r="H752" t="s">
        <v>100</v>
      </c>
      <c r="I752" t="s">
        <v>25</v>
      </c>
      <c r="J752" t="s">
        <v>2398</v>
      </c>
      <c r="K752" t="s">
        <v>434</v>
      </c>
      <c r="L752" t="s">
        <v>67</v>
      </c>
      <c r="M752" t="s">
        <v>181</v>
      </c>
      <c r="N752" t="s">
        <v>30</v>
      </c>
      <c r="O752" t="s">
        <v>56</v>
      </c>
      <c r="P752" t="s">
        <v>182</v>
      </c>
      <c r="Q752">
        <v>85.3</v>
      </c>
      <c r="R752">
        <v>2</v>
      </c>
      <c r="S752">
        <v>14.500999999999999</v>
      </c>
      <c r="T752">
        <f xml:space="preserve"> Table1_2[[#This Row],[Profit]] / Table1_2[[#This Row],[Sales]]</f>
        <v>0.17</v>
      </c>
      <c r="U752" t="s">
        <v>430</v>
      </c>
      <c r="V752" t="s">
        <v>77</v>
      </c>
    </row>
    <row r="753" spans="1:22">
      <c r="A753" t="s">
        <v>3982</v>
      </c>
      <c r="B753" s="19">
        <v>41863</v>
      </c>
      <c r="C753" s="19" t="str">
        <f xml:space="preserve"> TEXT(Table1_2[[#This Row],[Order Date]], "yyyy")</f>
        <v>2014</v>
      </c>
      <c r="D753" s="19">
        <v>41867</v>
      </c>
      <c r="E753" t="s">
        <v>39</v>
      </c>
      <c r="F753" t="s">
        <v>2848</v>
      </c>
      <c r="G753" t="s">
        <v>2849</v>
      </c>
      <c r="H753" t="s">
        <v>24</v>
      </c>
      <c r="I753" t="s">
        <v>25</v>
      </c>
      <c r="J753" t="s">
        <v>328</v>
      </c>
      <c r="K753" t="s">
        <v>53</v>
      </c>
      <c r="L753" t="s">
        <v>54</v>
      </c>
      <c r="M753" t="s">
        <v>1518</v>
      </c>
      <c r="N753" t="s">
        <v>30</v>
      </c>
      <c r="O753" t="s">
        <v>56</v>
      </c>
      <c r="P753" t="s">
        <v>1519</v>
      </c>
      <c r="Q753">
        <v>85.44</v>
      </c>
      <c r="R753">
        <v>3</v>
      </c>
      <c r="S753">
        <v>31.6128</v>
      </c>
      <c r="T753">
        <f xml:space="preserve"> Table1_2[[#This Row],[Profit]] / Table1_2[[#This Row],[Sales]]</f>
        <v>0.37</v>
      </c>
      <c r="U753" t="s">
        <v>83</v>
      </c>
      <c r="V753" t="s">
        <v>253</v>
      </c>
    </row>
    <row r="754" spans="1:22">
      <c r="A754" t="s">
        <v>1801</v>
      </c>
      <c r="B754" s="19">
        <v>41817</v>
      </c>
      <c r="C754" s="19" t="str">
        <f xml:space="preserve"> TEXT(Table1_2[[#This Row],[Order Date]], "yyyy")</f>
        <v>2014</v>
      </c>
      <c r="D754" s="19">
        <v>41821</v>
      </c>
      <c r="E754" t="s">
        <v>39</v>
      </c>
      <c r="F754" t="s">
        <v>1802</v>
      </c>
      <c r="G754" t="s">
        <v>1803</v>
      </c>
      <c r="H754" t="s">
        <v>24</v>
      </c>
      <c r="I754" t="s">
        <v>25</v>
      </c>
      <c r="J754" t="s">
        <v>1804</v>
      </c>
      <c r="K754" t="s">
        <v>478</v>
      </c>
      <c r="L754" t="s">
        <v>28</v>
      </c>
      <c r="M754" t="s">
        <v>1259</v>
      </c>
      <c r="N754" t="s">
        <v>30</v>
      </c>
      <c r="O754" t="s">
        <v>45</v>
      </c>
      <c r="P754" t="s">
        <v>1063</v>
      </c>
      <c r="Q754">
        <v>85.98</v>
      </c>
      <c r="R754">
        <v>1</v>
      </c>
      <c r="S754">
        <v>22.354800000000001</v>
      </c>
      <c r="T754">
        <f xml:space="preserve"> Table1_2[[#This Row],[Profit]] / Table1_2[[#This Row],[Sales]]</f>
        <v>0.26</v>
      </c>
      <c r="U754" t="s">
        <v>83</v>
      </c>
      <c r="V754" t="s">
        <v>59</v>
      </c>
    </row>
    <row r="755" spans="1:22">
      <c r="A755" t="s">
        <v>4405</v>
      </c>
      <c r="B755" s="19">
        <v>42253</v>
      </c>
      <c r="C755" s="19" t="str">
        <f xml:space="preserve"> TEXT(Table1_2[[#This Row],[Order Date]], "yyyy")</f>
        <v>2015</v>
      </c>
      <c r="D755" s="19">
        <v>42256</v>
      </c>
      <c r="E755" t="s">
        <v>21</v>
      </c>
      <c r="F755" t="s">
        <v>1903</v>
      </c>
      <c r="G755" t="s">
        <v>1904</v>
      </c>
      <c r="H755" t="s">
        <v>24</v>
      </c>
      <c r="I755" t="s">
        <v>25</v>
      </c>
      <c r="J755" t="s">
        <v>1405</v>
      </c>
      <c r="K755" t="s">
        <v>1406</v>
      </c>
      <c r="L755" t="s">
        <v>28</v>
      </c>
      <c r="M755" t="s">
        <v>1259</v>
      </c>
      <c r="N755" t="s">
        <v>30</v>
      </c>
      <c r="O755" t="s">
        <v>45</v>
      </c>
      <c r="P755" t="s">
        <v>1063</v>
      </c>
      <c r="Q755">
        <v>85.98</v>
      </c>
      <c r="R755">
        <v>1</v>
      </c>
      <c r="S755">
        <v>22.354800000000001</v>
      </c>
      <c r="T755">
        <f xml:space="preserve"> Table1_2[[#This Row],[Profit]] / Table1_2[[#This Row],[Sales]]</f>
        <v>0.26</v>
      </c>
      <c r="U755" t="s">
        <v>33</v>
      </c>
      <c r="V755" t="s">
        <v>77</v>
      </c>
    </row>
    <row r="756" spans="1:22">
      <c r="A756" t="s">
        <v>3054</v>
      </c>
      <c r="B756" s="19">
        <v>42768</v>
      </c>
      <c r="C756" s="19" t="str">
        <f xml:space="preserve"> TEXT(Table1_2[[#This Row],[Order Date]], "yyyy")</f>
        <v>2017</v>
      </c>
      <c r="D756" s="19">
        <v>42773</v>
      </c>
      <c r="E756" t="s">
        <v>39</v>
      </c>
      <c r="F756" t="s">
        <v>2808</v>
      </c>
      <c r="G756" t="s">
        <v>2809</v>
      </c>
      <c r="H756" t="s">
        <v>24</v>
      </c>
      <c r="I756" t="s">
        <v>25</v>
      </c>
      <c r="J756" t="s">
        <v>52</v>
      </c>
      <c r="K756" t="s">
        <v>53</v>
      </c>
      <c r="L756" t="s">
        <v>54</v>
      </c>
      <c r="M756" t="s">
        <v>607</v>
      </c>
      <c r="N756" t="s">
        <v>30</v>
      </c>
      <c r="O756" t="s">
        <v>56</v>
      </c>
      <c r="P756" t="s">
        <v>608</v>
      </c>
      <c r="Q756">
        <v>86.26</v>
      </c>
      <c r="R756">
        <v>2</v>
      </c>
      <c r="S756">
        <v>29.328399999999998</v>
      </c>
      <c r="T756">
        <f xml:space="preserve"> Table1_2[[#This Row],[Profit]] / Table1_2[[#This Row],[Sales]]</f>
        <v>0.33999999999999997</v>
      </c>
      <c r="U756" t="s">
        <v>58</v>
      </c>
      <c r="V756" t="s">
        <v>297</v>
      </c>
    </row>
    <row r="757" spans="1:22">
      <c r="A757" t="s">
        <v>2370</v>
      </c>
      <c r="B757" s="19">
        <v>42449</v>
      </c>
      <c r="C757" s="19" t="str">
        <f xml:space="preserve"> TEXT(Table1_2[[#This Row],[Order Date]], "yyyy")</f>
        <v>2016</v>
      </c>
      <c r="D757" s="19">
        <v>42454</v>
      </c>
      <c r="E757" t="s">
        <v>21</v>
      </c>
      <c r="F757" t="s">
        <v>2371</v>
      </c>
      <c r="G757" t="s">
        <v>2372</v>
      </c>
      <c r="H757" t="s">
        <v>90</v>
      </c>
      <c r="I757" t="s">
        <v>25</v>
      </c>
      <c r="J757" t="s">
        <v>2373</v>
      </c>
      <c r="K757" t="s">
        <v>478</v>
      </c>
      <c r="L757" t="s">
        <v>28</v>
      </c>
      <c r="M757" t="s">
        <v>1128</v>
      </c>
      <c r="N757" t="s">
        <v>30</v>
      </c>
      <c r="O757" t="s">
        <v>56</v>
      </c>
      <c r="P757" t="s">
        <v>1129</v>
      </c>
      <c r="Q757">
        <v>86.45</v>
      </c>
      <c r="R757">
        <v>7</v>
      </c>
      <c r="S757">
        <v>38.037999999999997</v>
      </c>
      <c r="T757">
        <f xml:space="preserve"> Table1_2[[#This Row],[Profit]] / Table1_2[[#This Row],[Sales]]</f>
        <v>0.43999999999999995</v>
      </c>
      <c r="U757" t="s">
        <v>58</v>
      </c>
      <c r="V757" t="s">
        <v>195</v>
      </c>
    </row>
    <row r="758" spans="1:22">
      <c r="A758" t="s">
        <v>986</v>
      </c>
      <c r="B758" s="19">
        <v>42482</v>
      </c>
      <c r="C758" s="19" t="str">
        <f xml:space="preserve"> TEXT(Table1_2[[#This Row],[Order Date]], "yyyy")</f>
        <v>2016</v>
      </c>
      <c r="D758" s="19">
        <v>42486</v>
      </c>
      <c r="E758" t="s">
        <v>39</v>
      </c>
      <c r="F758" t="s">
        <v>987</v>
      </c>
      <c r="G758" t="s">
        <v>988</v>
      </c>
      <c r="H758" t="s">
        <v>100</v>
      </c>
      <c r="I758" t="s">
        <v>25</v>
      </c>
      <c r="J758" t="s">
        <v>989</v>
      </c>
      <c r="K758" t="s">
        <v>565</v>
      </c>
      <c r="L758" t="s">
        <v>93</v>
      </c>
      <c r="M758" t="s">
        <v>990</v>
      </c>
      <c r="N758" t="s">
        <v>30</v>
      </c>
      <c r="O758" t="s">
        <v>56</v>
      </c>
      <c r="P758" t="s">
        <v>991</v>
      </c>
      <c r="Q758">
        <v>86.62</v>
      </c>
      <c r="R758">
        <v>2</v>
      </c>
      <c r="S758">
        <v>8.6620000000000008</v>
      </c>
      <c r="T758">
        <f xml:space="preserve"> Table1_2[[#This Row],[Profit]] / Table1_2[[#This Row],[Sales]]</f>
        <v>0.1</v>
      </c>
      <c r="U758" t="s">
        <v>83</v>
      </c>
      <c r="V758" t="s">
        <v>113</v>
      </c>
    </row>
    <row r="759" spans="1:22">
      <c r="A759" t="s">
        <v>344</v>
      </c>
      <c r="B759" s="19">
        <v>42694</v>
      </c>
      <c r="C759" s="19" t="str">
        <f xml:space="preserve"> TEXT(Table1_2[[#This Row],[Order Date]], "yyyy")</f>
        <v>2016</v>
      </c>
      <c r="D759" s="19">
        <v>42698</v>
      </c>
      <c r="E759" t="s">
        <v>21</v>
      </c>
      <c r="F759" t="s">
        <v>345</v>
      </c>
      <c r="G759" t="s">
        <v>346</v>
      </c>
      <c r="H759" t="s">
        <v>100</v>
      </c>
      <c r="I759" t="s">
        <v>25</v>
      </c>
      <c r="J759" t="s">
        <v>347</v>
      </c>
      <c r="K759" t="s">
        <v>231</v>
      </c>
      <c r="L759" t="s">
        <v>67</v>
      </c>
      <c r="M759" t="s">
        <v>348</v>
      </c>
      <c r="N759" t="s">
        <v>30</v>
      </c>
      <c r="O759" t="s">
        <v>31</v>
      </c>
      <c r="P759" t="s">
        <v>349</v>
      </c>
      <c r="Q759">
        <v>86.97</v>
      </c>
      <c r="R759">
        <v>3</v>
      </c>
      <c r="S759">
        <v>-48.703200000000002</v>
      </c>
      <c r="T759">
        <f xml:space="preserve"> Table1_2[[#This Row],[Profit]] / Table1_2[[#This Row],[Sales]]</f>
        <v>-0.56000000000000005</v>
      </c>
      <c r="U759" t="s">
        <v>83</v>
      </c>
      <c r="V759" t="s">
        <v>34</v>
      </c>
    </row>
    <row r="760" spans="1:22">
      <c r="A760" t="s">
        <v>3325</v>
      </c>
      <c r="B760" s="19">
        <v>42923</v>
      </c>
      <c r="C760" s="19" t="str">
        <f xml:space="preserve"> TEXT(Table1_2[[#This Row],[Order Date]], "yyyy")</f>
        <v>2017</v>
      </c>
      <c r="D760" s="19">
        <v>42925</v>
      </c>
      <c r="E760" t="s">
        <v>87</v>
      </c>
      <c r="F760" t="s">
        <v>2867</v>
      </c>
      <c r="G760" t="s">
        <v>2868</v>
      </c>
      <c r="H760" t="s">
        <v>24</v>
      </c>
      <c r="I760" t="s">
        <v>25</v>
      </c>
      <c r="J760" t="s">
        <v>65</v>
      </c>
      <c r="K760" t="s">
        <v>66</v>
      </c>
      <c r="L760" t="s">
        <v>67</v>
      </c>
      <c r="M760" t="s">
        <v>860</v>
      </c>
      <c r="N760" t="s">
        <v>30</v>
      </c>
      <c r="O760" t="s">
        <v>31</v>
      </c>
      <c r="P760" t="s">
        <v>861</v>
      </c>
      <c r="Q760">
        <v>87.21</v>
      </c>
      <c r="R760">
        <v>3</v>
      </c>
      <c r="S760">
        <v>-45.349200000000003</v>
      </c>
      <c r="T760">
        <f xml:space="preserve"> Table1_2[[#This Row],[Profit]] / Table1_2[[#This Row],[Sales]]</f>
        <v>-0.52000000000000013</v>
      </c>
      <c r="U760" t="s">
        <v>70</v>
      </c>
      <c r="V760" t="s">
        <v>71</v>
      </c>
    </row>
    <row r="761" spans="1:22">
      <c r="A761" t="s">
        <v>385</v>
      </c>
      <c r="B761" s="19">
        <v>41909</v>
      </c>
      <c r="C761" s="19" t="str">
        <f xml:space="preserve"> TEXT(Table1_2[[#This Row],[Order Date]], "yyyy")</f>
        <v>2014</v>
      </c>
      <c r="D761" s="19">
        <v>41915</v>
      </c>
      <c r="E761" t="s">
        <v>39</v>
      </c>
      <c r="F761" t="s">
        <v>386</v>
      </c>
      <c r="G761" t="s">
        <v>387</v>
      </c>
      <c r="H761" t="s">
        <v>90</v>
      </c>
      <c r="I761" t="s">
        <v>25</v>
      </c>
      <c r="J761" t="s">
        <v>388</v>
      </c>
      <c r="K761" t="s">
        <v>362</v>
      </c>
      <c r="L761" t="s">
        <v>67</v>
      </c>
      <c r="M761" t="s">
        <v>389</v>
      </c>
      <c r="N761" t="s">
        <v>30</v>
      </c>
      <c r="O761" t="s">
        <v>56</v>
      </c>
      <c r="P761" t="s">
        <v>390</v>
      </c>
      <c r="Q761">
        <v>87.54</v>
      </c>
      <c r="R761">
        <v>3</v>
      </c>
      <c r="S761">
        <v>37.642200000000003</v>
      </c>
      <c r="T761">
        <f xml:space="preserve"> Table1_2[[#This Row],[Profit]] / Table1_2[[#This Row],[Sales]]</f>
        <v>0.43</v>
      </c>
      <c r="U761" t="s">
        <v>129</v>
      </c>
      <c r="V761" t="s">
        <v>77</v>
      </c>
    </row>
    <row r="762" spans="1:22">
      <c r="A762" t="s">
        <v>4270</v>
      </c>
      <c r="B762" s="19">
        <v>43079</v>
      </c>
      <c r="C762" s="19" t="str">
        <f xml:space="preserve"> TEXT(Table1_2[[#This Row],[Order Date]], "yyyy")</f>
        <v>2017</v>
      </c>
      <c r="D762" s="19">
        <v>43082</v>
      </c>
      <c r="E762" t="s">
        <v>87</v>
      </c>
      <c r="F762" t="s">
        <v>1730</v>
      </c>
      <c r="G762" t="s">
        <v>1731</v>
      </c>
      <c r="H762" t="s">
        <v>24</v>
      </c>
      <c r="I762" t="s">
        <v>25</v>
      </c>
      <c r="J762" t="s">
        <v>65</v>
      </c>
      <c r="K762" t="s">
        <v>66</v>
      </c>
      <c r="L762" t="s">
        <v>67</v>
      </c>
      <c r="M762" t="s">
        <v>630</v>
      </c>
      <c r="N762" t="s">
        <v>30</v>
      </c>
      <c r="O762" t="s">
        <v>56</v>
      </c>
      <c r="P762" t="s">
        <v>631</v>
      </c>
      <c r="Q762">
        <v>87.92</v>
      </c>
      <c r="R762">
        <v>5</v>
      </c>
      <c r="S762">
        <v>15.385999999999999</v>
      </c>
      <c r="T762">
        <f xml:space="preserve"> Table1_2[[#This Row],[Profit]] / Table1_2[[#This Row],[Sales]]</f>
        <v>0.17499999999999999</v>
      </c>
      <c r="U762" t="s">
        <v>33</v>
      </c>
      <c r="V762" t="s">
        <v>96</v>
      </c>
    </row>
    <row r="763" spans="1:22">
      <c r="A763" t="s">
        <v>3343</v>
      </c>
      <c r="B763" s="19">
        <v>41986</v>
      </c>
      <c r="C763" s="19" t="str">
        <f xml:space="preserve"> TEXT(Table1_2[[#This Row],[Order Date]], "yyyy")</f>
        <v>2014</v>
      </c>
      <c r="D763" s="19">
        <v>41990</v>
      </c>
      <c r="E763" t="s">
        <v>39</v>
      </c>
      <c r="F763" t="s">
        <v>1712</v>
      </c>
      <c r="G763" t="s">
        <v>1713</v>
      </c>
      <c r="H763" t="s">
        <v>90</v>
      </c>
      <c r="I763" t="s">
        <v>25</v>
      </c>
      <c r="J763" t="s">
        <v>519</v>
      </c>
      <c r="K763" t="s">
        <v>520</v>
      </c>
      <c r="L763" t="s">
        <v>54</v>
      </c>
      <c r="M763" t="s">
        <v>1508</v>
      </c>
      <c r="N763" t="s">
        <v>30</v>
      </c>
      <c r="O763" t="s">
        <v>56</v>
      </c>
      <c r="P763" t="s">
        <v>1509</v>
      </c>
      <c r="Q763">
        <v>87.96</v>
      </c>
      <c r="R763">
        <v>3</v>
      </c>
      <c r="S763">
        <v>7.6965000000000003</v>
      </c>
      <c r="T763">
        <f xml:space="preserve"> Table1_2[[#This Row],[Profit]] / Table1_2[[#This Row],[Sales]]</f>
        <v>8.7500000000000008E-2</v>
      </c>
      <c r="U763" t="s">
        <v>83</v>
      </c>
      <c r="V763" t="s">
        <v>96</v>
      </c>
    </row>
    <row r="764" spans="1:22">
      <c r="A764" t="s">
        <v>645</v>
      </c>
      <c r="B764" s="19">
        <v>42965</v>
      </c>
      <c r="C764" s="19" t="str">
        <f xml:space="preserve"> TEXT(Table1_2[[#This Row],[Order Date]], "yyyy")</f>
        <v>2017</v>
      </c>
      <c r="D764" s="19">
        <v>42970</v>
      </c>
      <c r="E764" t="s">
        <v>21</v>
      </c>
      <c r="F764" t="s">
        <v>646</v>
      </c>
      <c r="G764" t="s">
        <v>647</v>
      </c>
      <c r="H764" t="s">
        <v>90</v>
      </c>
      <c r="I764" t="s">
        <v>25</v>
      </c>
      <c r="J764" t="s">
        <v>173</v>
      </c>
      <c r="K764" t="s">
        <v>120</v>
      </c>
      <c r="L764" t="s">
        <v>67</v>
      </c>
      <c r="M764" t="s">
        <v>232</v>
      </c>
      <c r="N764" t="s">
        <v>30</v>
      </c>
      <c r="O764" t="s">
        <v>56</v>
      </c>
      <c r="P764" t="s">
        <v>233</v>
      </c>
      <c r="Q764">
        <v>88.02</v>
      </c>
      <c r="R764">
        <v>3</v>
      </c>
      <c r="S764">
        <v>27.286200000000001</v>
      </c>
      <c r="T764">
        <f xml:space="preserve"> Table1_2[[#This Row],[Profit]] / Table1_2[[#This Row],[Sales]]</f>
        <v>0.31</v>
      </c>
      <c r="U764" t="s">
        <v>58</v>
      </c>
      <c r="V764" t="s">
        <v>253</v>
      </c>
    </row>
    <row r="765" spans="1:22">
      <c r="A765" t="s">
        <v>3754</v>
      </c>
      <c r="B765" s="19">
        <v>43050</v>
      </c>
      <c r="C765" s="19" t="str">
        <f xml:space="preserve"> TEXT(Table1_2[[#This Row],[Order Date]], "yyyy")</f>
        <v>2017</v>
      </c>
      <c r="D765" s="19">
        <v>43053</v>
      </c>
      <c r="E765" t="s">
        <v>87</v>
      </c>
      <c r="F765" t="s">
        <v>2107</v>
      </c>
      <c r="G765" t="s">
        <v>2108</v>
      </c>
      <c r="H765" t="s">
        <v>24</v>
      </c>
      <c r="I765" t="s">
        <v>25</v>
      </c>
      <c r="J765" t="s">
        <v>3124</v>
      </c>
      <c r="K765" t="s">
        <v>141</v>
      </c>
      <c r="L765" t="s">
        <v>28</v>
      </c>
      <c r="M765" t="s">
        <v>830</v>
      </c>
      <c r="N765" t="s">
        <v>30</v>
      </c>
      <c r="O765" t="s">
        <v>56</v>
      </c>
      <c r="P765" t="s">
        <v>831</v>
      </c>
      <c r="Q765">
        <v>88.92</v>
      </c>
      <c r="R765">
        <v>5</v>
      </c>
      <c r="S765">
        <v>14.4495</v>
      </c>
      <c r="T765">
        <f xml:space="preserve"> Table1_2[[#This Row],[Profit]] / Table1_2[[#This Row],[Sales]]</f>
        <v>0.16250000000000001</v>
      </c>
      <c r="U765" t="s">
        <v>33</v>
      </c>
      <c r="V765" t="s">
        <v>34</v>
      </c>
    </row>
    <row r="766" spans="1:22">
      <c r="A766" t="s">
        <v>3933</v>
      </c>
      <c r="B766" s="19">
        <v>42783</v>
      </c>
      <c r="C766" s="19" t="str">
        <f xml:space="preserve"> TEXT(Table1_2[[#This Row],[Order Date]], "yyyy")</f>
        <v>2017</v>
      </c>
      <c r="D766" s="19">
        <v>42785</v>
      </c>
      <c r="E766" t="s">
        <v>87</v>
      </c>
      <c r="F766" t="s">
        <v>3934</v>
      </c>
      <c r="G766" t="s">
        <v>3935</v>
      </c>
      <c r="H766" t="s">
        <v>100</v>
      </c>
      <c r="I766" t="s">
        <v>25</v>
      </c>
      <c r="J766" t="s">
        <v>101</v>
      </c>
      <c r="K766" t="s">
        <v>92</v>
      </c>
      <c r="L766" t="s">
        <v>93</v>
      </c>
      <c r="M766" t="s">
        <v>534</v>
      </c>
      <c r="N766" t="s">
        <v>30</v>
      </c>
      <c r="O766" t="s">
        <v>31</v>
      </c>
      <c r="P766" t="s">
        <v>535</v>
      </c>
      <c r="Q766">
        <v>89.066400000000002</v>
      </c>
      <c r="R766">
        <v>1</v>
      </c>
      <c r="S766">
        <v>-17.0274</v>
      </c>
      <c r="T766">
        <f xml:space="preserve"> Table1_2[[#This Row],[Profit]] / Table1_2[[#This Row],[Sales]]</f>
        <v>-0.19117647058823528</v>
      </c>
      <c r="U766" t="s">
        <v>70</v>
      </c>
      <c r="V766" t="s">
        <v>297</v>
      </c>
    </row>
    <row r="767" spans="1:22">
      <c r="A767" t="s">
        <v>2852</v>
      </c>
      <c r="B767" s="19">
        <v>41945</v>
      </c>
      <c r="C767" s="19" t="str">
        <f xml:space="preserve"> TEXT(Table1_2[[#This Row],[Order Date]], "yyyy")</f>
        <v>2014</v>
      </c>
      <c r="D767" s="19">
        <v>41949</v>
      </c>
      <c r="E767" t="s">
        <v>39</v>
      </c>
      <c r="F767" t="s">
        <v>2853</v>
      </c>
      <c r="G767" t="s">
        <v>2854</v>
      </c>
      <c r="H767" t="s">
        <v>24</v>
      </c>
      <c r="I767" t="s">
        <v>25</v>
      </c>
      <c r="J767" t="s">
        <v>173</v>
      </c>
      <c r="K767" t="s">
        <v>120</v>
      </c>
      <c r="L767" t="s">
        <v>67</v>
      </c>
      <c r="M767" t="s">
        <v>1204</v>
      </c>
      <c r="N767" t="s">
        <v>30</v>
      </c>
      <c r="O767" t="s">
        <v>56</v>
      </c>
      <c r="P767" t="s">
        <v>1205</v>
      </c>
      <c r="Q767">
        <v>89.34</v>
      </c>
      <c r="R767">
        <v>6</v>
      </c>
      <c r="S767">
        <v>24.1218</v>
      </c>
      <c r="T767">
        <f xml:space="preserve"> Table1_2[[#This Row],[Profit]] / Table1_2[[#This Row],[Sales]]</f>
        <v>0.27</v>
      </c>
      <c r="U767" t="s">
        <v>83</v>
      </c>
      <c r="V767" t="s">
        <v>34</v>
      </c>
    </row>
    <row r="768" spans="1:22">
      <c r="A768" t="s">
        <v>3198</v>
      </c>
      <c r="B768" s="19">
        <v>42807</v>
      </c>
      <c r="C768" s="19" t="str">
        <f xml:space="preserve"> TEXT(Table1_2[[#This Row],[Order Date]], "yyyy")</f>
        <v>2017</v>
      </c>
      <c r="D768" s="19">
        <v>42807</v>
      </c>
      <c r="E768" t="s">
        <v>425</v>
      </c>
      <c r="F768" t="s">
        <v>3199</v>
      </c>
      <c r="G768" t="s">
        <v>3200</v>
      </c>
      <c r="H768" t="s">
        <v>100</v>
      </c>
      <c r="I768" t="s">
        <v>25</v>
      </c>
      <c r="J768" t="s">
        <v>133</v>
      </c>
      <c r="K768" t="s">
        <v>134</v>
      </c>
      <c r="L768" t="s">
        <v>93</v>
      </c>
      <c r="M768" t="s">
        <v>2573</v>
      </c>
      <c r="N768" t="s">
        <v>30</v>
      </c>
      <c r="O768" t="s">
        <v>36</v>
      </c>
      <c r="P768" t="s">
        <v>2574</v>
      </c>
      <c r="Q768">
        <v>89.768000000000001</v>
      </c>
      <c r="R768">
        <v>1</v>
      </c>
      <c r="S768">
        <v>-2.5648</v>
      </c>
      <c r="T768">
        <f xml:space="preserve"> Table1_2[[#This Row],[Profit]] / Table1_2[[#This Row],[Sales]]</f>
        <v>-2.8571428571428571E-2</v>
      </c>
      <c r="U768" t="s">
        <v>430</v>
      </c>
      <c r="V768" t="s">
        <v>195</v>
      </c>
    </row>
    <row r="769" spans="1:22">
      <c r="A769" t="s">
        <v>106</v>
      </c>
      <c r="B769" s="19">
        <v>42112</v>
      </c>
      <c r="C769" s="19" t="str">
        <f xml:space="preserve"> TEXT(Table1_2[[#This Row],[Order Date]], "yyyy")</f>
        <v>2015</v>
      </c>
      <c r="D769" s="19">
        <v>42116</v>
      </c>
      <c r="E769" t="s">
        <v>39</v>
      </c>
      <c r="F769" t="s">
        <v>107</v>
      </c>
      <c r="G769" t="s">
        <v>108</v>
      </c>
      <c r="H769" t="s">
        <v>24</v>
      </c>
      <c r="I769" t="s">
        <v>25</v>
      </c>
      <c r="J769" t="s">
        <v>109</v>
      </c>
      <c r="K769" t="s">
        <v>110</v>
      </c>
      <c r="L769" t="s">
        <v>93</v>
      </c>
      <c r="M769" t="s">
        <v>114</v>
      </c>
      <c r="N769" t="s">
        <v>30</v>
      </c>
      <c r="O769" t="s">
        <v>36</v>
      </c>
      <c r="P769" t="s">
        <v>115</v>
      </c>
      <c r="Q769">
        <v>89.99</v>
      </c>
      <c r="R769">
        <v>1</v>
      </c>
      <c r="S769">
        <v>17.098099999999999</v>
      </c>
      <c r="T769">
        <f xml:space="preserve"> Table1_2[[#This Row],[Profit]] / Table1_2[[#This Row],[Sales]]</f>
        <v>0.19</v>
      </c>
      <c r="U769" t="s">
        <v>83</v>
      </c>
      <c r="V769" t="s">
        <v>113</v>
      </c>
    </row>
    <row r="770" spans="1:22">
      <c r="A770" t="s">
        <v>3109</v>
      </c>
      <c r="B770" s="19">
        <v>42860</v>
      </c>
      <c r="C770" s="19" t="str">
        <f xml:space="preserve"> TEXT(Table1_2[[#This Row],[Order Date]], "yyyy")</f>
        <v>2017</v>
      </c>
      <c r="D770" s="19">
        <v>42861</v>
      </c>
      <c r="E770" t="s">
        <v>87</v>
      </c>
      <c r="F770" t="s">
        <v>2186</v>
      </c>
      <c r="G770" t="s">
        <v>2187</v>
      </c>
      <c r="H770" t="s">
        <v>24</v>
      </c>
      <c r="I770" t="s">
        <v>25</v>
      </c>
      <c r="J770" t="s">
        <v>865</v>
      </c>
      <c r="K770" t="s">
        <v>180</v>
      </c>
      <c r="L770" t="s">
        <v>54</v>
      </c>
      <c r="M770" t="s">
        <v>1136</v>
      </c>
      <c r="N770" t="s">
        <v>30</v>
      </c>
      <c r="O770" t="s">
        <v>31</v>
      </c>
      <c r="P770" t="s">
        <v>1137</v>
      </c>
      <c r="Q770">
        <v>89.991</v>
      </c>
      <c r="R770">
        <v>3</v>
      </c>
      <c r="S770">
        <v>-152.9847</v>
      </c>
      <c r="T770">
        <f xml:space="preserve"> Table1_2[[#This Row],[Profit]] / Table1_2[[#This Row],[Sales]]</f>
        <v>-1.7</v>
      </c>
      <c r="U770" t="s">
        <v>123</v>
      </c>
      <c r="V770" t="s">
        <v>161</v>
      </c>
    </row>
    <row r="771" spans="1:22">
      <c r="A771" t="s">
        <v>3291</v>
      </c>
      <c r="B771" s="19">
        <v>42981</v>
      </c>
      <c r="C771" s="19" t="str">
        <f xml:space="preserve"> TEXT(Table1_2[[#This Row],[Order Date]], "yyyy")</f>
        <v>2017</v>
      </c>
      <c r="D771" s="19">
        <v>42984</v>
      </c>
      <c r="E771" t="s">
        <v>21</v>
      </c>
      <c r="F771" t="s">
        <v>3292</v>
      </c>
      <c r="G771" t="s">
        <v>3293</v>
      </c>
      <c r="H771" t="s">
        <v>100</v>
      </c>
      <c r="I771" t="s">
        <v>25</v>
      </c>
      <c r="J771" t="s">
        <v>173</v>
      </c>
      <c r="K771" t="s">
        <v>120</v>
      </c>
      <c r="L771" t="s">
        <v>67</v>
      </c>
      <c r="M771" t="s">
        <v>3017</v>
      </c>
      <c r="N771" t="s">
        <v>30</v>
      </c>
      <c r="O771" t="s">
        <v>36</v>
      </c>
      <c r="P771" t="s">
        <v>3018</v>
      </c>
      <c r="Q771">
        <v>90.801000000000002</v>
      </c>
      <c r="R771">
        <v>1</v>
      </c>
      <c r="S771">
        <v>14.124599999999999</v>
      </c>
      <c r="T771">
        <f xml:space="preserve"> Table1_2[[#This Row],[Profit]] / Table1_2[[#This Row],[Sales]]</f>
        <v>0.15555555555555553</v>
      </c>
      <c r="U771" t="s">
        <v>33</v>
      </c>
      <c r="V771" t="s">
        <v>77</v>
      </c>
    </row>
    <row r="772" spans="1:22">
      <c r="A772" t="s">
        <v>3894</v>
      </c>
      <c r="B772" s="19">
        <v>42653</v>
      </c>
      <c r="C772" s="19" t="str">
        <f xml:space="preserve"> TEXT(Table1_2[[#This Row],[Order Date]], "yyyy")</f>
        <v>2016</v>
      </c>
      <c r="D772" s="19">
        <v>42655</v>
      </c>
      <c r="E772" t="s">
        <v>87</v>
      </c>
      <c r="F772" t="s">
        <v>2464</v>
      </c>
      <c r="G772" t="s">
        <v>2465</v>
      </c>
      <c r="H772" t="s">
        <v>90</v>
      </c>
      <c r="I772" t="s">
        <v>25</v>
      </c>
      <c r="J772" t="s">
        <v>265</v>
      </c>
      <c r="K772" t="s">
        <v>180</v>
      </c>
      <c r="L772" t="s">
        <v>54</v>
      </c>
      <c r="M772" t="s">
        <v>3895</v>
      </c>
      <c r="N772" t="s">
        <v>30</v>
      </c>
      <c r="O772" t="s">
        <v>31</v>
      </c>
      <c r="P772" t="s">
        <v>3896</v>
      </c>
      <c r="Q772">
        <v>90.882000000000005</v>
      </c>
      <c r="R772">
        <v>3</v>
      </c>
      <c r="S772">
        <v>-190.85220000000001</v>
      </c>
      <c r="T772">
        <f xml:space="preserve"> Table1_2[[#This Row],[Profit]] / Table1_2[[#This Row],[Sales]]</f>
        <v>-2.1</v>
      </c>
      <c r="U772" t="s">
        <v>70</v>
      </c>
      <c r="V772" t="s">
        <v>48</v>
      </c>
    </row>
    <row r="773" spans="1:22">
      <c r="A773" t="s">
        <v>3853</v>
      </c>
      <c r="B773" s="19">
        <v>42038</v>
      </c>
      <c r="C773" s="19" t="str">
        <f xml:space="preserve"> TEXT(Table1_2[[#This Row],[Order Date]], "yyyy")</f>
        <v>2015</v>
      </c>
      <c r="D773" s="19">
        <v>42042</v>
      </c>
      <c r="E773" t="s">
        <v>39</v>
      </c>
      <c r="F773" t="s">
        <v>3851</v>
      </c>
      <c r="G773" t="s">
        <v>3852</v>
      </c>
      <c r="H773" t="s">
        <v>90</v>
      </c>
      <c r="I773" t="s">
        <v>25</v>
      </c>
      <c r="J773" t="s">
        <v>2856</v>
      </c>
      <c r="K773" t="s">
        <v>120</v>
      </c>
      <c r="L773" t="s">
        <v>67</v>
      </c>
      <c r="M773" t="s">
        <v>104</v>
      </c>
      <c r="N773" t="s">
        <v>30</v>
      </c>
      <c r="O773" t="s">
        <v>36</v>
      </c>
      <c r="P773" t="s">
        <v>105</v>
      </c>
      <c r="Q773">
        <v>90.882000000000005</v>
      </c>
      <c r="R773">
        <v>1</v>
      </c>
      <c r="S773">
        <v>15.147</v>
      </c>
      <c r="T773">
        <f xml:space="preserve"> Table1_2[[#This Row],[Profit]] / Table1_2[[#This Row],[Sales]]</f>
        <v>0.16666666666666666</v>
      </c>
      <c r="U773" t="s">
        <v>83</v>
      </c>
      <c r="V773" t="s">
        <v>297</v>
      </c>
    </row>
    <row r="774" spans="1:22">
      <c r="A774" t="s">
        <v>2179</v>
      </c>
      <c r="B774" s="19">
        <v>42819</v>
      </c>
      <c r="C774" s="19" t="str">
        <f xml:space="preserve"> TEXT(Table1_2[[#This Row],[Order Date]], "yyyy")</f>
        <v>2017</v>
      </c>
      <c r="D774" s="19">
        <v>42825</v>
      </c>
      <c r="E774" t="s">
        <v>39</v>
      </c>
      <c r="F774" t="s">
        <v>675</v>
      </c>
      <c r="G774" t="s">
        <v>676</v>
      </c>
      <c r="H774" t="s">
        <v>90</v>
      </c>
      <c r="I774" t="s">
        <v>25</v>
      </c>
      <c r="J774" t="s">
        <v>905</v>
      </c>
      <c r="K774" t="s">
        <v>238</v>
      </c>
      <c r="L774" t="s">
        <v>93</v>
      </c>
      <c r="M774" t="s">
        <v>2180</v>
      </c>
      <c r="N774" t="s">
        <v>30</v>
      </c>
      <c r="O774" t="s">
        <v>36</v>
      </c>
      <c r="P774" t="s">
        <v>2181</v>
      </c>
      <c r="Q774">
        <v>90.99</v>
      </c>
      <c r="R774">
        <v>1</v>
      </c>
      <c r="S774">
        <v>14.558400000000001</v>
      </c>
      <c r="T774">
        <f xml:space="preserve"> Table1_2[[#This Row],[Profit]] / Table1_2[[#This Row],[Sales]]</f>
        <v>0.16</v>
      </c>
      <c r="U774" t="s">
        <v>129</v>
      </c>
      <c r="V774" t="s">
        <v>195</v>
      </c>
    </row>
    <row r="775" spans="1:22">
      <c r="A775" t="s">
        <v>2961</v>
      </c>
      <c r="B775" s="19">
        <v>42929</v>
      </c>
      <c r="C775" s="19" t="str">
        <f xml:space="preserve"> TEXT(Table1_2[[#This Row],[Order Date]], "yyyy")</f>
        <v>2017</v>
      </c>
      <c r="D775" s="19">
        <v>42933</v>
      </c>
      <c r="E775" t="s">
        <v>21</v>
      </c>
      <c r="F775" t="s">
        <v>2633</v>
      </c>
      <c r="G775" t="s">
        <v>2634</v>
      </c>
      <c r="H775" t="s">
        <v>24</v>
      </c>
      <c r="I775" t="s">
        <v>25</v>
      </c>
      <c r="J775" t="s">
        <v>65</v>
      </c>
      <c r="K775" t="s">
        <v>66</v>
      </c>
      <c r="L775" t="s">
        <v>67</v>
      </c>
      <c r="M775" t="s">
        <v>1834</v>
      </c>
      <c r="N775" t="s">
        <v>30</v>
      </c>
      <c r="O775" t="s">
        <v>56</v>
      </c>
      <c r="P775" t="s">
        <v>1835</v>
      </c>
      <c r="Q775">
        <v>91.007999999999996</v>
      </c>
      <c r="R775">
        <v>9</v>
      </c>
      <c r="S775">
        <v>19.339200000000002</v>
      </c>
      <c r="T775">
        <f xml:space="preserve"> Table1_2[[#This Row],[Profit]] / Table1_2[[#This Row],[Sales]]</f>
        <v>0.21250000000000002</v>
      </c>
      <c r="U775" t="s">
        <v>83</v>
      </c>
      <c r="V775" t="s">
        <v>71</v>
      </c>
    </row>
    <row r="776" spans="1:22">
      <c r="A776" t="s">
        <v>2722</v>
      </c>
      <c r="B776" s="19">
        <v>42943</v>
      </c>
      <c r="C776" s="19" t="str">
        <f xml:space="preserve"> TEXT(Table1_2[[#This Row],[Order Date]], "yyyy")</f>
        <v>2017</v>
      </c>
      <c r="D776" s="19">
        <v>42947</v>
      </c>
      <c r="E776" t="s">
        <v>21</v>
      </c>
      <c r="F776" t="s">
        <v>2723</v>
      </c>
      <c r="G776" t="s">
        <v>2724</v>
      </c>
      <c r="H776" t="s">
        <v>24</v>
      </c>
      <c r="I776" t="s">
        <v>25</v>
      </c>
      <c r="J776" t="s">
        <v>606</v>
      </c>
      <c r="K776" t="s">
        <v>43</v>
      </c>
      <c r="L776" t="s">
        <v>28</v>
      </c>
      <c r="M776" t="s">
        <v>967</v>
      </c>
      <c r="N776" t="s">
        <v>30</v>
      </c>
      <c r="O776" t="s">
        <v>56</v>
      </c>
      <c r="P776" t="s">
        <v>968</v>
      </c>
      <c r="Q776">
        <v>91.031999999999996</v>
      </c>
      <c r="R776">
        <v>3</v>
      </c>
      <c r="S776">
        <v>-2.2757999999999998</v>
      </c>
      <c r="T776">
        <f xml:space="preserve"> Table1_2[[#This Row],[Profit]] / Table1_2[[#This Row],[Sales]]</f>
        <v>-2.4999999999999998E-2</v>
      </c>
      <c r="U776" t="s">
        <v>83</v>
      </c>
      <c r="V776" t="s">
        <v>71</v>
      </c>
    </row>
    <row r="777" spans="1:22">
      <c r="A777" t="s">
        <v>2992</v>
      </c>
      <c r="B777" s="19">
        <v>43027</v>
      </c>
      <c r="C777" s="19" t="str">
        <f xml:space="preserve"> TEXT(Table1_2[[#This Row],[Order Date]], "yyyy")</f>
        <v>2017</v>
      </c>
      <c r="D777" s="19">
        <v>43031</v>
      </c>
      <c r="E777" t="s">
        <v>39</v>
      </c>
      <c r="F777" t="s">
        <v>997</v>
      </c>
      <c r="G777" t="s">
        <v>998</v>
      </c>
      <c r="H777" t="s">
        <v>24</v>
      </c>
      <c r="I777" t="s">
        <v>25</v>
      </c>
      <c r="J777" t="s">
        <v>133</v>
      </c>
      <c r="K777" t="s">
        <v>134</v>
      </c>
      <c r="L777" t="s">
        <v>93</v>
      </c>
      <c r="M777" t="s">
        <v>1234</v>
      </c>
      <c r="N777" t="s">
        <v>30</v>
      </c>
      <c r="O777" t="s">
        <v>45</v>
      </c>
      <c r="P777" t="s">
        <v>1235</v>
      </c>
      <c r="Q777">
        <v>91.275000000000006</v>
      </c>
      <c r="R777">
        <v>1</v>
      </c>
      <c r="S777">
        <v>-67.543499999999995</v>
      </c>
      <c r="T777">
        <f xml:space="preserve"> Table1_2[[#This Row],[Profit]] / Table1_2[[#This Row],[Sales]]</f>
        <v>-0.73999999999999988</v>
      </c>
      <c r="U777" t="s">
        <v>83</v>
      </c>
      <c r="V777" t="s">
        <v>48</v>
      </c>
    </row>
    <row r="778" spans="1:22">
      <c r="A778" t="s">
        <v>2503</v>
      </c>
      <c r="B778" s="19">
        <v>42968</v>
      </c>
      <c r="C778" s="19" t="str">
        <f xml:space="preserve"> TEXT(Table1_2[[#This Row],[Order Date]], "yyyy")</f>
        <v>2017</v>
      </c>
      <c r="D778" s="19">
        <v>42974</v>
      </c>
      <c r="E778" t="s">
        <v>39</v>
      </c>
      <c r="F778" t="s">
        <v>2387</v>
      </c>
      <c r="G778" t="s">
        <v>2388</v>
      </c>
      <c r="H778" t="s">
        <v>100</v>
      </c>
      <c r="I778" t="s">
        <v>25</v>
      </c>
      <c r="J778" t="s">
        <v>157</v>
      </c>
      <c r="K778" t="s">
        <v>1089</v>
      </c>
      <c r="L778" t="s">
        <v>67</v>
      </c>
      <c r="M778" t="s">
        <v>1192</v>
      </c>
      <c r="N778" t="s">
        <v>30</v>
      </c>
      <c r="O778" t="s">
        <v>56</v>
      </c>
      <c r="P778" t="s">
        <v>1193</v>
      </c>
      <c r="Q778">
        <v>91.92</v>
      </c>
      <c r="R778">
        <v>4</v>
      </c>
      <c r="S778">
        <v>31.252800000000001</v>
      </c>
      <c r="T778">
        <f xml:space="preserve"> Table1_2[[#This Row],[Profit]] / Table1_2[[#This Row],[Sales]]</f>
        <v>0.34</v>
      </c>
      <c r="U778" t="s">
        <v>129</v>
      </c>
      <c r="V778" t="s">
        <v>253</v>
      </c>
    </row>
    <row r="779" spans="1:22">
      <c r="A779" t="s">
        <v>3287</v>
      </c>
      <c r="B779" s="19">
        <v>42085</v>
      </c>
      <c r="C779" s="19" t="str">
        <f xml:space="preserve"> TEXT(Table1_2[[#This Row],[Order Date]], "yyyy")</f>
        <v>2015</v>
      </c>
      <c r="D779" s="19">
        <v>42089</v>
      </c>
      <c r="E779" t="s">
        <v>39</v>
      </c>
      <c r="F779" t="s">
        <v>675</v>
      </c>
      <c r="G779" t="s">
        <v>676</v>
      </c>
      <c r="H779" t="s">
        <v>90</v>
      </c>
      <c r="I779" t="s">
        <v>25</v>
      </c>
      <c r="J779" t="s">
        <v>639</v>
      </c>
      <c r="K779" t="s">
        <v>53</v>
      </c>
      <c r="L779" t="s">
        <v>54</v>
      </c>
      <c r="M779" t="s">
        <v>3288</v>
      </c>
      <c r="N779" t="s">
        <v>30</v>
      </c>
      <c r="O779" t="s">
        <v>56</v>
      </c>
      <c r="P779" t="s">
        <v>3289</v>
      </c>
      <c r="Q779">
        <v>91.96</v>
      </c>
      <c r="R779">
        <v>2</v>
      </c>
      <c r="S779">
        <v>15.6332</v>
      </c>
      <c r="T779">
        <f xml:space="preserve"> Table1_2[[#This Row],[Profit]] / Table1_2[[#This Row],[Sales]]</f>
        <v>0.17</v>
      </c>
      <c r="U779" t="s">
        <v>83</v>
      </c>
      <c r="V779" t="s">
        <v>195</v>
      </c>
    </row>
    <row r="780" spans="1:22">
      <c r="A780" t="s">
        <v>3351</v>
      </c>
      <c r="B780" s="19">
        <v>41735</v>
      </c>
      <c r="C780" s="19" t="str">
        <f xml:space="preserve"> TEXT(Table1_2[[#This Row],[Order Date]], "yyyy")</f>
        <v>2014</v>
      </c>
      <c r="D780" s="19">
        <v>41741</v>
      </c>
      <c r="E780" t="s">
        <v>39</v>
      </c>
      <c r="F780" t="s">
        <v>2202</v>
      </c>
      <c r="G780" t="s">
        <v>2203</v>
      </c>
      <c r="H780" t="s">
        <v>90</v>
      </c>
      <c r="I780" t="s">
        <v>25</v>
      </c>
      <c r="J780" t="s">
        <v>52</v>
      </c>
      <c r="K780" t="s">
        <v>53</v>
      </c>
      <c r="L780" t="s">
        <v>54</v>
      </c>
      <c r="M780" t="s">
        <v>3288</v>
      </c>
      <c r="N780" t="s">
        <v>30</v>
      </c>
      <c r="O780" t="s">
        <v>56</v>
      </c>
      <c r="P780" t="s">
        <v>3289</v>
      </c>
      <c r="Q780">
        <v>91.96</v>
      </c>
      <c r="R780">
        <v>2</v>
      </c>
      <c r="S780">
        <v>15.6332</v>
      </c>
      <c r="T780">
        <f xml:space="preserve"> Table1_2[[#This Row],[Profit]] / Table1_2[[#This Row],[Sales]]</f>
        <v>0.17</v>
      </c>
      <c r="U780" t="s">
        <v>129</v>
      </c>
      <c r="V780" t="s">
        <v>113</v>
      </c>
    </row>
    <row r="781" spans="1:22">
      <c r="A781" t="s">
        <v>4407</v>
      </c>
      <c r="B781" s="19">
        <v>42792</v>
      </c>
      <c r="C781" s="19" t="str">
        <f xml:space="preserve"> TEXT(Table1_2[[#This Row],[Order Date]], "yyyy")</f>
        <v>2017</v>
      </c>
      <c r="D781" s="19">
        <v>42797</v>
      </c>
      <c r="E781" t="s">
        <v>39</v>
      </c>
      <c r="F781" t="s">
        <v>240</v>
      </c>
      <c r="G781" t="s">
        <v>241</v>
      </c>
      <c r="H781" t="s">
        <v>24</v>
      </c>
      <c r="I781" t="s">
        <v>25</v>
      </c>
      <c r="J781" t="s">
        <v>550</v>
      </c>
      <c r="K781" t="s">
        <v>53</v>
      </c>
      <c r="L781" t="s">
        <v>54</v>
      </c>
      <c r="M781" t="s">
        <v>3288</v>
      </c>
      <c r="N781" t="s">
        <v>30</v>
      </c>
      <c r="O781" t="s">
        <v>56</v>
      </c>
      <c r="P781" t="s">
        <v>3289</v>
      </c>
      <c r="Q781">
        <v>91.96</v>
      </c>
      <c r="R781">
        <v>2</v>
      </c>
      <c r="S781">
        <v>15.6332</v>
      </c>
      <c r="T781">
        <f xml:space="preserve"> Table1_2[[#This Row],[Profit]] / Table1_2[[#This Row],[Sales]]</f>
        <v>0.17</v>
      </c>
      <c r="U781" t="s">
        <v>58</v>
      </c>
      <c r="V781" t="s">
        <v>297</v>
      </c>
    </row>
    <row r="782" spans="1:22">
      <c r="A782" t="s">
        <v>227</v>
      </c>
      <c r="B782" s="19">
        <v>41934</v>
      </c>
      <c r="C782" s="19" t="str">
        <f xml:space="preserve"> TEXT(Table1_2[[#This Row],[Order Date]], "yyyy")</f>
        <v>2014</v>
      </c>
      <c r="D782" s="19">
        <v>41940</v>
      </c>
      <c r="E782" t="s">
        <v>39</v>
      </c>
      <c r="F782" t="s">
        <v>228</v>
      </c>
      <c r="G782" t="s">
        <v>229</v>
      </c>
      <c r="H782" t="s">
        <v>100</v>
      </c>
      <c r="I782" t="s">
        <v>25</v>
      </c>
      <c r="J782" t="s">
        <v>230</v>
      </c>
      <c r="K782" t="s">
        <v>231</v>
      </c>
      <c r="L782" t="s">
        <v>67</v>
      </c>
      <c r="M782" t="s">
        <v>232</v>
      </c>
      <c r="N782" t="s">
        <v>30</v>
      </c>
      <c r="O782" t="s">
        <v>56</v>
      </c>
      <c r="P782" t="s">
        <v>233</v>
      </c>
      <c r="Q782">
        <v>93.888000000000005</v>
      </c>
      <c r="R782">
        <v>4</v>
      </c>
      <c r="S782">
        <v>12.909599999999999</v>
      </c>
      <c r="T782">
        <f xml:space="preserve"> Table1_2[[#This Row],[Profit]] / Table1_2[[#This Row],[Sales]]</f>
        <v>0.13749999999999998</v>
      </c>
      <c r="U782" t="s">
        <v>129</v>
      </c>
      <c r="V782" t="s">
        <v>48</v>
      </c>
    </row>
    <row r="783" spans="1:22">
      <c r="A783" t="s">
        <v>4091</v>
      </c>
      <c r="B783" s="19">
        <v>42824</v>
      </c>
      <c r="C783" s="19" t="str">
        <f xml:space="preserve"> TEXT(Table1_2[[#This Row],[Order Date]], "yyyy")</f>
        <v>2017</v>
      </c>
      <c r="D783" s="19">
        <v>42826</v>
      </c>
      <c r="E783" t="s">
        <v>21</v>
      </c>
      <c r="F783" t="s">
        <v>3115</v>
      </c>
      <c r="G783" t="s">
        <v>3116</v>
      </c>
      <c r="H783" t="s">
        <v>24</v>
      </c>
      <c r="I783" t="s">
        <v>25</v>
      </c>
      <c r="J783" t="s">
        <v>2060</v>
      </c>
      <c r="K783" t="s">
        <v>53</v>
      </c>
      <c r="L783" t="s">
        <v>54</v>
      </c>
      <c r="M783" t="s">
        <v>1542</v>
      </c>
      <c r="N783" t="s">
        <v>30</v>
      </c>
      <c r="O783" t="s">
        <v>56</v>
      </c>
      <c r="P783" t="s">
        <v>1543</v>
      </c>
      <c r="Q783">
        <v>94.2</v>
      </c>
      <c r="R783">
        <v>5</v>
      </c>
      <c r="S783">
        <v>39.564</v>
      </c>
      <c r="T783">
        <f xml:space="preserve"> Table1_2[[#This Row],[Profit]] / Table1_2[[#This Row],[Sales]]</f>
        <v>0.42</v>
      </c>
      <c r="U783" t="s">
        <v>70</v>
      </c>
      <c r="V783" t="s">
        <v>195</v>
      </c>
    </row>
    <row r="784" spans="1:22">
      <c r="A784" t="s">
        <v>2746</v>
      </c>
      <c r="B784" s="19">
        <v>41986</v>
      </c>
      <c r="C784" s="19" t="str">
        <f xml:space="preserve"> TEXT(Table1_2[[#This Row],[Order Date]], "yyyy")</f>
        <v>2014</v>
      </c>
      <c r="D784" s="19">
        <v>41990</v>
      </c>
      <c r="E784" t="s">
        <v>39</v>
      </c>
      <c r="F784" t="s">
        <v>623</v>
      </c>
      <c r="G784" t="s">
        <v>624</v>
      </c>
      <c r="H784" t="s">
        <v>90</v>
      </c>
      <c r="I784" t="s">
        <v>25</v>
      </c>
      <c r="J784" t="s">
        <v>133</v>
      </c>
      <c r="K784" t="s">
        <v>134</v>
      </c>
      <c r="L784" t="s">
        <v>93</v>
      </c>
      <c r="M784" t="s">
        <v>2747</v>
      </c>
      <c r="N784" t="s">
        <v>30</v>
      </c>
      <c r="O784" t="s">
        <v>56</v>
      </c>
      <c r="P784" t="s">
        <v>2748</v>
      </c>
      <c r="Q784">
        <v>94.427999999999997</v>
      </c>
      <c r="R784">
        <v>3</v>
      </c>
      <c r="S784">
        <v>-42.492600000000003</v>
      </c>
      <c r="T784">
        <f xml:space="preserve"> Table1_2[[#This Row],[Profit]] / Table1_2[[#This Row],[Sales]]</f>
        <v>-0.45000000000000007</v>
      </c>
      <c r="U784" t="s">
        <v>83</v>
      </c>
      <c r="V784" t="s">
        <v>96</v>
      </c>
    </row>
    <row r="785" spans="1:22">
      <c r="A785" t="s">
        <v>4215</v>
      </c>
      <c r="B785" s="19">
        <v>42615</v>
      </c>
      <c r="C785" s="19" t="str">
        <f xml:space="preserve"> TEXT(Table1_2[[#This Row],[Order Date]], "yyyy")</f>
        <v>2016</v>
      </c>
      <c r="D785" s="19">
        <v>42619</v>
      </c>
      <c r="E785" t="s">
        <v>39</v>
      </c>
      <c r="F785" t="s">
        <v>637</v>
      </c>
      <c r="G785" t="s">
        <v>638</v>
      </c>
      <c r="H785" t="s">
        <v>24</v>
      </c>
      <c r="I785" t="s">
        <v>25</v>
      </c>
      <c r="J785" t="s">
        <v>52</v>
      </c>
      <c r="K785" t="s">
        <v>53</v>
      </c>
      <c r="L785" t="s">
        <v>54</v>
      </c>
      <c r="M785" t="s">
        <v>1577</v>
      </c>
      <c r="N785" t="s">
        <v>30</v>
      </c>
      <c r="O785" t="s">
        <v>56</v>
      </c>
      <c r="P785" t="s">
        <v>1578</v>
      </c>
      <c r="Q785">
        <v>94.68</v>
      </c>
      <c r="R785">
        <v>9</v>
      </c>
      <c r="S785">
        <v>31.244399999999999</v>
      </c>
      <c r="T785">
        <f xml:space="preserve"> Table1_2[[#This Row],[Profit]] / Table1_2[[#This Row],[Sales]]</f>
        <v>0.32999999999999996</v>
      </c>
      <c r="U785" t="s">
        <v>83</v>
      </c>
      <c r="V785" t="s">
        <v>77</v>
      </c>
    </row>
    <row r="786" spans="1:22">
      <c r="A786" t="s">
        <v>4380</v>
      </c>
      <c r="B786" s="19">
        <v>42576</v>
      </c>
      <c r="C786" s="19" t="str">
        <f xml:space="preserve"> TEXT(Table1_2[[#This Row],[Order Date]], "yyyy")</f>
        <v>2016</v>
      </c>
      <c r="D786" s="19">
        <v>42579</v>
      </c>
      <c r="E786" t="s">
        <v>21</v>
      </c>
      <c r="F786" t="s">
        <v>2024</v>
      </c>
      <c r="G786" t="s">
        <v>2025</v>
      </c>
      <c r="H786" t="s">
        <v>90</v>
      </c>
      <c r="I786" t="s">
        <v>25</v>
      </c>
      <c r="J786" t="s">
        <v>905</v>
      </c>
      <c r="K786" t="s">
        <v>238</v>
      </c>
      <c r="L786" t="s">
        <v>93</v>
      </c>
      <c r="M786" t="s">
        <v>383</v>
      </c>
      <c r="N786" t="s">
        <v>30</v>
      </c>
      <c r="O786" t="s">
        <v>56</v>
      </c>
      <c r="P786" t="s">
        <v>384</v>
      </c>
      <c r="Q786">
        <v>95.2</v>
      </c>
      <c r="R786">
        <v>5</v>
      </c>
      <c r="S786">
        <v>27.608000000000001</v>
      </c>
      <c r="T786">
        <f xml:space="preserve"> Table1_2[[#This Row],[Profit]] / Table1_2[[#This Row],[Sales]]</f>
        <v>0.28999999999999998</v>
      </c>
      <c r="U786" t="s">
        <v>33</v>
      </c>
      <c r="V786" t="s">
        <v>71</v>
      </c>
    </row>
    <row r="787" spans="1:22">
      <c r="A787" t="s">
        <v>1101</v>
      </c>
      <c r="B787" s="19">
        <v>42468</v>
      </c>
      <c r="C787" s="19" t="str">
        <f xml:space="preserve"> TEXT(Table1_2[[#This Row],[Order Date]], "yyyy")</f>
        <v>2016</v>
      </c>
      <c r="D787" s="19">
        <v>42472</v>
      </c>
      <c r="E787" t="s">
        <v>39</v>
      </c>
      <c r="F787" t="s">
        <v>843</v>
      </c>
      <c r="G787" t="s">
        <v>844</v>
      </c>
      <c r="H787" t="s">
        <v>24</v>
      </c>
      <c r="I787" t="s">
        <v>25</v>
      </c>
      <c r="J787" t="s">
        <v>101</v>
      </c>
      <c r="K787" t="s">
        <v>92</v>
      </c>
      <c r="L787" t="s">
        <v>93</v>
      </c>
      <c r="M787" t="s">
        <v>1102</v>
      </c>
      <c r="N787" t="s">
        <v>30</v>
      </c>
      <c r="O787" t="s">
        <v>36</v>
      </c>
      <c r="P787" t="s">
        <v>1103</v>
      </c>
      <c r="Q787">
        <v>95.983999999999995</v>
      </c>
      <c r="R787">
        <v>4</v>
      </c>
      <c r="S787">
        <v>-4.1135999999999999</v>
      </c>
      <c r="T787">
        <f xml:space="preserve"> Table1_2[[#This Row],[Profit]] / Table1_2[[#This Row],[Sales]]</f>
        <v>-4.2857142857142858E-2</v>
      </c>
      <c r="U787" t="s">
        <v>83</v>
      </c>
      <c r="V787" t="s">
        <v>113</v>
      </c>
    </row>
    <row r="788" spans="1:22">
      <c r="A788" t="s">
        <v>170</v>
      </c>
      <c r="B788" s="19">
        <v>43048</v>
      </c>
      <c r="C788" s="19" t="str">
        <f xml:space="preserve"> TEXT(Table1_2[[#This Row],[Order Date]], "yyyy")</f>
        <v>2017</v>
      </c>
      <c r="D788" s="19">
        <v>43050</v>
      </c>
      <c r="E788" t="s">
        <v>21</v>
      </c>
      <c r="F788" t="s">
        <v>171</v>
      </c>
      <c r="G788" t="s">
        <v>172</v>
      </c>
      <c r="H788" t="s">
        <v>100</v>
      </c>
      <c r="I788" t="s">
        <v>25</v>
      </c>
      <c r="J788" t="s">
        <v>173</v>
      </c>
      <c r="K788" t="s">
        <v>120</v>
      </c>
      <c r="L788" t="s">
        <v>67</v>
      </c>
      <c r="M788" t="s">
        <v>174</v>
      </c>
      <c r="N788" t="s">
        <v>30</v>
      </c>
      <c r="O788" t="s">
        <v>56</v>
      </c>
      <c r="P788" t="s">
        <v>175</v>
      </c>
      <c r="Q788">
        <v>96.53</v>
      </c>
      <c r="R788">
        <v>7</v>
      </c>
      <c r="S788">
        <v>40.5426</v>
      </c>
      <c r="T788">
        <f xml:space="preserve"> Table1_2[[#This Row],[Profit]] / Table1_2[[#This Row],[Sales]]</f>
        <v>0.42</v>
      </c>
      <c r="U788" t="s">
        <v>70</v>
      </c>
      <c r="V788" t="s">
        <v>34</v>
      </c>
    </row>
    <row r="789" spans="1:22">
      <c r="A789" t="s">
        <v>3959</v>
      </c>
      <c r="B789" s="19">
        <v>42310</v>
      </c>
      <c r="C789" s="19" t="str">
        <f xml:space="preserve"> TEXT(Table1_2[[#This Row],[Order Date]], "yyyy")</f>
        <v>2015</v>
      </c>
      <c r="D789" s="19">
        <v>42314</v>
      </c>
      <c r="E789" t="s">
        <v>39</v>
      </c>
      <c r="F789" t="s">
        <v>813</v>
      </c>
      <c r="G789" t="s">
        <v>814</v>
      </c>
      <c r="H789" t="s">
        <v>24</v>
      </c>
      <c r="I789" t="s">
        <v>25</v>
      </c>
      <c r="J789" t="s">
        <v>639</v>
      </c>
      <c r="K789" t="s">
        <v>53</v>
      </c>
      <c r="L789" t="s">
        <v>54</v>
      </c>
      <c r="M789" t="s">
        <v>1962</v>
      </c>
      <c r="N789" t="s">
        <v>30</v>
      </c>
      <c r="O789" t="s">
        <v>56</v>
      </c>
      <c r="P789" t="s">
        <v>1963</v>
      </c>
      <c r="Q789">
        <v>96.96</v>
      </c>
      <c r="R789">
        <v>6</v>
      </c>
      <c r="S789">
        <v>33.936</v>
      </c>
      <c r="T789">
        <f xml:space="preserve"> Table1_2[[#This Row],[Profit]] / Table1_2[[#This Row],[Sales]]</f>
        <v>0.35000000000000003</v>
      </c>
      <c r="U789" t="s">
        <v>83</v>
      </c>
      <c r="V789" t="s">
        <v>34</v>
      </c>
    </row>
    <row r="790" spans="1:22">
      <c r="A790" t="s">
        <v>137</v>
      </c>
      <c r="B790" s="19">
        <v>42120</v>
      </c>
      <c r="C790" s="19" t="str">
        <f xml:space="preserve"> TEXT(Table1_2[[#This Row],[Order Date]], "yyyy")</f>
        <v>2015</v>
      </c>
      <c r="D790" s="19">
        <v>42126</v>
      </c>
      <c r="E790" t="s">
        <v>39</v>
      </c>
      <c r="F790" t="s">
        <v>138</v>
      </c>
      <c r="G790" t="s">
        <v>139</v>
      </c>
      <c r="H790" t="s">
        <v>24</v>
      </c>
      <c r="I790" t="s">
        <v>25</v>
      </c>
      <c r="J790" t="s">
        <v>140</v>
      </c>
      <c r="K790" t="s">
        <v>141</v>
      </c>
      <c r="L790" t="s">
        <v>28</v>
      </c>
      <c r="M790" t="s">
        <v>144</v>
      </c>
      <c r="N790" t="s">
        <v>30</v>
      </c>
      <c r="O790" t="s">
        <v>56</v>
      </c>
      <c r="P790" t="s">
        <v>145</v>
      </c>
      <c r="Q790">
        <v>97.04</v>
      </c>
      <c r="R790">
        <v>2</v>
      </c>
      <c r="S790">
        <v>1.2130000000000001</v>
      </c>
      <c r="T790">
        <f xml:space="preserve"> Table1_2[[#This Row],[Profit]] / Table1_2[[#This Row],[Sales]]</f>
        <v>1.2500000000000001E-2</v>
      </c>
      <c r="U790" t="s">
        <v>129</v>
      </c>
      <c r="V790" t="s">
        <v>113</v>
      </c>
    </row>
    <row r="791" spans="1:22">
      <c r="A791" t="s">
        <v>2201</v>
      </c>
      <c r="B791" s="19">
        <v>43085</v>
      </c>
      <c r="C791" s="19" t="str">
        <f xml:space="preserve"> TEXT(Table1_2[[#This Row],[Order Date]], "yyyy")</f>
        <v>2017</v>
      </c>
      <c r="D791" s="19">
        <v>43090</v>
      </c>
      <c r="E791" t="s">
        <v>21</v>
      </c>
      <c r="F791" t="s">
        <v>2202</v>
      </c>
      <c r="G791" t="s">
        <v>2203</v>
      </c>
      <c r="H791" t="s">
        <v>90</v>
      </c>
      <c r="I791" t="s">
        <v>25</v>
      </c>
      <c r="J791" t="s">
        <v>761</v>
      </c>
      <c r="K791" t="s">
        <v>53</v>
      </c>
      <c r="L791" t="s">
        <v>54</v>
      </c>
      <c r="M791" t="s">
        <v>251</v>
      </c>
      <c r="N791" t="s">
        <v>30</v>
      </c>
      <c r="O791" t="s">
        <v>36</v>
      </c>
      <c r="P791" t="s">
        <v>252</v>
      </c>
      <c r="Q791">
        <v>97.183999999999997</v>
      </c>
      <c r="R791">
        <v>2</v>
      </c>
      <c r="S791">
        <v>6.0739999999999998</v>
      </c>
      <c r="T791">
        <f xml:space="preserve"> Table1_2[[#This Row],[Profit]] / Table1_2[[#This Row],[Sales]]</f>
        <v>6.25E-2</v>
      </c>
      <c r="U791" t="s">
        <v>58</v>
      </c>
      <c r="V791" t="s">
        <v>96</v>
      </c>
    </row>
    <row r="792" spans="1:22">
      <c r="A792" t="s">
        <v>3711</v>
      </c>
      <c r="B792" s="19">
        <v>42982</v>
      </c>
      <c r="C792" s="19" t="str">
        <f xml:space="preserve"> TEXT(Table1_2[[#This Row],[Order Date]], "yyyy")</f>
        <v>2017</v>
      </c>
      <c r="D792" s="19">
        <v>42986</v>
      </c>
      <c r="E792" t="s">
        <v>39</v>
      </c>
      <c r="F792" t="s">
        <v>3712</v>
      </c>
      <c r="G792" t="s">
        <v>3713</v>
      </c>
      <c r="H792" t="s">
        <v>24</v>
      </c>
      <c r="I792" t="s">
        <v>25</v>
      </c>
      <c r="J792" t="s">
        <v>1120</v>
      </c>
      <c r="K792" t="s">
        <v>43</v>
      </c>
      <c r="L792" t="s">
        <v>28</v>
      </c>
      <c r="M792" t="s">
        <v>251</v>
      </c>
      <c r="N792" t="s">
        <v>30</v>
      </c>
      <c r="O792" t="s">
        <v>36</v>
      </c>
      <c r="P792" t="s">
        <v>252</v>
      </c>
      <c r="Q792">
        <v>97.183999999999997</v>
      </c>
      <c r="R792">
        <v>2</v>
      </c>
      <c r="S792">
        <v>6.0739999999999998</v>
      </c>
      <c r="T792">
        <f xml:space="preserve"> Table1_2[[#This Row],[Profit]] / Table1_2[[#This Row],[Sales]]</f>
        <v>6.25E-2</v>
      </c>
      <c r="U792" t="s">
        <v>83</v>
      </c>
      <c r="V792" t="s">
        <v>77</v>
      </c>
    </row>
    <row r="793" spans="1:22">
      <c r="A793" t="s">
        <v>4087</v>
      </c>
      <c r="B793" s="19">
        <v>42343</v>
      </c>
      <c r="C793" s="19" t="str">
        <f xml:space="preserve"> TEXT(Table1_2[[#This Row],[Order Date]], "yyyy")</f>
        <v>2015</v>
      </c>
      <c r="D793" s="19">
        <v>42346</v>
      </c>
      <c r="E793" t="s">
        <v>87</v>
      </c>
      <c r="F793" t="s">
        <v>2041</v>
      </c>
      <c r="G793" t="s">
        <v>2042</v>
      </c>
      <c r="H793" t="s">
        <v>90</v>
      </c>
      <c r="I793" t="s">
        <v>25</v>
      </c>
      <c r="J793" t="s">
        <v>2647</v>
      </c>
      <c r="K793" t="s">
        <v>141</v>
      </c>
      <c r="L793" t="s">
        <v>28</v>
      </c>
      <c r="M793" t="s">
        <v>298</v>
      </c>
      <c r="N793" t="s">
        <v>30</v>
      </c>
      <c r="O793" t="s">
        <v>36</v>
      </c>
      <c r="P793" t="s">
        <v>299</v>
      </c>
      <c r="Q793">
        <v>97.424000000000007</v>
      </c>
      <c r="R793">
        <v>2</v>
      </c>
      <c r="S793">
        <v>10.9602</v>
      </c>
      <c r="T793">
        <f xml:space="preserve"> Table1_2[[#This Row],[Profit]] / Table1_2[[#This Row],[Sales]]</f>
        <v>0.1125</v>
      </c>
      <c r="U793" t="s">
        <v>33</v>
      </c>
      <c r="V793" t="s">
        <v>96</v>
      </c>
    </row>
    <row r="794" spans="1:22">
      <c r="A794" t="s">
        <v>4333</v>
      </c>
      <c r="B794" s="19">
        <v>41904</v>
      </c>
      <c r="C794" s="19" t="str">
        <f xml:space="preserve"> TEXT(Table1_2[[#This Row],[Order Date]], "yyyy")</f>
        <v>2014</v>
      </c>
      <c r="D794" s="19">
        <v>41911</v>
      </c>
      <c r="E794" t="s">
        <v>39</v>
      </c>
      <c r="F794" t="s">
        <v>1625</v>
      </c>
      <c r="G794" t="s">
        <v>1626</v>
      </c>
      <c r="H794" t="s">
        <v>24</v>
      </c>
      <c r="I794" t="s">
        <v>25</v>
      </c>
      <c r="J794" t="s">
        <v>173</v>
      </c>
      <c r="K794" t="s">
        <v>120</v>
      </c>
      <c r="L794" t="s">
        <v>67</v>
      </c>
      <c r="M794" t="s">
        <v>2055</v>
      </c>
      <c r="N794" t="s">
        <v>30</v>
      </c>
      <c r="O794" t="s">
        <v>56</v>
      </c>
      <c r="P794" t="s">
        <v>2056</v>
      </c>
      <c r="Q794">
        <v>97.44</v>
      </c>
      <c r="R794">
        <v>3</v>
      </c>
      <c r="S794">
        <v>35.078400000000002</v>
      </c>
      <c r="T794">
        <f xml:space="preserve"> Table1_2[[#This Row],[Profit]] / Table1_2[[#This Row],[Sales]]</f>
        <v>0.36000000000000004</v>
      </c>
      <c r="U794" t="s">
        <v>47</v>
      </c>
      <c r="V794" t="s">
        <v>77</v>
      </c>
    </row>
    <row r="795" spans="1:22">
      <c r="A795" t="s">
        <v>1805</v>
      </c>
      <c r="B795" s="19">
        <v>43038</v>
      </c>
      <c r="C795" s="19" t="str">
        <f xml:space="preserve"> TEXT(Table1_2[[#This Row],[Order Date]], "yyyy")</f>
        <v>2017</v>
      </c>
      <c r="D795" s="19">
        <v>43041</v>
      </c>
      <c r="E795" t="s">
        <v>87</v>
      </c>
      <c r="F795" t="s">
        <v>1806</v>
      </c>
      <c r="G795" t="s">
        <v>1807</v>
      </c>
      <c r="H795" t="s">
        <v>24</v>
      </c>
      <c r="I795" t="s">
        <v>25</v>
      </c>
      <c r="J795" t="s">
        <v>191</v>
      </c>
      <c r="K795" t="s">
        <v>192</v>
      </c>
      <c r="L795" t="s">
        <v>54</v>
      </c>
      <c r="M795" t="s">
        <v>1656</v>
      </c>
      <c r="N795" t="s">
        <v>30</v>
      </c>
      <c r="O795" t="s">
        <v>36</v>
      </c>
      <c r="P795" t="s">
        <v>1657</v>
      </c>
      <c r="Q795">
        <v>97.567999999999998</v>
      </c>
      <c r="R795">
        <v>2</v>
      </c>
      <c r="S795">
        <v>-6.0979999999999999</v>
      </c>
      <c r="T795">
        <f xml:space="preserve"> Table1_2[[#This Row],[Profit]] / Table1_2[[#This Row],[Sales]]</f>
        <v>-6.25E-2</v>
      </c>
      <c r="U795" t="s">
        <v>33</v>
      </c>
      <c r="V795" t="s">
        <v>48</v>
      </c>
    </row>
    <row r="796" spans="1:22">
      <c r="A796" t="s">
        <v>3741</v>
      </c>
      <c r="B796" s="19">
        <v>42138</v>
      </c>
      <c r="C796" s="19" t="str">
        <f xml:space="preserve"> TEXT(Table1_2[[#This Row],[Order Date]], "yyyy")</f>
        <v>2015</v>
      </c>
      <c r="D796" s="19">
        <v>42143</v>
      </c>
      <c r="E796" t="s">
        <v>39</v>
      </c>
      <c r="F796" t="s">
        <v>1068</v>
      </c>
      <c r="G796" t="s">
        <v>1069</v>
      </c>
      <c r="H796" t="s">
        <v>90</v>
      </c>
      <c r="I796" t="s">
        <v>25</v>
      </c>
      <c r="J796" t="s">
        <v>3742</v>
      </c>
      <c r="K796" t="s">
        <v>53</v>
      </c>
      <c r="L796" t="s">
        <v>54</v>
      </c>
      <c r="M796" t="s">
        <v>1656</v>
      </c>
      <c r="N796" t="s">
        <v>30</v>
      </c>
      <c r="O796" t="s">
        <v>36</v>
      </c>
      <c r="P796" t="s">
        <v>1657</v>
      </c>
      <c r="Q796">
        <v>97.567999999999998</v>
      </c>
      <c r="R796">
        <v>2</v>
      </c>
      <c r="S796">
        <v>-6.0979999999999999</v>
      </c>
      <c r="T796">
        <f xml:space="preserve"> Table1_2[[#This Row],[Profit]] / Table1_2[[#This Row],[Sales]]</f>
        <v>-6.25E-2</v>
      </c>
      <c r="U796" t="s">
        <v>58</v>
      </c>
      <c r="V796" t="s">
        <v>161</v>
      </c>
    </row>
    <row r="797" spans="1:22">
      <c r="A797" t="s">
        <v>4172</v>
      </c>
      <c r="B797" s="19">
        <v>42604</v>
      </c>
      <c r="C797" s="19" t="str">
        <f xml:space="preserve"> TEXT(Table1_2[[#This Row],[Order Date]], "yyyy")</f>
        <v>2016</v>
      </c>
      <c r="D797" s="19">
        <v>42605</v>
      </c>
      <c r="E797" t="s">
        <v>87</v>
      </c>
      <c r="F797" t="s">
        <v>2276</v>
      </c>
      <c r="G797" t="s">
        <v>2277</v>
      </c>
      <c r="H797" t="s">
        <v>100</v>
      </c>
      <c r="I797" t="s">
        <v>25</v>
      </c>
      <c r="J797" t="s">
        <v>2343</v>
      </c>
      <c r="K797" t="s">
        <v>180</v>
      </c>
      <c r="L797" t="s">
        <v>54</v>
      </c>
      <c r="M797" t="s">
        <v>640</v>
      </c>
      <c r="N797" t="s">
        <v>30</v>
      </c>
      <c r="O797" t="s">
        <v>56</v>
      </c>
      <c r="P797" t="s">
        <v>641</v>
      </c>
      <c r="Q797">
        <v>98.328000000000003</v>
      </c>
      <c r="R797">
        <v>3</v>
      </c>
      <c r="S797">
        <v>9.8328000000000007</v>
      </c>
      <c r="T797">
        <f xml:space="preserve"> Table1_2[[#This Row],[Profit]] / Table1_2[[#This Row],[Sales]]</f>
        <v>0.1</v>
      </c>
      <c r="U797" t="s">
        <v>123</v>
      </c>
      <c r="V797" t="s">
        <v>253</v>
      </c>
    </row>
    <row r="798" spans="1:22">
      <c r="A798" t="s">
        <v>3208</v>
      </c>
      <c r="B798" s="19">
        <v>42633</v>
      </c>
      <c r="C798" s="19" t="str">
        <f xml:space="preserve"> TEXT(Table1_2[[#This Row],[Order Date]], "yyyy")</f>
        <v>2016</v>
      </c>
      <c r="D798" s="19">
        <v>42638</v>
      </c>
      <c r="E798" t="s">
        <v>39</v>
      </c>
      <c r="F798" t="s">
        <v>1459</v>
      </c>
      <c r="G798" t="s">
        <v>1460</v>
      </c>
      <c r="H798" t="s">
        <v>90</v>
      </c>
      <c r="I798" t="s">
        <v>25</v>
      </c>
      <c r="J798" t="s">
        <v>2569</v>
      </c>
      <c r="K798" t="s">
        <v>1036</v>
      </c>
      <c r="L798" t="s">
        <v>28</v>
      </c>
      <c r="M798" t="s">
        <v>1028</v>
      </c>
      <c r="N798" t="s">
        <v>30</v>
      </c>
      <c r="O798" t="s">
        <v>36</v>
      </c>
      <c r="P798" t="s">
        <v>1029</v>
      </c>
      <c r="Q798">
        <v>98.391999999999996</v>
      </c>
      <c r="R798">
        <v>1</v>
      </c>
      <c r="S798">
        <v>-11.069100000000001</v>
      </c>
      <c r="T798">
        <f xml:space="preserve"> Table1_2[[#This Row],[Profit]] / Table1_2[[#This Row],[Sales]]</f>
        <v>-0.11250000000000002</v>
      </c>
      <c r="U798" t="s">
        <v>58</v>
      </c>
      <c r="V798" t="s">
        <v>77</v>
      </c>
    </row>
    <row r="799" spans="1:22">
      <c r="A799" t="s">
        <v>2487</v>
      </c>
      <c r="B799" s="19">
        <v>42631</v>
      </c>
      <c r="C799" s="19" t="str">
        <f xml:space="preserve"> TEXT(Table1_2[[#This Row],[Order Date]], "yyyy")</f>
        <v>2016</v>
      </c>
      <c r="D799" s="19">
        <v>42633</v>
      </c>
      <c r="E799" t="s">
        <v>87</v>
      </c>
      <c r="F799" t="s">
        <v>739</v>
      </c>
      <c r="G799" t="s">
        <v>740</v>
      </c>
      <c r="H799" t="s">
        <v>24</v>
      </c>
      <c r="I799" t="s">
        <v>25</v>
      </c>
      <c r="J799" t="s">
        <v>347</v>
      </c>
      <c r="K799" t="s">
        <v>231</v>
      </c>
      <c r="L799" t="s">
        <v>67</v>
      </c>
      <c r="M799" t="s">
        <v>590</v>
      </c>
      <c r="N799" t="s">
        <v>30</v>
      </c>
      <c r="O799" t="s">
        <v>36</v>
      </c>
      <c r="P799" t="s">
        <v>591</v>
      </c>
      <c r="Q799">
        <v>99.372</v>
      </c>
      <c r="R799">
        <v>2</v>
      </c>
      <c r="S799">
        <v>-7.0979999999999999</v>
      </c>
      <c r="T799">
        <f xml:space="preserve"> Table1_2[[#This Row],[Profit]] / Table1_2[[#This Row],[Sales]]</f>
        <v>-7.1428571428571425E-2</v>
      </c>
      <c r="U799" t="s">
        <v>70</v>
      </c>
      <c r="V799" t="s">
        <v>77</v>
      </c>
    </row>
    <row r="800" spans="1:22">
      <c r="A800" t="s">
        <v>3098</v>
      </c>
      <c r="B800" s="19">
        <v>42068</v>
      </c>
      <c r="C800" s="19" t="str">
        <f xml:space="preserve"> TEXT(Table1_2[[#This Row],[Order Date]], "yyyy")</f>
        <v>2015</v>
      </c>
      <c r="D800" s="19">
        <v>42070</v>
      </c>
      <c r="E800" t="s">
        <v>21</v>
      </c>
      <c r="F800" t="s">
        <v>3099</v>
      </c>
      <c r="G800" t="s">
        <v>3100</v>
      </c>
      <c r="H800" t="s">
        <v>90</v>
      </c>
      <c r="I800" t="s">
        <v>25</v>
      </c>
      <c r="J800" t="s">
        <v>3101</v>
      </c>
      <c r="K800" t="s">
        <v>66</v>
      </c>
      <c r="L800" t="s">
        <v>67</v>
      </c>
      <c r="M800" t="s">
        <v>590</v>
      </c>
      <c r="N800" t="s">
        <v>30</v>
      </c>
      <c r="O800" t="s">
        <v>36</v>
      </c>
      <c r="P800" t="s">
        <v>591</v>
      </c>
      <c r="Q800">
        <v>99.372</v>
      </c>
      <c r="R800">
        <v>2</v>
      </c>
      <c r="S800">
        <v>-7.0979999999999999</v>
      </c>
      <c r="T800">
        <f xml:space="preserve"> Table1_2[[#This Row],[Profit]] / Table1_2[[#This Row],[Sales]]</f>
        <v>-7.1428571428571425E-2</v>
      </c>
      <c r="U800" t="s">
        <v>70</v>
      </c>
      <c r="V800" t="s">
        <v>195</v>
      </c>
    </row>
    <row r="801" spans="1:22">
      <c r="A801" t="s">
        <v>2554</v>
      </c>
      <c r="B801" s="19">
        <v>42450</v>
      </c>
      <c r="C801" s="19" t="str">
        <f xml:space="preserve"> TEXT(Table1_2[[#This Row],[Order Date]], "yyyy")</f>
        <v>2016</v>
      </c>
      <c r="D801" s="19">
        <v>42454</v>
      </c>
      <c r="E801" t="s">
        <v>39</v>
      </c>
      <c r="F801" t="s">
        <v>2253</v>
      </c>
      <c r="G801" t="s">
        <v>2254</v>
      </c>
      <c r="H801" t="s">
        <v>90</v>
      </c>
      <c r="I801" t="s">
        <v>25</v>
      </c>
      <c r="J801" t="s">
        <v>101</v>
      </c>
      <c r="K801" t="s">
        <v>92</v>
      </c>
      <c r="L801" t="s">
        <v>93</v>
      </c>
      <c r="M801" t="s">
        <v>1567</v>
      </c>
      <c r="N801" t="s">
        <v>30</v>
      </c>
      <c r="O801" t="s">
        <v>45</v>
      </c>
      <c r="P801" t="s">
        <v>1568</v>
      </c>
      <c r="Q801">
        <v>99.372</v>
      </c>
      <c r="R801">
        <v>2</v>
      </c>
      <c r="S801">
        <v>-1.4196</v>
      </c>
      <c r="T801">
        <f xml:space="preserve"> Table1_2[[#This Row],[Profit]] / Table1_2[[#This Row],[Sales]]</f>
        <v>-1.4285714285714285E-2</v>
      </c>
      <c r="U801" t="s">
        <v>83</v>
      </c>
      <c r="V801" t="s">
        <v>195</v>
      </c>
    </row>
    <row r="802" spans="1:22">
      <c r="A802" t="s">
        <v>3646</v>
      </c>
      <c r="B802" s="19">
        <v>41737</v>
      </c>
      <c r="C802" s="19" t="str">
        <f xml:space="preserve"> TEXT(Table1_2[[#This Row],[Order Date]], "yyyy")</f>
        <v>2014</v>
      </c>
      <c r="D802" s="19">
        <v>41741</v>
      </c>
      <c r="E802" t="s">
        <v>39</v>
      </c>
      <c r="F802" t="s">
        <v>392</v>
      </c>
      <c r="G802" t="s">
        <v>393</v>
      </c>
      <c r="H802" t="s">
        <v>100</v>
      </c>
      <c r="I802" t="s">
        <v>25</v>
      </c>
      <c r="J802" t="s">
        <v>509</v>
      </c>
      <c r="K802" t="s">
        <v>53</v>
      </c>
      <c r="L802" t="s">
        <v>54</v>
      </c>
      <c r="M802" t="s">
        <v>290</v>
      </c>
      <c r="N802" t="s">
        <v>30</v>
      </c>
      <c r="O802" t="s">
        <v>45</v>
      </c>
      <c r="P802" t="s">
        <v>291</v>
      </c>
      <c r="Q802">
        <v>99.591999999999999</v>
      </c>
      <c r="R802">
        <v>1</v>
      </c>
      <c r="S802">
        <v>2.4897999999999998</v>
      </c>
      <c r="T802">
        <f xml:space="preserve"> Table1_2[[#This Row],[Profit]] / Table1_2[[#This Row],[Sales]]</f>
        <v>2.4999999999999998E-2</v>
      </c>
      <c r="U802" t="s">
        <v>83</v>
      </c>
      <c r="V802" t="s">
        <v>113</v>
      </c>
    </row>
    <row r="803" spans="1:22">
      <c r="A803" t="s">
        <v>906</v>
      </c>
      <c r="B803" s="19">
        <v>41805</v>
      </c>
      <c r="C803" s="19" t="str">
        <f xml:space="preserve"> TEXT(Table1_2[[#This Row],[Order Date]], "yyyy")</f>
        <v>2014</v>
      </c>
      <c r="D803" s="19">
        <v>41811</v>
      </c>
      <c r="E803" t="s">
        <v>39</v>
      </c>
      <c r="F803" t="s">
        <v>351</v>
      </c>
      <c r="G803" t="s">
        <v>352</v>
      </c>
      <c r="H803" t="s">
        <v>90</v>
      </c>
      <c r="I803" t="s">
        <v>25</v>
      </c>
      <c r="J803" t="s">
        <v>245</v>
      </c>
      <c r="K803" t="s">
        <v>92</v>
      </c>
      <c r="L803" t="s">
        <v>93</v>
      </c>
      <c r="M803" t="s">
        <v>907</v>
      </c>
      <c r="N803" t="s">
        <v>30</v>
      </c>
      <c r="O803" t="s">
        <v>45</v>
      </c>
      <c r="P803" t="s">
        <v>908</v>
      </c>
      <c r="Q803">
        <v>99.918000000000006</v>
      </c>
      <c r="R803">
        <v>2</v>
      </c>
      <c r="S803">
        <v>-18.5562</v>
      </c>
      <c r="T803">
        <f xml:space="preserve"> Table1_2[[#This Row],[Profit]] / Table1_2[[#This Row],[Sales]]</f>
        <v>-0.18571428571428572</v>
      </c>
      <c r="U803" t="s">
        <v>129</v>
      </c>
      <c r="V803" t="s">
        <v>59</v>
      </c>
    </row>
    <row r="804" spans="1:22">
      <c r="A804" t="s">
        <v>4145</v>
      </c>
      <c r="B804" s="19">
        <v>43087</v>
      </c>
      <c r="C804" s="19" t="str">
        <f xml:space="preserve"> TEXT(Table1_2[[#This Row],[Order Date]], "yyyy")</f>
        <v>2017</v>
      </c>
      <c r="D804" s="19">
        <v>43093</v>
      </c>
      <c r="E804" t="s">
        <v>39</v>
      </c>
      <c r="F804" t="s">
        <v>4028</v>
      </c>
      <c r="G804" t="s">
        <v>4029</v>
      </c>
      <c r="H804" t="s">
        <v>90</v>
      </c>
      <c r="I804" t="s">
        <v>25</v>
      </c>
      <c r="J804" t="s">
        <v>905</v>
      </c>
      <c r="K804" t="s">
        <v>238</v>
      </c>
      <c r="L804" t="s">
        <v>93</v>
      </c>
      <c r="M804" t="s">
        <v>3582</v>
      </c>
      <c r="N804" t="s">
        <v>30</v>
      </c>
      <c r="O804" t="s">
        <v>56</v>
      </c>
      <c r="P804" t="s">
        <v>3583</v>
      </c>
      <c r="Q804">
        <v>99.95</v>
      </c>
      <c r="R804">
        <v>5</v>
      </c>
      <c r="S804">
        <v>22.988499999999998</v>
      </c>
      <c r="T804">
        <f xml:space="preserve"> Table1_2[[#This Row],[Profit]] / Table1_2[[#This Row],[Sales]]</f>
        <v>0.22999999999999998</v>
      </c>
      <c r="U804" t="s">
        <v>129</v>
      </c>
      <c r="V804" t="s">
        <v>96</v>
      </c>
    </row>
    <row r="805" spans="1:22">
      <c r="A805" t="s">
        <v>3046</v>
      </c>
      <c r="B805" s="19">
        <v>43098</v>
      </c>
      <c r="C805" s="19" t="str">
        <f xml:space="preserve"> TEXT(Table1_2[[#This Row],[Order Date]], "yyyy")</f>
        <v>2017</v>
      </c>
      <c r="D805" s="19">
        <v>43105</v>
      </c>
      <c r="E805" t="s">
        <v>39</v>
      </c>
      <c r="F805" t="s">
        <v>376</v>
      </c>
      <c r="G805" t="s">
        <v>377</v>
      </c>
      <c r="H805" t="s">
        <v>90</v>
      </c>
      <c r="I805" t="s">
        <v>25</v>
      </c>
      <c r="J805" t="s">
        <v>3047</v>
      </c>
      <c r="K805" t="s">
        <v>53</v>
      </c>
      <c r="L805" t="s">
        <v>54</v>
      </c>
      <c r="M805" t="s">
        <v>1834</v>
      </c>
      <c r="N805" t="s">
        <v>30</v>
      </c>
      <c r="O805" t="s">
        <v>56</v>
      </c>
      <c r="P805" t="s">
        <v>1835</v>
      </c>
      <c r="Q805">
        <v>101.12</v>
      </c>
      <c r="R805">
        <v>8</v>
      </c>
      <c r="S805">
        <v>37.414400000000001</v>
      </c>
      <c r="T805">
        <f xml:space="preserve"> Table1_2[[#This Row],[Profit]] / Table1_2[[#This Row],[Sales]]</f>
        <v>0.37</v>
      </c>
      <c r="U805" t="s">
        <v>47</v>
      </c>
      <c r="V805" t="s">
        <v>96</v>
      </c>
    </row>
    <row r="806" spans="1:22">
      <c r="A806" t="s">
        <v>4280</v>
      </c>
      <c r="B806" s="19">
        <v>43044</v>
      </c>
      <c r="C806" s="19" t="str">
        <f xml:space="preserve"> TEXT(Table1_2[[#This Row],[Order Date]], "yyyy")</f>
        <v>2017</v>
      </c>
      <c r="D806" s="19">
        <v>43049</v>
      </c>
      <c r="E806" t="s">
        <v>21</v>
      </c>
      <c r="F806" t="s">
        <v>4281</v>
      </c>
      <c r="G806" t="s">
        <v>4282</v>
      </c>
      <c r="H806" t="s">
        <v>24</v>
      </c>
      <c r="I806" t="s">
        <v>25</v>
      </c>
      <c r="J806" t="s">
        <v>173</v>
      </c>
      <c r="K806" t="s">
        <v>120</v>
      </c>
      <c r="L806" t="s">
        <v>67</v>
      </c>
      <c r="M806" t="s">
        <v>3223</v>
      </c>
      <c r="N806" t="s">
        <v>30</v>
      </c>
      <c r="O806" t="s">
        <v>56</v>
      </c>
      <c r="P806" t="s">
        <v>3224</v>
      </c>
      <c r="Q806">
        <v>101.4</v>
      </c>
      <c r="R806">
        <v>5</v>
      </c>
      <c r="S806">
        <v>38.531999999999996</v>
      </c>
      <c r="T806">
        <f xml:space="preserve"> Table1_2[[#This Row],[Profit]] / Table1_2[[#This Row],[Sales]]</f>
        <v>0.37999999999999995</v>
      </c>
      <c r="U806" t="s">
        <v>58</v>
      </c>
      <c r="V806" t="s">
        <v>34</v>
      </c>
    </row>
    <row r="807" spans="1:22">
      <c r="A807" t="s">
        <v>3738</v>
      </c>
      <c r="B807" s="19">
        <v>43068</v>
      </c>
      <c r="C807" s="19" t="str">
        <f xml:space="preserve"> TEXT(Table1_2[[#This Row],[Order Date]], "yyyy")</f>
        <v>2017</v>
      </c>
      <c r="D807" s="19">
        <v>43072</v>
      </c>
      <c r="E807" t="s">
        <v>39</v>
      </c>
      <c r="F807" t="s">
        <v>2348</v>
      </c>
      <c r="G807" t="s">
        <v>2349</v>
      </c>
      <c r="H807" t="s">
        <v>24</v>
      </c>
      <c r="I807" t="s">
        <v>25</v>
      </c>
      <c r="J807" t="s">
        <v>2269</v>
      </c>
      <c r="K807" t="s">
        <v>141</v>
      </c>
      <c r="L807" t="s">
        <v>28</v>
      </c>
      <c r="M807" t="s">
        <v>308</v>
      </c>
      <c r="N807" t="s">
        <v>30</v>
      </c>
      <c r="O807" t="s">
        <v>56</v>
      </c>
      <c r="P807" t="s">
        <v>2586</v>
      </c>
      <c r="Q807">
        <v>101.52</v>
      </c>
      <c r="R807">
        <v>5</v>
      </c>
      <c r="S807">
        <v>19.035</v>
      </c>
      <c r="T807">
        <f xml:space="preserve"> Table1_2[[#This Row],[Profit]] / Table1_2[[#This Row],[Sales]]</f>
        <v>0.1875</v>
      </c>
      <c r="U807" t="s">
        <v>83</v>
      </c>
      <c r="V807" t="s">
        <v>34</v>
      </c>
    </row>
    <row r="808" spans="1:22">
      <c r="A808" t="s">
        <v>3513</v>
      </c>
      <c r="B808" s="19">
        <v>42665</v>
      </c>
      <c r="C808" s="19" t="str">
        <f xml:space="preserve"> TEXT(Table1_2[[#This Row],[Order Date]], "yyyy")</f>
        <v>2016</v>
      </c>
      <c r="D808" s="19">
        <v>42665</v>
      </c>
      <c r="E808" t="s">
        <v>425</v>
      </c>
      <c r="F808" t="s">
        <v>2070</v>
      </c>
      <c r="G808" t="s">
        <v>2071</v>
      </c>
      <c r="H808" t="s">
        <v>24</v>
      </c>
      <c r="I808" t="s">
        <v>25</v>
      </c>
      <c r="J808" t="s">
        <v>191</v>
      </c>
      <c r="K808" t="s">
        <v>192</v>
      </c>
      <c r="L808" t="s">
        <v>54</v>
      </c>
      <c r="M808" t="s">
        <v>3514</v>
      </c>
      <c r="N808" t="s">
        <v>30</v>
      </c>
      <c r="O808" t="s">
        <v>56</v>
      </c>
      <c r="P808" t="s">
        <v>3515</v>
      </c>
      <c r="Q808">
        <v>101.94</v>
      </c>
      <c r="R808">
        <v>3</v>
      </c>
      <c r="S808">
        <v>30.582000000000001</v>
      </c>
      <c r="T808">
        <f xml:space="preserve"> Table1_2[[#This Row],[Profit]] / Table1_2[[#This Row],[Sales]]</f>
        <v>0.3</v>
      </c>
      <c r="U808" t="s">
        <v>430</v>
      </c>
      <c r="V808" t="s">
        <v>48</v>
      </c>
    </row>
    <row r="809" spans="1:22">
      <c r="A809" t="s">
        <v>3173</v>
      </c>
      <c r="B809" s="19">
        <v>43088</v>
      </c>
      <c r="C809" s="19" t="str">
        <f xml:space="preserve"> TEXT(Table1_2[[#This Row],[Order Date]], "yyyy")</f>
        <v>2017</v>
      </c>
      <c r="D809" s="19">
        <v>43092</v>
      </c>
      <c r="E809" t="s">
        <v>39</v>
      </c>
      <c r="F809" t="s">
        <v>2384</v>
      </c>
      <c r="G809" t="s">
        <v>2385</v>
      </c>
      <c r="H809" t="s">
        <v>24</v>
      </c>
      <c r="I809" t="s">
        <v>25</v>
      </c>
      <c r="J809" t="s">
        <v>558</v>
      </c>
      <c r="K809" t="s">
        <v>180</v>
      </c>
      <c r="L809" t="s">
        <v>54</v>
      </c>
      <c r="M809" t="s">
        <v>1603</v>
      </c>
      <c r="N809" t="s">
        <v>30</v>
      </c>
      <c r="O809" t="s">
        <v>31</v>
      </c>
      <c r="P809" t="s">
        <v>1604</v>
      </c>
      <c r="Q809">
        <v>102.018</v>
      </c>
      <c r="R809">
        <v>7</v>
      </c>
      <c r="S809">
        <v>-183.63239999999999</v>
      </c>
      <c r="T809">
        <f xml:space="preserve"> Table1_2[[#This Row],[Profit]] / Table1_2[[#This Row],[Sales]]</f>
        <v>-1.7999999999999998</v>
      </c>
      <c r="U809" t="s">
        <v>83</v>
      </c>
      <c r="V809" t="s">
        <v>96</v>
      </c>
    </row>
    <row r="810" spans="1:22">
      <c r="A810" t="s">
        <v>4068</v>
      </c>
      <c r="B810" s="19">
        <v>42919</v>
      </c>
      <c r="C810" s="19" t="str">
        <f xml:space="preserve"> TEXT(Table1_2[[#This Row],[Order Date]], "yyyy")</f>
        <v>2017</v>
      </c>
      <c r="D810" s="19">
        <v>42920</v>
      </c>
      <c r="E810" t="s">
        <v>87</v>
      </c>
      <c r="F810" t="s">
        <v>2384</v>
      </c>
      <c r="G810" t="s">
        <v>2385</v>
      </c>
      <c r="H810" t="s">
        <v>24</v>
      </c>
      <c r="I810" t="s">
        <v>25</v>
      </c>
      <c r="J810" t="s">
        <v>509</v>
      </c>
      <c r="K810" t="s">
        <v>884</v>
      </c>
      <c r="L810" t="s">
        <v>67</v>
      </c>
      <c r="M810" t="s">
        <v>935</v>
      </c>
      <c r="N810" t="s">
        <v>30</v>
      </c>
      <c r="O810" t="s">
        <v>56</v>
      </c>
      <c r="P810" t="s">
        <v>936</v>
      </c>
      <c r="Q810">
        <v>102.3</v>
      </c>
      <c r="R810">
        <v>1</v>
      </c>
      <c r="S810">
        <v>26.597999999999999</v>
      </c>
      <c r="T810">
        <f xml:space="preserve"> Table1_2[[#This Row],[Profit]] / Table1_2[[#This Row],[Sales]]</f>
        <v>0.26</v>
      </c>
      <c r="U810" t="s">
        <v>123</v>
      </c>
      <c r="V810" t="s">
        <v>71</v>
      </c>
    </row>
    <row r="811" spans="1:22">
      <c r="A811" t="s">
        <v>176</v>
      </c>
      <c r="B811" s="19">
        <v>42321</v>
      </c>
      <c r="C811" s="19" t="str">
        <f xml:space="preserve"> TEXT(Table1_2[[#This Row],[Order Date]], "yyyy")</f>
        <v>2015</v>
      </c>
      <c r="D811" s="19">
        <v>42325</v>
      </c>
      <c r="E811" t="s">
        <v>39</v>
      </c>
      <c r="F811" t="s">
        <v>177</v>
      </c>
      <c r="G811" t="s">
        <v>178</v>
      </c>
      <c r="H811" t="s">
        <v>24</v>
      </c>
      <c r="I811" t="s">
        <v>25</v>
      </c>
      <c r="J811" t="s">
        <v>179</v>
      </c>
      <c r="K811" t="s">
        <v>180</v>
      </c>
      <c r="L811" t="s">
        <v>54</v>
      </c>
      <c r="M811" t="s">
        <v>181</v>
      </c>
      <c r="N811" t="s">
        <v>30</v>
      </c>
      <c r="O811" t="s">
        <v>56</v>
      </c>
      <c r="P811" t="s">
        <v>182</v>
      </c>
      <c r="Q811">
        <v>102.36</v>
      </c>
      <c r="R811">
        <v>3</v>
      </c>
      <c r="S811">
        <v>-3.8384999999999998</v>
      </c>
      <c r="T811">
        <f xml:space="preserve"> Table1_2[[#This Row],[Profit]] / Table1_2[[#This Row],[Sales]]</f>
        <v>-3.7499999999999999E-2</v>
      </c>
      <c r="U811" t="s">
        <v>83</v>
      </c>
      <c r="V811" t="s">
        <v>34</v>
      </c>
    </row>
    <row r="812" spans="1:22">
      <c r="A812" t="s">
        <v>1005</v>
      </c>
      <c r="B812" s="19">
        <v>42437</v>
      </c>
      <c r="C812" s="19" t="str">
        <f xml:space="preserve"> TEXT(Table1_2[[#This Row],[Order Date]], "yyyy")</f>
        <v>2016</v>
      </c>
      <c r="D812" s="19">
        <v>42442</v>
      </c>
      <c r="E812" t="s">
        <v>39</v>
      </c>
      <c r="F812" t="s">
        <v>843</v>
      </c>
      <c r="G812" t="s">
        <v>844</v>
      </c>
      <c r="H812" t="s">
        <v>24</v>
      </c>
      <c r="I812" t="s">
        <v>25</v>
      </c>
      <c r="J812" t="s">
        <v>1006</v>
      </c>
      <c r="K812" t="s">
        <v>43</v>
      </c>
      <c r="L812" t="s">
        <v>28</v>
      </c>
      <c r="M812" t="s">
        <v>181</v>
      </c>
      <c r="N812" t="s">
        <v>30</v>
      </c>
      <c r="O812" t="s">
        <v>56</v>
      </c>
      <c r="P812" t="s">
        <v>182</v>
      </c>
      <c r="Q812">
        <v>102.36</v>
      </c>
      <c r="R812">
        <v>3</v>
      </c>
      <c r="S812">
        <v>-3.8384999999999998</v>
      </c>
      <c r="T812">
        <f xml:space="preserve"> Table1_2[[#This Row],[Profit]] / Table1_2[[#This Row],[Sales]]</f>
        <v>-3.7499999999999999E-2</v>
      </c>
      <c r="U812" t="s">
        <v>58</v>
      </c>
      <c r="V812" t="s">
        <v>195</v>
      </c>
    </row>
    <row r="813" spans="1:22">
      <c r="A813" t="s">
        <v>3529</v>
      </c>
      <c r="B813" s="19">
        <v>42023</v>
      </c>
      <c r="C813" s="19" t="str">
        <f xml:space="preserve"> TEXT(Table1_2[[#This Row],[Order Date]], "yyyy")</f>
        <v>2015</v>
      </c>
      <c r="D813" s="19">
        <v>42027</v>
      </c>
      <c r="E813" t="s">
        <v>39</v>
      </c>
      <c r="F813" t="s">
        <v>3530</v>
      </c>
      <c r="G813" t="s">
        <v>3531</v>
      </c>
      <c r="H813" t="s">
        <v>24</v>
      </c>
      <c r="I813" t="s">
        <v>25</v>
      </c>
      <c r="J813" t="s">
        <v>3532</v>
      </c>
      <c r="K813" t="s">
        <v>92</v>
      </c>
      <c r="L813" t="s">
        <v>93</v>
      </c>
      <c r="M813" t="s">
        <v>1627</v>
      </c>
      <c r="N813" t="s">
        <v>30</v>
      </c>
      <c r="O813" t="s">
        <v>45</v>
      </c>
      <c r="P813" t="s">
        <v>1628</v>
      </c>
      <c r="Q813">
        <v>102.438</v>
      </c>
      <c r="R813">
        <v>1</v>
      </c>
      <c r="S813">
        <v>-13.1706</v>
      </c>
      <c r="T813">
        <f xml:space="preserve"> Table1_2[[#This Row],[Profit]] / Table1_2[[#This Row],[Sales]]</f>
        <v>-0.12857142857142856</v>
      </c>
      <c r="U813" t="s">
        <v>83</v>
      </c>
      <c r="V813" t="s">
        <v>169</v>
      </c>
    </row>
    <row r="814" spans="1:22">
      <c r="A814" t="s">
        <v>4224</v>
      </c>
      <c r="B814" s="19">
        <v>42272</v>
      </c>
      <c r="C814" s="19" t="str">
        <f xml:space="preserve"> TEXT(Table1_2[[#This Row],[Order Date]], "yyyy")</f>
        <v>2015</v>
      </c>
      <c r="D814" s="19">
        <v>42272</v>
      </c>
      <c r="E814" t="s">
        <v>425</v>
      </c>
      <c r="F814" t="s">
        <v>628</v>
      </c>
      <c r="G814" t="s">
        <v>629</v>
      </c>
      <c r="H814" t="s">
        <v>24</v>
      </c>
      <c r="I814" t="s">
        <v>25</v>
      </c>
      <c r="J814" t="s">
        <v>2728</v>
      </c>
      <c r="K814" t="s">
        <v>120</v>
      </c>
      <c r="L814" t="s">
        <v>67</v>
      </c>
      <c r="M814" t="s">
        <v>3216</v>
      </c>
      <c r="N814" t="s">
        <v>30</v>
      </c>
      <c r="O814" t="s">
        <v>36</v>
      </c>
      <c r="P814" t="s">
        <v>3217</v>
      </c>
      <c r="Q814">
        <v>102.58199999999999</v>
      </c>
      <c r="R814">
        <v>1</v>
      </c>
      <c r="S814">
        <v>6.8388</v>
      </c>
      <c r="T814">
        <f xml:space="preserve"> Table1_2[[#This Row],[Profit]] / Table1_2[[#This Row],[Sales]]</f>
        <v>6.6666666666666666E-2</v>
      </c>
      <c r="U814" t="s">
        <v>430</v>
      </c>
      <c r="V814" t="s">
        <v>77</v>
      </c>
    </row>
    <row r="815" spans="1:22">
      <c r="A815" t="s">
        <v>2570</v>
      </c>
      <c r="B815" s="19">
        <v>42657</v>
      </c>
      <c r="C815" s="19" t="str">
        <f xml:space="preserve"> TEXT(Table1_2[[#This Row],[Order Date]], "yyyy")</f>
        <v>2016</v>
      </c>
      <c r="D815" s="19">
        <v>42663</v>
      </c>
      <c r="E815" t="s">
        <v>39</v>
      </c>
      <c r="F815" t="s">
        <v>2571</v>
      </c>
      <c r="G815" t="s">
        <v>2572</v>
      </c>
      <c r="H815" t="s">
        <v>24</v>
      </c>
      <c r="I815" t="s">
        <v>25</v>
      </c>
      <c r="J815" t="s">
        <v>606</v>
      </c>
      <c r="K815" t="s">
        <v>1036</v>
      </c>
      <c r="L815" t="s">
        <v>28</v>
      </c>
      <c r="M815" t="s">
        <v>2573</v>
      </c>
      <c r="N815" t="s">
        <v>30</v>
      </c>
      <c r="O815" t="s">
        <v>36</v>
      </c>
      <c r="P815" t="s">
        <v>2574</v>
      </c>
      <c r="Q815">
        <v>102.592</v>
      </c>
      <c r="R815">
        <v>1</v>
      </c>
      <c r="S815">
        <v>10.2592</v>
      </c>
      <c r="T815">
        <f xml:space="preserve"> Table1_2[[#This Row],[Profit]] / Table1_2[[#This Row],[Sales]]</f>
        <v>0.1</v>
      </c>
      <c r="U815" t="s">
        <v>129</v>
      </c>
      <c r="V815" t="s">
        <v>48</v>
      </c>
    </row>
    <row r="816" spans="1:22">
      <c r="A816" t="s">
        <v>1955</v>
      </c>
      <c r="B816" s="19">
        <v>42841</v>
      </c>
      <c r="C816" s="19" t="str">
        <f xml:space="preserve"> TEXT(Table1_2[[#This Row],[Order Date]], "yyyy")</f>
        <v>2017</v>
      </c>
      <c r="D816" s="19">
        <v>42845</v>
      </c>
      <c r="E816" t="s">
        <v>39</v>
      </c>
      <c r="F816" t="s">
        <v>138</v>
      </c>
      <c r="G816" t="s">
        <v>139</v>
      </c>
      <c r="H816" t="s">
        <v>24</v>
      </c>
      <c r="I816" t="s">
        <v>25</v>
      </c>
      <c r="J816" t="s">
        <v>1491</v>
      </c>
      <c r="K816" t="s">
        <v>53</v>
      </c>
      <c r="L816" t="s">
        <v>54</v>
      </c>
      <c r="M816" t="s">
        <v>542</v>
      </c>
      <c r="N816" t="s">
        <v>30</v>
      </c>
      <c r="O816" t="s">
        <v>31</v>
      </c>
      <c r="P816" t="s">
        <v>543</v>
      </c>
      <c r="Q816">
        <v>102.833</v>
      </c>
      <c r="R816">
        <v>1</v>
      </c>
      <c r="S816">
        <v>-6.0490000000000004</v>
      </c>
      <c r="T816">
        <f xml:space="preserve"> Table1_2[[#This Row],[Profit]] / Table1_2[[#This Row],[Sales]]</f>
        <v>-5.8823529411764712E-2</v>
      </c>
      <c r="U816" t="s">
        <v>83</v>
      </c>
      <c r="V816" t="s">
        <v>113</v>
      </c>
    </row>
    <row r="817" spans="1:22">
      <c r="A817" t="s">
        <v>742</v>
      </c>
      <c r="B817" s="19">
        <v>43002</v>
      </c>
      <c r="C817" s="19" t="str">
        <f xml:space="preserve"> TEXT(Table1_2[[#This Row],[Order Date]], "yyyy")</f>
        <v>2017</v>
      </c>
      <c r="D817" s="19">
        <v>43007</v>
      </c>
      <c r="E817" t="s">
        <v>39</v>
      </c>
      <c r="F817" t="s">
        <v>743</v>
      </c>
      <c r="G817" t="s">
        <v>744</v>
      </c>
      <c r="H817" t="s">
        <v>24</v>
      </c>
      <c r="I817" t="s">
        <v>25</v>
      </c>
      <c r="J817" t="s">
        <v>230</v>
      </c>
      <c r="K817" t="s">
        <v>231</v>
      </c>
      <c r="L817" t="s">
        <v>67</v>
      </c>
      <c r="M817" t="s">
        <v>745</v>
      </c>
      <c r="N817" t="s">
        <v>30</v>
      </c>
      <c r="O817" t="s">
        <v>56</v>
      </c>
      <c r="P817" t="s">
        <v>746</v>
      </c>
      <c r="Q817">
        <v>103.056</v>
      </c>
      <c r="R817">
        <v>3</v>
      </c>
      <c r="S817">
        <v>24.4758</v>
      </c>
      <c r="T817">
        <f xml:space="preserve"> Table1_2[[#This Row],[Profit]] / Table1_2[[#This Row],[Sales]]</f>
        <v>0.23749999999999999</v>
      </c>
      <c r="U817" t="s">
        <v>58</v>
      </c>
      <c r="V817" t="s">
        <v>77</v>
      </c>
    </row>
    <row r="818" spans="1:22">
      <c r="A818" t="s">
        <v>4276</v>
      </c>
      <c r="B818" s="19">
        <v>42244</v>
      </c>
      <c r="C818" s="19" t="str">
        <f xml:space="preserve"> TEXT(Table1_2[[#This Row],[Order Date]], "yyyy")</f>
        <v>2015</v>
      </c>
      <c r="D818" s="19">
        <v>42248</v>
      </c>
      <c r="E818" t="s">
        <v>39</v>
      </c>
      <c r="F818" t="s">
        <v>376</v>
      </c>
      <c r="G818" t="s">
        <v>377</v>
      </c>
      <c r="H818" t="s">
        <v>90</v>
      </c>
      <c r="I818" t="s">
        <v>25</v>
      </c>
      <c r="J818" t="s">
        <v>1739</v>
      </c>
      <c r="K818" t="s">
        <v>92</v>
      </c>
      <c r="L818" t="s">
        <v>93</v>
      </c>
      <c r="M818" t="s">
        <v>1465</v>
      </c>
      <c r="N818" t="s">
        <v>30</v>
      </c>
      <c r="O818" t="s">
        <v>45</v>
      </c>
      <c r="P818" t="s">
        <v>1466</v>
      </c>
      <c r="Q818">
        <v>103.48099999999999</v>
      </c>
      <c r="R818">
        <v>1</v>
      </c>
      <c r="S818">
        <v>-16.261299999999999</v>
      </c>
      <c r="T818">
        <f xml:space="preserve"> Table1_2[[#This Row],[Profit]] / Table1_2[[#This Row],[Sales]]</f>
        <v>-0.15714285714285714</v>
      </c>
      <c r="U818" t="s">
        <v>83</v>
      </c>
      <c r="V818" t="s">
        <v>253</v>
      </c>
    </row>
    <row r="819" spans="1:22">
      <c r="A819" t="s">
        <v>3474</v>
      </c>
      <c r="B819" s="19">
        <v>42798</v>
      </c>
      <c r="C819" s="19" t="str">
        <f xml:space="preserve"> TEXT(Table1_2[[#This Row],[Order Date]], "yyyy")</f>
        <v>2017</v>
      </c>
      <c r="D819" s="19">
        <v>42800</v>
      </c>
      <c r="E819" t="s">
        <v>21</v>
      </c>
      <c r="F819" t="s">
        <v>3475</v>
      </c>
      <c r="G819" t="s">
        <v>3476</v>
      </c>
      <c r="H819" t="s">
        <v>100</v>
      </c>
      <c r="I819" t="s">
        <v>25</v>
      </c>
      <c r="J819" t="s">
        <v>101</v>
      </c>
      <c r="K819" t="s">
        <v>92</v>
      </c>
      <c r="L819" t="s">
        <v>93</v>
      </c>
      <c r="M819" t="s">
        <v>84</v>
      </c>
      <c r="N819" t="s">
        <v>30</v>
      </c>
      <c r="O819" t="s">
        <v>56</v>
      </c>
      <c r="P819" t="s">
        <v>85</v>
      </c>
      <c r="Q819">
        <v>103.5</v>
      </c>
      <c r="R819">
        <v>5</v>
      </c>
      <c r="S819">
        <v>-77.625</v>
      </c>
      <c r="T819">
        <f xml:space="preserve"> Table1_2[[#This Row],[Profit]] / Table1_2[[#This Row],[Sales]]</f>
        <v>-0.75</v>
      </c>
      <c r="U819" t="s">
        <v>70</v>
      </c>
      <c r="V819" t="s">
        <v>195</v>
      </c>
    </row>
    <row r="820" spans="1:22">
      <c r="A820" t="s">
        <v>3490</v>
      </c>
      <c r="B820" s="19">
        <v>41897</v>
      </c>
      <c r="C820" s="19" t="str">
        <f xml:space="preserve"> TEXT(Table1_2[[#This Row],[Order Date]], "yyyy")</f>
        <v>2014</v>
      </c>
      <c r="D820" s="19">
        <v>41901</v>
      </c>
      <c r="E820" t="s">
        <v>39</v>
      </c>
      <c r="F820" t="s">
        <v>2958</v>
      </c>
      <c r="G820" t="s">
        <v>2959</v>
      </c>
      <c r="H820" t="s">
        <v>90</v>
      </c>
      <c r="I820" t="s">
        <v>25</v>
      </c>
      <c r="J820" t="s">
        <v>65</v>
      </c>
      <c r="K820" t="s">
        <v>66</v>
      </c>
      <c r="L820" t="s">
        <v>67</v>
      </c>
      <c r="M820" t="s">
        <v>756</v>
      </c>
      <c r="N820" t="s">
        <v>30</v>
      </c>
      <c r="O820" t="s">
        <v>56</v>
      </c>
      <c r="P820" t="s">
        <v>757</v>
      </c>
      <c r="Q820">
        <v>103.93600000000001</v>
      </c>
      <c r="R820">
        <v>4</v>
      </c>
      <c r="S820">
        <v>16.889600000000002</v>
      </c>
      <c r="T820">
        <f xml:space="preserve"> Table1_2[[#This Row],[Profit]] / Table1_2[[#This Row],[Sales]]</f>
        <v>0.16250000000000001</v>
      </c>
      <c r="U820" t="s">
        <v>83</v>
      </c>
      <c r="V820" t="s">
        <v>77</v>
      </c>
    </row>
    <row r="821" spans="1:22">
      <c r="A821" t="s">
        <v>712</v>
      </c>
      <c r="B821" s="19">
        <v>41811</v>
      </c>
      <c r="C821" s="19" t="str">
        <f xml:space="preserve"> TEXT(Table1_2[[#This Row],[Order Date]], "yyyy")</f>
        <v>2014</v>
      </c>
      <c r="D821" s="19">
        <v>41813</v>
      </c>
      <c r="E821" t="s">
        <v>21</v>
      </c>
      <c r="F821" t="s">
        <v>713</v>
      </c>
      <c r="G821" t="s">
        <v>714</v>
      </c>
      <c r="H821" t="s">
        <v>24</v>
      </c>
      <c r="I821" t="s">
        <v>25</v>
      </c>
      <c r="J821" t="s">
        <v>715</v>
      </c>
      <c r="K821" t="s">
        <v>716</v>
      </c>
      <c r="L821" t="s">
        <v>28</v>
      </c>
      <c r="M821" t="s">
        <v>717</v>
      </c>
      <c r="N821" t="s">
        <v>30</v>
      </c>
      <c r="O821" t="s">
        <v>56</v>
      </c>
      <c r="P821" t="s">
        <v>718</v>
      </c>
      <c r="Q821">
        <v>104.01</v>
      </c>
      <c r="R821">
        <v>1</v>
      </c>
      <c r="S821">
        <v>14.561400000000001</v>
      </c>
      <c r="T821">
        <f xml:space="preserve"> Table1_2[[#This Row],[Profit]] / Table1_2[[#This Row],[Sales]]</f>
        <v>0.14000000000000001</v>
      </c>
      <c r="U821" t="s">
        <v>70</v>
      </c>
      <c r="V821" t="s">
        <v>59</v>
      </c>
    </row>
    <row r="822" spans="1:22">
      <c r="A822" t="s">
        <v>3080</v>
      </c>
      <c r="B822" s="19">
        <v>42231</v>
      </c>
      <c r="C822" s="19" t="str">
        <f xml:space="preserve"> TEXT(Table1_2[[#This Row],[Order Date]], "yyyy")</f>
        <v>2015</v>
      </c>
      <c r="D822" s="19">
        <v>42235</v>
      </c>
      <c r="E822" t="s">
        <v>39</v>
      </c>
      <c r="F822" t="s">
        <v>3081</v>
      </c>
      <c r="G822" t="s">
        <v>3082</v>
      </c>
      <c r="H822" t="s">
        <v>24</v>
      </c>
      <c r="I822" t="s">
        <v>25</v>
      </c>
      <c r="J822" t="s">
        <v>1470</v>
      </c>
      <c r="K822" t="s">
        <v>53</v>
      </c>
      <c r="L822" t="s">
        <v>54</v>
      </c>
      <c r="M822" t="s">
        <v>1204</v>
      </c>
      <c r="N822" t="s">
        <v>30</v>
      </c>
      <c r="O822" t="s">
        <v>56</v>
      </c>
      <c r="P822" t="s">
        <v>1205</v>
      </c>
      <c r="Q822">
        <v>104.23</v>
      </c>
      <c r="R822">
        <v>7</v>
      </c>
      <c r="S822">
        <v>28.142099999999999</v>
      </c>
      <c r="T822">
        <f xml:space="preserve"> Table1_2[[#This Row],[Profit]] / Table1_2[[#This Row],[Sales]]</f>
        <v>0.26999999999999996</v>
      </c>
      <c r="U822" t="s">
        <v>83</v>
      </c>
      <c r="V822" t="s">
        <v>253</v>
      </c>
    </row>
    <row r="823" spans="1:22">
      <c r="A823" t="s">
        <v>3440</v>
      </c>
      <c r="B823" s="19">
        <v>42678</v>
      </c>
      <c r="C823" s="19" t="str">
        <f xml:space="preserve"> TEXT(Table1_2[[#This Row],[Order Date]], "yyyy")</f>
        <v>2016</v>
      </c>
      <c r="D823" s="19">
        <v>42680</v>
      </c>
      <c r="E823" t="s">
        <v>21</v>
      </c>
      <c r="F823" t="s">
        <v>3441</v>
      </c>
      <c r="G823" t="s">
        <v>3442</v>
      </c>
      <c r="H823" t="s">
        <v>90</v>
      </c>
      <c r="I823" t="s">
        <v>25</v>
      </c>
      <c r="J823" t="s">
        <v>3443</v>
      </c>
      <c r="K823" t="s">
        <v>1517</v>
      </c>
      <c r="L823" t="s">
        <v>54</v>
      </c>
      <c r="M823" t="s">
        <v>2578</v>
      </c>
      <c r="N823" t="s">
        <v>30</v>
      </c>
      <c r="O823" t="s">
        <v>36</v>
      </c>
      <c r="P823" t="s">
        <v>2579</v>
      </c>
      <c r="Q823">
        <v>104.78400000000001</v>
      </c>
      <c r="R823">
        <v>1</v>
      </c>
      <c r="S823">
        <v>-14.4078</v>
      </c>
      <c r="T823">
        <f xml:space="preserve"> Table1_2[[#This Row],[Profit]] / Table1_2[[#This Row],[Sales]]</f>
        <v>-0.13749999999999998</v>
      </c>
      <c r="U823" t="s">
        <v>70</v>
      </c>
      <c r="V823" t="s">
        <v>34</v>
      </c>
    </row>
    <row r="824" spans="1:22">
      <c r="A824" t="s">
        <v>4314</v>
      </c>
      <c r="B824" s="19">
        <v>42150</v>
      </c>
      <c r="C824" s="19" t="str">
        <f xml:space="preserve"> TEXT(Table1_2[[#This Row],[Order Date]], "yyyy")</f>
        <v>2015</v>
      </c>
      <c r="D824" s="19">
        <v>42152</v>
      </c>
      <c r="E824" t="s">
        <v>21</v>
      </c>
      <c r="F824" t="s">
        <v>3580</v>
      </c>
      <c r="G824" t="s">
        <v>3581</v>
      </c>
      <c r="H824" t="s">
        <v>24</v>
      </c>
      <c r="I824" t="s">
        <v>25</v>
      </c>
      <c r="J824" t="s">
        <v>245</v>
      </c>
      <c r="K824" t="s">
        <v>92</v>
      </c>
      <c r="L824" t="s">
        <v>93</v>
      </c>
      <c r="M824" t="s">
        <v>1513</v>
      </c>
      <c r="N824" t="s">
        <v>30</v>
      </c>
      <c r="O824" t="s">
        <v>36</v>
      </c>
      <c r="P824" t="s">
        <v>1514</v>
      </c>
      <c r="Q824">
        <v>104.93</v>
      </c>
      <c r="R824">
        <v>5</v>
      </c>
      <c r="S824">
        <v>-4.4969999999999999</v>
      </c>
      <c r="T824">
        <f xml:space="preserve"> Table1_2[[#This Row],[Profit]] / Table1_2[[#This Row],[Sales]]</f>
        <v>-4.2857142857142851E-2</v>
      </c>
      <c r="U824" t="s">
        <v>70</v>
      </c>
      <c r="V824" t="s">
        <v>161</v>
      </c>
    </row>
    <row r="825" spans="1:22">
      <c r="A825" t="s">
        <v>4314</v>
      </c>
      <c r="B825" s="19">
        <v>42150</v>
      </c>
      <c r="C825" s="19" t="str">
        <f xml:space="preserve"> TEXT(Table1_2[[#This Row],[Order Date]], "yyyy")</f>
        <v>2015</v>
      </c>
      <c r="D825" s="19">
        <v>42152</v>
      </c>
      <c r="E825" t="s">
        <v>21</v>
      </c>
      <c r="F825" t="s">
        <v>3580</v>
      </c>
      <c r="G825" t="s">
        <v>3581</v>
      </c>
      <c r="H825" t="s">
        <v>24</v>
      </c>
      <c r="I825" t="s">
        <v>25</v>
      </c>
      <c r="J825" t="s">
        <v>245</v>
      </c>
      <c r="K825" t="s">
        <v>92</v>
      </c>
      <c r="L825" t="s">
        <v>93</v>
      </c>
      <c r="M825" t="s">
        <v>159</v>
      </c>
      <c r="N825" t="s">
        <v>30</v>
      </c>
      <c r="O825" t="s">
        <v>36</v>
      </c>
      <c r="P825" t="s">
        <v>160</v>
      </c>
      <c r="Q825">
        <v>105.68600000000001</v>
      </c>
      <c r="R825">
        <v>1</v>
      </c>
      <c r="S825">
        <v>-28.686199999999999</v>
      </c>
      <c r="T825">
        <f xml:space="preserve"> Table1_2[[#This Row],[Profit]] / Table1_2[[#This Row],[Sales]]</f>
        <v>-0.27142857142857141</v>
      </c>
      <c r="U825" t="s">
        <v>70</v>
      </c>
      <c r="V825" t="s">
        <v>161</v>
      </c>
    </row>
    <row r="826" spans="1:22">
      <c r="A826" t="s">
        <v>3764</v>
      </c>
      <c r="B826" s="19">
        <v>42257</v>
      </c>
      <c r="C826" s="19" t="str">
        <f xml:space="preserve"> TEXT(Table1_2[[#This Row],[Order Date]], "yyyy")</f>
        <v>2015</v>
      </c>
      <c r="D826" s="19">
        <v>42263</v>
      </c>
      <c r="E826" t="s">
        <v>39</v>
      </c>
      <c r="F826" t="s">
        <v>1535</v>
      </c>
      <c r="G826" t="s">
        <v>1536</v>
      </c>
      <c r="H826" t="s">
        <v>90</v>
      </c>
      <c r="I826" t="s">
        <v>25</v>
      </c>
      <c r="J826" t="s">
        <v>52</v>
      </c>
      <c r="K826" t="s">
        <v>53</v>
      </c>
      <c r="L826" t="s">
        <v>54</v>
      </c>
      <c r="M826" t="s">
        <v>167</v>
      </c>
      <c r="N826" t="s">
        <v>30</v>
      </c>
      <c r="O826" t="s">
        <v>56</v>
      </c>
      <c r="P826" t="s">
        <v>168</v>
      </c>
      <c r="Q826">
        <v>106.68</v>
      </c>
      <c r="R826">
        <v>6</v>
      </c>
      <c r="S826">
        <v>33.070799999999998</v>
      </c>
      <c r="T826">
        <f xml:space="preserve"> Table1_2[[#This Row],[Profit]] / Table1_2[[#This Row],[Sales]]</f>
        <v>0.30999999999999994</v>
      </c>
      <c r="U826" t="s">
        <v>129</v>
      </c>
      <c r="V826" t="s">
        <v>77</v>
      </c>
    </row>
    <row r="827" spans="1:22">
      <c r="A827" t="s">
        <v>4041</v>
      </c>
      <c r="B827" s="19">
        <v>42883</v>
      </c>
      <c r="C827" s="19" t="str">
        <f xml:space="preserve"> TEXT(Table1_2[[#This Row],[Order Date]], "yyyy")</f>
        <v>2017</v>
      </c>
      <c r="D827" s="19">
        <v>42888</v>
      </c>
      <c r="E827" t="s">
        <v>21</v>
      </c>
      <c r="F827" t="s">
        <v>2662</v>
      </c>
      <c r="G827" t="s">
        <v>2663</v>
      </c>
      <c r="H827" t="s">
        <v>90</v>
      </c>
      <c r="I827" t="s">
        <v>25</v>
      </c>
      <c r="J827" t="s">
        <v>133</v>
      </c>
      <c r="K827" t="s">
        <v>134</v>
      </c>
      <c r="L827" t="s">
        <v>93</v>
      </c>
      <c r="M827" t="s">
        <v>135</v>
      </c>
      <c r="N827" t="s">
        <v>30</v>
      </c>
      <c r="O827" t="s">
        <v>36</v>
      </c>
      <c r="P827" t="s">
        <v>217</v>
      </c>
      <c r="Q827">
        <v>106.869</v>
      </c>
      <c r="R827">
        <v>3</v>
      </c>
      <c r="S827">
        <v>-29.007300000000001</v>
      </c>
      <c r="T827">
        <f xml:space="preserve"> Table1_2[[#This Row],[Profit]] / Table1_2[[#This Row],[Sales]]</f>
        <v>-0.27142857142857146</v>
      </c>
      <c r="U827" t="s">
        <v>58</v>
      </c>
      <c r="V827" t="s">
        <v>161</v>
      </c>
    </row>
    <row r="828" spans="1:22">
      <c r="A828" t="s">
        <v>2065</v>
      </c>
      <c r="B828" s="19">
        <v>42779</v>
      </c>
      <c r="C828" s="19" t="str">
        <f xml:space="preserve"> TEXT(Table1_2[[#This Row],[Order Date]], "yyyy")</f>
        <v>2017</v>
      </c>
      <c r="D828" s="19">
        <v>42785</v>
      </c>
      <c r="E828" t="s">
        <v>39</v>
      </c>
      <c r="F828" t="s">
        <v>2066</v>
      </c>
      <c r="G828" t="s">
        <v>2067</v>
      </c>
      <c r="H828" t="s">
        <v>24</v>
      </c>
      <c r="I828" t="s">
        <v>25</v>
      </c>
      <c r="J828" t="s">
        <v>191</v>
      </c>
      <c r="K828" t="s">
        <v>192</v>
      </c>
      <c r="L828" t="s">
        <v>54</v>
      </c>
      <c r="M828" t="s">
        <v>308</v>
      </c>
      <c r="N828" t="s">
        <v>30</v>
      </c>
      <c r="O828" t="s">
        <v>56</v>
      </c>
      <c r="P828" t="s">
        <v>309</v>
      </c>
      <c r="Q828">
        <v>107.53</v>
      </c>
      <c r="R828">
        <v>1</v>
      </c>
      <c r="S828">
        <v>21.506</v>
      </c>
      <c r="T828">
        <f xml:space="preserve"> Table1_2[[#This Row],[Profit]] / Table1_2[[#This Row],[Sales]]</f>
        <v>0.2</v>
      </c>
      <c r="U828" t="s">
        <v>129</v>
      </c>
      <c r="V828" t="s">
        <v>297</v>
      </c>
    </row>
    <row r="829" spans="1:22">
      <c r="A829" t="s">
        <v>1019</v>
      </c>
      <c r="B829" s="19">
        <v>42086</v>
      </c>
      <c r="C829" s="19" t="str">
        <f xml:space="preserve"> TEXT(Table1_2[[#This Row],[Order Date]], "yyyy")</f>
        <v>2015</v>
      </c>
      <c r="D829" s="19">
        <v>42092</v>
      </c>
      <c r="E829" t="s">
        <v>39</v>
      </c>
      <c r="F829" t="s">
        <v>1020</v>
      </c>
      <c r="G829" t="s">
        <v>1021</v>
      </c>
      <c r="H829" t="s">
        <v>24</v>
      </c>
      <c r="I829" t="s">
        <v>25</v>
      </c>
      <c r="J829" t="s">
        <v>101</v>
      </c>
      <c r="K829" t="s">
        <v>92</v>
      </c>
      <c r="L829" t="s">
        <v>93</v>
      </c>
      <c r="M829" t="s">
        <v>488</v>
      </c>
      <c r="N829" t="s">
        <v>30</v>
      </c>
      <c r="O829" t="s">
        <v>36</v>
      </c>
      <c r="P829" t="s">
        <v>489</v>
      </c>
      <c r="Q829">
        <v>107.77200000000001</v>
      </c>
      <c r="R829">
        <v>2</v>
      </c>
      <c r="S829">
        <v>-29.252400000000002</v>
      </c>
      <c r="T829">
        <f xml:space="preserve"> Table1_2[[#This Row],[Profit]] / Table1_2[[#This Row],[Sales]]</f>
        <v>-0.27142857142857141</v>
      </c>
      <c r="U829" t="s">
        <v>129</v>
      </c>
      <c r="V829" t="s">
        <v>195</v>
      </c>
    </row>
    <row r="830" spans="1:22">
      <c r="A830" t="s">
        <v>4360</v>
      </c>
      <c r="B830" s="19">
        <v>41780</v>
      </c>
      <c r="C830" s="19" t="str">
        <f xml:space="preserve"> TEXT(Table1_2[[#This Row],[Order Date]], "yyyy")</f>
        <v>2014</v>
      </c>
      <c r="D830" s="19">
        <v>41782</v>
      </c>
      <c r="E830" t="s">
        <v>21</v>
      </c>
      <c r="F830" t="s">
        <v>925</v>
      </c>
      <c r="G830" t="s">
        <v>926</v>
      </c>
      <c r="H830" t="s">
        <v>24</v>
      </c>
      <c r="I830" t="s">
        <v>25</v>
      </c>
      <c r="J830" t="s">
        <v>101</v>
      </c>
      <c r="K830" t="s">
        <v>92</v>
      </c>
      <c r="L830" t="s">
        <v>93</v>
      </c>
      <c r="M830" t="s">
        <v>488</v>
      </c>
      <c r="N830" t="s">
        <v>30</v>
      </c>
      <c r="O830" t="s">
        <v>36</v>
      </c>
      <c r="P830" t="s">
        <v>489</v>
      </c>
      <c r="Q830">
        <v>107.77200000000001</v>
      </c>
      <c r="R830">
        <v>2</v>
      </c>
      <c r="S830">
        <v>-29.252400000000002</v>
      </c>
      <c r="T830">
        <f xml:space="preserve"> Table1_2[[#This Row],[Profit]] / Table1_2[[#This Row],[Sales]]</f>
        <v>-0.27142857142857141</v>
      </c>
      <c r="U830" t="s">
        <v>70</v>
      </c>
      <c r="V830" t="s">
        <v>161</v>
      </c>
    </row>
    <row r="831" spans="1:22">
      <c r="A831" t="s">
        <v>3454</v>
      </c>
      <c r="B831" s="19">
        <v>42981</v>
      </c>
      <c r="C831" s="19" t="str">
        <f xml:space="preserve"> TEXT(Table1_2[[#This Row],[Order Date]], "yyyy")</f>
        <v>2017</v>
      </c>
      <c r="D831" s="19">
        <v>42986</v>
      </c>
      <c r="E831" t="s">
        <v>39</v>
      </c>
      <c r="F831" t="s">
        <v>1472</v>
      </c>
      <c r="G831" t="s">
        <v>1473</v>
      </c>
      <c r="H831" t="s">
        <v>24</v>
      </c>
      <c r="I831" t="s">
        <v>25</v>
      </c>
      <c r="J831" t="s">
        <v>1739</v>
      </c>
      <c r="K831" t="s">
        <v>92</v>
      </c>
      <c r="L831" t="s">
        <v>93</v>
      </c>
      <c r="M831" t="s">
        <v>1017</v>
      </c>
      <c r="N831" t="s">
        <v>30</v>
      </c>
      <c r="O831" t="s">
        <v>56</v>
      </c>
      <c r="P831" t="s">
        <v>1018</v>
      </c>
      <c r="Q831">
        <v>108.4</v>
      </c>
      <c r="R831">
        <v>5</v>
      </c>
      <c r="S831">
        <v>-105.69</v>
      </c>
      <c r="T831">
        <f xml:space="preserve"> Table1_2[[#This Row],[Profit]] / Table1_2[[#This Row],[Sales]]</f>
        <v>-0.97499999999999998</v>
      </c>
      <c r="U831" t="s">
        <v>58</v>
      </c>
      <c r="V831" t="s">
        <v>77</v>
      </c>
    </row>
    <row r="832" spans="1:22">
      <c r="A832" t="s">
        <v>1014</v>
      </c>
      <c r="B832" s="19">
        <v>42098</v>
      </c>
      <c r="C832" s="19" t="str">
        <f xml:space="preserve"> TEXT(Table1_2[[#This Row],[Order Date]], "yyyy")</f>
        <v>2015</v>
      </c>
      <c r="D832" s="19">
        <v>42102</v>
      </c>
      <c r="E832" t="s">
        <v>39</v>
      </c>
      <c r="F832" t="s">
        <v>1015</v>
      </c>
      <c r="G832" t="s">
        <v>1016</v>
      </c>
      <c r="H832" t="s">
        <v>100</v>
      </c>
      <c r="I832" t="s">
        <v>25</v>
      </c>
      <c r="J832" t="s">
        <v>173</v>
      </c>
      <c r="K832" t="s">
        <v>120</v>
      </c>
      <c r="L832" t="s">
        <v>67</v>
      </c>
      <c r="M832" t="s">
        <v>1017</v>
      </c>
      <c r="N832" t="s">
        <v>30</v>
      </c>
      <c r="O832" t="s">
        <v>56</v>
      </c>
      <c r="P832" t="s">
        <v>1018</v>
      </c>
      <c r="Q832">
        <v>108.4</v>
      </c>
      <c r="R832">
        <v>2</v>
      </c>
      <c r="S832">
        <v>22.763999999999999</v>
      </c>
      <c r="T832">
        <f xml:space="preserve"> Table1_2[[#This Row],[Profit]] / Table1_2[[#This Row],[Sales]]</f>
        <v>0.21</v>
      </c>
      <c r="U832" t="s">
        <v>83</v>
      </c>
      <c r="V832" t="s">
        <v>113</v>
      </c>
    </row>
    <row r="833" spans="1:22">
      <c r="A833" t="s">
        <v>1762</v>
      </c>
      <c r="B833" s="19">
        <v>43009</v>
      </c>
      <c r="C833" s="19" t="str">
        <f xml:space="preserve"> TEXT(Table1_2[[#This Row],[Order Date]], "yyyy")</f>
        <v>2017</v>
      </c>
      <c r="D833" s="19">
        <v>43010</v>
      </c>
      <c r="E833" t="s">
        <v>87</v>
      </c>
      <c r="F833" t="s">
        <v>1763</v>
      </c>
      <c r="G833" t="s">
        <v>1764</v>
      </c>
      <c r="H833" t="s">
        <v>24</v>
      </c>
      <c r="I833" t="s">
        <v>25</v>
      </c>
      <c r="J833" t="s">
        <v>1491</v>
      </c>
      <c r="K833" t="s">
        <v>53</v>
      </c>
      <c r="L833" t="s">
        <v>54</v>
      </c>
      <c r="M833" t="s">
        <v>1765</v>
      </c>
      <c r="N833" t="s">
        <v>30</v>
      </c>
      <c r="O833" t="s">
        <v>36</v>
      </c>
      <c r="P833" t="s">
        <v>1766</v>
      </c>
      <c r="Q833">
        <v>108.608</v>
      </c>
      <c r="R833">
        <v>4</v>
      </c>
      <c r="S833">
        <v>9.5031999999999996</v>
      </c>
      <c r="T833">
        <f xml:space="preserve"> Table1_2[[#This Row],[Profit]] / Table1_2[[#This Row],[Sales]]</f>
        <v>8.7499999999999994E-2</v>
      </c>
      <c r="U833" t="s">
        <v>123</v>
      </c>
      <c r="V833" t="s">
        <v>48</v>
      </c>
    </row>
    <row r="834" spans="1:22">
      <c r="A834" t="s">
        <v>696</v>
      </c>
      <c r="B834" s="19">
        <v>42895</v>
      </c>
      <c r="C834" s="19" t="str">
        <f xml:space="preserve"> TEXT(Table1_2[[#This Row],[Order Date]], "yyyy")</f>
        <v>2017</v>
      </c>
      <c r="D834" s="19">
        <v>42899</v>
      </c>
      <c r="E834" t="s">
        <v>39</v>
      </c>
      <c r="F834" t="s">
        <v>659</v>
      </c>
      <c r="G834" t="s">
        <v>660</v>
      </c>
      <c r="H834" t="s">
        <v>100</v>
      </c>
      <c r="I834" t="s">
        <v>25</v>
      </c>
      <c r="J834" t="s">
        <v>133</v>
      </c>
      <c r="K834" t="s">
        <v>134</v>
      </c>
      <c r="L834" t="s">
        <v>93</v>
      </c>
      <c r="M834" t="s">
        <v>699</v>
      </c>
      <c r="N834" t="s">
        <v>30</v>
      </c>
      <c r="O834" t="s">
        <v>45</v>
      </c>
      <c r="P834" t="s">
        <v>700</v>
      </c>
      <c r="Q834">
        <v>108.925</v>
      </c>
      <c r="R834">
        <v>1</v>
      </c>
      <c r="S834">
        <v>-71.890500000000003</v>
      </c>
      <c r="T834">
        <f xml:space="preserve"> Table1_2[[#This Row],[Profit]] / Table1_2[[#This Row],[Sales]]</f>
        <v>-0.66</v>
      </c>
      <c r="U834" t="s">
        <v>83</v>
      </c>
      <c r="V834" t="s">
        <v>59</v>
      </c>
    </row>
    <row r="835" spans="1:22">
      <c r="A835" t="s">
        <v>1084</v>
      </c>
      <c r="B835" s="19">
        <v>43077</v>
      </c>
      <c r="C835" s="19" t="str">
        <f xml:space="preserve"> TEXT(Table1_2[[#This Row],[Order Date]], "yyyy")</f>
        <v>2017</v>
      </c>
      <c r="D835" s="19">
        <v>43079</v>
      </c>
      <c r="E835" t="s">
        <v>21</v>
      </c>
      <c r="F835" t="s">
        <v>941</v>
      </c>
      <c r="G835" t="s">
        <v>942</v>
      </c>
      <c r="H835" t="s">
        <v>24</v>
      </c>
      <c r="I835" t="s">
        <v>25</v>
      </c>
      <c r="J835" t="s">
        <v>173</v>
      </c>
      <c r="K835" t="s">
        <v>120</v>
      </c>
      <c r="L835" t="s">
        <v>67</v>
      </c>
      <c r="M835" t="s">
        <v>1085</v>
      </c>
      <c r="N835" t="s">
        <v>30</v>
      </c>
      <c r="O835" t="s">
        <v>56</v>
      </c>
      <c r="P835" t="s">
        <v>1086</v>
      </c>
      <c r="Q835">
        <v>109.48</v>
      </c>
      <c r="R835">
        <v>2</v>
      </c>
      <c r="S835">
        <v>33.938800000000001</v>
      </c>
      <c r="T835">
        <f xml:space="preserve"> Table1_2[[#This Row],[Profit]] / Table1_2[[#This Row],[Sales]]</f>
        <v>0.31</v>
      </c>
      <c r="U835" t="s">
        <v>70</v>
      </c>
      <c r="V835" t="s">
        <v>96</v>
      </c>
    </row>
    <row r="836" spans="1:22">
      <c r="A836" t="s">
        <v>1786</v>
      </c>
      <c r="B836" s="19">
        <v>42630</v>
      </c>
      <c r="C836" s="19" t="str">
        <f xml:space="preserve"> TEXT(Table1_2[[#This Row],[Order Date]], "yyyy")</f>
        <v>2016</v>
      </c>
      <c r="D836" s="19">
        <v>42635</v>
      </c>
      <c r="E836" t="s">
        <v>39</v>
      </c>
      <c r="F836" t="s">
        <v>984</v>
      </c>
      <c r="G836" t="s">
        <v>985</v>
      </c>
      <c r="H836" t="s">
        <v>90</v>
      </c>
      <c r="I836" t="s">
        <v>25</v>
      </c>
      <c r="J836" t="s">
        <v>1787</v>
      </c>
      <c r="K836" t="s">
        <v>1788</v>
      </c>
      <c r="L836" t="s">
        <v>67</v>
      </c>
      <c r="M836" t="s">
        <v>1085</v>
      </c>
      <c r="N836" t="s">
        <v>30</v>
      </c>
      <c r="O836" t="s">
        <v>56</v>
      </c>
      <c r="P836" t="s">
        <v>1086</v>
      </c>
      <c r="Q836">
        <v>109.48</v>
      </c>
      <c r="R836">
        <v>2</v>
      </c>
      <c r="S836">
        <v>33.938800000000001</v>
      </c>
      <c r="T836">
        <f xml:space="preserve"> Table1_2[[#This Row],[Profit]] / Table1_2[[#This Row],[Sales]]</f>
        <v>0.31</v>
      </c>
      <c r="U836" t="s">
        <v>58</v>
      </c>
      <c r="V836" t="s">
        <v>77</v>
      </c>
    </row>
    <row r="837" spans="1:22">
      <c r="A837" t="s">
        <v>3347</v>
      </c>
      <c r="B837" s="19">
        <v>42310</v>
      </c>
      <c r="C837" s="19" t="str">
        <f xml:space="preserve"> TEXT(Table1_2[[#This Row],[Order Date]], "yyyy")</f>
        <v>2015</v>
      </c>
      <c r="D837" s="19">
        <v>42315</v>
      </c>
      <c r="E837" t="s">
        <v>39</v>
      </c>
      <c r="F837" t="s">
        <v>3348</v>
      </c>
      <c r="G837" t="s">
        <v>3349</v>
      </c>
      <c r="H837" t="s">
        <v>24</v>
      </c>
      <c r="I837" t="s">
        <v>25</v>
      </c>
      <c r="J837" t="s">
        <v>119</v>
      </c>
      <c r="K837" t="s">
        <v>120</v>
      </c>
      <c r="L837" t="s">
        <v>67</v>
      </c>
      <c r="M837" t="s">
        <v>2428</v>
      </c>
      <c r="N837" t="s">
        <v>30</v>
      </c>
      <c r="O837" t="s">
        <v>36</v>
      </c>
      <c r="P837" t="s">
        <v>2429</v>
      </c>
      <c r="Q837">
        <v>109.764</v>
      </c>
      <c r="R837">
        <v>2</v>
      </c>
      <c r="S837">
        <v>8.5372000000000003</v>
      </c>
      <c r="T837">
        <f xml:space="preserve"> Table1_2[[#This Row],[Profit]] / Table1_2[[#This Row],[Sales]]</f>
        <v>7.7777777777777779E-2</v>
      </c>
      <c r="U837" t="s">
        <v>58</v>
      </c>
      <c r="V837" t="s">
        <v>34</v>
      </c>
    </row>
    <row r="838" spans="1:22">
      <c r="A838" t="s">
        <v>1478</v>
      </c>
      <c r="B838" s="19">
        <v>42586</v>
      </c>
      <c r="C838" s="19" t="str">
        <f xml:space="preserve"> TEXT(Table1_2[[#This Row],[Order Date]], "yyyy")</f>
        <v>2016</v>
      </c>
      <c r="D838" s="19">
        <v>42590</v>
      </c>
      <c r="E838" t="s">
        <v>39</v>
      </c>
      <c r="F838" t="s">
        <v>1479</v>
      </c>
      <c r="G838" t="s">
        <v>1480</v>
      </c>
      <c r="H838" t="s">
        <v>100</v>
      </c>
      <c r="I838" t="s">
        <v>25</v>
      </c>
      <c r="J838" t="s">
        <v>1481</v>
      </c>
      <c r="K838" t="s">
        <v>716</v>
      </c>
      <c r="L838" t="s">
        <v>28</v>
      </c>
      <c r="M838" t="s">
        <v>1482</v>
      </c>
      <c r="N838" t="s">
        <v>30</v>
      </c>
      <c r="O838" t="s">
        <v>56</v>
      </c>
      <c r="P838" t="s">
        <v>1483</v>
      </c>
      <c r="Q838">
        <v>109.8</v>
      </c>
      <c r="R838">
        <v>9</v>
      </c>
      <c r="S838">
        <v>46.116</v>
      </c>
      <c r="T838">
        <f xml:space="preserve"> Table1_2[[#This Row],[Profit]] / Table1_2[[#This Row],[Sales]]</f>
        <v>0.42</v>
      </c>
      <c r="U838" t="s">
        <v>83</v>
      </c>
      <c r="V838" t="s">
        <v>253</v>
      </c>
    </row>
    <row r="839" spans="1:22">
      <c r="A839" t="s">
        <v>2046</v>
      </c>
      <c r="B839" s="19">
        <v>42391</v>
      </c>
      <c r="C839" s="19" t="str">
        <f xml:space="preserve"> TEXT(Table1_2[[#This Row],[Order Date]], "yyyy")</f>
        <v>2016</v>
      </c>
      <c r="D839" s="19">
        <v>42397</v>
      </c>
      <c r="E839" t="s">
        <v>39</v>
      </c>
      <c r="F839" t="s">
        <v>787</v>
      </c>
      <c r="G839" t="s">
        <v>788</v>
      </c>
      <c r="H839" t="s">
        <v>90</v>
      </c>
      <c r="I839" t="s">
        <v>25</v>
      </c>
      <c r="J839" t="s">
        <v>191</v>
      </c>
      <c r="K839" t="s">
        <v>192</v>
      </c>
      <c r="L839" t="s">
        <v>54</v>
      </c>
      <c r="M839" t="s">
        <v>630</v>
      </c>
      <c r="N839" t="s">
        <v>30</v>
      </c>
      <c r="O839" t="s">
        <v>56</v>
      </c>
      <c r="P839" t="s">
        <v>631</v>
      </c>
      <c r="Q839">
        <v>109.9</v>
      </c>
      <c r="R839">
        <v>5</v>
      </c>
      <c r="S839">
        <v>37.366</v>
      </c>
      <c r="T839">
        <f xml:space="preserve"> Table1_2[[#This Row],[Profit]] / Table1_2[[#This Row],[Sales]]</f>
        <v>0.33999999999999997</v>
      </c>
      <c r="U839" t="s">
        <v>129</v>
      </c>
      <c r="V839" t="s">
        <v>169</v>
      </c>
    </row>
    <row r="840" spans="1:22">
      <c r="A840" t="s">
        <v>3001</v>
      </c>
      <c r="B840" s="19">
        <v>42218</v>
      </c>
      <c r="C840" s="19" t="str">
        <f xml:space="preserve"> TEXT(Table1_2[[#This Row],[Order Date]], "yyyy")</f>
        <v>2015</v>
      </c>
      <c r="D840" s="19">
        <v>42221</v>
      </c>
      <c r="E840" t="s">
        <v>21</v>
      </c>
      <c r="F840" t="s">
        <v>1859</v>
      </c>
      <c r="G840" t="s">
        <v>1860</v>
      </c>
      <c r="H840" t="s">
        <v>100</v>
      </c>
      <c r="I840" t="s">
        <v>25</v>
      </c>
      <c r="J840" t="s">
        <v>1644</v>
      </c>
      <c r="K840" t="s">
        <v>1645</v>
      </c>
      <c r="L840" t="s">
        <v>67</v>
      </c>
      <c r="M840" t="s">
        <v>1164</v>
      </c>
      <c r="N840" t="s">
        <v>30</v>
      </c>
      <c r="O840" t="s">
        <v>36</v>
      </c>
      <c r="P840" t="s">
        <v>1165</v>
      </c>
      <c r="Q840">
        <v>110.98</v>
      </c>
      <c r="R840">
        <v>1</v>
      </c>
      <c r="S840">
        <v>15.5372</v>
      </c>
      <c r="T840">
        <f xml:space="preserve"> Table1_2[[#This Row],[Profit]] / Table1_2[[#This Row],[Sales]]</f>
        <v>0.13999999999999999</v>
      </c>
      <c r="U840" t="s">
        <v>33</v>
      </c>
      <c r="V840" t="s">
        <v>253</v>
      </c>
    </row>
    <row r="841" spans="1:22">
      <c r="A841" t="s">
        <v>3721</v>
      </c>
      <c r="B841" s="19">
        <v>41716</v>
      </c>
      <c r="C841" s="19" t="str">
        <f xml:space="preserve"> TEXT(Table1_2[[#This Row],[Order Date]], "yyyy")</f>
        <v>2014</v>
      </c>
      <c r="D841" s="19">
        <v>41722</v>
      </c>
      <c r="E841" t="s">
        <v>39</v>
      </c>
      <c r="F841" t="s">
        <v>901</v>
      </c>
      <c r="G841" t="s">
        <v>902</v>
      </c>
      <c r="H841" t="s">
        <v>100</v>
      </c>
      <c r="I841" t="s">
        <v>25</v>
      </c>
      <c r="J841" t="s">
        <v>3722</v>
      </c>
      <c r="K841" t="s">
        <v>53</v>
      </c>
      <c r="L841" t="s">
        <v>54</v>
      </c>
      <c r="M841" t="s">
        <v>1784</v>
      </c>
      <c r="N841" t="s">
        <v>30</v>
      </c>
      <c r="O841" t="s">
        <v>56</v>
      </c>
      <c r="P841" t="s">
        <v>1785</v>
      </c>
      <c r="Q841">
        <v>111</v>
      </c>
      <c r="R841">
        <v>2</v>
      </c>
      <c r="S841">
        <v>14.43</v>
      </c>
      <c r="T841">
        <f xml:space="preserve"> Table1_2[[#This Row],[Profit]] / Table1_2[[#This Row],[Sales]]</f>
        <v>0.13</v>
      </c>
      <c r="U841" t="s">
        <v>129</v>
      </c>
      <c r="V841" t="s">
        <v>195</v>
      </c>
    </row>
    <row r="842" spans="1:22">
      <c r="A842" t="s">
        <v>3658</v>
      </c>
      <c r="B842" s="19">
        <v>41967</v>
      </c>
      <c r="C842" s="19" t="str">
        <f xml:space="preserve"> TEXT(Table1_2[[#This Row],[Order Date]], "yyyy")</f>
        <v>2014</v>
      </c>
      <c r="D842" s="19">
        <v>41972</v>
      </c>
      <c r="E842" t="s">
        <v>39</v>
      </c>
      <c r="F842" t="s">
        <v>886</v>
      </c>
      <c r="G842" t="s">
        <v>887</v>
      </c>
      <c r="H842" t="s">
        <v>100</v>
      </c>
      <c r="I842" t="s">
        <v>25</v>
      </c>
      <c r="J842" t="s">
        <v>3539</v>
      </c>
      <c r="K842" t="s">
        <v>716</v>
      </c>
      <c r="L842" t="s">
        <v>28</v>
      </c>
      <c r="M842" t="s">
        <v>1983</v>
      </c>
      <c r="N842" t="s">
        <v>30</v>
      </c>
      <c r="O842" t="s">
        <v>56</v>
      </c>
      <c r="P842" t="s">
        <v>1984</v>
      </c>
      <c r="Q842">
        <v>111.15</v>
      </c>
      <c r="R842">
        <v>5</v>
      </c>
      <c r="S842">
        <v>48.905999999999999</v>
      </c>
      <c r="T842">
        <f xml:space="preserve"> Table1_2[[#This Row],[Profit]] / Table1_2[[#This Row],[Sales]]</f>
        <v>0.43999999999999995</v>
      </c>
      <c r="U842" t="s">
        <v>58</v>
      </c>
      <c r="V842" t="s">
        <v>34</v>
      </c>
    </row>
    <row r="843" spans="1:22">
      <c r="A843" t="s">
        <v>4020</v>
      </c>
      <c r="B843" s="19">
        <v>42705</v>
      </c>
      <c r="C843" s="19" t="str">
        <f xml:space="preserve"> TEXT(Table1_2[[#This Row],[Order Date]], "yyyy")</f>
        <v>2016</v>
      </c>
      <c r="D843" s="19">
        <v>42710</v>
      </c>
      <c r="E843" t="s">
        <v>21</v>
      </c>
      <c r="F843" t="s">
        <v>4021</v>
      </c>
      <c r="G843" t="s">
        <v>4022</v>
      </c>
      <c r="H843" t="s">
        <v>24</v>
      </c>
      <c r="I843" t="s">
        <v>25</v>
      </c>
      <c r="J843" t="s">
        <v>237</v>
      </c>
      <c r="K843" t="s">
        <v>434</v>
      </c>
      <c r="L843" t="s">
        <v>67</v>
      </c>
      <c r="M843" t="s">
        <v>1983</v>
      </c>
      <c r="N843" t="s">
        <v>30</v>
      </c>
      <c r="O843" t="s">
        <v>56</v>
      </c>
      <c r="P843" t="s">
        <v>1984</v>
      </c>
      <c r="Q843">
        <v>111.15</v>
      </c>
      <c r="R843">
        <v>5</v>
      </c>
      <c r="S843">
        <v>48.905999999999999</v>
      </c>
      <c r="T843">
        <f xml:space="preserve"> Table1_2[[#This Row],[Profit]] / Table1_2[[#This Row],[Sales]]</f>
        <v>0.43999999999999995</v>
      </c>
      <c r="U843" t="s">
        <v>58</v>
      </c>
      <c r="V843" t="s">
        <v>96</v>
      </c>
    </row>
    <row r="844" spans="1:22">
      <c r="A844" t="s">
        <v>1945</v>
      </c>
      <c r="B844" s="19">
        <v>42490</v>
      </c>
      <c r="C844" s="19" t="str">
        <f xml:space="preserve"> TEXT(Table1_2[[#This Row],[Order Date]], "yyyy")</f>
        <v>2016</v>
      </c>
      <c r="D844" s="19">
        <v>42494</v>
      </c>
      <c r="E844" t="s">
        <v>39</v>
      </c>
      <c r="F844" t="s">
        <v>1946</v>
      </c>
      <c r="G844" t="s">
        <v>1947</v>
      </c>
      <c r="H844" t="s">
        <v>90</v>
      </c>
      <c r="I844" t="s">
        <v>25</v>
      </c>
      <c r="J844" t="s">
        <v>1948</v>
      </c>
      <c r="K844" t="s">
        <v>520</v>
      </c>
      <c r="L844" t="s">
        <v>54</v>
      </c>
      <c r="M844" t="s">
        <v>697</v>
      </c>
      <c r="N844" t="s">
        <v>30</v>
      </c>
      <c r="O844" t="s">
        <v>56</v>
      </c>
      <c r="P844" t="s">
        <v>698</v>
      </c>
      <c r="Q844">
        <v>111.88800000000001</v>
      </c>
      <c r="R844">
        <v>7</v>
      </c>
      <c r="S844">
        <v>22.377600000000001</v>
      </c>
      <c r="T844">
        <f xml:space="preserve"> Table1_2[[#This Row],[Profit]] / Table1_2[[#This Row],[Sales]]</f>
        <v>0.2</v>
      </c>
      <c r="U844" t="s">
        <v>83</v>
      </c>
      <c r="V844" t="s">
        <v>113</v>
      </c>
    </row>
    <row r="845" spans="1:22">
      <c r="A845" t="s">
        <v>3148</v>
      </c>
      <c r="B845" s="19">
        <v>42707</v>
      </c>
      <c r="C845" s="19" t="str">
        <f xml:space="preserve"> TEXT(Table1_2[[#This Row],[Order Date]], "yyyy")</f>
        <v>2016</v>
      </c>
      <c r="D845" s="19">
        <v>42710</v>
      </c>
      <c r="E845" t="s">
        <v>87</v>
      </c>
      <c r="F845" t="s">
        <v>1309</v>
      </c>
      <c r="G845" t="s">
        <v>1310</v>
      </c>
      <c r="H845" t="s">
        <v>24</v>
      </c>
      <c r="I845" t="s">
        <v>25</v>
      </c>
      <c r="J845" t="s">
        <v>52</v>
      </c>
      <c r="K845" t="s">
        <v>53</v>
      </c>
      <c r="L845" t="s">
        <v>54</v>
      </c>
      <c r="M845" t="s">
        <v>2648</v>
      </c>
      <c r="N845" t="s">
        <v>30</v>
      </c>
      <c r="O845" t="s">
        <v>56</v>
      </c>
      <c r="P845" t="s">
        <v>2649</v>
      </c>
      <c r="Q845">
        <v>111.9</v>
      </c>
      <c r="R845">
        <v>6</v>
      </c>
      <c r="S845">
        <v>51.473999999999997</v>
      </c>
      <c r="T845">
        <f xml:space="preserve"> Table1_2[[#This Row],[Profit]] / Table1_2[[#This Row],[Sales]]</f>
        <v>0.45999999999999996</v>
      </c>
      <c r="U845" t="s">
        <v>33</v>
      </c>
      <c r="V845" t="s">
        <v>96</v>
      </c>
    </row>
    <row r="846" spans="1:22">
      <c r="A846" t="s">
        <v>3273</v>
      </c>
      <c r="B846" s="19">
        <v>41954</v>
      </c>
      <c r="C846" s="19" t="str">
        <f xml:space="preserve"> TEXT(Table1_2[[#This Row],[Order Date]], "yyyy")</f>
        <v>2014</v>
      </c>
      <c r="D846" s="19">
        <v>41961</v>
      </c>
      <c r="E846" t="s">
        <v>39</v>
      </c>
      <c r="F846" t="s">
        <v>1065</v>
      </c>
      <c r="G846" t="s">
        <v>1066</v>
      </c>
      <c r="H846" t="s">
        <v>24</v>
      </c>
      <c r="I846" t="s">
        <v>25</v>
      </c>
      <c r="J846" t="s">
        <v>52</v>
      </c>
      <c r="K846" t="s">
        <v>53</v>
      </c>
      <c r="L846" t="s">
        <v>54</v>
      </c>
      <c r="M846" t="s">
        <v>1532</v>
      </c>
      <c r="N846" t="s">
        <v>30</v>
      </c>
      <c r="O846" t="s">
        <v>36</v>
      </c>
      <c r="P846" t="s">
        <v>1533</v>
      </c>
      <c r="Q846">
        <v>112.648</v>
      </c>
      <c r="R846">
        <v>1</v>
      </c>
      <c r="S846">
        <v>11.264799999999999</v>
      </c>
      <c r="T846">
        <f xml:space="preserve"> Table1_2[[#This Row],[Profit]] / Table1_2[[#This Row],[Sales]]</f>
        <v>9.9999999999999992E-2</v>
      </c>
      <c r="U846" t="s">
        <v>47</v>
      </c>
      <c r="V846" t="s">
        <v>34</v>
      </c>
    </row>
    <row r="847" spans="1:22">
      <c r="A847" t="s">
        <v>3579</v>
      </c>
      <c r="B847" s="19">
        <v>42992</v>
      </c>
      <c r="C847" s="19" t="str">
        <f xml:space="preserve"> TEXT(Table1_2[[#This Row],[Order Date]], "yyyy")</f>
        <v>2017</v>
      </c>
      <c r="D847" s="19">
        <v>42993</v>
      </c>
      <c r="E847" t="s">
        <v>87</v>
      </c>
      <c r="F847" t="s">
        <v>3580</v>
      </c>
      <c r="G847" t="s">
        <v>3581</v>
      </c>
      <c r="H847" t="s">
        <v>24</v>
      </c>
      <c r="I847" t="s">
        <v>25</v>
      </c>
      <c r="J847" t="s">
        <v>65</v>
      </c>
      <c r="K847" t="s">
        <v>66</v>
      </c>
      <c r="L847" t="s">
        <v>67</v>
      </c>
      <c r="M847" t="s">
        <v>495</v>
      </c>
      <c r="N847" t="s">
        <v>30</v>
      </c>
      <c r="O847" t="s">
        <v>36</v>
      </c>
      <c r="P847" t="s">
        <v>496</v>
      </c>
      <c r="Q847">
        <v>113.372</v>
      </c>
      <c r="R847">
        <v>2</v>
      </c>
      <c r="S847">
        <v>-29.152799999999999</v>
      </c>
      <c r="T847">
        <f xml:space="preserve"> Table1_2[[#This Row],[Profit]] / Table1_2[[#This Row],[Sales]]</f>
        <v>-0.25714285714285712</v>
      </c>
      <c r="U847" t="s">
        <v>123</v>
      </c>
      <c r="V847" t="s">
        <v>77</v>
      </c>
    </row>
    <row r="848" spans="1:22">
      <c r="A848" t="s">
        <v>3585</v>
      </c>
      <c r="B848" s="19">
        <v>43097</v>
      </c>
      <c r="C848" s="19" t="str">
        <f xml:space="preserve"> TEXT(Table1_2[[#This Row],[Order Date]], "yyyy")</f>
        <v>2017</v>
      </c>
      <c r="D848" s="19">
        <v>43101</v>
      </c>
      <c r="E848" t="s">
        <v>39</v>
      </c>
      <c r="F848" t="s">
        <v>3417</v>
      </c>
      <c r="G848" t="s">
        <v>3418</v>
      </c>
      <c r="H848" t="s">
        <v>90</v>
      </c>
      <c r="I848" t="s">
        <v>25</v>
      </c>
      <c r="J848" t="s">
        <v>1379</v>
      </c>
      <c r="K848" t="s">
        <v>134</v>
      </c>
      <c r="L848" t="s">
        <v>93</v>
      </c>
      <c r="M848" t="s">
        <v>255</v>
      </c>
      <c r="N848" t="s">
        <v>30</v>
      </c>
      <c r="O848" t="s">
        <v>36</v>
      </c>
      <c r="P848" t="s">
        <v>256</v>
      </c>
      <c r="Q848">
        <v>113.372</v>
      </c>
      <c r="R848">
        <v>2</v>
      </c>
      <c r="S848">
        <v>-3.2391999999999999</v>
      </c>
      <c r="T848">
        <f xml:space="preserve"> Table1_2[[#This Row],[Profit]] / Table1_2[[#This Row],[Sales]]</f>
        <v>-2.8571428571428571E-2</v>
      </c>
      <c r="U848" t="s">
        <v>83</v>
      </c>
      <c r="V848" t="s">
        <v>96</v>
      </c>
    </row>
    <row r="849" spans="1:22">
      <c r="A849" t="s">
        <v>451</v>
      </c>
      <c r="B849" s="19">
        <v>43077</v>
      </c>
      <c r="C849" s="19" t="str">
        <f xml:space="preserve"> TEXT(Table1_2[[#This Row],[Order Date]], "yyyy")</f>
        <v>2017</v>
      </c>
      <c r="D849" s="19">
        <v>43081</v>
      </c>
      <c r="E849" t="s">
        <v>39</v>
      </c>
      <c r="F849" t="s">
        <v>452</v>
      </c>
      <c r="G849" t="s">
        <v>453</v>
      </c>
      <c r="H849" t="s">
        <v>24</v>
      </c>
      <c r="I849" t="s">
        <v>25</v>
      </c>
      <c r="J849" t="s">
        <v>328</v>
      </c>
      <c r="K849" t="s">
        <v>53</v>
      </c>
      <c r="L849" t="s">
        <v>54</v>
      </c>
      <c r="M849" t="s">
        <v>458</v>
      </c>
      <c r="N849" t="s">
        <v>30</v>
      </c>
      <c r="O849" t="s">
        <v>36</v>
      </c>
      <c r="P849" t="s">
        <v>459</v>
      </c>
      <c r="Q849">
        <v>113.568</v>
      </c>
      <c r="R849">
        <v>2</v>
      </c>
      <c r="S849">
        <v>-18.454799999999999</v>
      </c>
      <c r="T849">
        <f xml:space="preserve"> Table1_2[[#This Row],[Profit]] / Table1_2[[#This Row],[Sales]]</f>
        <v>-0.16250000000000001</v>
      </c>
      <c r="U849" t="s">
        <v>83</v>
      </c>
      <c r="V849" t="s">
        <v>96</v>
      </c>
    </row>
    <row r="850" spans="1:22">
      <c r="A850" t="s">
        <v>2191</v>
      </c>
      <c r="B850" s="19">
        <v>43051</v>
      </c>
      <c r="C850" s="19" t="str">
        <f xml:space="preserve"> TEXT(Table1_2[[#This Row],[Order Date]], "yyyy")</f>
        <v>2017</v>
      </c>
      <c r="D850" s="19">
        <v>43051</v>
      </c>
      <c r="E850" t="s">
        <v>425</v>
      </c>
      <c r="F850" t="s">
        <v>2192</v>
      </c>
      <c r="G850" t="s">
        <v>2193</v>
      </c>
      <c r="H850" t="s">
        <v>100</v>
      </c>
      <c r="I850" t="s">
        <v>25</v>
      </c>
      <c r="J850" t="s">
        <v>1302</v>
      </c>
      <c r="K850" t="s">
        <v>520</v>
      </c>
      <c r="L850" t="s">
        <v>54</v>
      </c>
      <c r="M850" t="s">
        <v>2196</v>
      </c>
      <c r="N850" t="s">
        <v>30</v>
      </c>
      <c r="O850" t="s">
        <v>56</v>
      </c>
      <c r="P850" t="s">
        <v>2197</v>
      </c>
      <c r="Q850">
        <v>113.568</v>
      </c>
      <c r="R850">
        <v>2</v>
      </c>
      <c r="S850">
        <v>-5.6783999999999999</v>
      </c>
      <c r="T850">
        <f xml:space="preserve"> Table1_2[[#This Row],[Profit]] / Table1_2[[#This Row],[Sales]]</f>
        <v>-0.05</v>
      </c>
      <c r="U850" t="s">
        <v>430</v>
      </c>
      <c r="V850" t="s">
        <v>34</v>
      </c>
    </row>
    <row r="851" spans="1:22">
      <c r="A851" t="s">
        <v>3456</v>
      </c>
      <c r="B851" s="19">
        <v>42695</v>
      </c>
      <c r="C851" s="19" t="str">
        <f xml:space="preserve"> TEXT(Table1_2[[#This Row],[Order Date]], "yyyy")</f>
        <v>2016</v>
      </c>
      <c r="D851" s="19">
        <v>42695</v>
      </c>
      <c r="E851" t="s">
        <v>425</v>
      </c>
      <c r="F851" t="s">
        <v>1237</v>
      </c>
      <c r="G851" t="s">
        <v>1238</v>
      </c>
      <c r="H851" t="s">
        <v>100</v>
      </c>
      <c r="I851" t="s">
        <v>25</v>
      </c>
      <c r="J851" t="s">
        <v>173</v>
      </c>
      <c r="K851" t="s">
        <v>120</v>
      </c>
      <c r="L851" t="s">
        <v>67</v>
      </c>
      <c r="M851" t="s">
        <v>2420</v>
      </c>
      <c r="N851" t="s">
        <v>30</v>
      </c>
      <c r="O851" t="s">
        <v>31</v>
      </c>
      <c r="P851" t="s">
        <v>2421</v>
      </c>
      <c r="Q851">
        <v>113.568</v>
      </c>
      <c r="R851">
        <v>2</v>
      </c>
      <c r="S851">
        <v>12.776400000000001</v>
      </c>
      <c r="T851">
        <f xml:space="preserve"> Table1_2[[#This Row],[Profit]] / Table1_2[[#This Row],[Sales]]</f>
        <v>0.1125</v>
      </c>
      <c r="U851" t="s">
        <v>430</v>
      </c>
      <c r="V851" t="s">
        <v>34</v>
      </c>
    </row>
    <row r="852" spans="1:22">
      <c r="A852" t="s">
        <v>3681</v>
      </c>
      <c r="B852" s="19">
        <v>42437</v>
      </c>
      <c r="C852" s="19" t="str">
        <f xml:space="preserve"> TEXT(Table1_2[[#This Row],[Order Date]], "yyyy")</f>
        <v>2016</v>
      </c>
      <c r="D852" s="19">
        <v>42441</v>
      </c>
      <c r="E852" t="s">
        <v>39</v>
      </c>
      <c r="F852" t="s">
        <v>2223</v>
      </c>
      <c r="G852" t="s">
        <v>2224</v>
      </c>
      <c r="H852" t="s">
        <v>24</v>
      </c>
      <c r="I852" t="s">
        <v>25</v>
      </c>
      <c r="J852" t="s">
        <v>173</v>
      </c>
      <c r="K852" t="s">
        <v>120</v>
      </c>
      <c r="L852" t="s">
        <v>67</v>
      </c>
      <c r="M852" t="s">
        <v>485</v>
      </c>
      <c r="N852" t="s">
        <v>30</v>
      </c>
      <c r="O852" t="s">
        <v>56</v>
      </c>
      <c r="P852" t="s">
        <v>486</v>
      </c>
      <c r="Q852">
        <v>113.6</v>
      </c>
      <c r="R852">
        <v>8</v>
      </c>
      <c r="S852">
        <v>44.304000000000002</v>
      </c>
      <c r="T852">
        <f xml:space="preserve"> Table1_2[[#This Row],[Profit]] / Table1_2[[#This Row],[Sales]]</f>
        <v>0.39</v>
      </c>
      <c r="U852" t="s">
        <v>83</v>
      </c>
      <c r="V852" t="s">
        <v>195</v>
      </c>
    </row>
    <row r="853" spans="1:22">
      <c r="A853" t="s">
        <v>1115</v>
      </c>
      <c r="B853" s="19">
        <v>42708</v>
      </c>
      <c r="C853" s="19" t="str">
        <f xml:space="preserve"> TEXT(Table1_2[[#This Row],[Order Date]], "yyyy")</f>
        <v>2016</v>
      </c>
      <c r="D853" s="19">
        <v>42709</v>
      </c>
      <c r="E853" t="s">
        <v>87</v>
      </c>
      <c r="F853" t="s">
        <v>243</v>
      </c>
      <c r="G853" t="s">
        <v>244</v>
      </c>
      <c r="H853" t="s">
        <v>24</v>
      </c>
      <c r="I853" t="s">
        <v>25</v>
      </c>
      <c r="J853" t="s">
        <v>173</v>
      </c>
      <c r="K853" t="s">
        <v>120</v>
      </c>
      <c r="L853" t="s">
        <v>67</v>
      </c>
      <c r="M853" t="s">
        <v>967</v>
      </c>
      <c r="N853" t="s">
        <v>30</v>
      </c>
      <c r="O853" t="s">
        <v>56</v>
      </c>
      <c r="P853" t="s">
        <v>968</v>
      </c>
      <c r="Q853">
        <v>113.79</v>
      </c>
      <c r="R853">
        <v>3</v>
      </c>
      <c r="S853">
        <v>20.482199999999999</v>
      </c>
      <c r="T853">
        <f xml:space="preserve"> Table1_2[[#This Row],[Profit]] / Table1_2[[#This Row],[Sales]]</f>
        <v>0.18</v>
      </c>
      <c r="U853" t="s">
        <v>123</v>
      </c>
      <c r="V853" t="s">
        <v>96</v>
      </c>
    </row>
    <row r="854" spans="1:22">
      <c r="A854" t="s">
        <v>2191</v>
      </c>
      <c r="B854" s="19">
        <v>43051</v>
      </c>
      <c r="C854" s="19" t="str">
        <f xml:space="preserve"> TEXT(Table1_2[[#This Row],[Order Date]], "yyyy")</f>
        <v>2017</v>
      </c>
      <c r="D854" s="19">
        <v>43051</v>
      </c>
      <c r="E854" t="s">
        <v>425</v>
      </c>
      <c r="F854" t="s">
        <v>2192</v>
      </c>
      <c r="G854" t="s">
        <v>2193</v>
      </c>
      <c r="H854" t="s">
        <v>100</v>
      </c>
      <c r="I854" t="s">
        <v>25</v>
      </c>
      <c r="J854" t="s">
        <v>1302</v>
      </c>
      <c r="K854" t="s">
        <v>520</v>
      </c>
      <c r="L854" t="s">
        <v>54</v>
      </c>
      <c r="M854" t="s">
        <v>2194</v>
      </c>
      <c r="N854" t="s">
        <v>30</v>
      </c>
      <c r="O854" t="s">
        <v>36</v>
      </c>
      <c r="P854" t="s">
        <v>2195</v>
      </c>
      <c r="Q854">
        <v>113.88800000000001</v>
      </c>
      <c r="R854">
        <v>2</v>
      </c>
      <c r="S854">
        <v>9.9651999999999994</v>
      </c>
      <c r="T854">
        <f xml:space="preserve"> Table1_2[[#This Row],[Profit]] / Table1_2[[#This Row],[Sales]]</f>
        <v>8.7499999999999994E-2</v>
      </c>
      <c r="U854" t="s">
        <v>430</v>
      </c>
      <c r="V854" t="s">
        <v>34</v>
      </c>
    </row>
    <row r="855" spans="1:22">
      <c r="A855" t="s">
        <v>2361</v>
      </c>
      <c r="B855" s="19">
        <v>42630</v>
      </c>
      <c r="C855" s="19" t="str">
        <f xml:space="preserve"> TEXT(Table1_2[[#This Row],[Order Date]], "yyyy")</f>
        <v>2016</v>
      </c>
      <c r="D855" s="19">
        <v>42634</v>
      </c>
      <c r="E855" t="s">
        <v>39</v>
      </c>
      <c r="F855" t="s">
        <v>1782</v>
      </c>
      <c r="G855" t="s">
        <v>1783</v>
      </c>
      <c r="H855" t="s">
        <v>100</v>
      </c>
      <c r="I855" t="s">
        <v>25</v>
      </c>
      <c r="J855" t="s">
        <v>191</v>
      </c>
      <c r="K855" t="s">
        <v>192</v>
      </c>
      <c r="L855" t="s">
        <v>54</v>
      </c>
      <c r="M855" t="s">
        <v>2194</v>
      </c>
      <c r="N855" t="s">
        <v>30</v>
      </c>
      <c r="O855" t="s">
        <v>36</v>
      </c>
      <c r="P855" t="s">
        <v>2195</v>
      </c>
      <c r="Q855">
        <v>113.88800000000001</v>
      </c>
      <c r="R855">
        <v>2</v>
      </c>
      <c r="S855">
        <v>9.9651999999999994</v>
      </c>
      <c r="T855">
        <f xml:space="preserve"> Table1_2[[#This Row],[Profit]] / Table1_2[[#This Row],[Sales]]</f>
        <v>8.7499999999999994E-2</v>
      </c>
      <c r="U855" t="s">
        <v>83</v>
      </c>
      <c r="V855" t="s">
        <v>77</v>
      </c>
    </row>
    <row r="856" spans="1:22">
      <c r="A856" t="s">
        <v>3715</v>
      </c>
      <c r="B856" s="19">
        <v>42679</v>
      </c>
      <c r="C856" s="19" t="str">
        <f xml:space="preserve"> TEXT(Table1_2[[#This Row],[Order Date]], "yyyy")</f>
        <v>2016</v>
      </c>
      <c r="D856" s="19">
        <v>42681</v>
      </c>
      <c r="E856" t="s">
        <v>21</v>
      </c>
      <c r="F856" t="s">
        <v>326</v>
      </c>
      <c r="G856" t="s">
        <v>327</v>
      </c>
      <c r="H856" t="s">
        <v>24</v>
      </c>
      <c r="I856" t="s">
        <v>25</v>
      </c>
      <c r="J856" t="s">
        <v>1491</v>
      </c>
      <c r="K856" t="s">
        <v>53</v>
      </c>
      <c r="L856" t="s">
        <v>54</v>
      </c>
      <c r="M856" t="s">
        <v>2194</v>
      </c>
      <c r="N856" t="s">
        <v>30</v>
      </c>
      <c r="O856" t="s">
        <v>36</v>
      </c>
      <c r="P856" t="s">
        <v>2195</v>
      </c>
      <c r="Q856">
        <v>113.88800000000001</v>
      </c>
      <c r="R856">
        <v>2</v>
      </c>
      <c r="S856">
        <v>9.9651999999999994</v>
      </c>
      <c r="T856">
        <f xml:space="preserve"> Table1_2[[#This Row],[Profit]] / Table1_2[[#This Row],[Sales]]</f>
        <v>8.7499999999999994E-2</v>
      </c>
      <c r="U856" t="s">
        <v>70</v>
      </c>
      <c r="V856" t="s">
        <v>34</v>
      </c>
    </row>
    <row r="857" spans="1:22">
      <c r="A857" t="s">
        <v>1862</v>
      </c>
      <c r="B857" s="19">
        <v>42344</v>
      </c>
      <c r="C857" s="19" t="str">
        <f xml:space="preserve"> TEXT(Table1_2[[#This Row],[Order Date]], "yyyy")</f>
        <v>2015</v>
      </c>
      <c r="D857" s="19">
        <v>42348</v>
      </c>
      <c r="E857" t="s">
        <v>39</v>
      </c>
      <c r="F857" t="s">
        <v>1863</v>
      </c>
      <c r="G857" t="s">
        <v>1864</v>
      </c>
      <c r="H857" t="s">
        <v>24</v>
      </c>
      <c r="I857" t="s">
        <v>25</v>
      </c>
      <c r="J857" t="s">
        <v>173</v>
      </c>
      <c r="K857" t="s">
        <v>120</v>
      </c>
      <c r="L857" t="s">
        <v>67</v>
      </c>
      <c r="M857" t="s">
        <v>1518</v>
      </c>
      <c r="N857" t="s">
        <v>30</v>
      </c>
      <c r="O857" t="s">
        <v>56</v>
      </c>
      <c r="P857" t="s">
        <v>1519</v>
      </c>
      <c r="Q857">
        <v>113.92</v>
      </c>
      <c r="R857">
        <v>4</v>
      </c>
      <c r="S857">
        <v>42.150399999999998</v>
      </c>
      <c r="T857">
        <f xml:space="preserve"> Table1_2[[#This Row],[Profit]] / Table1_2[[#This Row],[Sales]]</f>
        <v>0.37</v>
      </c>
      <c r="U857" t="s">
        <v>83</v>
      </c>
      <c r="V857" t="s">
        <v>96</v>
      </c>
    </row>
    <row r="858" spans="1:22">
      <c r="A858" t="s">
        <v>2353</v>
      </c>
      <c r="B858" s="19">
        <v>42979</v>
      </c>
      <c r="C858" s="19" t="str">
        <f xml:space="preserve"> TEXT(Table1_2[[#This Row],[Order Date]], "yyyy")</f>
        <v>2017</v>
      </c>
      <c r="D858" s="19">
        <v>42983</v>
      </c>
      <c r="E858" t="s">
        <v>21</v>
      </c>
      <c r="F858" t="s">
        <v>1449</v>
      </c>
      <c r="G858" t="s">
        <v>1450</v>
      </c>
      <c r="H858" t="s">
        <v>24</v>
      </c>
      <c r="I858" t="s">
        <v>25</v>
      </c>
      <c r="J858" t="s">
        <v>173</v>
      </c>
      <c r="K858" t="s">
        <v>120</v>
      </c>
      <c r="L858" t="s">
        <v>67</v>
      </c>
      <c r="M858" t="s">
        <v>1192</v>
      </c>
      <c r="N858" t="s">
        <v>30</v>
      </c>
      <c r="O858" t="s">
        <v>56</v>
      </c>
      <c r="P858" t="s">
        <v>1193</v>
      </c>
      <c r="Q858">
        <v>114.9</v>
      </c>
      <c r="R858">
        <v>5</v>
      </c>
      <c r="S858">
        <v>39.066000000000003</v>
      </c>
      <c r="T858">
        <f xml:space="preserve"> Table1_2[[#This Row],[Profit]] / Table1_2[[#This Row],[Sales]]</f>
        <v>0.34</v>
      </c>
      <c r="U858" t="s">
        <v>83</v>
      </c>
      <c r="V858" t="s">
        <v>77</v>
      </c>
    </row>
    <row r="859" spans="1:22">
      <c r="A859" t="s">
        <v>4236</v>
      </c>
      <c r="B859" s="19">
        <v>42883</v>
      </c>
      <c r="C859" s="19" t="str">
        <f xml:space="preserve"> TEXT(Table1_2[[#This Row],[Order Date]], "yyyy")</f>
        <v>2017</v>
      </c>
      <c r="D859" s="19">
        <v>42887</v>
      </c>
      <c r="E859" t="s">
        <v>39</v>
      </c>
      <c r="F859" t="s">
        <v>4237</v>
      </c>
      <c r="G859" t="s">
        <v>4238</v>
      </c>
      <c r="H859" t="s">
        <v>90</v>
      </c>
      <c r="I859" t="s">
        <v>25</v>
      </c>
      <c r="J859" t="s">
        <v>693</v>
      </c>
      <c r="K859" t="s">
        <v>231</v>
      </c>
      <c r="L859" t="s">
        <v>67</v>
      </c>
      <c r="M859" t="s">
        <v>348</v>
      </c>
      <c r="N859" t="s">
        <v>30</v>
      </c>
      <c r="O859" t="s">
        <v>31</v>
      </c>
      <c r="P859" t="s">
        <v>349</v>
      </c>
      <c r="Q859">
        <v>115.96</v>
      </c>
      <c r="R859">
        <v>4</v>
      </c>
      <c r="S859">
        <v>-64.937600000000003</v>
      </c>
      <c r="T859">
        <f xml:space="preserve"> Table1_2[[#This Row],[Profit]] / Table1_2[[#This Row],[Sales]]</f>
        <v>-0.56000000000000005</v>
      </c>
      <c r="U859" t="s">
        <v>83</v>
      </c>
      <c r="V859" t="s">
        <v>161</v>
      </c>
    </row>
    <row r="860" spans="1:22">
      <c r="A860" t="s">
        <v>3610</v>
      </c>
      <c r="B860" s="19">
        <v>42945</v>
      </c>
      <c r="C860" s="19" t="str">
        <f xml:space="preserve"> TEXT(Table1_2[[#This Row],[Order Date]], "yyyy")</f>
        <v>2017</v>
      </c>
      <c r="D860" s="19">
        <v>42949</v>
      </c>
      <c r="E860" t="s">
        <v>39</v>
      </c>
      <c r="F860" t="s">
        <v>965</v>
      </c>
      <c r="G860" t="s">
        <v>966</v>
      </c>
      <c r="H860" t="s">
        <v>24</v>
      </c>
      <c r="I860" t="s">
        <v>25</v>
      </c>
      <c r="J860" t="s">
        <v>191</v>
      </c>
      <c r="K860" t="s">
        <v>192</v>
      </c>
      <c r="L860" t="s">
        <v>54</v>
      </c>
      <c r="M860" t="s">
        <v>348</v>
      </c>
      <c r="N860" t="s">
        <v>30</v>
      </c>
      <c r="O860" t="s">
        <v>31</v>
      </c>
      <c r="P860" t="s">
        <v>349</v>
      </c>
      <c r="Q860">
        <v>115.96</v>
      </c>
      <c r="R860">
        <v>2</v>
      </c>
      <c r="S860">
        <v>25.511199999999999</v>
      </c>
      <c r="T860">
        <f xml:space="preserve"> Table1_2[[#This Row],[Profit]] / Table1_2[[#This Row],[Sales]]</f>
        <v>0.22</v>
      </c>
      <c r="U860" t="s">
        <v>83</v>
      </c>
      <c r="V860" t="s">
        <v>71</v>
      </c>
    </row>
    <row r="861" spans="1:22">
      <c r="A861" t="s">
        <v>3281</v>
      </c>
      <c r="B861" s="19">
        <v>41911</v>
      </c>
      <c r="C861" s="19" t="str">
        <f xml:space="preserve"> TEXT(Table1_2[[#This Row],[Order Date]], "yyyy")</f>
        <v>2014</v>
      </c>
      <c r="D861" s="19">
        <v>41915</v>
      </c>
      <c r="E861" t="s">
        <v>21</v>
      </c>
      <c r="F861" t="s">
        <v>1196</v>
      </c>
      <c r="G861" t="s">
        <v>1197</v>
      </c>
      <c r="H861" t="s">
        <v>24</v>
      </c>
      <c r="I861" t="s">
        <v>25</v>
      </c>
      <c r="J861" t="s">
        <v>173</v>
      </c>
      <c r="K861" t="s">
        <v>120</v>
      </c>
      <c r="L861" t="s">
        <v>67</v>
      </c>
      <c r="M861" t="s">
        <v>232</v>
      </c>
      <c r="N861" t="s">
        <v>30</v>
      </c>
      <c r="O861" t="s">
        <v>56</v>
      </c>
      <c r="P861" t="s">
        <v>233</v>
      </c>
      <c r="Q861">
        <v>117.36</v>
      </c>
      <c r="R861">
        <v>4</v>
      </c>
      <c r="S861">
        <v>36.381599999999999</v>
      </c>
      <c r="T861">
        <f xml:space="preserve"> Table1_2[[#This Row],[Profit]] / Table1_2[[#This Row],[Sales]]</f>
        <v>0.31</v>
      </c>
      <c r="U861" t="s">
        <v>83</v>
      </c>
      <c r="V861" t="s">
        <v>77</v>
      </c>
    </row>
    <row r="862" spans="1:22">
      <c r="A862" t="s">
        <v>4173</v>
      </c>
      <c r="B862" s="19">
        <v>42184</v>
      </c>
      <c r="C862" s="19" t="str">
        <f xml:space="preserve"> TEXT(Table1_2[[#This Row],[Order Date]], "yyyy")</f>
        <v>2015</v>
      </c>
      <c r="D862" s="19">
        <v>42187</v>
      </c>
      <c r="E862" t="s">
        <v>87</v>
      </c>
      <c r="F862" t="s">
        <v>1368</v>
      </c>
      <c r="G862" t="s">
        <v>1369</v>
      </c>
      <c r="H862" t="s">
        <v>24</v>
      </c>
      <c r="I862" t="s">
        <v>25</v>
      </c>
      <c r="J862" t="s">
        <v>173</v>
      </c>
      <c r="K862" t="s">
        <v>120</v>
      </c>
      <c r="L862" t="s">
        <v>67</v>
      </c>
      <c r="M862" t="s">
        <v>668</v>
      </c>
      <c r="N862" t="s">
        <v>30</v>
      </c>
      <c r="O862" t="s">
        <v>36</v>
      </c>
      <c r="P862" t="s">
        <v>669</v>
      </c>
      <c r="Q862">
        <v>117.88200000000001</v>
      </c>
      <c r="R862">
        <v>1</v>
      </c>
      <c r="S862">
        <v>1.3098000000000001</v>
      </c>
      <c r="T862">
        <f xml:space="preserve"> Table1_2[[#This Row],[Profit]] / Table1_2[[#This Row],[Sales]]</f>
        <v>1.1111111111111112E-2</v>
      </c>
      <c r="U862" t="s">
        <v>33</v>
      </c>
      <c r="V862" t="s">
        <v>59</v>
      </c>
    </row>
    <row r="863" spans="1:22">
      <c r="A863" t="s">
        <v>1048</v>
      </c>
      <c r="B863" s="19">
        <v>43087</v>
      </c>
      <c r="C863" s="19" t="str">
        <f xml:space="preserve"> TEXT(Table1_2[[#This Row],[Order Date]], "yyyy")</f>
        <v>2017</v>
      </c>
      <c r="D863" s="19">
        <v>43092</v>
      </c>
      <c r="E863" t="s">
        <v>21</v>
      </c>
      <c r="F863" t="s">
        <v>1049</v>
      </c>
      <c r="G863" t="s">
        <v>1050</v>
      </c>
      <c r="H863" t="s">
        <v>24</v>
      </c>
      <c r="I863" t="s">
        <v>25</v>
      </c>
      <c r="J863" t="s">
        <v>1051</v>
      </c>
      <c r="K863" t="s">
        <v>53</v>
      </c>
      <c r="L863" t="s">
        <v>54</v>
      </c>
      <c r="M863" t="s">
        <v>1052</v>
      </c>
      <c r="N863" t="s">
        <v>30</v>
      </c>
      <c r="O863" t="s">
        <v>31</v>
      </c>
      <c r="P863" t="s">
        <v>1053</v>
      </c>
      <c r="Q863">
        <v>119.833</v>
      </c>
      <c r="R863">
        <v>1</v>
      </c>
      <c r="S863">
        <v>-12.6882</v>
      </c>
      <c r="T863">
        <f xml:space="preserve"> Table1_2[[#This Row],[Profit]] / Table1_2[[#This Row],[Sales]]</f>
        <v>-0.10588235294117647</v>
      </c>
      <c r="U863" t="s">
        <v>58</v>
      </c>
      <c r="V863" t="s">
        <v>96</v>
      </c>
    </row>
    <row r="864" spans="1:22">
      <c r="A864" t="s">
        <v>4217</v>
      </c>
      <c r="B864" s="19">
        <v>41829</v>
      </c>
      <c r="C864" s="19" t="str">
        <f xml:space="preserve"> TEXT(Table1_2[[#This Row],[Order Date]], "yyyy")</f>
        <v>2014</v>
      </c>
      <c r="D864" s="19">
        <v>41834</v>
      </c>
      <c r="E864" t="s">
        <v>39</v>
      </c>
      <c r="F864" t="s">
        <v>765</v>
      </c>
      <c r="G864" t="s">
        <v>766</v>
      </c>
      <c r="H864" t="s">
        <v>100</v>
      </c>
      <c r="I864" t="s">
        <v>25</v>
      </c>
      <c r="J864" t="s">
        <v>328</v>
      </c>
      <c r="K864" t="s">
        <v>53</v>
      </c>
      <c r="L864" t="s">
        <v>54</v>
      </c>
      <c r="M864" t="s">
        <v>2622</v>
      </c>
      <c r="N864" t="s">
        <v>30</v>
      </c>
      <c r="O864" t="s">
        <v>31</v>
      </c>
      <c r="P864" t="s">
        <v>2623</v>
      </c>
      <c r="Q864">
        <v>119.833</v>
      </c>
      <c r="R864">
        <v>1</v>
      </c>
      <c r="S864">
        <v>7.0490000000000004</v>
      </c>
      <c r="T864">
        <f xml:space="preserve"> Table1_2[[#This Row],[Profit]] / Table1_2[[#This Row],[Sales]]</f>
        <v>5.8823529411764712E-2</v>
      </c>
      <c r="U864" t="s">
        <v>58</v>
      </c>
      <c r="V864" t="s">
        <v>71</v>
      </c>
    </row>
    <row r="865" spans="1:22">
      <c r="A865" t="s">
        <v>4334</v>
      </c>
      <c r="B865" s="19">
        <v>43055</v>
      </c>
      <c r="C865" s="19" t="str">
        <f xml:space="preserve"> TEXT(Table1_2[[#This Row],[Order Date]], "yyyy")</f>
        <v>2017</v>
      </c>
      <c r="D865" s="19">
        <v>43059</v>
      </c>
      <c r="E865" t="s">
        <v>39</v>
      </c>
      <c r="F865" t="s">
        <v>221</v>
      </c>
      <c r="G865" t="s">
        <v>222</v>
      </c>
      <c r="H865" t="s">
        <v>24</v>
      </c>
      <c r="I865" t="s">
        <v>25</v>
      </c>
      <c r="J865" t="s">
        <v>52</v>
      </c>
      <c r="K865" t="s">
        <v>53</v>
      </c>
      <c r="L865" t="s">
        <v>54</v>
      </c>
      <c r="M865" t="s">
        <v>1123</v>
      </c>
      <c r="N865" t="s">
        <v>30</v>
      </c>
      <c r="O865" t="s">
        <v>56</v>
      </c>
      <c r="P865" t="s">
        <v>1124</v>
      </c>
      <c r="Q865">
        <v>119.94</v>
      </c>
      <c r="R865">
        <v>3</v>
      </c>
      <c r="S865">
        <v>23.988</v>
      </c>
      <c r="T865">
        <f xml:space="preserve"> Table1_2[[#This Row],[Profit]] / Table1_2[[#This Row],[Sales]]</f>
        <v>0.2</v>
      </c>
      <c r="U865" t="s">
        <v>83</v>
      </c>
      <c r="V865" t="s">
        <v>34</v>
      </c>
    </row>
    <row r="866" spans="1:22">
      <c r="A866" t="s">
        <v>4262</v>
      </c>
      <c r="B866" s="19">
        <v>42974</v>
      </c>
      <c r="C866" s="19" t="str">
        <f xml:space="preserve"> TEXT(Table1_2[[#This Row],[Order Date]], "yyyy")</f>
        <v>2017</v>
      </c>
      <c r="D866" s="19">
        <v>42978</v>
      </c>
      <c r="E866" t="s">
        <v>39</v>
      </c>
      <c r="F866" t="s">
        <v>1970</v>
      </c>
      <c r="G866" t="s">
        <v>1971</v>
      </c>
      <c r="H866" t="s">
        <v>24</v>
      </c>
      <c r="I866" t="s">
        <v>25</v>
      </c>
      <c r="J866" t="s">
        <v>914</v>
      </c>
      <c r="K866" t="s">
        <v>520</v>
      </c>
      <c r="L866" t="s">
        <v>54</v>
      </c>
      <c r="M866" t="s">
        <v>1542</v>
      </c>
      <c r="N866" t="s">
        <v>30</v>
      </c>
      <c r="O866" t="s">
        <v>56</v>
      </c>
      <c r="P866" t="s">
        <v>1543</v>
      </c>
      <c r="Q866">
        <v>120.57599999999999</v>
      </c>
      <c r="R866">
        <v>8</v>
      </c>
      <c r="S866">
        <v>33.1584</v>
      </c>
      <c r="T866">
        <f xml:space="preserve"> Table1_2[[#This Row],[Profit]] / Table1_2[[#This Row],[Sales]]</f>
        <v>0.27500000000000002</v>
      </c>
      <c r="U866" t="s">
        <v>83</v>
      </c>
      <c r="V866" t="s">
        <v>253</v>
      </c>
    </row>
    <row r="867" spans="1:22">
      <c r="A867" t="s">
        <v>2293</v>
      </c>
      <c r="B867" s="19">
        <v>42280</v>
      </c>
      <c r="C867" s="19" t="str">
        <f xml:space="preserve"> TEXT(Table1_2[[#This Row],[Order Date]], "yyyy")</f>
        <v>2015</v>
      </c>
      <c r="D867" s="19">
        <v>42285</v>
      </c>
      <c r="E867" t="s">
        <v>39</v>
      </c>
      <c r="F867" t="s">
        <v>263</v>
      </c>
      <c r="G867" t="s">
        <v>264</v>
      </c>
      <c r="H867" t="s">
        <v>24</v>
      </c>
      <c r="I867" t="s">
        <v>25</v>
      </c>
      <c r="J867" t="s">
        <v>52</v>
      </c>
      <c r="K867" t="s">
        <v>53</v>
      </c>
      <c r="L867" t="s">
        <v>54</v>
      </c>
      <c r="M867" t="s">
        <v>810</v>
      </c>
      <c r="N867" t="s">
        <v>30</v>
      </c>
      <c r="O867" t="s">
        <v>31</v>
      </c>
      <c r="P867" t="s">
        <v>811</v>
      </c>
      <c r="Q867">
        <v>120.666</v>
      </c>
      <c r="R867">
        <v>2</v>
      </c>
      <c r="S867">
        <v>18.454799999999999</v>
      </c>
      <c r="T867">
        <f xml:space="preserve"> Table1_2[[#This Row],[Profit]] / Table1_2[[#This Row],[Sales]]</f>
        <v>0.15294117647058822</v>
      </c>
      <c r="U867" t="s">
        <v>58</v>
      </c>
      <c r="V867" t="s">
        <v>48</v>
      </c>
    </row>
    <row r="868" spans="1:22">
      <c r="A868" t="s">
        <v>4011</v>
      </c>
      <c r="B868" s="19">
        <v>42660</v>
      </c>
      <c r="C868" s="19" t="str">
        <f xml:space="preserve"> TEXT(Table1_2[[#This Row],[Order Date]], "yyyy")</f>
        <v>2016</v>
      </c>
      <c r="D868" s="19">
        <v>42664</v>
      </c>
      <c r="E868" t="s">
        <v>39</v>
      </c>
      <c r="F868" t="s">
        <v>2895</v>
      </c>
      <c r="G868" t="s">
        <v>2896</v>
      </c>
      <c r="H868" t="s">
        <v>100</v>
      </c>
      <c r="I868" t="s">
        <v>25</v>
      </c>
      <c r="J868" t="s">
        <v>1133</v>
      </c>
      <c r="K868" t="s">
        <v>53</v>
      </c>
      <c r="L868" t="s">
        <v>54</v>
      </c>
      <c r="M868" t="s">
        <v>2743</v>
      </c>
      <c r="N868" t="s">
        <v>30</v>
      </c>
      <c r="O868" t="s">
        <v>31</v>
      </c>
      <c r="P868" t="s">
        <v>2744</v>
      </c>
      <c r="Q868">
        <v>120.666</v>
      </c>
      <c r="R868">
        <v>2</v>
      </c>
      <c r="S868">
        <v>21.294</v>
      </c>
      <c r="T868">
        <f xml:space="preserve"> Table1_2[[#This Row],[Profit]] / Table1_2[[#This Row],[Sales]]</f>
        <v>0.17647058823529413</v>
      </c>
      <c r="U868" t="s">
        <v>83</v>
      </c>
      <c r="V868" t="s">
        <v>48</v>
      </c>
    </row>
    <row r="869" spans="1:22">
      <c r="A869" t="s">
        <v>1846</v>
      </c>
      <c r="B869" s="19">
        <v>41967</v>
      </c>
      <c r="C869" s="19" t="str">
        <f xml:space="preserve"> TEXT(Table1_2[[#This Row],[Order Date]], "yyyy")</f>
        <v>2014</v>
      </c>
      <c r="D869" s="19">
        <v>41969</v>
      </c>
      <c r="E869" t="s">
        <v>21</v>
      </c>
      <c r="F869" t="s">
        <v>1847</v>
      </c>
      <c r="G869" t="s">
        <v>1848</v>
      </c>
      <c r="H869" t="s">
        <v>24</v>
      </c>
      <c r="I869" t="s">
        <v>25</v>
      </c>
      <c r="J869" t="s">
        <v>1849</v>
      </c>
      <c r="K869" t="s">
        <v>53</v>
      </c>
      <c r="L869" t="s">
        <v>54</v>
      </c>
      <c r="M869" t="s">
        <v>1850</v>
      </c>
      <c r="N869" t="s">
        <v>30</v>
      </c>
      <c r="O869" t="s">
        <v>36</v>
      </c>
      <c r="P869" t="s">
        <v>1851</v>
      </c>
      <c r="Q869">
        <v>120.712</v>
      </c>
      <c r="R869">
        <v>1</v>
      </c>
      <c r="S869">
        <v>-18.1068</v>
      </c>
      <c r="T869">
        <f xml:space="preserve"> Table1_2[[#This Row],[Profit]] / Table1_2[[#This Row],[Sales]]</f>
        <v>-0.15</v>
      </c>
      <c r="U869" t="s">
        <v>70</v>
      </c>
      <c r="V869" t="s">
        <v>34</v>
      </c>
    </row>
    <row r="870" spans="1:22">
      <c r="A870" t="s">
        <v>2726</v>
      </c>
      <c r="B870" s="19">
        <v>42765</v>
      </c>
      <c r="C870" s="19" t="str">
        <f xml:space="preserve"> TEXT(Table1_2[[#This Row],[Order Date]], "yyyy")</f>
        <v>2017</v>
      </c>
      <c r="D870" s="19">
        <v>42772</v>
      </c>
      <c r="E870" t="s">
        <v>39</v>
      </c>
      <c r="F870" t="s">
        <v>684</v>
      </c>
      <c r="G870" t="s">
        <v>685</v>
      </c>
      <c r="H870" t="s">
        <v>100</v>
      </c>
      <c r="I870" t="s">
        <v>25</v>
      </c>
      <c r="J870" t="s">
        <v>328</v>
      </c>
      <c r="K870" t="s">
        <v>53</v>
      </c>
      <c r="L870" t="s">
        <v>54</v>
      </c>
      <c r="M870" t="s">
        <v>159</v>
      </c>
      <c r="N870" t="s">
        <v>30</v>
      </c>
      <c r="O870" t="s">
        <v>36</v>
      </c>
      <c r="P870" t="s">
        <v>160</v>
      </c>
      <c r="Q870">
        <v>120.78400000000001</v>
      </c>
      <c r="R870">
        <v>1</v>
      </c>
      <c r="S870">
        <v>-13.588200000000001</v>
      </c>
      <c r="T870">
        <f xml:space="preserve"> Table1_2[[#This Row],[Profit]] / Table1_2[[#This Row],[Sales]]</f>
        <v>-0.1125</v>
      </c>
      <c r="U870" t="s">
        <v>47</v>
      </c>
      <c r="V870" t="s">
        <v>169</v>
      </c>
    </row>
    <row r="871" spans="1:22">
      <c r="A871" t="s">
        <v>3894</v>
      </c>
      <c r="B871" s="19">
        <v>42653</v>
      </c>
      <c r="C871" s="19" t="str">
        <f xml:space="preserve"> TEXT(Table1_2[[#This Row],[Order Date]], "yyyy")</f>
        <v>2016</v>
      </c>
      <c r="D871" s="19">
        <v>42655</v>
      </c>
      <c r="E871" t="s">
        <v>87</v>
      </c>
      <c r="F871" t="s">
        <v>2464</v>
      </c>
      <c r="G871" t="s">
        <v>2465</v>
      </c>
      <c r="H871" t="s">
        <v>90</v>
      </c>
      <c r="I871" t="s">
        <v>25</v>
      </c>
      <c r="J871" t="s">
        <v>265</v>
      </c>
      <c r="K871" t="s">
        <v>180</v>
      </c>
      <c r="L871" t="s">
        <v>54</v>
      </c>
      <c r="M871" t="s">
        <v>656</v>
      </c>
      <c r="N871" t="s">
        <v>30</v>
      </c>
      <c r="O871" t="s">
        <v>36</v>
      </c>
      <c r="P871" t="s">
        <v>657</v>
      </c>
      <c r="Q871">
        <v>120.78400000000001</v>
      </c>
      <c r="R871">
        <v>1</v>
      </c>
      <c r="S871">
        <v>13.588200000000001</v>
      </c>
      <c r="T871">
        <f xml:space="preserve"> Table1_2[[#This Row],[Profit]] / Table1_2[[#This Row],[Sales]]</f>
        <v>0.1125</v>
      </c>
      <c r="U871" t="s">
        <v>70</v>
      </c>
      <c r="V871" t="s">
        <v>48</v>
      </c>
    </row>
    <row r="872" spans="1:22">
      <c r="A872" t="s">
        <v>4097</v>
      </c>
      <c r="B872" s="19">
        <v>42901</v>
      </c>
      <c r="C872" s="19" t="str">
        <f xml:space="preserve"> TEXT(Table1_2[[#This Row],[Order Date]], "yyyy")</f>
        <v>2017</v>
      </c>
      <c r="D872" s="19">
        <v>42906</v>
      </c>
      <c r="E872" t="s">
        <v>39</v>
      </c>
      <c r="F872" t="s">
        <v>386</v>
      </c>
      <c r="G872" t="s">
        <v>387</v>
      </c>
      <c r="H872" t="s">
        <v>90</v>
      </c>
      <c r="I872" t="s">
        <v>25</v>
      </c>
      <c r="J872" t="s">
        <v>2647</v>
      </c>
      <c r="K872" t="s">
        <v>141</v>
      </c>
      <c r="L872" t="s">
        <v>28</v>
      </c>
      <c r="M872" t="s">
        <v>2406</v>
      </c>
      <c r="N872" t="s">
        <v>30</v>
      </c>
      <c r="O872" t="s">
        <v>45</v>
      </c>
      <c r="P872" t="s">
        <v>2407</v>
      </c>
      <c r="Q872">
        <v>120.96</v>
      </c>
      <c r="R872">
        <v>2</v>
      </c>
      <c r="S872">
        <v>-28.224</v>
      </c>
      <c r="T872">
        <f xml:space="preserve"> Table1_2[[#This Row],[Profit]] / Table1_2[[#This Row],[Sales]]</f>
        <v>-0.23333333333333334</v>
      </c>
      <c r="U872" t="s">
        <v>58</v>
      </c>
      <c r="V872" t="s">
        <v>59</v>
      </c>
    </row>
    <row r="873" spans="1:22">
      <c r="A873" t="s">
        <v>4210</v>
      </c>
      <c r="B873" s="19">
        <v>42660</v>
      </c>
      <c r="C873" s="19" t="str">
        <f xml:space="preserve"> TEXT(Table1_2[[#This Row],[Order Date]], "yyyy")</f>
        <v>2016</v>
      </c>
      <c r="D873" s="19">
        <v>42663</v>
      </c>
      <c r="E873" t="s">
        <v>87</v>
      </c>
      <c r="F873" t="s">
        <v>2936</v>
      </c>
      <c r="G873" t="s">
        <v>2937</v>
      </c>
      <c r="H873" t="s">
        <v>24</v>
      </c>
      <c r="I873" t="s">
        <v>25</v>
      </c>
      <c r="J873" t="s">
        <v>4211</v>
      </c>
      <c r="K873" t="s">
        <v>362</v>
      </c>
      <c r="L873" t="s">
        <v>67</v>
      </c>
      <c r="M873" t="s">
        <v>542</v>
      </c>
      <c r="N873" t="s">
        <v>30</v>
      </c>
      <c r="O873" t="s">
        <v>31</v>
      </c>
      <c r="P873" t="s">
        <v>543</v>
      </c>
      <c r="Q873">
        <v>120.98</v>
      </c>
      <c r="R873">
        <v>1</v>
      </c>
      <c r="S873">
        <v>12.098000000000001</v>
      </c>
      <c r="T873">
        <f xml:space="preserve"> Table1_2[[#This Row],[Profit]] / Table1_2[[#This Row],[Sales]]</f>
        <v>0.1</v>
      </c>
      <c r="U873" t="s">
        <v>33</v>
      </c>
      <c r="V873" t="s">
        <v>48</v>
      </c>
    </row>
    <row r="874" spans="1:22">
      <c r="A874" t="s">
        <v>1749</v>
      </c>
      <c r="B874" s="19">
        <v>42957</v>
      </c>
      <c r="C874" s="19" t="str">
        <f xml:space="preserve"> TEXT(Table1_2[[#This Row],[Order Date]], "yyyy")</f>
        <v>2017</v>
      </c>
      <c r="D874" s="19">
        <v>42962</v>
      </c>
      <c r="E874" t="s">
        <v>39</v>
      </c>
      <c r="F874" t="s">
        <v>1750</v>
      </c>
      <c r="G874" t="s">
        <v>1751</v>
      </c>
      <c r="H874" t="s">
        <v>24</v>
      </c>
      <c r="I874" t="s">
        <v>25</v>
      </c>
      <c r="J874" t="s">
        <v>347</v>
      </c>
      <c r="K874" t="s">
        <v>110</v>
      </c>
      <c r="L874" t="s">
        <v>93</v>
      </c>
      <c r="M874" t="s">
        <v>144</v>
      </c>
      <c r="N874" t="s">
        <v>30</v>
      </c>
      <c r="O874" t="s">
        <v>56</v>
      </c>
      <c r="P874" t="s">
        <v>145</v>
      </c>
      <c r="Q874">
        <v>121.3</v>
      </c>
      <c r="R874">
        <v>2</v>
      </c>
      <c r="S874">
        <v>25.472999999999999</v>
      </c>
      <c r="T874">
        <f xml:space="preserve"> Table1_2[[#This Row],[Profit]] / Table1_2[[#This Row],[Sales]]</f>
        <v>0.21</v>
      </c>
      <c r="U874" t="s">
        <v>58</v>
      </c>
      <c r="V874" t="s">
        <v>253</v>
      </c>
    </row>
    <row r="875" spans="1:22">
      <c r="A875" t="s">
        <v>1299</v>
      </c>
      <c r="B875" s="19">
        <v>41859</v>
      </c>
      <c r="C875" s="19" t="str">
        <f xml:space="preserve"> TEXT(Table1_2[[#This Row],[Order Date]], "yyyy")</f>
        <v>2014</v>
      </c>
      <c r="D875" s="19">
        <v>41865</v>
      </c>
      <c r="E875" t="s">
        <v>39</v>
      </c>
      <c r="F875" t="s">
        <v>1300</v>
      </c>
      <c r="G875" t="s">
        <v>1301</v>
      </c>
      <c r="H875" t="s">
        <v>24</v>
      </c>
      <c r="I875" t="s">
        <v>25</v>
      </c>
      <c r="J875" t="s">
        <v>1302</v>
      </c>
      <c r="K875" t="s">
        <v>520</v>
      </c>
      <c r="L875" t="s">
        <v>54</v>
      </c>
      <c r="M875" t="s">
        <v>967</v>
      </c>
      <c r="N875" t="s">
        <v>30</v>
      </c>
      <c r="O875" t="s">
        <v>56</v>
      </c>
      <c r="P875" t="s">
        <v>968</v>
      </c>
      <c r="Q875">
        <v>121.376</v>
      </c>
      <c r="R875">
        <v>4</v>
      </c>
      <c r="S875">
        <v>-3.0344000000000002</v>
      </c>
      <c r="T875">
        <f xml:space="preserve"> Table1_2[[#This Row],[Profit]] / Table1_2[[#This Row],[Sales]]</f>
        <v>-2.5000000000000001E-2</v>
      </c>
      <c r="U875" t="s">
        <v>129</v>
      </c>
      <c r="V875" t="s">
        <v>253</v>
      </c>
    </row>
    <row r="876" spans="1:22">
      <c r="A876" t="s">
        <v>4131</v>
      </c>
      <c r="B876" s="19">
        <v>42629</v>
      </c>
      <c r="C876" s="19" t="str">
        <f xml:space="preserve"> TEXT(Table1_2[[#This Row],[Order Date]], "yyyy")</f>
        <v>2016</v>
      </c>
      <c r="D876" s="19">
        <v>42631</v>
      </c>
      <c r="E876" t="s">
        <v>87</v>
      </c>
      <c r="F876" t="s">
        <v>4132</v>
      </c>
      <c r="G876" t="s">
        <v>4133</v>
      </c>
      <c r="H876" t="s">
        <v>100</v>
      </c>
      <c r="I876" t="s">
        <v>25</v>
      </c>
      <c r="J876" t="s">
        <v>347</v>
      </c>
      <c r="K876" t="s">
        <v>667</v>
      </c>
      <c r="L876" t="s">
        <v>28</v>
      </c>
      <c r="M876" t="s">
        <v>135</v>
      </c>
      <c r="N876" t="s">
        <v>30</v>
      </c>
      <c r="O876" t="s">
        <v>36</v>
      </c>
      <c r="P876" t="s">
        <v>136</v>
      </c>
      <c r="Q876">
        <v>121.78</v>
      </c>
      <c r="R876">
        <v>2</v>
      </c>
      <c r="S876">
        <v>30.445</v>
      </c>
      <c r="T876">
        <f xml:space="preserve"> Table1_2[[#This Row],[Profit]] / Table1_2[[#This Row],[Sales]]</f>
        <v>0.25</v>
      </c>
      <c r="U876" t="s">
        <v>70</v>
      </c>
      <c r="V876" t="s">
        <v>77</v>
      </c>
    </row>
    <row r="877" spans="1:22">
      <c r="A877" t="s">
        <v>3562</v>
      </c>
      <c r="B877" s="19">
        <v>42549</v>
      </c>
      <c r="C877" s="19" t="str">
        <f xml:space="preserve"> TEXT(Table1_2[[#This Row],[Order Date]], "yyyy")</f>
        <v>2016</v>
      </c>
      <c r="D877" s="19">
        <v>42551</v>
      </c>
      <c r="E877" t="s">
        <v>21</v>
      </c>
      <c r="F877" t="s">
        <v>2172</v>
      </c>
      <c r="G877" t="s">
        <v>2173</v>
      </c>
      <c r="H877" t="s">
        <v>24</v>
      </c>
      <c r="I877" t="s">
        <v>25</v>
      </c>
      <c r="J877" t="s">
        <v>3563</v>
      </c>
      <c r="K877" t="s">
        <v>362</v>
      </c>
      <c r="L877" t="s">
        <v>67</v>
      </c>
      <c r="M877" t="s">
        <v>2428</v>
      </c>
      <c r="N877" t="s">
        <v>30</v>
      </c>
      <c r="O877" t="s">
        <v>36</v>
      </c>
      <c r="P877" t="s">
        <v>2429</v>
      </c>
      <c r="Q877">
        <v>121.96</v>
      </c>
      <c r="R877">
        <v>2</v>
      </c>
      <c r="S877">
        <v>20.7332</v>
      </c>
      <c r="T877">
        <f xml:space="preserve"> Table1_2[[#This Row],[Profit]] / Table1_2[[#This Row],[Sales]]</f>
        <v>0.17</v>
      </c>
      <c r="U877" t="s">
        <v>70</v>
      </c>
      <c r="V877" t="s">
        <v>59</v>
      </c>
    </row>
    <row r="878" spans="1:22">
      <c r="A878" t="s">
        <v>3561</v>
      </c>
      <c r="B878" s="19">
        <v>42922</v>
      </c>
      <c r="C878" s="19" t="str">
        <f xml:space="preserve"> TEXT(Table1_2[[#This Row],[Order Date]], "yyyy")</f>
        <v>2017</v>
      </c>
      <c r="D878" s="19">
        <v>42927</v>
      </c>
      <c r="E878" t="s">
        <v>39</v>
      </c>
      <c r="F878" t="s">
        <v>403</v>
      </c>
      <c r="G878" t="s">
        <v>404</v>
      </c>
      <c r="H878" t="s">
        <v>24</v>
      </c>
      <c r="I878" t="s">
        <v>25</v>
      </c>
      <c r="J878" t="s">
        <v>52</v>
      </c>
      <c r="K878" t="s">
        <v>53</v>
      </c>
      <c r="L878" t="s">
        <v>54</v>
      </c>
      <c r="M878" t="s">
        <v>135</v>
      </c>
      <c r="N878" t="s">
        <v>30</v>
      </c>
      <c r="O878" t="s">
        <v>36</v>
      </c>
      <c r="P878" t="s">
        <v>217</v>
      </c>
      <c r="Q878">
        <v>122.136</v>
      </c>
      <c r="R878">
        <v>3</v>
      </c>
      <c r="S878">
        <v>-13.7403</v>
      </c>
      <c r="T878">
        <f xml:space="preserve"> Table1_2[[#This Row],[Profit]] / Table1_2[[#This Row],[Sales]]</f>
        <v>-0.1125</v>
      </c>
      <c r="U878" t="s">
        <v>58</v>
      </c>
      <c r="V878" t="s">
        <v>71</v>
      </c>
    </row>
    <row r="879" spans="1:22">
      <c r="A879" t="s">
        <v>1798</v>
      </c>
      <c r="B879" s="19">
        <v>41915</v>
      </c>
      <c r="C879" s="19" t="str">
        <f xml:space="preserve"> TEXT(Table1_2[[#This Row],[Order Date]], "yyyy")</f>
        <v>2014</v>
      </c>
      <c r="D879" s="19">
        <v>41920</v>
      </c>
      <c r="E879" t="s">
        <v>21</v>
      </c>
      <c r="F879" t="s">
        <v>432</v>
      </c>
      <c r="G879" t="s">
        <v>433</v>
      </c>
      <c r="H879" t="s">
        <v>90</v>
      </c>
      <c r="I879" t="s">
        <v>25</v>
      </c>
      <c r="J879" t="s">
        <v>52</v>
      </c>
      <c r="K879" t="s">
        <v>53</v>
      </c>
      <c r="L879" t="s">
        <v>54</v>
      </c>
      <c r="M879" t="s">
        <v>68</v>
      </c>
      <c r="N879" t="s">
        <v>30</v>
      </c>
      <c r="O879" t="s">
        <v>36</v>
      </c>
      <c r="P879" t="s">
        <v>69</v>
      </c>
      <c r="Q879">
        <v>122.352</v>
      </c>
      <c r="R879">
        <v>3</v>
      </c>
      <c r="S879">
        <v>13.7646</v>
      </c>
      <c r="T879">
        <f xml:space="preserve"> Table1_2[[#This Row],[Profit]] / Table1_2[[#This Row],[Sales]]</f>
        <v>0.11249999999999999</v>
      </c>
      <c r="U879" t="s">
        <v>58</v>
      </c>
      <c r="V879" t="s">
        <v>48</v>
      </c>
    </row>
    <row r="880" spans="1:22">
      <c r="A880" t="s">
        <v>2858</v>
      </c>
      <c r="B880" s="19">
        <v>41922</v>
      </c>
      <c r="C880" s="19" t="str">
        <f xml:space="preserve"> TEXT(Table1_2[[#This Row],[Order Date]], "yyyy")</f>
        <v>2014</v>
      </c>
      <c r="D880" s="19">
        <v>41922</v>
      </c>
      <c r="E880" t="s">
        <v>425</v>
      </c>
      <c r="F880" t="s">
        <v>517</v>
      </c>
      <c r="G880" t="s">
        <v>518</v>
      </c>
      <c r="H880" t="s">
        <v>100</v>
      </c>
      <c r="I880" t="s">
        <v>25</v>
      </c>
      <c r="J880" t="s">
        <v>2859</v>
      </c>
      <c r="K880" t="s">
        <v>53</v>
      </c>
      <c r="L880" t="s">
        <v>54</v>
      </c>
      <c r="M880" t="s">
        <v>68</v>
      </c>
      <c r="N880" t="s">
        <v>30</v>
      </c>
      <c r="O880" t="s">
        <v>36</v>
      </c>
      <c r="P880" t="s">
        <v>69</v>
      </c>
      <c r="Q880">
        <v>122.352</v>
      </c>
      <c r="R880">
        <v>3</v>
      </c>
      <c r="S880">
        <v>13.7646</v>
      </c>
      <c r="T880">
        <f xml:space="preserve"> Table1_2[[#This Row],[Profit]] / Table1_2[[#This Row],[Sales]]</f>
        <v>0.11249999999999999</v>
      </c>
      <c r="U880" t="s">
        <v>430</v>
      </c>
      <c r="V880" t="s">
        <v>48</v>
      </c>
    </row>
    <row r="881" spans="1:22">
      <c r="A881" t="s">
        <v>3169</v>
      </c>
      <c r="B881" s="19">
        <v>42530</v>
      </c>
      <c r="C881" s="19" t="str">
        <f xml:space="preserve"> TEXT(Table1_2[[#This Row],[Order Date]], "yyyy")</f>
        <v>2016</v>
      </c>
      <c r="D881" s="19">
        <v>42535</v>
      </c>
      <c r="E881" t="s">
        <v>39</v>
      </c>
      <c r="F881" t="s">
        <v>3170</v>
      </c>
      <c r="G881" t="s">
        <v>3171</v>
      </c>
      <c r="H881" t="s">
        <v>24</v>
      </c>
      <c r="I881" t="s">
        <v>25</v>
      </c>
      <c r="J881" t="s">
        <v>328</v>
      </c>
      <c r="K881" t="s">
        <v>53</v>
      </c>
      <c r="L881" t="s">
        <v>54</v>
      </c>
      <c r="M881" t="s">
        <v>68</v>
      </c>
      <c r="N881" t="s">
        <v>30</v>
      </c>
      <c r="O881" t="s">
        <v>36</v>
      </c>
      <c r="P881" t="s">
        <v>69</v>
      </c>
      <c r="Q881">
        <v>122.352</v>
      </c>
      <c r="R881">
        <v>3</v>
      </c>
      <c r="S881">
        <v>13.7646</v>
      </c>
      <c r="T881">
        <f xml:space="preserve"> Table1_2[[#This Row],[Profit]] / Table1_2[[#This Row],[Sales]]</f>
        <v>0.11249999999999999</v>
      </c>
      <c r="U881" t="s">
        <v>58</v>
      </c>
      <c r="V881" t="s">
        <v>59</v>
      </c>
    </row>
    <row r="882" spans="1:22">
      <c r="A882" t="s">
        <v>2051</v>
      </c>
      <c r="B882" s="19">
        <v>41716</v>
      </c>
      <c r="C882" s="19" t="str">
        <f xml:space="preserve"> TEXT(Table1_2[[#This Row],[Order Date]], "yyyy")</f>
        <v>2014</v>
      </c>
      <c r="D882" s="19">
        <v>41721</v>
      </c>
      <c r="E882" t="s">
        <v>39</v>
      </c>
      <c r="F882" t="s">
        <v>1974</v>
      </c>
      <c r="G882" t="s">
        <v>1975</v>
      </c>
      <c r="H882" t="s">
        <v>100</v>
      </c>
      <c r="I882" t="s">
        <v>25</v>
      </c>
      <c r="J882" t="s">
        <v>606</v>
      </c>
      <c r="K882" t="s">
        <v>43</v>
      </c>
      <c r="L882" t="s">
        <v>28</v>
      </c>
      <c r="M882" t="s">
        <v>1537</v>
      </c>
      <c r="N882" t="s">
        <v>30</v>
      </c>
      <c r="O882" t="s">
        <v>56</v>
      </c>
      <c r="P882" t="s">
        <v>1538</v>
      </c>
      <c r="Q882">
        <v>122.352</v>
      </c>
      <c r="R882">
        <v>3</v>
      </c>
      <c r="S882">
        <v>15.294</v>
      </c>
      <c r="T882">
        <f xml:space="preserve"> Table1_2[[#This Row],[Profit]] / Table1_2[[#This Row],[Sales]]</f>
        <v>0.125</v>
      </c>
      <c r="U882" t="s">
        <v>58</v>
      </c>
      <c r="V882" t="s">
        <v>195</v>
      </c>
    </row>
    <row r="883" spans="1:22">
      <c r="A883" t="s">
        <v>3741</v>
      </c>
      <c r="B883" s="19">
        <v>42138</v>
      </c>
      <c r="C883" s="19" t="str">
        <f xml:space="preserve"> TEXT(Table1_2[[#This Row],[Order Date]], "yyyy")</f>
        <v>2015</v>
      </c>
      <c r="D883" s="19">
        <v>42143</v>
      </c>
      <c r="E883" t="s">
        <v>39</v>
      </c>
      <c r="F883" t="s">
        <v>1068</v>
      </c>
      <c r="G883" t="s">
        <v>1069</v>
      </c>
      <c r="H883" t="s">
        <v>90</v>
      </c>
      <c r="I883" t="s">
        <v>25</v>
      </c>
      <c r="J883" t="s">
        <v>3742</v>
      </c>
      <c r="K883" t="s">
        <v>53</v>
      </c>
      <c r="L883" t="s">
        <v>54</v>
      </c>
      <c r="M883" t="s">
        <v>640</v>
      </c>
      <c r="N883" t="s">
        <v>30</v>
      </c>
      <c r="O883" t="s">
        <v>56</v>
      </c>
      <c r="P883" t="s">
        <v>641</v>
      </c>
      <c r="Q883">
        <v>122.91</v>
      </c>
      <c r="R883">
        <v>3</v>
      </c>
      <c r="S883">
        <v>34.4148</v>
      </c>
      <c r="T883">
        <f xml:space="preserve"> Table1_2[[#This Row],[Profit]] / Table1_2[[#This Row],[Sales]]</f>
        <v>0.28000000000000003</v>
      </c>
      <c r="U883" t="s">
        <v>58</v>
      </c>
      <c r="V883" t="s">
        <v>161</v>
      </c>
    </row>
    <row r="884" spans="1:22">
      <c r="A884" t="s">
        <v>2225</v>
      </c>
      <c r="B884" s="19">
        <v>41832</v>
      </c>
      <c r="C884" s="19" t="str">
        <f xml:space="preserve"> TEXT(Table1_2[[#This Row],[Order Date]], "yyyy")</f>
        <v>2014</v>
      </c>
      <c r="D884" s="19">
        <v>41838</v>
      </c>
      <c r="E884" t="s">
        <v>39</v>
      </c>
      <c r="F884" t="s">
        <v>2226</v>
      </c>
      <c r="G884" t="s">
        <v>2227</v>
      </c>
      <c r="H884" t="s">
        <v>24</v>
      </c>
      <c r="I884" t="s">
        <v>25</v>
      </c>
      <c r="J884" t="s">
        <v>191</v>
      </c>
      <c r="K884" t="s">
        <v>192</v>
      </c>
      <c r="L884" t="s">
        <v>54</v>
      </c>
      <c r="M884" t="s">
        <v>2218</v>
      </c>
      <c r="N884" t="s">
        <v>30</v>
      </c>
      <c r="O884" t="s">
        <v>36</v>
      </c>
      <c r="P884" t="s">
        <v>2219</v>
      </c>
      <c r="Q884">
        <v>123.136</v>
      </c>
      <c r="R884">
        <v>4</v>
      </c>
      <c r="S884">
        <v>13.8528</v>
      </c>
      <c r="T884">
        <f xml:space="preserve"> Table1_2[[#This Row],[Profit]] / Table1_2[[#This Row],[Sales]]</f>
        <v>0.1125</v>
      </c>
      <c r="U884" t="s">
        <v>129</v>
      </c>
      <c r="V884" t="s">
        <v>71</v>
      </c>
    </row>
    <row r="885" spans="1:22">
      <c r="A885" t="s">
        <v>2903</v>
      </c>
      <c r="B885" s="19">
        <v>42950</v>
      </c>
      <c r="C885" s="19" t="str">
        <f xml:space="preserve"> TEXT(Table1_2[[#This Row],[Order Date]], "yyyy")</f>
        <v>2017</v>
      </c>
      <c r="D885" s="19">
        <v>42955</v>
      </c>
      <c r="E885" t="s">
        <v>21</v>
      </c>
      <c r="F885" t="s">
        <v>633</v>
      </c>
      <c r="G885" t="s">
        <v>634</v>
      </c>
      <c r="H885" t="s">
        <v>24</v>
      </c>
      <c r="I885" t="s">
        <v>25</v>
      </c>
      <c r="J885" t="s">
        <v>328</v>
      </c>
      <c r="K885" t="s">
        <v>53</v>
      </c>
      <c r="L885" t="s">
        <v>54</v>
      </c>
      <c r="M885" t="s">
        <v>596</v>
      </c>
      <c r="N885" t="s">
        <v>30</v>
      </c>
      <c r="O885" t="s">
        <v>56</v>
      </c>
      <c r="P885" t="s">
        <v>597</v>
      </c>
      <c r="Q885">
        <v>123.96</v>
      </c>
      <c r="R885">
        <v>3</v>
      </c>
      <c r="S885">
        <v>11.1564</v>
      </c>
      <c r="T885">
        <f xml:space="preserve"> Table1_2[[#This Row],[Profit]] / Table1_2[[#This Row],[Sales]]</f>
        <v>0.09</v>
      </c>
      <c r="U885" t="s">
        <v>58</v>
      </c>
      <c r="V885" t="s">
        <v>253</v>
      </c>
    </row>
    <row r="886" spans="1:22">
      <c r="A886" t="s">
        <v>3029</v>
      </c>
      <c r="B886" s="19">
        <v>42132</v>
      </c>
      <c r="C886" s="19" t="str">
        <f xml:space="preserve"> TEXT(Table1_2[[#This Row],[Order Date]], "yyyy")</f>
        <v>2015</v>
      </c>
      <c r="D886" s="19">
        <v>42136</v>
      </c>
      <c r="E886" t="s">
        <v>39</v>
      </c>
      <c r="F886" t="s">
        <v>933</v>
      </c>
      <c r="G886" t="s">
        <v>934</v>
      </c>
      <c r="H886" t="s">
        <v>24</v>
      </c>
      <c r="I886" t="s">
        <v>25</v>
      </c>
      <c r="J886" t="s">
        <v>165</v>
      </c>
      <c r="K886" t="s">
        <v>166</v>
      </c>
      <c r="L886" t="s">
        <v>93</v>
      </c>
      <c r="M886" t="s">
        <v>596</v>
      </c>
      <c r="N886" t="s">
        <v>30</v>
      </c>
      <c r="O886" t="s">
        <v>56</v>
      </c>
      <c r="P886" t="s">
        <v>597</v>
      </c>
      <c r="Q886">
        <v>123.96</v>
      </c>
      <c r="R886">
        <v>3</v>
      </c>
      <c r="S886">
        <v>11.1564</v>
      </c>
      <c r="T886">
        <f xml:space="preserve"> Table1_2[[#This Row],[Profit]] / Table1_2[[#This Row],[Sales]]</f>
        <v>0.09</v>
      </c>
      <c r="U886" t="s">
        <v>83</v>
      </c>
      <c r="V886" t="s">
        <v>161</v>
      </c>
    </row>
    <row r="887" spans="1:22">
      <c r="A887" t="s">
        <v>983</v>
      </c>
      <c r="B887" s="19">
        <v>41831</v>
      </c>
      <c r="C887" s="19" t="str">
        <f xml:space="preserve"> TEXT(Table1_2[[#This Row],[Order Date]], "yyyy")</f>
        <v>2014</v>
      </c>
      <c r="D887" s="19">
        <v>41835</v>
      </c>
      <c r="E887" t="s">
        <v>39</v>
      </c>
      <c r="F887" t="s">
        <v>984</v>
      </c>
      <c r="G887" t="s">
        <v>985</v>
      </c>
      <c r="H887" t="s">
        <v>90</v>
      </c>
      <c r="I887" t="s">
        <v>25</v>
      </c>
      <c r="J887" t="s">
        <v>388</v>
      </c>
      <c r="K887" t="s">
        <v>362</v>
      </c>
      <c r="L887" t="s">
        <v>67</v>
      </c>
      <c r="M887" t="s">
        <v>174</v>
      </c>
      <c r="N887" t="s">
        <v>30</v>
      </c>
      <c r="O887" t="s">
        <v>56</v>
      </c>
      <c r="P887" t="s">
        <v>175</v>
      </c>
      <c r="Q887">
        <v>124.11</v>
      </c>
      <c r="R887">
        <v>9</v>
      </c>
      <c r="S887">
        <v>52.126199999999997</v>
      </c>
      <c r="T887">
        <f xml:space="preserve"> Table1_2[[#This Row],[Profit]] / Table1_2[[#This Row],[Sales]]</f>
        <v>0.42</v>
      </c>
      <c r="U887" t="s">
        <v>83</v>
      </c>
      <c r="V887" t="s">
        <v>71</v>
      </c>
    </row>
    <row r="888" spans="1:22">
      <c r="A888" t="s">
        <v>78</v>
      </c>
      <c r="B888" s="19">
        <v>42264</v>
      </c>
      <c r="C888" s="19" t="str">
        <f xml:space="preserve"> TEXT(Table1_2[[#This Row],[Order Date]], "yyyy")</f>
        <v>2015</v>
      </c>
      <c r="D888" s="19">
        <v>42268</v>
      </c>
      <c r="E888" t="s">
        <v>39</v>
      </c>
      <c r="F888" t="s">
        <v>79</v>
      </c>
      <c r="G888" t="s">
        <v>80</v>
      </c>
      <c r="H888" t="s">
        <v>24</v>
      </c>
      <c r="I888" t="s">
        <v>25</v>
      </c>
      <c r="J888" t="s">
        <v>65</v>
      </c>
      <c r="K888" t="s">
        <v>66</v>
      </c>
      <c r="L888" t="s">
        <v>67</v>
      </c>
      <c r="M888" t="s">
        <v>84</v>
      </c>
      <c r="N888" t="s">
        <v>30</v>
      </c>
      <c r="O888" t="s">
        <v>56</v>
      </c>
      <c r="P888" t="s">
        <v>85</v>
      </c>
      <c r="Q888">
        <v>124.2</v>
      </c>
      <c r="R888">
        <v>3</v>
      </c>
      <c r="S888">
        <v>15.525</v>
      </c>
      <c r="T888">
        <f xml:space="preserve"> Table1_2[[#This Row],[Profit]] / Table1_2[[#This Row],[Sales]]</f>
        <v>0.125</v>
      </c>
      <c r="U888" t="s">
        <v>83</v>
      </c>
      <c r="V888" t="s">
        <v>77</v>
      </c>
    </row>
    <row r="889" spans="1:22">
      <c r="A889" t="s">
        <v>2112</v>
      </c>
      <c r="B889" s="19">
        <v>42248</v>
      </c>
      <c r="C889" s="19" t="str">
        <f xml:space="preserve"> TEXT(Table1_2[[#This Row],[Order Date]], "yyyy")</f>
        <v>2015</v>
      </c>
      <c r="D889" s="19">
        <v>42255</v>
      </c>
      <c r="E889" t="s">
        <v>39</v>
      </c>
      <c r="F889" t="s">
        <v>2113</v>
      </c>
      <c r="G889" t="s">
        <v>2114</v>
      </c>
      <c r="H889" t="s">
        <v>100</v>
      </c>
      <c r="I889" t="s">
        <v>25</v>
      </c>
      <c r="J889" t="s">
        <v>237</v>
      </c>
      <c r="K889" t="s">
        <v>434</v>
      </c>
      <c r="L889" t="s">
        <v>67</v>
      </c>
      <c r="M889" t="s">
        <v>1796</v>
      </c>
      <c r="N889" t="s">
        <v>30</v>
      </c>
      <c r="O889" t="s">
        <v>56</v>
      </c>
      <c r="P889" t="s">
        <v>1797</v>
      </c>
      <c r="Q889">
        <v>124.36</v>
      </c>
      <c r="R889">
        <v>2</v>
      </c>
      <c r="S889">
        <v>27.359200000000001</v>
      </c>
      <c r="T889">
        <f xml:space="preserve"> Table1_2[[#This Row],[Profit]] / Table1_2[[#This Row],[Sales]]</f>
        <v>0.22</v>
      </c>
      <c r="U889" t="s">
        <v>47</v>
      </c>
      <c r="V889" t="s">
        <v>77</v>
      </c>
    </row>
    <row r="890" spans="1:22">
      <c r="A890" t="s">
        <v>3642</v>
      </c>
      <c r="B890" s="19">
        <v>43086</v>
      </c>
      <c r="C890" s="19" t="str">
        <f xml:space="preserve"> TEXT(Table1_2[[#This Row],[Order Date]], "yyyy")</f>
        <v>2017</v>
      </c>
      <c r="D890" s="19">
        <v>43092</v>
      </c>
      <c r="E890" t="s">
        <v>39</v>
      </c>
      <c r="F890" t="s">
        <v>3643</v>
      </c>
      <c r="G890" t="s">
        <v>3644</v>
      </c>
      <c r="H890" t="s">
        <v>24</v>
      </c>
      <c r="I890" t="s">
        <v>25</v>
      </c>
      <c r="J890" t="s">
        <v>173</v>
      </c>
      <c r="K890" t="s">
        <v>120</v>
      </c>
      <c r="L890" t="s">
        <v>67</v>
      </c>
      <c r="M890" t="s">
        <v>1796</v>
      </c>
      <c r="N890" t="s">
        <v>30</v>
      </c>
      <c r="O890" t="s">
        <v>56</v>
      </c>
      <c r="P890" t="s">
        <v>1797</v>
      </c>
      <c r="Q890">
        <v>124.36</v>
      </c>
      <c r="R890">
        <v>2</v>
      </c>
      <c r="S890">
        <v>27.359200000000001</v>
      </c>
      <c r="T890">
        <f xml:space="preserve"> Table1_2[[#This Row],[Profit]] / Table1_2[[#This Row],[Sales]]</f>
        <v>0.22</v>
      </c>
      <c r="U890" t="s">
        <v>129</v>
      </c>
      <c r="V890" t="s">
        <v>96</v>
      </c>
    </row>
    <row r="891" spans="1:22">
      <c r="A891" t="s">
        <v>3858</v>
      </c>
      <c r="B891" s="19">
        <v>42937</v>
      </c>
      <c r="C891" s="19" t="str">
        <f xml:space="preserve"> TEXT(Table1_2[[#This Row],[Order Date]], "yyyy")</f>
        <v>2017</v>
      </c>
      <c r="D891" s="19">
        <v>42941</v>
      </c>
      <c r="E891" t="s">
        <v>39</v>
      </c>
      <c r="F891" t="s">
        <v>3859</v>
      </c>
      <c r="G891" t="s">
        <v>3860</v>
      </c>
      <c r="H891" t="s">
        <v>24</v>
      </c>
      <c r="I891" t="s">
        <v>25</v>
      </c>
      <c r="J891" t="s">
        <v>2243</v>
      </c>
      <c r="K891" t="s">
        <v>92</v>
      </c>
      <c r="L891" t="s">
        <v>93</v>
      </c>
      <c r="M891" t="s">
        <v>1249</v>
      </c>
      <c r="N891" t="s">
        <v>30</v>
      </c>
      <c r="O891" t="s">
        <v>45</v>
      </c>
      <c r="P891" t="s">
        <v>1250</v>
      </c>
      <c r="Q891">
        <v>124.404</v>
      </c>
      <c r="R891">
        <v>4</v>
      </c>
      <c r="S891">
        <v>-21.3264</v>
      </c>
      <c r="T891">
        <f xml:space="preserve"> Table1_2[[#This Row],[Profit]] / Table1_2[[#This Row],[Sales]]</f>
        <v>-0.17142857142857143</v>
      </c>
      <c r="U891" t="s">
        <v>83</v>
      </c>
      <c r="V891" t="s">
        <v>71</v>
      </c>
    </row>
    <row r="892" spans="1:22">
      <c r="A892" t="s">
        <v>2288</v>
      </c>
      <c r="B892" s="19">
        <v>41960</v>
      </c>
      <c r="C892" s="19" t="str">
        <f xml:space="preserve"> TEXT(Table1_2[[#This Row],[Order Date]], "yyyy")</f>
        <v>2014</v>
      </c>
      <c r="D892" s="19">
        <v>41965</v>
      </c>
      <c r="E892" t="s">
        <v>39</v>
      </c>
      <c r="F892" t="s">
        <v>2289</v>
      </c>
      <c r="G892" t="s">
        <v>2290</v>
      </c>
      <c r="H892" t="s">
        <v>90</v>
      </c>
      <c r="I892" t="s">
        <v>25</v>
      </c>
      <c r="J892" t="s">
        <v>230</v>
      </c>
      <c r="K892" t="s">
        <v>200</v>
      </c>
      <c r="L892" t="s">
        <v>67</v>
      </c>
      <c r="M892" t="s">
        <v>2291</v>
      </c>
      <c r="N892" t="s">
        <v>30</v>
      </c>
      <c r="O892" t="s">
        <v>56</v>
      </c>
      <c r="P892" t="s">
        <v>2292</v>
      </c>
      <c r="Q892">
        <v>124.41</v>
      </c>
      <c r="R892">
        <v>3</v>
      </c>
      <c r="S892">
        <v>14.9292</v>
      </c>
      <c r="T892">
        <f xml:space="preserve"> Table1_2[[#This Row],[Profit]] / Table1_2[[#This Row],[Sales]]</f>
        <v>0.12</v>
      </c>
      <c r="U892" t="s">
        <v>58</v>
      </c>
      <c r="V892" t="s">
        <v>34</v>
      </c>
    </row>
    <row r="893" spans="1:22">
      <c r="A893" t="s">
        <v>561</v>
      </c>
      <c r="B893" s="19">
        <v>43065</v>
      </c>
      <c r="C893" s="19" t="str">
        <f xml:space="preserve"> TEXT(Table1_2[[#This Row],[Order Date]], "yyyy")</f>
        <v>2017</v>
      </c>
      <c r="D893" s="19">
        <v>43066</v>
      </c>
      <c r="E893" t="s">
        <v>87</v>
      </c>
      <c r="F893" t="s">
        <v>562</v>
      </c>
      <c r="G893" t="s">
        <v>563</v>
      </c>
      <c r="H893" t="s">
        <v>24</v>
      </c>
      <c r="I893" t="s">
        <v>25</v>
      </c>
      <c r="J893" t="s">
        <v>564</v>
      </c>
      <c r="K893" t="s">
        <v>565</v>
      </c>
      <c r="L893" t="s">
        <v>93</v>
      </c>
      <c r="M893" t="s">
        <v>566</v>
      </c>
      <c r="N893" t="s">
        <v>30</v>
      </c>
      <c r="O893" t="s">
        <v>56</v>
      </c>
      <c r="P893" t="s">
        <v>567</v>
      </c>
      <c r="Q893">
        <v>126.3</v>
      </c>
      <c r="R893">
        <v>3</v>
      </c>
      <c r="S893">
        <v>40.415999999999997</v>
      </c>
      <c r="T893">
        <f xml:space="preserve"> Table1_2[[#This Row],[Profit]] / Table1_2[[#This Row],[Sales]]</f>
        <v>0.32</v>
      </c>
      <c r="U893" t="s">
        <v>123</v>
      </c>
      <c r="V893" t="s">
        <v>34</v>
      </c>
    </row>
    <row r="894" spans="1:22">
      <c r="A894" t="s">
        <v>4104</v>
      </c>
      <c r="B894" s="19">
        <v>42913</v>
      </c>
      <c r="C894" s="19" t="str">
        <f xml:space="preserve"> TEXT(Table1_2[[#This Row],[Order Date]], "yyyy")</f>
        <v>2017</v>
      </c>
      <c r="D894" s="19">
        <v>42915</v>
      </c>
      <c r="E894" t="s">
        <v>21</v>
      </c>
      <c r="F894" t="s">
        <v>3851</v>
      </c>
      <c r="G894" t="s">
        <v>3852</v>
      </c>
      <c r="H894" t="s">
        <v>90</v>
      </c>
      <c r="I894" t="s">
        <v>25</v>
      </c>
      <c r="J894" t="s">
        <v>191</v>
      </c>
      <c r="K894" t="s">
        <v>192</v>
      </c>
      <c r="L894" t="s">
        <v>54</v>
      </c>
      <c r="M894" t="s">
        <v>566</v>
      </c>
      <c r="N894" t="s">
        <v>30</v>
      </c>
      <c r="O894" t="s">
        <v>56</v>
      </c>
      <c r="P894" t="s">
        <v>567</v>
      </c>
      <c r="Q894">
        <v>126.3</v>
      </c>
      <c r="R894">
        <v>3</v>
      </c>
      <c r="S894">
        <v>40.415999999999997</v>
      </c>
      <c r="T894">
        <f xml:space="preserve"> Table1_2[[#This Row],[Profit]] / Table1_2[[#This Row],[Sales]]</f>
        <v>0.32</v>
      </c>
      <c r="U894" t="s">
        <v>70</v>
      </c>
      <c r="V894" t="s">
        <v>59</v>
      </c>
    </row>
    <row r="895" spans="1:22">
      <c r="A895" t="s">
        <v>940</v>
      </c>
      <c r="B895" s="19">
        <v>41655</v>
      </c>
      <c r="C895" s="19" t="str">
        <f xml:space="preserve"> TEXT(Table1_2[[#This Row],[Order Date]], "yyyy")</f>
        <v>2014</v>
      </c>
      <c r="D895" s="19">
        <v>41657</v>
      </c>
      <c r="E895" t="s">
        <v>21</v>
      </c>
      <c r="F895" t="s">
        <v>941</v>
      </c>
      <c r="G895" t="s">
        <v>942</v>
      </c>
      <c r="H895" t="s">
        <v>24</v>
      </c>
      <c r="I895" t="s">
        <v>25</v>
      </c>
      <c r="J895" t="s">
        <v>65</v>
      </c>
      <c r="K895" t="s">
        <v>66</v>
      </c>
      <c r="L895" t="s">
        <v>67</v>
      </c>
      <c r="M895" t="s">
        <v>943</v>
      </c>
      <c r="N895" t="s">
        <v>30</v>
      </c>
      <c r="O895" t="s">
        <v>56</v>
      </c>
      <c r="P895" t="s">
        <v>944</v>
      </c>
      <c r="Q895">
        <v>127.104</v>
      </c>
      <c r="R895">
        <v>6</v>
      </c>
      <c r="S895">
        <v>28.598400000000002</v>
      </c>
      <c r="T895">
        <f xml:space="preserve"> Table1_2[[#This Row],[Profit]] / Table1_2[[#This Row],[Sales]]</f>
        <v>0.22500000000000001</v>
      </c>
      <c r="U895" t="s">
        <v>70</v>
      </c>
      <c r="V895" t="s">
        <v>169</v>
      </c>
    </row>
    <row r="896" spans="1:22">
      <c r="A896" t="s">
        <v>3807</v>
      </c>
      <c r="B896" s="19">
        <v>41728</v>
      </c>
      <c r="C896" s="19" t="str">
        <f xml:space="preserve"> TEXT(Table1_2[[#This Row],[Order Date]], "yyyy")</f>
        <v>2014</v>
      </c>
      <c r="D896" s="19">
        <v>41730</v>
      </c>
      <c r="E896" t="s">
        <v>87</v>
      </c>
      <c r="F896" t="s">
        <v>258</v>
      </c>
      <c r="G896" t="s">
        <v>259</v>
      </c>
      <c r="H896" t="s">
        <v>100</v>
      </c>
      <c r="I896" t="s">
        <v>25</v>
      </c>
      <c r="J896" t="s">
        <v>2249</v>
      </c>
      <c r="K896" t="s">
        <v>92</v>
      </c>
      <c r="L896" t="s">
        <v>93</v>
      </c>
      <c r="M896" t="s">
        <v>1003</v>
      </c>
      <c r="N896" t="s">
        <v>30</v>
      </c>
      <c r="O896" t="s">
        <v>36</v>
      </c>
      <c r="P896" t="s">
        <v>1004</v>
      </c>
      <c r="Q896">
        <v>127.30200000000001</v>
      </c>
      <c r="R896">
        <v>7</v>
      </c>
      <c r="S896">
        <v>-9.093</v>
      </c>
      <c r="T896">
        <f xml:space="preserve"> Table1_2[[#This Row],[Profit]] / Table1_2[[#This Row],[Sales]]</f>
        <v>-7.1428571428571425E-2</v>
      </c>
      <c r="U896" t="s">
        <v>70</v>
      </c>
      <c r="V896" t="s">
        <v>195</v>
      </c>
    </row>
    <row r="897" spans="1:22">
      <c r="A897" t="s">
        <v>2515</v>
      </c>
      <c r="B897" s="19">
        <v>43045</v>
      </c>
      <c r="C897" s="19" t="str">
        <f xml:space="preserve"> TEXT(Table1_2[[#This Row],[Order Date]], "yyyy")</f>
        <v>2017</v>
      </c>
      <c r="D897" s="19">
        <v>43050</v>
      </c>
      <c r="E897" t="s">
        <v>39</v>
      </c>
      <c r="F897" t="s">
        <v>2516</v>
      </c>
      <c r="G897" t="s">
        <v>2517</v>
      </c>
      <c r="H897" t="s">
        <v>24</v>
      </c>
      <c r="I897" t="s">
        <v>25</v>
      </c>
      <c r="J897" t="s">
        <v>65</v>
      </c>
      <c r="K897" t="s">
        <v>66</v>
      </c>
      <c r="L897" t="s">
        <v>67</v>
      </c>
      <c r="M897" t="s">
        <v>1617</v>
      </c>
      <c r="N897" t="s">
        <v>30</v>
      </c>
      <c r="O897" t="s">
        <v>36</v>
      </c>
      <c r="P897" t="s">
        <v>1618</v>
      </c>
      <c r="Q897">
        <v>127.372</v>
      </c>
      <c r="R897">
        <v>2</v>
      </c>
      <c r="S897">
        <v>-30.933199999999999</v>
      </c>
      <c r="T897">
        <f xml:space="preserve"> Table1_2[[#This Row],[Profit]] / Table1_2[[#This Row],[Sales]]</f>
        <v>-0.24285714285714285</v>
      </c>
      <c r="U897" t="s">
        <v>58</v>
      </c>
      <c r="V897" t="s">
        <v>34</v>
      </c>
    </row>
    <row r="898" spans="1:22">
      <c r="A898" t="s">
        <v>3937</v>
      </c>
      <c r="B898" s="19">
        <v>43057</v>
      </c>
      <c r="C898" s="19" t="str">
        <f xml:space="preserve"> TEXT(Table1_2[[#This Row],[Order Date]], "yyyy")</f>
        <v>2017</v>
      </c>
      <c r="D898" s="19">
        <v>43062</v>
      </c>
      <c r="E898" t="s">
        <v>39</v>
      </c>
      <c r="F898" t="s">
        <v>3938</v>
      </c>
      <c r="G898" t="s">
        <v>3939</v>
      </c>
      <c r="H898" t="s">
        <v>24</v>
      </c>
      <c r="I898" t="s">
        <v>25</v>
      </c>
      <c r="J898" t="s">
        <v>133</v>
      </c>
      <c r="K898" t="s">
        <v>134</v>
      </c>
      <c r="L898" t="s">
        <v>93</v>
      </c>
      <c r="M898" t="s">
        <v>2180</v>
      </c>
      <c r="N898" t="s">
        <v>30</v>
      </c>
      <c r="O898" t="s">
        <v>36</v>
      </c>
      <c r="P898" t="s">
        <v>2181</v>
      </c>
      <c r="Q898">
        <v>127.386</v>
      </c>
      <c r="R898">
        <v>2</v>
      </c>
      <c r="S898">
        <v>-25.4772</v>
      </c>
      <c r="T898">
        <f xml:space="preserve"> Table1_2[[#This Row],[Profit]] / Table1_2[[#This Row],[Sales]]</f>
        <v>-0.2</v>
      </c>
      <c r="U898" t="s">
        <v>58</v>
      </c>
      <c r="V898" t="s">
        <v>34</v>
      </c>
    </row>
    <row r="899" spans="1:22">
      <c r="A899" t="s">
        <v>2967</v>
      </c>
      <c r="B899" s="19">
        <v>42695</v>
      </c>
      <c r="C899" s="19" t="str">
        <f xml:space="preserve"> TEXT(Table1_2[[#This Row],[Order Date]], "yyyy")</f>
        <v>2016</v>
      </c>
      <c r="D899" s="19">
        <v>42700</v>
      </c>
      <c r="E899" t="s">
        <v>39</v>
      </c>
      <c r="F899" t="s">
        <v>1359</v>
      </c>
      <c r="G899" t="s">
        <v>1360</v>
      </c>
      <c r="H899" t="s">
        <v>24</v>
      </c>
      <c r="I899" t="s">
        <v>25</v>
      </c>
      <c r="J899" t="s">
        <v>347</v>
      </c>
      <c r="K899" t="s">
        <v>231</v>
      </c>
      <c r="L899" t="s">
        <v>67</v>
      </c>
      <c r="M899" t="s">
        <v>251</v>
      </c>
      <c r="N899" t="s">
        <v>30</v>
      </c>
      <c r="O899" t="s">
        <v>36</v>
      </c>
      <c r="P899" t="s">
        <v>252</v>
      </c>
      <c r="Q899">
        <v>127.554</v>
      </c>
      <c r="R899">
        <v>3</v>
      </c>
      <c r="S899">
        <v>-9.1110000000000007</v>
      </c>
      <c r="T899">
        <f xml:space="preserve"> Table1_2[[#This Row],[Profit]] / Table1_2[[#This Row],[Sales]]</f>
        <v>-7.1428571428571438E-2</v>
      </c>
      <c r="U899" t="s">
        <v>58</v>
      </c>
      <c r="V899" t="s">
        <v>34</v>
      </c>
    </row>
    <row r="900" spans="1:22">
      <c r="A900" t="s">
        <v>3864</v>
      </c>
      <c r="B900" s="19">
        <v>42199</v>
      </c>
      <c r="C900" s="19" t="str">
        <f xml:space="preserve"> TEXT(Table1_2[[#This Row],[Order Date]], "yyyy")</f>
        <v>2015</v>
      </c>
      <c r="D900" s="19">
        <v>42204</v>
      </c>
      <c r="E900" t="s">
        <v>21</v>
      </c>
      <c r="F900" t="s">
        <v>3865</v>
      </c>
      <c r="G900" t="s">
        <v>3866</v>
      </c>
      <c r="H900" t="s">
        <v>24</v>
      </c>
      <c r="I900" t="s">
        <v>25</v>
      </c>
      <c r="J900" t="s">
        <v>914</v>
      </c>
      <c r="K900" t="s">
        <v>520</v>
      </c>
      <c r="L900" t="s">
        <v>54</v>
      </c>
      <c r="M900" t="s">
        <v>2479</v>
      </c>
      <c r="N900" t="s">
        <v>30</v>
      </c>
      <c r="O900" t="s">
        <v>31</v>
      </c>
      <c r="P900" t="s">
        <v>2480</v>
      </c>
      <c r="Q900">
        <v>127.764</v>
      </c>
      <c r="R900">
        <v>6</v>
      </c>
      <c r="S900">
        <v>-191.64599999999999</v>
      </c>
      <c r="T900">
        <f xml:space="preserve"> Table1_2[[#This Row],[Profit]] / Table1_2[[#This Row],[Sales]]</f>
        <v>-1.5</v>
      </c>
      <c r="U900" t="s">
        <v>58</v>
      </c>
      <c r="V900" t="s">
        <v>71</v>
      </c>
    </row>
    <row r="901" spans="1:22">
      <c r="A901" t="s">
        <v>3797</v>
      </c>
      <c r="B901" s="19">
        <v>42110</v>
      </c>
      <c r="C901" s="19" t="str">
        <f xml:space="preserve"> TEXT(Table1_2[[#This Row],[Order Date]], "yyyy")</f>
        <v>2015</v>
      </c>
      <c r="D901" s="19">
        <v>42115</v>
      </c>
      <c r="E901" t="s">
        <v>39</v>
      </c>
      <c r="F901" t="s">
        <v>2124</v>
      </c>
      <c r="G901" t="s">
        <v>2125</v>
      </c>
      <c r="H901" t="s">
        <v>90</v>
      </c>
      <c r="I901" t="s">
        <v>25</v>
      </c>
      <c r="J901" t="s">
        <v>173</v>
      </c>
      <c r="K901" t="s">
        <v>120</v>
      </c>
      <c r="L901" t="s">
        <v>67</v>
      </c>
      <c r="M901" t="s">
        <v>121</v>
      </c>
      <c r="N901" t="s">
        <v>30</v>
      </c>
      <c r="O901" t="s">
        <v>36</v>
      </c>
      <c r="P901" t="s">
        <v>122</v>
      </c>
      <c r="Q901">
        <v>127.764</v>
      </c>
      <c r="R901">
        <v>2</v>
      </c>
      <c r="S901">
        <v>2.8391999999999999</v>
      </c>
      <c r="T901">
        <f xml:space="preserve"> Table1_2[[#This Row],[Profit]] / Table1_2[[#This Row],[Sales]]</f>
        <v>2.2222222222222223E-2</v>
      </c>
      <c r="U901" t="s">
        <v>58</v>
      </c>
      <c r="V901" t="s">
        <v>113</v>
      </c>
    </row>
    <row r="902" spans="1:22">
      <c r="A902" t="s">
        <v>3250</v>
      </c>
      <c r="B902" s="19">
        <v>42132</v>
      </c>
      <c r="C902" s="19" t="str">
        <f xml:space="preserve"> TEXT(Table1_2[[#This Row],[Order Date]], "yyyy")</f>
        <v>2015</v>
      </c>
      <c r="D902" s="19">
        <v>42139</v>
      </c>
      <c r="E902" t="s">
        <v>39</v>
      </c>
      <c r="F902" t="s">
        <v>2235</v>
      </c>
      <c r="G902" t="s">
        <v>2236</v>
      </c>
      <c r="H902" t="s">
        <v>24</v>
      </c>
      <c r="I902" t="s">
        <v>25</v>
      </c>
      <c r="J902" t="s">
        <v>173</v>
      </c>
      <c r="K902" t="s">
        <v>120</v>
      </c>
      <c r="L902" t="s">
        <v>67</v>
      </c>
      <c r="M902" t="s">
        <v>590</v>
      </c>
      <c r="N902" t="s">
        <v>30</v>
      </c>
      <c r="O902" t="s">
        <v>36</v>
      </c>
      <c r="P902" t="s">
        <v>591</v>
      </c>
      <c r="Q902">
        <v>127.764</v>
      </c>
      <c r="R902">
        <v>2</v>
      </c>
      <c r="S902">
        <v>21.294</v>
      </c>
      <c r="T902">
        <f xml:space="preserve"> Table1_2[[#This Row],[Profit]] / Table1_2[[#This Row],[Sales]]</f>
        <v>0.16666666666666669</v>
      </c>
      <c r="U902" t="s">
        <v>47</v>
      </c>
      <c r="V902" t="s">
        <v>161</v>
      </c>
    </row>
    <row r="903" spans="1:22">
      <c r="A903" t="s">
        <v>4161</v>
      </c>
      <c r="B903" s="19">
        <v>43062</v>
      </c>
      <c r="C903" s="19" t="str">
        <f xml:space="preserve"> TEXT(Table1_2[[#This Row],[Order Date]], "yyyy")</f>
        <v>2017</v>
      </c>
      <c r="D903" s="19">
        <v>43065</v>
      </c>
      <c r="E903" t="s">
        <v>87</v>
      </c>
      <c r="F903" t="s">
        <v>2324</v>
      </c>
      <c r="G903" t="s">
        <v>2325</v>
      </c>
      <c r="H903" t="s">
        <v>90</v>
      </c>
      <c r="I903" t="s">
        <v>25</v>
      </c>
      <c r="J903" t="s">
        <v>1739</v>
      </c>
      <c r="K903" t="s">
        <v>92</v>
      </c>
      <c r="L903" t="s">
        <v>93</v>
      </c>
      <c r="M903" t="s">
        <v>1234</v>
      </c>
      <c r="N903" t="s">
        <v>30</v>
      </c>
      <c r="O903" t="s">
        <v>45</v>
      </c>
      <c r="P903" t="s">
        <v>1235</v>
      </c>
      <c r="Q903">
        <v>127.785</v>
      </c>
      <c r="R903">
        <v>1</v>
      </c>
      <c r="S903">
        <v>-31.0335</v>
      </c>
      <c r="T903">
        <f xml:space="preserve"> Table1_2[[#This Row],[Profit]] / Table1_2[[#This Row],[Sales]]</f>
        <v>-0.24285714285714285</v>
      </c>
      <c r="U903" t="s">
        <v>33</v>
      </c>
      <c r="V903" t="s">
        <v>34</v>
      </c>
    </row>
    <row r="904" spans="1:22">
      <c r="A904" t="s">
        <v>2875</v>
      </c>
      <c r="B904" s="19">
        <v>41764</v>
      </c>
      <c r="C904" s="19" t="str">
        <f xml:space="preserve"> TEXT(Table1_2[[#This Row],[Order Date]], "yyyy")</f>
        <v>2014</v>
      </c>
      <c r="D904" s="19">
        <v>41767</v>
      </c>
      <c r="E904" t="s">
        <v>87</v>
      </c>
      <c r="F904" t="s">
        <v>73</v>
      </c>
      <c r="G904" t="s">
        <v>74</v>
      </c>
      <c r="H904" t="s">
        <v>24</v>
      </c>
      <c r="I904" t="s">
        <v>25</v>
      </c>
      <c r="J904" t="s">
        <v>245</v>
      </c>
      <c r="K904" t="s">
        <v>92</v>
      </c>
      <c r="L904" t="s">
        <v>93</v>
      </c>
      <c r="M904" t="s">
        <v>135</v>
      </c>
      <c r="N904" t="s">
        <v>30</v>
      </c>
      <c r="O904" t="s">
        <v>36</v>
      </c>
      <c r="P904" t="s">
        <v>136</v>
      </c>
      <c r="Q904">
        <v>127.869</v>
      </c>
      <c r="R904">
        <v>3</v>
      </c>
      <c r="S904">
        <v>-9.1334999999999997</v>
      </c>
      <c r="T904">
        <f xml:space="preserve"> Table1_2[[#This Row],[Profit]] / Table1_2[[#This Row],[Sales]]</f>
        <v>-7.1428571428571425E-2</v>
      </c>
      <c r="U904" t="s">
        <v>33</v>
      </c>
      <c r="V904" t="s">
        <v>161</v>
      </c>
    </row>
    <row r="905" spans="1:22">
      <c r="A905" t="s">
        <v>4040</v>
      </c>
      <c r="B905" s="19">
        <v>42478</v>
      </c>
      <c r="C905" s="19" t="str">
        <f xml:space="preserve"> TEXT(Table1_2[[#This Row],[Order Date]], "yyyy")</f>
        <v>2016</v>
      </c>
      <c r="D905" s="19">
        <v>42483</v>
      </c>
      <c r="E905" t="s">
        <v>39</v>
      </c>
      <c r="F905" t="s">
        <v>3181</v>
      </c>
      <c r="G905" t="s">
        <v>3182</v>
      </c>
      <c r="H905" t="s">
        <v>90</v>
      </c>
      <c r="I905" t="s">
        <v>25</v>
      </c>
      <c r="J905" t="s">
        <v>101</v>
      </c>
      <c r="K905" t="s">
        <v>92</v>
      </c>
      <c r="L905" t="s">
        <v>93</v>
      </c>
      <c r="M905" t="s">
        <v>1755</v>
      </c>
      <c r="N905" t="s">
        <v>30</v>
      </c>
      <c r="O905" t="s">
        <v>56</v>
      </c>
      <c r="P905" t="s">
        <v>1756</v>
      </c>
      <c r="Q905">
        <v>127.88</v>
      </c>
      <c r="R905">
        <v>5</v>
      </c>
      <c r="S905">
        <v>-67.137</v>
      </c>
      <c r="T905">
        <f xml:space="preserve"> Table1_2[[#This Row],[Profit]] / Table1_2[[#This Row],[Sales]]</f>
        <v>-0.52500000000000002</v>
      </c>
      <c r="U905" t="s">
        <v>58</v>
      </c>
      <c r="V905" t="s">
        <v>113</v>
      </c>
    </row>
    <row r="906" spans="1:22">
      <c r="A906" t="s">
        <v>1843</v>
      </c>
      <c r="B906" s="19">
        <v>42442</v>
      </c>
      <c r="C906" s="19" t="str">
        <f xml:space="preserve"> TEXT(Table1_2[[#This Row],[Order Date]], "yyyy")</f>
        <v>2016</v>
      </c>
      <c r="D906" s="19">
        <v>42447</v>
      </c>
      <c r="E906" t="s">
        <v>39</v>
      </c>
      <c r="F906" t="s">
        <v>1844</v>
      </c>
      <c r="G906" t="s">
        <v>1845</v>
      </c>
      <c r="H906" t="s">
        <v>100</v>
      </c>
      <c r="I906" t="s">
        <v>25</v>
      </c>
      <c r="J906" t="s">
        <v>715</v>
      </c>
      <c r="K906" t="s">
        <v>716</v>
      </c>
      <c r="L906" t="s">
        <v>28</v>
      </c>
      <c r="M906" t="s">
        <v>551</v>
      </c>
      <c r="N906" t="s">
        <v>30</v>
      </c>
      <c r="O906" t="s">
        <v>56</v>
      </c>
      <c r="P906" t="s">
        <v>552</v>
      </c>
      <c r="Q906">
        <v>127.88</v>
      </c>
      <c r="R906">
        <v>2</v>
      </c>
      <c r="S906">
        <v>40.921599999999998</v>
      </c>
      <c r="T906">
        <f xml:space="preserve"> Table1_2[[#This Row],[Profit]] / Table1_2[[#This Row],[Sales]]</f>
        <v>0.32</v>
      </c>
      <c r="U906" t="s">
        <v>58</v>
      </c>
      <c r="V906" t="s">
        <v>195</v>
      </c>
    </row>
    <row r="907" spans="1:22">
      <c r="A907" t="s">
        <v>3579</v>
      </c>
      <c r="B907" s="19">
        <v>42992</v>
      </c>
      <c r="C907" s="19" t="str">
        <f xml:space="preserve"> TEXT(Table1_2[[#This Row],[Order Date]], "yyyy")</f>
        <v>2017</v>
      </c>
      <c r="D907" s="19">
        <v>42993</v>
      </c>
      <c r="E907" t="s">
        <v>87</v>
      </c>
      <c r="F907" t="s">
        <v>3580</v>
      </c>
      <c r="G907" t="s">
        <v>3581</v>
      </c>
      <c r="H907" t="s">
        <v>24</v>
      </c>
      <c r="I907" t="s">
        <v>25</v>
      </c>
      <c r="J907" t="s">
        <v>65</v>
      </c>
      <c r="K907" t="s">
        <v>66</v>
      </c>
      <c r="L907" t="s">
        <v>67</v>
      </c>
      <c r="M907" t="s">
        <v>3582</v>
      </c>
      <c r="N907" t="s">
        <v>30</v>
      </c>
      <c r="O907" t="s">
        <v>56</v>
      </c>
      <c r="P907" t="s">
        <v>3583</v>
      </c>
      <c r="Q907">
        <v>127.93600000000001</v>
      </c>
      <c r="R907">
        <v>8</v>
      </c>
      <c r="S907">
        <v>4.7976000000000001</v>
      </c>
      <c r="T907">
        <f xml:space="preserve"> Table1_2[[#This Row],[Profit]] / Table1_2[[#This Row],[Sales]]</f>
        <v>3.7499999999999999E-2</v>
      </c>
      <c r="U907" t="s">
        <v>123</v>
      </c>
      <c r="V907" t="s">
        <v>77</v>
      </c>
    </row>
    <row r="908" spans="1:22">
      <c r="A908" t="s">
        <v>3313</v>
      </c>
      <c r="B908" s="19">
        <v>42637</v>
      </c>
      <c r="C908" s="19" t="str">
        <f xml:space="preserve"> TEXT(Table1_2[[#This Row],[Order Date]], "yyyy")</f>
        <v>2016</v>
      </c>
      <c r="D908" s="19">
        <v>42641</v>
      </c>
      <c r="E908" t="s">
        <v>39</v>
      </c>
      <c r="F908" t="s">
        <v>2351</v>
      </c>
      <c r="G908" t="s">
        <v>2352</v>
      </c>
      <c r="H908" t="s">
        <v>24</v>
      </c>
      <c r="I908" t="s">
        <v>25</v>
      </c>
      <c r="J908" t="s">
        <v>211</v>
      </c>
      <c r="K908" t="s">
        <v>110</v>
      </c>
      <c r="L908" t="s">
        <v>93</v>
      </c>
      <c r="M908" t="s">
        <v>181</v>
      </c>
      <c r="N908" t="s">
        <v>30</v>
      </c>
      <c r="O908" t="s">
        <v>56</v>
      </c>
      <c r="P908" t="s">
        <v>182</v>
      </c>
      <c r="Q908">
        <v>127.95</v>
      </c>
      <c r="R908">
        <v>3</v>
      </c>
      <c r="S908">
        <v>21.7515</v>
      </c>
      <c r="T908">
        <f xml:space="preserve"> Table1_2[[#This Row],[Profit]] / Table1_2[[#This Row],[Sales]]</f>
        <v>0.16999999999999998</v>
      </c>
      <c r="U908" t="s">
        <v>83</v>
      </c>
      <c r="V908" t="s">
        <v>77</v>
      </c>
    </row>
    <row r="909" spans="1:22">
      <c r="A909" t="s">
        <v>3350</v>
      </c>
      <c r="B909" s="19">
        <v>42826</v>
      </c>
      <c r="C909" s="19" t="str">
        <f xml:space="preserve"> TEXT(Table1_2[[#This Row],[Order Date]], "yyyy")</f>
        <v>2017</v>
      </c>
      <c r="D909" s="19">
        <v>42828</v>
      </c>
      <c r="E909" t="s">
        <v>87</v>
      </c>
      <c r="F909" t="s">
        <v>1080</v>
      </c>
      <c r="G909" t="s">
        <v>1081</v>
      </c>
      <c r="H909" t="s">
        <v>90</v>
      </c>
      <c r="I909" t="s">
        <v>25</v>
      </c>
      <c r="J909" t="s">
        <v>854</v>
      </c>
      <c r="K909" t="s">
        <v>158</v>
      </c>
      <c r="L909" t="s">
        <v>28</v>
      </c>
      <c r="M909" t="s">
        <v>181</v>
      </c>
      <c r="N909" t="s">
        <v>30</v>
      </c>
      <c r="O909" t="s">
        <v>56</v>
      </c>
      <c r="P909" t="s">
        <v>182</v>
      </c>
      <c r="Q909">
        <v>127.95</v>
      </c>
      <c r="R909">
        <v>3</v>
      </c>
      <c r="S909">
        <v>21.7515</v>
      </c>
      <c r="T909">
        <f xml:space="preserve"> Table1_2[[#This Row],[Profit]] / Table1_2[[#This Row],[Sales]]</f>
        <v>0.16999999999999998</v>
      </c>
      <c r="U909" t="s">
        <v>70</v>
      </c>
      <c r="V909" t="s">
        <v>113</v>
      </c>
    </row>
    <row r="910" spans="1:22">
      <c r="A910" t="s">
        <v>3444</v>
      </c>
      <c r="B910" s="19">
        <v>41893</v>
      </c>
      <c r="C910" s="19" t="str">
        <f xml:space="preserve"> TEXT(Table1_2[[#This Row],[Order Date]], "yyyy")</f>
        <v>2014</v>
      </c>
      <c r="D910" s="19">
        <v>41898</v>
      </c>
      <c r="E910" t="s">
        <v>39</v>
      </c>
      <c r="F910" t="s">
        <v>3445</v>
      </c>
      <c r="G910" t="s">
        <v>3446</v>
      </c>
      <c r="H910" t="s">
        <v>24</v>
      </c>
      <c r="I910" t="s">
        <v>25</v>
      </c>
      <c r="J910" t="s">
        <v>3447</v>
      </c>
      <c r="K910" t="s">
        <v>53</v>
      </c>
      <c r="L910" t="s">
        <v>54</v>
      </c>
      <c r="M910" t="s">
        <v>181</v>
      </c>
      <c r="N910" t="s">
        <v>30</v>
      </c>
      <c r="O910" t="s">
        <v>56</v>
      </c>
      <c r="P910" t="s">
        <v>182</v>
      </c>
      <c r="Q910">
        <v>127.95</v>
      </c>
      <c r="R910">
        <v>3</v>
      </c>
      <c r="S910">
        <v>21.7515</v>
      </c>
      <c r="T910">
        <f xml:space="preserve"> Table1_2[[#This Row],[Profit]] / Table1_2[[#This Row],[Sales]]</f>
        <v>0.16999999999999998</v>
      </c>
      <c r="U910" t="s">
        <v>58</v>
      </c>
      <c r="V910" t="s">
        <v>77</v>
      </c>
    </row>
    <row r="911" spans="1:22">
      <c r="A911" t="s">
        <v>2828</v>
      </c>
      <c r="B911" s="19">
        <v>42863</v>
      </c>
      <c r="C911" s="19" t="str">
        <f xml:space="preserve"> TEXT(Table1_2[[#This Row],[Order Date]], "yyyy")</f>
        <v>2017</v>
      </c>
      <c r="D911" s="19">
        <v>42867</v>
      </c>
      <c r="E911" t="s">
        <v>39</v>
      </c>
      <c r="F911" t="s">
        <v>397</v>
      </c>
      <c r="G911" t="s">
        <v>398</v>
      </c>
      <c r="H911" t="s">
        <v>90</v>
      </c>
      <c r="I911" t="s">
        <v>25</v>
      </c>
      <c r="J911" t="s">
        <v>65</v>
      </c>
      <c r="K911" t="s">
        <v>66</v>
      </c>
      <c r="L911" t="s">
        <v>67</v>
      </c>
      <c r="M911" t="s">
        <v>2428</v>
      </c>
      <c r="N911" t="s">
        <v>30</v>
      </c>
      <c r="O911" t="s">
        <v>36</v>
      </c>
      <c r="P911" t="s">
        <v>2429</v>
      </c>
      <c r="Q911">
        <v>128.05799999999999</v>
      </c>
      <c r="R911">
        <v>3</v>
      </c>
      <c r="S911">
        <v>-23.7822</v>
      </c>
      <c r="T911">
        <f xml:space="preserve"> Table1_2[[#This Row],[Profit]] / Table1_2[[#This Row],[Sales]]</f>
        <v>-0.18571428571428572</v>
      </c>
      <c r="U911" t="s">
        <v>83</v>
      </c>
      <c r="V911" t="s">
        <v>161</v>
      </c>
    </row>
    <row r="912" spans="1:22">
      <c r="A912" t="s">
        <v>3620</v>
      </c>
      <c r="B912" s="19">
        <v>42119</v>
      </c>
      <c r="C912" s="19" t="str">
        <f xml:space="preserve"> TEXT(Table1_2[[#This Row],[Order Date]], "yyyy")</f>
        <v>2015</v>
      </c>
      <c r="D912" s="19">
        <v>42123</v>
      </c>
      <c r="E912" t="s">
        <v>39</v>
      </c>
      <c r="F912" t="s">
        <v>843</v>
      </c>
      <c r="G912" t="s">
        <v>844</v>
      </c>
      <c r="H912" t="s">
        <v>24</v>
      </c>
      <c r="I912" t="s">
        <v>25</v>
      </c>
      <c r="J912" t="s">
        <v>179</v>
      </c>
      <c r="K912" t="s">
        <v>134</v>
      </c>
      <c r="L912" t="s">
        <v>93</v>
      </c>
      <c r="M912" t="s">
        <v>2428</v>
      </c>
      <c r="N912" t="s">
        <v>30</v>
      </c>
      <c r="O912" t="s">
        <v>36</v>
      </c>
      <c r="P912" t="s">
        <v>2429</v>
      </c>
      <c r="Q912">
        <v>128.05799999999999</v>
      </c>
      <c r="R912">
        <v>3</v>
      </c>
      <c r="S912">
        <v>-23.7822</v>
      </c>
      <c r="T912">
        <f xml:space="preserve"> Table1_2[[#This Row],[Profit]] / Table1_2[[#This Row],[Sales]]</f>
        <v>-0.18571428571428572</v>
      </c>
      <c r="U912" t="s">
        <v>83</v>
      </c>
      <c r="V912" t="s">
        <v>113</v>
      </c>
    </row>
    <row r="913" spans="1:22">
      <c r="A913" t="s">
        <v>4280</v>
      </c>
      <c r="B913" s="19">
        <v>43044</v>
      </c>
      <c r="C913" s="19" t="str">
        <f xml:space="preserve"> TEXT(Table1_2[[#This Row],[Order Date]], "yyyy")</f>
        <v>2017</v>
      </c>
      <c r="D913" s="19">
        <v>43049</v>
      </c>
      <c r="E913" t="s">
        <v>21</v>
      </c>
      <c r="F913" t="s">
        <v>4281</v>
      </c>
      <c r="G913" t="s">
        <v>4282</v>
      </c>
      <c r="H913" t="s">
        <v>24</v>
      </c>
      <c r="I913" t="s">
        <v>25</v>
      </c>
      <c r="J913" t="s">
        <v>173</v>
      </c>
      <c r="K913" t="s">
        <v>120</v>
      </c>
      <c r="L913" t="s">
        <v>67</v>
      </c>
      <c r="M913" t="s">
        <v>2194</v>
      </c>
      <c r="N913" t="s">
        <v>30</v>
      </c>
      <c r="O913" t="s">
        <v>36</v>
      </c>
      <c r="P913" t="s">
        <v>2195</v>
      </c>
      <c r="Q913">
        <v>128.124</v>
      </c>
      <c r="R913">
        <v>2</v>
      </c>
      <c r="S913">
        <v>24.2012</v>
      </c>
      <c r="T913">
        <f xml:space="preserve"> Table1_2[[#This Row],[Profit]] / Table1_2[[#This Row],[Sales]]</f>
        <v>0.18888888888888888</v>
      </c>
      <c r="U913" t="s">
        <v>58</v>
      </c>
      <c r="V913" t="s">
        <v>34</v>
      </c>
    </row>
    <row r="914" spans="1:22">
      <c r="A914" t="s">
        <v>2386</v>
      </c>
      <c r="B914" s="19">
        <v>42208</v>
      </c>
      <c r="C914" s="19" t="str">
        <f xml:space="preserve"> TEXT(Table1_2[[#This Row],[Order Date]], "yyyy")</f>
        <v>2015</v>
      </c>
      <c r="D914" s="19">
        <v>42212</v>
      </c>
      <c r="E914" t="s">
        <v>39</v>
      </c>
      <c r="F914" t="s">
        <v>2387</v>
      </c>
      <c r="G914" t="s">
        <v>2388</v>
      </c>
      <c r="H914" t="s">
        <v>100</v>
      </c>
      <c r="I914" t="s">
        <v>25</v>
      </c>
      <c r="J914" t="s">
        <v>173</v>
      </c>
      <c r="K914" t="s">
        <v>120</v>
      </c>
      <c r="L914" t="s">
        <v>67</v>
      </c>
      <c r="M914" t="s">
        <v>745</v>
      </c>
      <c r="N914" t="s">
        <v>30</v>
      </c>
      <c r="O914" t="s">
        <v>56</v>
      </c>
      <c r="P914" t="s">
        <v>746</v>
      </c>
      <c r="Q914">
        <v>128.82</v>
      </c>
      <c r="R914">
        <v>3</v>
      </c>
      <c r="S914">
        <v>50.239800000000002</v>
      </c>
      <c r="T914">
        <f xml:space="preserve"> Table1_2[[#This Row],[Profit]] / Table1_2[[#This Row],[Sales]]</f>
        <v>0.39</v>
      </c>
      <c r="U914" t="s">
        <v>83</v>
      </c>
      <c r="V914" t="s">
        <v>71</v>
      </c>
    </row>
    <row r="915" spans="1:22">
      <c r="A915" t="s">
        <v>2447</v>
      </c>
      <c r="B915" s="19">
        <v>43077</v>
      </c>
      <c r="C915" s="19" t="str">
        <f xml:space="preserve"> TEXT(Table1_2[[#This Row],[Order Date]], "yyyy")</f>
        <v>2017</v>
      </c>
      <c r="D915" s="19">
        <v>43078</v>
      </c>
      <c r="E915" t="s">
        <v>87</v>
      </c>
      <c r="F915" t="s">
        <v>1574</v>
      </c>
      <c r="G915" t="s">
        <v>1575</v>
      </c>
      <c r="H915" t="s">
        <v>24</v>
      </c>
      <c r="I915" t="s">
        <v>25</v>
      </c>
      <c r="J915" t="s">
        <v>2448</v>
      </c>
      <c r="K915" t="s">
        <v>53</v>
      </c>
      <c r="L915" t="s">
        <v>54</v>
      </c>
      <c r="M915" t="s">
        <v>2449</v>
      </c>
      <c r="N915" t="s">
        <v>30</v>
      </c>
      <c r="O915" t="s">
        <v>56</v>
      </c>
      <c r="P915" t="s">
        <v>2450</v>
      </c>
      <c r="Q915">
        <v>128.9</v>
      </c>
      <c r="R915">
        <v>2</v>
      </c>
      <c r="S915">
        <v>15.468</v>
      </c>
      <c r="T915">
        <f xml:space="preserve"> Table1_2[[#This Row],[Profit]] / Table1_2[[#This Row],[Sales]]</f>
        <v>0.12</v>
      </c>
      <c r="U915" t="s">
        <v>123</v>
      </c>
      <c r="V915" t="s">
        <v>96</v>
      </c>
    </row>
    <row r="916" spans="1:22">
      <c r="A916" t="s">
        <v>2779</v>
      </c>
      <c r="B916" s="19">
        <v>42919</v>
      </c>
      <c r="C916" s="19" t="str">
        <f xml:space="preserve"> TEXT(Table1_2[[#This Row],[Order Date]], "yyyy")</f>
        <v>2017</v>
      </c>
      <c r="D916" s="19">
        <v>42926</v>
      </c>
      <c r="E916" t="s">
        <v>39</v>
      </c>
      <c r="F916" t="s">
        <v>1300</v>
      </c>
      <c r="G916" t="s">
        <v>1301</v>
      </c>
      <c r="H916" t="s">
        <v>24</v>
      </c>
      <c r="I916" t="s">
        <v>25</v>
      </c>
      <c r="J916" t="s">
        <v>2780</v>
      </c>
      <c r="K916" t="s">
        <v>53</v>
      </c>
      <c r="L916" t="s">
        <v>54</v>
      </c>
      <c r="M916" t="s">
        <v>2690</v>
      </c>
      <c r="N916" t="s">
        <v>30</v>
      </c>
      <c r="O916" t="s">
        <v>56</v>
      </c>
      <c r="P916" t="s">
        <v>2691</v>
      </c>
      <c r="Q916">
        <v>129.38999999999999</v>
      </c>
      <c r="R916">
        <v>3</v>
      </c>
      <c r="S916">
        <v>54.343800000000002</v>
      </c>
      <c r="T916">
        <f xml:space="preserve"> Table1_2[[#This Row],[Profit]] / Table1_2[[#This Row],[Sales]]</f>
        <v>0.42000000000000004</v>
      </c>
      <c r="U916" t="s">
        <v>47</v>
      </c>
      <c r="V916" t="s">
        <v>71</v>
      </c>
    </row>
    <row r="917" spans="1:22">
      <c r="A917" t="s">
        <v>506</v>
      </c>
      <c r="B917" s="19">
        <v>41682</v>
      </c>
      <c r="C917" s="19" t="str">
        <f xml:space="preserve"> TEXT(Table1_2[[#This Row],[Order Date]], "yyyy")</f>
        <v>2014</v>
      </c>
      <c r="D917" s="19">
        <v>41688</v>
      </c>
      <c r="E917" t="s">
        <v>39</v>
      </c>
      <c r="F917" t="s">
        <v>507</v>
      </c>
      <c r="G917" t="s">
        <v>508</v>
      </c>
      <c r="H917" t="s">
        <v>24</v>
      </c>
      <c r="I917" t="s">
        <v>25</v>
      </c>
      <c r="J917" t="s">
        <v>509</v>
      </c>
      <c r="K917" t="s">
        <v>53</v>
      </c>
      <c r="L917" t="s">
        <v>54</v>
      </c>
      <c r="M917" t="s">
        <v>510</v>
      </c>
      <c r="N917" t="s">
        <v>30</v>
      </c>
      <c r="O917" t="s">
        <v>36</v>
      </c>
      <c r="P917" t="s">
        <v>511</v>
      </c>
      <c r="Q917">
        <v>129.56800000000001</v>
      </c>
      <c r="R917">
        <v>2</v>
      </c>
      <c r="S917">
        <v>-24.294</v>
      </c>
      <c r="T917">
        <f xml:space="preserve"> Table1_2[[#This Row],[Profit]] / Table1_2[[#This Row],[Sales]]</f>
        <v>-0.1875</v>
      </c>
      <c r="U917" t="s">
        <v>129</v>
      </c>
      <c r="V917" t="s">
        <v>297</v>
      </c>
    </row>
    <row r="918" spans="1:22">
      <c r="A918" t="s">
        <v>2823</v>
      </c>
      <c r="B918" s="19">
        <v>42250</v>
      </c>
      <c r="C918" s="19" t="str">
        <f xml:space="preserve"> TEXT(Table1_2[[#This Row],[Order Date]], "yyyy")</f>
        <v>2015</v>
      </c>
      <c r="D918" s="19">
        <v>42255</v>
      </c>
      <c r="E918" t="s">
        <v>39</v>
      </c>
      <c r="F918" t="s">
        <v>2824</v>
      </c>
      <c r="G918" t="s">
        <v>2825</v>
      </c>
      <c r="H918" t="s">
        <v>100</v>
      </c>
      <c r="I918" t="s">
        <v>25</v>
      </c>
      <c r="J918" t="s">
        <v>328</v>
      </c>
      <c r="K918" t="s">
        <v>53</v>
      </c>
      <c r="L918" t="s">
        <v>54</v>
      </c>
      <c r="M918" t="s">
        <v>495</v>
      </c>
      <c r="N918" t="s">
        <v>30</v>
      </c>
      <c r="O918" t="s">
        <v>36</v>
      </c>
      <c r="P918" t="s">
        <v>496</v>
      </c>
      <c r="Q918">
        <v>129.56800000000001</v>
      </c>
      <c r="R918">
        <v>2</v>
      </c>
      <c r="S918">
        <v>-12.956799999999999</v>
      </c>
      <c r="T918">
        <f xml:space="preserve"> Table1_2[[#This Row],[Profit]] / Table1_2[[#This Row],[Sales]]</f>
        <v>-9.9999999999999992E-2</v>
      </c>
      <c r="U918" t="s">
        <v>58</v>
      </c>
      <c r="V918" t="s">
        <v>77</v>
      </c>
    </row>
    <row r="919" spans="1:22">
      <c r="A919" t="s">
        <v>3240</v>
      </c>
      <c r="B919" s="19">
        <v>41848</v>
      </c>
      <c r="C919" s="19" t="str">
        <f xml:space="preserve"> TEXT(Table1_2[[#This Row],[Order Date]], "yyyy")</f>
        <v>2014</v>
      </c>
      <c r="D919" s="19">
        <v>41848</v>
      </c>
      <c r="E919" t="s">
        <v>425</v>
      </c>
      <c r="F919" t="s">
        <v>1359</v>
      </c>
      <c r="G919" t="s">
        <v>1360</v>
      </c>
      <c r="H919" t="s">
        <v>24</v>
      </c>
      <c r="I919" t="s">
        <v>25</v>
      </c>
      <c r="J919" t="s">
        <v>3241</v>
      </c>
      <c r="K919" t="s">
        <v>43</v>
      </c>
      <c r="L919" t="s">
        <v>28</v>
      </c>
      <c r="M919" t="s">
        <v>1709</v>
      </c>
      <c r="N919" t="s">
        <v>30</v>
      </c>
      <c r="O919" t="s">
        <v>56</v>
      </c>
      <c r="P919" t="s">
        <v>1710</v>
      </c>
      <c r="Q919">
        <v>129.88800000000001</v>
      </c>
      <c r="R919">
        <v>6</v>
      </c>
      <c r="S919">
        <v>12.988799999999999</v>
      </c>
      <c r="T919">
        <f xml:space="preserve"> Table1_2[[#This Row],[Profit]] / Table1_2[[#This Row],[Sales]]</f>
        <v>9.9999999999999992E-2</v>
      </c>
      <c r="U919" t="s">
        <v>430</v>
      </c>
      <c r="V919" t="s">
        <v>71</v>
      </c>
    </row>
    <row r="920" spans="1:22">
      <c r="A920" t="s">
        <v>2392</v>
      </c>
      <c r="B920" s="19">
        <v>42968</v>
      </c>
      <c r="C920" s="19" t="str">
        <f xml:space="preserve"> TEXT(Table1_2[[#This Row],[Order Date]], "yyyy")</f>
        <v>2017</v>
      </c>
      <c r="D920" s="19">
        <v>42969</v>
      </c>
      <c r="E920" t="s">
        <v>87</v>
      </c>
      <c r="F920" t="s">
        <v>2393</v>
      </c>
      <c r="G920" t="s">
        <v>2394</v>
      </c>
      <c r="H920" t="s">
        <v>24</v>
      </c>
      <c r="I920" t="s">
        <v>25</v>
      </c>
      <c r="J920" t="s">
        <v>1470</v>
      </c>
      <c r="K920" t="s">
        <v>53</v>
      </c>
      <c r="L920" t="s">
        <v>54</v>
      </c>
      <c r="M920" t="s">
        <v>2395</v>
      </c>
      <c r="N920" t="s">
        <v>30</v>
      </c>
      <c r="O920" t="s">
        <v>56</v>
      </c>
      <c r="P920" t="s">
        <v>2396</v>
      </c>
      <c r="Q920">
        <v>129.91999999999999</v>
      </c>
      <c r="R920">
        <v>4</v>
      </c>
      <c r="S920">
        <v>10.393599999999999</v>
      </c>
      <c r="T920">
        <f xml:space="preserve"> Table1_2[[#This Row],[Profit]] / Table1_2[[#This Row],[Sales]]</f>
        <v>0.08</v>
      </c>
      <c r="U920" t="s">
        <v>123</v>
      </c>
      <c r="V920" t="s">
        <v>253</v>
      </c>
    </row>
    <row r="921" spans="1:22">
      <c r="A921" t="s">
        <v>3820</v>
      </c>
      <c r="B921" s="19">
        <v>41934</v>
      </c>
      <c r="C921" s="19" t="str">
        <f xml:space="preserve"> TEXT(Table1_2[[#This Row],[Order Date]], "yyyy")</f>
        <v>2014</v>
      </c>
      <c r="D921" s="19">
        <v>41938</v>
      </c>
      <c r="E921" t="s">
        <v>39</v>
      </c>
      <c r="F921" t="s">
        <v>3821</v>
      </c>
      <c r="G921" t="s">
        <v>3822</v>
      </c>
      <c r="H921" t="s">
        <v>90</v>
      </c>
      <c r="I921" t="s">
        <v>25</v>
      </c>
      <c r="J921" t="s">
        <v>3823</v>
      </c>
      <c r="K921" t="s">
        <v>1406</v>
      </c>
      <c r="L921" t="s">
        <v>28</v>
      </c>
      <c r="M921" t="s">
        <v>2395</v>
      </c>
      <c r="N921" t="s">
        <v>30</v>
      </c>
      <c r="O921" t="s">
        <v>56</v>
      </c>
      <c r="P921" t="s">
        <v>2396</v>
      </c>
      <c r="Q921">
        <v>129.91999999999999</v>
      </c>
      <c r="R921">
        <v>4</v>
      </c>
      <c r="S921">
        <v>10.393599999999999</v>
      </c>
      <c r="T921">
        <f xml:space="preserve"> Table1_2[[#This Row],[Profit]] / Table1_2[[#This Row],[Sales]]</f>
        <v>0.08</v>
      </c>
      <c r="U921" t="s">
        <v>83</v>
      </c>
      <c r="V921" t="s">
        <v>48</v>
      </c>
    </row>
    <row r="922" spans="1:22">
      <c r="A922" t="s">
        <v>753</v>
      </c>
      <c r="B922" s="19">
        <v>41919</v>
      </c>
      <c r="C922" s="19" t="str">
        <f xml:space="preserve"> TEXT(Table1_2[[#This Row],[Order Date]], "yyyy")</f>
        <v>2014</v>
      </c>
      <c r="D922" s="19">
        <v>41925</v>
      </c>
      <c r="E922" t="s">
        <v>39</v>
      </c>
      <c r="F922" t="s">
        <v>754</v>
      </c>
      <c r="G922" t="s">
        <v>755</v>
      </c>
      <c r="H922" t="s">
        <v>100</v>
      </c>
      <c r="I922" t="s">
        <v>25</v>
      </c>
      <c r="J922" t="s">
        <v>65</v>
      </c>
      <c r="K922" t="s">
        <v>66</v>
      </c>
      <c r="L922" t="s">
        <v>67</v>
      </c>
      <c r="M922" t="s">
        <v>756</v>
      </c>
      <c r="N922" t="s">
        <v>30</v>
      </c>
      <c r="O922" t="s">
        <v>56</v>
      </c>
      <c r="P922" t="s">
        <v>757</v>
      </c>
      <c r="Q922">
        <v>129.91999999999999</v>
      </c>
      <c r="R922">
        <v>5</v>
      </c>
      <c r="S922">
        <v>21.111999999999998</v>
      </c>
      <c r="T922">
        <f xml:space="preserve"> Table1_2[[#This Row],[Profit]] / Table1_2[[#This Row],[Sales]]</f>
        <v>0.16250000000000001</v>
      </c>
      <c r="U922" t="s">
        <v>129</v>
      </c>
      <c r="V922" t="s">
        <v>48</v>
      </c>
    </row>
    <row r="923" spans="1:22">
      <c r="A923" t="s">
        <v>1937</v>
      </c>
      <c r="B923" s="19">
        <v>42857</v>
      </c>
      <c r="C923" s="19" t="str">
        <f xml:space="preserve"> TEXT(Table1_2[[#This Row],[Order Date]], "yyyy")</f>
        <v>2017</v>
      </c>
      <c r="D923" s="19">
        <v>42862</v>
      </c>
      <c r="E923" t="s">
        <v>39</v>
      </c>
      <c r="F923" t="s">
        <v>1938</v>
      </c>
      <c r="G923" t="s">
        <v>1939</v>
      </c>
      <c r="H923" t="s">
        <v>90</v>
      </c>
      <c r="I923" t="s">
        <v>25</v>
      </c>
      <c r="J923" t="s">
        <v>1940</v>
      </c>
      <c r="K923" t="s">
        <v>362</v>
      </c>
      <c r="L923" t="s">
        <v>67</v>
      </c>
      <c r="M923" t="s">
        <v>990</v>
      </c>
      <c r="N923" t="s">
        <v>30</v>
      </c>
      <c r="O923" t="s">
        <v>56</v>
      </c>
      <c r="P923" t="s">
        <v>991</v>
      </c>
      <c r="Q923">
        <v>129.93</v>
      </c>
      <c r="R923">
        <v>3</v>
      </c>
      <c r="S923">
        <v>12.993</v>
      </c>
      <c r="T923">
        <f xml:space="preserve"> Table1_2[[#This Row],[Profit]] / Table1_2[[#This Row],[Sales]]</f>
        <v>9.9999999999999992E-2</v>
      </c>
      <c r="U923" t="s">
        <v>58</v>
      </c>
      <c r="V923" t="s">
        <v>161</v>
      </c>
    </row>
    <row r="924" spans="1:22">
      <c r="A924" t="s">
        <v>3571</v>
      </c>
      <c r="B924" s="19">
        <v>42260</v>
      </c>
      <c r="C924" s="19" t="str">
        <f xml:space="preserve"> TEXT(Table1_2[[#This Row],[Order Date]], "yyyy")</f>
        <v>2015</v>
      </c>
      <c r="D924" s="19">
        <v>42267</v>
      </c>
      <c r="E924" t="s">
        <v>39</v>
      </c>
      <c r="F924" t="s">
        <v>366</v>
      </c>
      <c r="G924" t="s">
        <v>367</v>
      </c>
      <c r="H924" t="s">
        <v>24</v>
      </c>
      <c r="I924" t="s">
        <v>25</v>
      </c>
      <c r="J924" t="s">
        <v>2138</v>
      </c>
      <c r="K924" t="s">
        <v>667</v>
      </c>
      <c r="L924" t="s">
        <v>28</v>
      </c>
      <c r="M924" t="s">
        <v>990</v>
      </c>
      <c r="N924" t="s">
        <v>30</v>
      </c>
      <c r="O924" t="s">
        <v>56</v>
      </c>
      <c r="P924" t="s">
        <v>991</v>
      </c>
      <c r="Q924">
        <v>129.93</v>
      </c>
      <c r="R924">
        <v>3</v>
      </c>
      <c r="S924">
        <v>12.993</v>
      </c>
      <c r="T924">
        <f xml:space="preserve"> Table1_2[[#This Row],[Profit]] / Table1_2[[#This Row],[Sales]]</f>
        <v>9.9999999999999992E-2</v>
      </c>
      <c r="U924" t="s">
        <v>47</v>
      </c>
      <c r="V924" t="s">
        <v>77</v>
      </c>
    </row>
    <row r="925" spans="1:22">
      <c r="A925" t="s">
        <v>4081</v>
      </c>
      <c r="B925" s="19">
        <v>42972</v>
      </c>
      <c r="C925" s="19" t="str">
        <f xml:space="preserve"> TEXT(Table1_2[[#This Row],[Order Date]], "yyyy")</f>
        <v>2017</v>
      </c>
      <c r="D925" s="19">
        <v>42976</v>
      </c>
      <c r="E925" t="s">
        <v>39</v>
      </c>
      <c r="F925" t="s">
        <v>739</v>
      </c>
      <c r="G925" t="s">
        <v>740</v>
      </c>
      <c r="H925" t="s">
        <v>24</v>
      </c>
      <c r="I925" t="s">
        <v>25</v>
      </c>
      <c r="J925" t="s">
        <v>65</v>
      </c>
      <c r="K925" t="s">
        <v>66</v>
      </c>
      <c r="L925" t="s">
        <v>67</v>
      </c>
      <c r="M925" t="s">
        <v>29</v>
      </c>
      <c r="N925" t="s">
        <v>30</v>
      </c>
      <c r="O925" t="s">
        <v>31</v>
      </c>
      <c r="P925" t="s">
        <v>32</v>
      </c>
      <c r="Q925">
        <v>130.97999999999999</v>
      </c>
      <c r="R925">
        <v>2</v>
      </c>
      <c r="S925">
        <v>-89.066400000000002</v>
      </c>
      <c r="T925">
        <f xml:space="preserve"> Table1_2[[#This Row],[Profit]] / Table1_2[[#This Row],[Sales]]</f>
        <v>-0.68</v>
      </c>
      <c r="U925" t="s">
        <v>83</v>
      </c>
      <c r="V925" t="s">
        <v>253</v>
      </c>
    </row>
    <row r="926" spans="1:22">
      <c r="A926" t="s">
        <v>4103</v>
      </c>
      <c r="B926" s="19">
        <v>42365</v>
      </c>
      <c r="C926" s="19" t="str">
        <f xml:space="preserve"> TEXT(Table1_2[[#This Row],[Order Date]], "yyyy")</f>
        <v>2015</v>
      </c>
      <c r="D926" s="19">
        <v>42369</v>
      </c>
      <c r="E926" t="s">
        <v>39</v>
      </c>
      <c r="F926" t="s">
        <v>2617</v>
      </c>
      <c r="G926" t="s">
        <v>2618</v>
      </c>
      <c r="H926" t="s">
        <v>90</v>
      </c>
      <c r="I926" t="s">
        <v>25</v>
      </c>
      <c r="J926" t="s">
        <v>399</v>
      </c>
      <c r="K926" t="s">
        <v>141</v>
      </c>
      <c r="L926" t="s">
        <v>28</v>
      </c>
      <c r="M926" t="s">
        <v>2733</v>
      </c>
      <c r="N926" t="s">
        <v>30</v>
      </c>
      <c r="O926" t="s">
        <v>31</v>
      </c>
      <c r="P926" t="s">
        <v>2734</v>
      </c>
      <c r="Q926">
        <v>131.10400000000001</v>
      </c>
      <c r="R926">
        <v>2</v>
      </c>
      <c r="S926">
        <v>8.1940000000000008</v>
      </c>
      <c r="T926">
        <f xml:space="preserve"> Table1_2[[#This Row],[Profit]] / Table1_2[[#This Row],[Sales]]</f>
        <v>6.25E-2</v>
      </c>
      <c r="U926" t="s">
        <v>83</v>
      </c>
      <c r="V926" t="s">
        <v>96</v>
      </c>
    </row>
    <row r="927" spans="1:22">
      <c r="A927" t="s">
        <v>3602</v>
      </c>
      <c r="B927" s="19">
        <v>42292</v>
      </c>
      <c r="C927" s="19" t="str">
        <f xml:space="preserve"> TEXT(Table1_2[[#This Row],[Order Date]], "yyyy")</f>
        <v>2015</v>
      </c>
      <c r="D927" s="19">
        <v>42292</v>
      </c>
      <c r="E927" t="s">
        <v>425</v>
      </c>
      <c r="F927" t="s">
        <v>22</v>
      </c>
      <c r="G927" t="s">
        <v>23</v>
      </c>
      <c r="H927" t="s">
        <v>24</v>
      </c>
      <c r="I927" t="s">
        <v>25</v>
      </c>
      <c r="J927" t="s">
        <v>1739</v>
      </c>
      <c r="K927" t="s">
        <v>92</v>
      </c>
      <c r="L927" t="s">
        <v>93</v>
      </c>
      <c r="M927" t="s">
        <v>1085</v>
      </c>
      <c r="N927" t="s">
        <v>30</v>
      </c>
      <c r="O927" t="s">
        <v>56</v>
      </c>
      <c r="P927" t="s">
        <v>1086</v>
      </c>
      <c r="Q927">
        <v>131.376</v>
      </c>
      <c r="R927">
        <v>6</v>
      </c>
      <c r="S927">
        <v>-95.247600000000006</v>
      </c>
      <c r="T927">
        <f xml:space="preserve"> Table1_2[[#This Row],[Profit]] / Table1_2[[#This Row],[Sales]]</f>
        <v>-0.72499999999999998</v>
      </c>
      <c r="U927" t="s">
        <v>430</v>
      </c>
      <c r="V927" t="s">
        <v>48</v>
      </c>
    </row>
    <row r="928" spans="1:22">
      <c r="A928" t="s">
        <v>4387</v>
      </c>
      <c r="B928" s="19">
        <v>42260</v>
      </c>
      <c r="C928" s="19" t="str">
        <f xml:space="preserve"> TEXT(Table1_2[[#This Row],[Order Date]], "yyyy")</f>
        <v>2015</v>
      </c>
      <c r="D928" s="19">
        <v>42262</v>
      </c>
      <c r="E928" t="s">
        <v>87</v>
      </c>
      <c r="F928" t="s">
        <v>1946</v>
      </c>
      <c r="G928" t="s">
        <v>1947</v>
      </c>
      <c r="H928" t="s">
        <v>90</v>
      </c>
      <c r="I928" t="s">
        <v>25</v>
      </c>
      <c r="J928" t="s">
        <v>3047</v>
      </c>
      <c r="K928" t="s">
        <v>53</v>
      </c>
      <c r="L928" t="s">
        <v>54</v>
      </c>
      <c r="M928" t="s">
        <v>1542</v>
      </c>
      <c r="N928" t="s">
        <v>30</v>
      </c>
      <c r="O928" t="s">
        <v>56</v>
      </c>
      <c r="P928" t="s">
        <v>1543</v>
      </c>
      <c r="Q928">
        <v>131.88</v>
      </c>
      <c r="R928">
        <v>7</v>
      </c>
      <c r="S928">
        <v>55.389600000000002</v>
      </c>
      <c r="T928">
        <f xml:space="preserve"> Table1_2[[#This Row],[Profit]] / Table1_2[[#This Row],[Sales]]</f>
        <v>0.42000000000000004</v>
      </c>
      <c r="U928" t="s">
        <v>70</v>
      </c>
      <c r="V928" t="s">
        <v>77</v>
      </c>
    </row>
    <row r="929" spans="1:22">
      <c r="A929" t="s">
        <v>3286</v>
      </c>
      <c r="B929" s="19">
        <v>42406</v>
      </c>
      <c r="C929" s="19" t="str">
        <f xml:space="preserve"> TEXT(Table1_2[[#This Row],[Order Date]], "yyyy")</f>
        <v>2016</v>
      </c>
      <c r="D929" s="19">
        <v>42411</v>
      </c>
      <c r="E929" t="s">
        <v>39</v>
      </c>
      <c r="F929" t="s">
        <v>578</v>
      </c>
      <c r="G929" t="s">
        <v>579</v>
      </c>
      <c r="H929" t="s">
        <v>90</v>
      </c>
      <c r="I929" t="s">
        <v>25</v>
      </c>
      <c r="J929" t="s">
        <v>2269</v>
      </c>
      <c r="K929" t="s">
        <v>141</v>
      </c>
      <c r="L929" t="s">
        <v>28</v>
      </c>
      <c r="M929" t="s">
        <v>596</v>
      </c>
      <c r="N929" t="s">
        <v>30</v>
      </c>
      <c r="O929" t="s">
        <v>56</v>
      </c>
      <c r="P929" t="s">
        <v>597</v>
      </c>
      <c r="Q929">
        <v>132.22399999999999</v>
      </c>
      <c r="R929">
        <v>4</v>
      </c>
      <c r="S929">
        <v>-18.180800000000001</v>
      </c>
      <c r="T929">
        <f xml:space="preserve"> Table1_2[[#This Row],[Profit]] / Table1_2[[#This Row],[Sales]]</f>
        <v>-0.13750000000000001</v>
      </c>
      <c r="U929" t="s">
        <v>58</v>
      </c>
      <c r="V929" t="s">
        <v>297</v>
      </c>
    </row>
    <row r="930" spans="1:22">
      <c r="A930" t="s">
        <v>2456</v>
      </c>
      <c r="B930" s="19">
        <v>42718</v>
      </c>
      <c r="C930" s="19" t="str">
        <f xml:space="preserve"> TEXT(Table1_2[[#This Row],[Order Date]], "yyyy")</f>
        <v>2016</v>
      </c>
      <c r="D930" s="19">
        <v>42723</v>
      </c>
      <c r="E930" t="s">
        <v>39</v>
      </c>
      <c r="F930" t="s">
        <v>1337</v>
      </c>
      <c r="G930" t="s">
        <v>1338</v>
      </c>
      <c r="H930" t="s">
        <v>24</v>
      </c>
      <c r="I930" t="s">
        <v>25</v>
      </c>
      <c r="J930" t="s">
        <v>477</v>
      </c>
      <c r="K930" t="s">
        <v>478</v>
      </c>
      <c r="L930" t="s">
        <v>28</v>
      </c>
      <c r="M930" t="s">
        <v>1983</v>
      </c>
      <c r="N930" t="s">
        <v>30</v>
      </c>
      <c r="O930" t="s">
        <v>56</v>
      </c>
      <c r="P930" t="s">
        <v>1984</v>
      </c>
      <c r="Q930">
        <v>133.38</v>
      </c>
      <c r="R930">
        <v>6</v>
      </c>
      <c r="S930">
        <v>58.687199999999997</v>
      </c>
      <c r="T930">
        <f xml:space="preserve"> Table1_2[[#This Row],[Profit]] / Table1_2[[#This Row],[Sales]]</f>
        <v>0.44</v>
      </c>
      <c r="U930" t="s">
        <v>58</v>
      </c>
      <c r="V930" t="s">
        <v>96</v>
      </c>
    </row>
    <row r="931" spans="1:22">
      <c r="A931" t="s">
        <v>2590</v>
      </c>
      <c r="B931" s="19">
        <v>41846</v>
      </c>
      <c r="C931" s="19" t="str">
        <f xml:space="preserve"> TEXT(Table1_2[[#This Row],[Order Date]], "yyyy")</f>
        <v>2014</v>
      </c>
      <c r="D931" s="19">
        <v>41853</v>
      </c>
      <c r="E931" t="s">
        <v>39</v>
      </c>
      <c r="F931" t="s">
        <v>125</v>
      </c>
      <c r="G931" t="s">
        <v>126</v>
      </c>
      <c r="H931" t="s">
        <v>24</v>
      </c>
      <c r="I931" t="s">
        <v>25</v>
      </c>
      <c r="J931" t="s">
        <v>1339</v>
      </c>
      <c r="K931" t="s">
        <v>1340</v>
      </c>
      <c r="L931" t="s">
        <v>54</v>
      </c>
      <c r="M931" t="s">
        <v>1204</v>
      </c>
      <c r="N931" t="s">
        <v>30</v>
      </c>
      <c r="O931" t="s">
        <v>56</v>
      </c>
      <c r="P931" t="s">
        <v>1205</v>
      </c>
      <c r="Q931">
        <v>134.01</v>
      </c>
      <c r="R931">
        <v>9</v>
      </c>
      <c r="S931">
        <v>36.182699999999997</v>
      </c>
      <c r="T931">
        <f xml:space="preserve"> Table1_2[[#This Row],[Profit]] / Table1_2[[#This Row],[Sales]]</f>
        <v>0.27</v>
      </c>
      <c r="U931" t="s">
        <v>47</v>
      </c>
      <c r="V931" t="s">
        <v>71</v>
      </c>
    </row>
    <row r="932" spans="1:22">
      <c r="A932" t="s">
        <v>3656</v>
      </c>
      <c r="B932" s="19">
        <v>42985</v>
      </c>
      <c r="C932" s="19" t="str">
        <f xml:space="preserve"> TEXT(Table1_2[[#This Row],[Order Date]], "yyyy")</f>
        <v>2017</v>
      </c>
      <c r="D932" s="19">
        <v>42985</v>
      </c>
      <c r="E932" t="s">
        <v>425</v>
      </c>
      <c r="F932" t="s">
        <v>3236</v>
      </c>
      <c r="G932" t="s">
        <v>3237</v>
      </c>
      <c r="H932" t="s">
        <v>24</v>
      </c>
      <c r="I932" t="s">
        <v>25</v>
      </c>
      <c r="J932" t="s">
        <v>3657</v>
      </c>
      <c r="K932" t="s">
        <v>565</v>
      </c>
      <c r="L932" t="s">
        <v>93</v>
      </c>
      <c r="M932" t="s">
        <v>1709</v>
      </c>
      <c r="N932" t="s">
        <v>30</v>
      </c>
      <c r="O932" t="s">
        <v>56</v>
      </c>
      <c r="P932" t="s">
        <v>1710</v>
      </c>
      <c r="Q932">
        <v>135.30000000000001</v>
      </c>
      <c r="R932">
        <v>5</v>
      </c>
      <c r="S932">
        <v>37.884</v>
      </c>
      <c r="T932">
        <f xml:space="preserve"> Table1_2[[#This Row],[Profit]] / Table1_2[[#This Row],[Sales]]</f>
        <v>0.27999999999999997</v>
      </c>
      <c r="U932" t="s">
        <v>430</v>
      </c>
      <c r="V932" t="s">
        <v>77</v>
      </c>
    </row>
    <row r="933" spans="1:22">
      <c r="A933" t="s">
        <v>3717</v>
      </c>
      <c r="B933" s="19">
        <v>43065</v>
      </c>
      <c r="C933" s="19" t="str">
        <f xml:space="preserve"> TEXT(Table1_2[[#This Row],[Order Date]], "yyyy")</f>
        <v>2017</v>
      </c>
      <c r="D933" s="19">
        <v>43068</v>
      </c>
      <c r="E933" t="s">
        <v>21</v>
      </c>
      <c r="F933" t="s">
        <v>3718</v>
      </c>
      <c r="G933" t="s">
        <v>3719</v>
      </c>
      <c r="H933" t="s">
        <v>24</v>
      </c>
      <c r="I933" t="s">
        <v>25</v>
      </c>
      <c r="J933" t="s">
        <v>173</v>
      </c>
      <c r="K933" t="s">
        <v>120</v>
      </c>
      <c r="L933" t="s">
        <v>67</v>
      </c>
      <c r="M933" t="s">
        <v>1709</v>
      </c>
      <c r="N933" t="s">
        <v>30</v>
      </c>
      <c r="O933" t="s">
        <v>56</v>
      </c>
      <c r="P933" t="s">
        <v>1710</v>
      </c>
      <c r="Q933">
        <v>135.30000000000001</v>
      </c>
      <c r="R933">
        <v>5</v>
      </c>
      <c r="S933">
        <v>37.884</v>
      </c>
      <c r="T933">
        <f xml:space="preserve"> Table1_2[[#This Row],[Profit]] / Table1_2[[#This Row],[Sales]]</f>
        <v>0.27999999999999997</v>
      </c>
      <c r="U933" t="s">
        <v>33</v>
      </c>
      <c r="V933" t="s">
        <v>34</v>
      </c>
    </row>
    <row r="934" spans="1:22">
      <c r="A934" t="s">
        <v>4170</v>
      </c>
      <c r="B934" s="19">
        <v>42421</v>
      </c>
      <c r="C934" s="19" t="str">
        <f xml:space="preserve"> TEXT(Table1_2[[#This Row],[Order Date]], "yyyy")</f>
        <v>2016</v>
      </c>
      <c r="D934" s="19">
        <v>42422</v>
      </c>
      <c r="E934" t="s">
        <v>87</v>
      </c>
      <c r="F934" t="s">
        <v>1511</v>
      </c>
      <c r="G934" t="s">
        <v>1512</v>
      </c>
      <c r="H934" t="s">
        <v>90</v>
      </c>
      <c r="I934" t="s">
        <v>25</v>
      </c>
      <c r="J934" t="s">
        <v>173</v>
      </c>
      <c r="K934" t="s">
        <v>120</v>
      </c>
      <c r="L934" t="s">
        <v>67</v>
      </c>
      <c r="M934" t="s">
        <v>363</v>
      </c>
      <c r="N934" t="s">
        <v>30</v>
      </c>
      <c r="O934" t="s">
        <v>56</v>
      </c>
      <c r="P934" t="s">
        <v>364</v>
      </c>
      <c r="Q934">
        <v>135.80000000000001</v>
      </c>
      <c r="R934">
        <v>7</v>
      </c>
      <c r="S934">
        <v>66.542000000000002</v>
      </c>
      <c r="T934">
        <f xml:space="preserve"> Table1_2[[#This Row],[Profit]] / Table1_2[[#This Row],[Sales]]</f>
        <v>0.49</v>
      </c>
      <c r="U934" t="s">
        <v>123</v>
      </c>
      <c r="V934" t="s">
        <v>297</v>
      </c>
    </row>
    <row r="935" spans="1:22">
      <c r="A935" t="s">
        <v>391</v>
      </c>
      <c r="B935" s="19">
        <v>41947</v>
      </c>
      <c r="C935" s="19" t="str">
        <f xml:space="preserve"> TEXT(Table1_2[[#This Row],[Order Date]], "yyyy")</f>
        <v>2014</v>
      </c>
      <c r="D935" s="19">
        <v>41952</v>
      </c>
      <c r="E935" t="s">
        <v>39</v>
      </c>
      <c r="F935" t="s">
        <v>392</v>
      </c>
      <c r="G935" t="s">
        <v>393</v>
      </c>
      <c r="H935" t="s">
        <v>100</v>
      </c>
      <c r="I935" t="s">
        <v>25</v>
      </c>
      <c r="J935" t="s">
        <v>173</v>
      </c>
      <c r="K935" t="s">
        <v>120</v>
      </c>
      <c r="L935" t="s">
        <v>67</v>
      </c>
      <c r="M935" t="s">
        <v>394</v>
      </c>
      <c r="N935" t="s">
        <v>30</v>
      </c>
      <c r="O935" t="s">
        <v>36</v>
      </c>
      <c r="P935" t="s">
        <v>395</v>
      </c>
      <c r="Q935">
        <v>135.88200000000001</v>
      </c>
      <c r="R935">
        <v>1</v>
      </c>
      <c r="S935">
        <v>24.1568</v>
      </c>
      <c r="T935">
        <f xml:space="preserve"> Table1_2[[#This Row],[Profit]] / Table1_2[[#This Row],[Sales]]</f>
        <v>0.17777777777777778</v>
      </c>
      <c r="U935" t="s">
        <v>58</v>
      </c>
      <c r="V935" t="s">
        <v>34</v>
      </c>
    </row>
    <row r="936" spans="1:22">
      <c r="A936" t="s">
        <v>3095</v>
      </c>
      <c r="B936" s="19">
        <v>42584</v>
      </c>
      <c r="C936" s="19" t="str">
        <f xml:space="preserve"> TEXT(Table1_2[[#This Row],[Order Date]], "yyyy")</f>
        <v>2016</v>
      </c>
      <c r="D936" s="19">
        <v>42586</v>
      </c>
      <c r="E936" t="s">
        <v>21</v>
      </c>
      <c r="F936" t="s">
        <v>1856</v>
      </c>
      <c r="G936" t="s">
        <v>1857</v>
      </c>
      <c r="H936" t="s">
        <v>90</v>
      </c>
      <c r="I936" t="s">
        <v>25</v>
      </c>
      <c r="J936" t="s">
        <v>52</v>
      </c>
      <c r="K936" t="s">
        <v>53</v>
      </c>
      <c r="L936" t="s">
        <v>54</v>
      </c>
      <c r="M936" t="s">
        <v>3096</v>
      </c>
      <c r="N936" t="s">
        <v>30</v>
      </c>
      <c r="O936" t="s">
        <v>45</v>
      </c>
      <c r="P936" t="s">
        <v>3097</v>
      </c>
      <c r="Q936">
        <v>136.464</v>
      </c>
      <c r="R936">
        <v>2</v>
      </c>
      <c r="S936">
        <v>15.3522</v>
      </c>
      <c r="T936">
        <f xml:space="preserve"> Table1_2[[#This Row],[Profit]] / Table1_2[[#This Row],[Sales]]</f>
        <v>0.1125</v>
      </c>
      <c r="U936" t="s">
        <v>70</v>
      </c>
      <c r="V936" t="s">
        <v>253</v>
      </c>
    </row>
    <row r="937" spans="1:22">
      <c r="A937" t="s">
        <v>3247</v>
      </c>
      <c r="B937" s="19">
        <v>41987</v>
      </c>
      <c r="C937" s="19" t="str">
        <f xml:space="preserve"> TEXT(Table1_2[[#This Row],[Order Date]], "yyyy")</f>
        <v>2014</v>
      </c>
      <c r="D937" s="19">
        <v>41994</v>
      </c>
      <c r="E937" t="s">
        <v>39</v>
      </c>
      <c r="F937" t="s">
        <v>3248</v>
      </c>
      <c r="G937" t="s">
        <v>3249</v>
      </c>
      <c r="H937" t="s">
        <v>24</v>
      </c>
      <c r="I937" t="s">
        <v>25</v>
      </c>
      <c r="J937" t="s">
        <v>1770</v>
      </c>
      <c r="K937" t="s">
        <v>231</v>
      </c>
      <c r="L937" t="s">
        <v>67</v>
      </c>
      <c r="M937" t="s">
        <v>1883</v>
      </c>
      <c r="N937" t="s">
        <v>30</v>
      </c>
      <c r="O937" t="s">
        <v>45</v>
      </c>
      <c r="P937" t="s">
        <v>1884</v>
      </c>
      <c r="Q937">
        <v>136.53</v>
      </c>
      <c r="R937">
        <v>1</v>
      </c>
      <c r="S937">
        <v>-52.336500000000001</v>
      </c>
      <c r="T937">
        <f xml:space="preserve"> Table1_2[[#This Row],[Profit]] / Table1_2[[#This Row],[Sales]]</f>
        <v>-0.38333333333333336</v>
      </c>
      <c r="U937" t="s">
        <v>47</v>
      </c>
      <c r="V937" t="s">
        <v>96</v>
      </c>
    </row>
    <row r="938" spans="1:22">
      <c r="A938" t="s">
        <v>1993</v>
      </c>
      <c r="B938" s="19">
        <v>42525</v>
      </c>
      <c r="C938" s="19" t="str">
        <f xml:space="preserve"> TEXT(Table1_2[[#This Row],[Order Date]], "yyyy")</f>
        <v>2016</v>
      </c>
      <c r="D938" s="19">
        <v>42525</v>
      </c>
      <c r="E938" t="s">
        <v>425</v>
      </c>
      <c r="F938" t="s">
        <v>1994</v>
      </c>
      <c r="G938" t="s">
        <v>1995</v>
      </c>
      <c r="H938" t="s">
        <v>24</v>
      </c>
      <c r="I938" t="s">
        <v>25</v>
      </c>
      <c r="J938" t="s">
        <v>173</v>
      </c>
      <c r="K938" t="s">
        <v>120</v>
      </c>
      <c r="L938" t="s">
        <v>67</v>
      </c>
      <c r="M938" t="s">
        <v>1380</v>
      </c>
      <c r="N938" t="s">
        <v>30</v>
      </c>
      <c r="O938" t="s">
        <v>31</v>
      </c>
      <c r="P938" t="s">
        <v>1381</v>
      </c>
      <c r="Q938">
        <v>136.78399999999999</v>
      </c>
      <c r="R938">
        <v>1</v>
      </c>
      <c r="S938">
        <v>5.1294000000000004</v>
      </c>
      <c r="T938">
        <f xml:space="preserve"> Table1_2[[#This Row],[Profit]] / Table1_2[[#This Row],[Sales]]</f>
        <v>3.7500000000000006E-2</v>
      </c>
      <c r="U938" t="s">
        <v>430</v>
      </c>
      <c r="V938" t="s">
        <v>59</v>
      </c>
    </row>
    <row r="939" spans="1:22">
      <c r="A939" t="s">
        <v>1587</v>
      </c>
      <c r="B939" s="19">
        <v>42038</v>
      </c>
      <c r="C939" s="19" t="str">
        <f xml:space="preserve"> TEXT(Table1_2[[#This Row],[Order Date]], "yyyy")</f>
        <v>2015</v>
      </c>
      <c r="D939" s="19">
        <v>42039</v>
      </c>
      <c r="E939" t="s">
        <v>87</v>
      </c>
      <c r="F939" t="s">
        <v>1588</v>
      </c>
      <c r="G939" t="s">
        <v>1589</v>
      </c>
      <c r="H939" t="s">
        <v>90</v>
      </c>
      <c r="I939" t="s">
        <v>25</v>
      </c>
      <c r="J939" t="s">
        <v>52</v>
      </c>
      <c r="K939" t="s">
        <v>53</v>
      </c>
      <c r="L939" t="s">
        <v>54</v>
      </c>
      <c r="M939" t="s">
        <v>1590</v>
      </c>
      <c r="N939" t="s">
        <v>30</v>
      </c>
      <c r="O939" t="s">
        <v>56</v>
      </c>
      <c r="P939" t="s">
        <v>1591</v>
      </c>
      <c r="Q939">
        <v>136.91999999999999</v>
      </c>
      <c r="R939">
        <v>4</v>
      </c>
      <c r="S939">
        <v>41.076000000000001</v>
      </c>
      <c r="T939">
        <f xml:space="preserve"> Table1_2[[#This Row],[Profit]] / Table1_2[[#This Row],[Sales]]</f>
        <v>0.30000000000000004</v>
      </c>
      <c r="U939" t="s">
        <v>123</v>
      </c>
      <c r="V939" t="s">
        <v>297</v>
      </c>
    </row>
    <row r="940" spans="1:22">
      <c r="A940" t="s">
        <v>4327</v>
      </c>
      <c r="B940" s="19">
        <v>41961</v>
      </c>
      <c r="C940" s="19" t="str">
        <f xml:space="preserve"> TEXT(Table1_2[[#This Row],[Order Date]], "yyyy")</f>
        <v>2014</v>
      </c>
      <c r="D940" s="19">
        <v>41968</v>
      </c>
      <c r="E940" t="s">
        <v>39</v>
      </c>
      <c r="F940" t="s">
        <v>770</v>
      </c>
      <c r="G940" t="s">
        <v>771</v>
      </c>
      <c r="H940" t="s">
        <v>90</v>
      </c>
      <c r="I940" t="s">
        <v>25</v>
      </c>
      <c r="J940" t="s">
        <v>191</v>
      </c>
      <c r="K940" t="s">
        <v>192</v>
      </c>
      <c r="L940" t="s">
        <v>54</v>
      </c>
      <c r="M940" t="s">
        <v>705</v>
      </c>
      <c r="N940" t="s">
        <v>30</v>
      </c>
      <c r="O940" t="s">
        <v>56</v>
      </c>
      <c r="P940" t="s">
        <v>706</v>
      </c>
      <c r="Q940">
        <v>137.54</v>
      </c>
      <c r="R940">
        <v>2</v>
      </c>
      <c r="S940">
        <v>55.015999999999998</v>
      </c>
      <c r="T940">
        <f xml:space="preserve"> Table1_2[[#This Row],[Profit]] / Table1_2[[#This Row],[Sales]]</f>
        <v>0.4</v>
      </c>
      <c r="U940" t="s">
        <v>47</v>
      </c>
      <c r="V940" t="s">
        <v>34</v>
      </c>
    </row>
    <row r="941" spans="1:22">
      <c r="A941" t="s">
        <v>3570</v>
      </c>
      <c r="B941" s="19">
        <v>42941</v>
      </c>
      <c r="C941" s="19" t="str">
        <f xml:space="preserve"> TEXT(Table1_2[[#This Row],[Order Date]], "yyyy")</f>
        <v>2017</v>
      </c>
      <c r="D941" s="19">
        <v>42944</v>
      </c>
      <c r="E941" t="s">
        <v>21</v>
      </c>
      <c r="F941" t="s">
        <v>2506</v>
      </c>
      <c r="G941" t="s">
        <v>2507</v>
      </c>
      <c r="H941" t="s">
        <v>24</v>
      </c>
      <c r="I941" t="s">
        <v>25</v>
      </c>
      <c r="J941" t="s">
        <v>65</v>
      </c>
      <c r="K941" t="s">
        <v>66</v>
      </c>
      <c r="L941" t="s">
        <v>67</v>
      </c>
      <c r="M941" t="s">
        <v>3165</v>
      </c>
      <c r="N941" t="s">
        <v>30</v>
      </c>
      <c r="O941" t="s">
        <v>45</v>
      </c>
      <c r="P941" t="s">
        <v>3166</v>
      </c>
      <c r="Q941">
        <v>138.58799999999999</v>
      </c>
      <c r="R941">
        <v>1</v>
      </c>
      <c r="S941">
        <v>-34.646999999999998</v>
      </c>
      <c r="T941">
        <f xml:space="preserve"> Table1_2[[#This Row],[Profit]] / Table1_2[[#This Row],[Sales]]</f>
        <v>-0.25</v>
      </c>
      <c r="U941" t="s">
        <v>33</v>
      </c>
      <c r="V941" t="s">
        <v>71</v>
      </c>
    </row>
    <row r="942" spans="1:22">
      <c r="A942" t="s">
        <v>4082</v>
      </c>
      <c r="B942" s="19">
        <v>42852</v>
      </c>
      <c r="C942" s="19" t="str">
        <f xml:space="preserve"> TEXT(Table1_2[[#This Row],[Order Date]], "yyyy")</f>
        <v>2017</v>
      </c>
      <c r="D942" s="19">
        <v>42857</v>
      </c>
      <c r="E942" t="s">
        <v>39</v>
      </c>
      <c r="F942" t="s">
        <v>4083</v>
      </c>
      <c r="G942" t="s">
        <v>4084</v>
      </c>
      <c r="H942" t="s">
        <v>24</v>
      </c>
      <c r="I942" t="s">
        <v>25</v>
      </c>
      <c r="J942" t="s">
        <v>191</v>
      </c>
      <c r="K942" t="s">
        <v>192</v>
      </c>
      <c r="L942" t="s">
        <v>54</v>
      </c>
      <c r="M942" t="s">
        <v>127</v>
      </c>
      <c r="N942" t="s">
        <v>30</v>
      </c>
      <c r="O942" t="s">
        <v>56</v>
      </c>
      <c r="P942" t="s">
        <v>128</v>
      </c>
      <c r="Q942">
        <v>139.58000000000001</v>
      </c>
      <c r="R942">
        <v>7</v>
      </c>
      <c r="S942">
        <v>39.0824</v>
      </c>
      <c r="T942">
        <f xml:space="preserve"> Table1_2[[#This Row],[Profit]] / Table1_2[[#This Row],[Sales]]</f>
        <v>0.27999999999999997</v>
      </c>
      <c r="U942" t="s">
        <v>58</v>
      </c>
      <c r="V942" t="s">
        <v>113</v>
      </c>
    </row>
    <row r="943" spans="1:22">
      <c r="A943" t="s">
        <v>1711</v>
      </c>
      <c r="B943" s="19">
        <v>41779</v>
      </c>
      <c r="C943" s="19" t="str">
        <f xml:space="preserve"> TEXT(Table1_2[[#This Row],[Order Date]], "yyyy")</f>
        <v>2014</v>
      </c>
      <c r="D943" s="19">
        <v>41781</v>
      </c>
      <c r="E943" t="s">
        <v>21</v>
      </c>
      <c r="F943" t="s">
        <v>1712</v>
      </c>
      <c r="G943" t="s">
        <v>1713</v>
      </c>
      <c r="H943" t="s">
        <v>90</v>
      </c>
      <c r="I943" t="s">
        <v>25</v>
      </c>
      <c r="J943" t="s">
        <v>741</v>
      </c>
      <c r="K943" t="s">
        <v>884</v>
      </c>
      <c r="L943" t="s">
        <v>67</v>
      </c>
      <c r="M943" t="s">
        <v>1121</v>
      </c>
      <c r="N943" t="s">
        <v>30</v>
      </c>
      <c r="O943" t="s">
        <v>56</v>
      </c>
      <c r="P943" t="s">
        <v>1122</v>
      </c>
      <c r="Q943">
        <v>139.86000000000001</v>
      </c>
      <c r="R943">
        <v>7</v>
      </c>
      <c r="S943">
        <v>60.139800000000001</v>
      </c>
      <c r="T943">
        <f xml:space="preserve"> Table1_2[[#This Row],[Profit]] / Table1_2[[#This Row],[Sales]]</f>
        <v>0.42999999999999994</v>
      </c>
      <c r="U943" t="s">
        <v>70</v>
      </c>
      <c r="V943" t="s">
        <v>161</v>
      </c>
    </row>
    <row r="944" spans="1:22">
      <c r="A944" t="s">
        <v>1742</v>
      </c>
      <c r="B944" s="19">
        <v>42656</v>
      </c>
      <c r="C944" s="19" t="str">
        <f xml:space="preserve"> TEXT(Table1_2[[#This Row],[Order Date]], "yyyy")</f>
        <v>2016</v>
      </c>
      <c r="D944" s="19">
        <v>42662</v>
      </c>
      <c r="E944" t="s">
        <v>39</v>
      </c>
      <c r="F944" t="s">
        <v>335</v>
      </c>
      <c r="G944" t="s">
        <v>336</v>
      </c>
      <c r="H944" t="s">
        <v>24</v>
      </c>
      <c r="I944" t="s">
        <v>25</v>
      </c>
      <c r="J944" t="s">
        <v>1743</v>
      </c>
      <c r="K944" t="s">
        <v>92</v>
      </c>
      <c r="L944" t="s">
        <v>93</v>
      </c>
      <c r="M944" t="s">
        <v>725</v>
      </c>
      <c r="N944" t="s">
        <v>30</v>
      </c>
      <c r="O944" t="s">
        <v>56</v>
      </c>
      <c r="P944" t="s">
        <v>726</v>
      </c>
      <c r="Q944">
        <v>139.91999999999999</v>
      </c>
      <c r="R944">
        <v>5</v>
      </c>
      <c r="S944">
        <v>-150.41399999999999</v>
      </c>
      <c r="T944">
        <f xml:space="preserve"> Table1_2[[#This Row],[Profit]] / Table1_2[[#This Row],[Sales]]</f>
        <v>-1.075</v>
      </c>
      <c r="U944" t="s">
        <v>129</v>
      </c>
      <c r="V944" t="s">
        <v>48</v>
      </c>
    </row>
    <row r="945" spans="1:22">
      <c r="A945" t="s">
        <v>3504</v>
      </c>
      <c r="B945" s="19">
        <v>43055</v>
      </c>
      <c r="C945" s="19" t="str">
        <f xml:space="preserve"> TEXT(Table1_2[[#This Row],[Order Date]], "yyyy")</f>
        <v>2017</v>
      </c>
      <c r="D945" s="19">
        <v>43058</v>
      </c>
      <c r="E945" t="s">
        <v>87</v>
      </c>
      <c r="F945" t="s">
        <v>1152</v>
      </c>
      <c r="G945" t="s">
        <v>1153</v>
      </c>
      <c r="H945" t="s">
        <v>24</v>
      </c>
      <c r="I945" t="s">
        <v>25</v>
      </c>
      <c r="J945" t="s">
        <v>191</v>
      </c>
      <c r="K945" t="s">
        <v>192</v>
      </c>
      <c r="L945" t="s">
        <v>54</v>
      </c>
      <c r="M945" t="s">
        <v>725</v>
      </c>
      <c r="N945" t="s">
        <v>30</v>
      </c>
      <c r="O945" t="s">
        <v>56</v>
      </c>
      <c r="P945" t="s">
        <v>726</v>
      </c>
      <c r="Q945">
        <v>139.91999999999999</v>
      </c>
      <c r="R945">
        <v>2</v>
      </c>
      <c r="S945">
        <v>23.7864</v>
      </c>
      <c r="T945">
        <f xml:space="preserve"> Table1_2[[#This Row],[Profit]] / Table1_2[[#This Row],[Sales]]</f>
        <v>0.17</v>
      </c>
      <c r="U945" t="s">
        <v>33</v>
      </c>
      <c r="V945" t="s">
        <v>34</v>
      </c>
    </row>
    <row r="946" spans="1:22">
      <c r="A946" t="s">
        <v>1528</v>
      </c>
      <c r="B946" s="19">
        <v>42569</v>
      </c>
      <c r="C946" s="19" t="str">
        <f xml:space="preserve"> TEXT(Table1_2[[#This Row],[Order Date]], "yyyy")</f>
        <v>2016</v>
      </c>
      <c r="D946" s="19">
        <v>42574</v>
      </c>
      <c r="E946" t="s">
        <v>39</v>
      </c>
      <c r="F946" t="s">
        <v>1529</v>
      </c>
      <c r="G946" t="s">
        <v>1530</v>
      </c>
      <c r="H946" t="s">
        <v>90</v>
      </c>
      <c r="I946" t="s">
        <v>25</v>
      </c>
      <c r="J946" t="s">
        <v>1531</v>
      </c>
      <c r="K946" t="s">
        <v>27</v>
      </c>
      <c r="L946" t="s">
        <v>28</v>
      </c>
      <c r="M946" t="s">
        <v>1532</v>
      </c>
      <c r="N946" t="s">
        <v>30</v>
      </c>
      <c r="O946" t="s">
        <v>36</v>
      </c>
      <c r="P946" t="s">
        <v>1533</v>
      </c>
      <c r="Q946">
        <v>140.81</v>
      </c>
      <c r="R946">
        <v>1</v>
      </c>
      <c r="S946">
        <v>39.4268</v>
      </c>
      <c r="T946">
        <f xml:space="preserve"> Table1_2[[#This Row],[Profit]] / Table1_2[[#This Row],[Sales]]</f>
        <v>0.27999999999999997</v>
      </c>
      <c r="U946" t="s">
        <v>58</v>
      </c>
      <c r="V946" t="s">
        <v>71</v>
      </c>
    </row>
    <row r="947" spans="1:22">
      <c r="A947" t="s">
        <v>1110</v>
      </c>
      <c r="B947" s="19">
        <v>42987</v>
      </c>
      <c r="C947" s="19" t="str">
        <f xml:space="preserve"> TEXT(Table1_2[[#This Row],[Order Date]], "yyyy")</f>
        <v>2017</v>
      </c>
      <c r="D947" s="19">
        <v>42991</v>
      </c>
      <c r="E947" t="s">
        <v>39</v>
      </c>
      <c r="F947" t="s">
        <v>1111</v>
      </c>
      <c r="G947" t="s">
        <v>1112</v>
      </c>
      <c r="H947" t="s">
        <v>90</v>
      </c>
      <c r="I947" t="s">
        <v>25</v>
      </c>
      <c r="J947" t="s">
        <v>65</v>
      </c>
      <c r="K947" t="s">
        <v>66</v>
      </c>
      <c r="L947" t="s">
        <v>67</v>
      </c>
      <c r="M947" t="s">
        <v>295</v>
      </c>
      <c r="N947" t="s">
        <v>30</v>
      </c>
      <c r="O947" t="s">
        <v>36</v>
      </c>
      <c r="P947" t="s">
        <v>296</v>
      </c>
      <c r="Q947">
        <v>141.37200000000001</v>
      </c>
      <c r="R947">
        <v>2</v>
      </c>
      <c r="S947">
        <v>-48.470399999999998</v>
      </c>
      <c r="T947">
        <f xml:space="preserve"> Table1_2[[#This Row],[Profit]] / Table1_2[[#This Row],[Sales]]</f>
        <v>-0.3428571428571428</v>
      </c>
      <c r="U947" t="s">
        <v>83</v>
      </c>
      <c r="V947" t="s">
        <v>77</v>
      </c>
    </row>
    <row r="948" spans="1:22">
      <c r="A948" t="s">
        <v>1818</v>
      </c>
      <c r="B948" s="19">
        <v>42727</v>
      </c>
      <c r="C948" s="19" t="str">
        <f xml:space="preserve"> TEXT(Table1_2[[#This Row],[Order Date]], "yyyy")</f>
        <v>2016</v>
      </c>
      <c r="D948" s="19">
        <v>42728</v>
      </c>
      <c r="E948" t="s">
        <v>87</v>
      </c>
      <c r="F948" t="s">
        <v>376</v>
      </c>
      <c r="G948" t="s">
        <v>377</v>
      </c>
      <c r="H948" t="s">
        <v>90</v>
      </c>
      <c r="I948" t="s">
        <v>25</v>
      </c>
      <c r="J948" t="s">
        <v>133</v>
      </c>
      <c r="K948" t="s">
        <v>134</v>
      </c>
      <c r="L948" t="s">
        <v>93</v>
      </c>
      <c r="M948" t="s">
        <v>898</v>
      </c>
      <c r="N948" t="s">
        <v>30</v>
      </c>
      <c r="O948" t="s">
        <v>31</v>
      </c>
      <c r="P948" t="s">
        <v>899</v>
      </c>
      <c r="Q948">
        <v>141.37200000000001</v>
      </c>
      <c r="R948">
        <v>2</v>
      </c>
      <c r="S948">
        <v>-14.1372</v>
      </c>
      <c r="T948">
        <f xml:space="preserve"> Table1_2[[#This Row],[Profit]] / Table1_2[[#This Row],[Sales]]</f>
        <v>-9.9999999999999992E-2</v>
      </c>
      <c r="U948" t="s">
        <v>123</v>
      </c>
      <c r="V948" t="s">
        <v>96</v>
      </c>
    </row>
    <row r="949" spans="1:22">
      <c r="A949" t="s">
        <v>3926</v>
      </c>
      <c r="B949" s="19">
        <v>42736</v>
      </c>
      <c r="C949" s="19" t="str">
        <f xml:space="preserve"> TEXT(Table1_2[[#This Row],[Order Date]], "yyyy")</f>
        <v>2017</v>
      </c>
      <c r="D949" s="19">
        <v>42740</v>
      </c>
      <c r="E949" t="s">
        <v>39</v>
      </c>
      <c r="F949" t="s">
        <v>2654</v>
      </c>
      <c r="G949" t="s">
        <v>2655</v>
      </c>
      <c r="H949" t="s">
        <v>24</v>
      </c>
      <c r="I949" t="s">
        <v>25</v>
      </c>
      <c r="J949" t="s">
        <v>1868</v>
      </c>
      <c r="K949" t="s">
        <v>92</v>
      </c>
      <c r="L949" t="s">
        <v>93</v>
      </c>
      <c r="M949" t="s">
        <v>2169</v>
      </c>
      <c r="N949" t="s">
        <v>30</v>
      </c>
      <c r="O949" t="s">
        <v>56</v>
      </c>
      <c r="P949" t="s">
        <v>2170</v>
      </c>
      <c r="Q949">
        <v>141.41999999999999</v>
      </c>
      <c r="R949">
        <v>5</v>
      </c>
      <c r="S949">
        <v>-187.38149999999999</v>
      </c>
      <c r="T949">
        <f xml:space="preserve"> Table1_2[[#This Row],[Profit]] / Table1_2[[#This Row],[Sales]]</f>
        <v>-1.325</v>
      </c>
      <c r="U949" t="s">
        <v>83</v>
      </c>
      <c r="V949" t="s">
        <v>169</v>
      </c>
    </row>
    <row r="950" spans="1:22">
      <c r="A950" t="s">
        <v>2526</v>
      </c>
      <c r="B950" s="19">
        <v>42327</v>
      </c>
      <c r="C950" s="19" t="str">
        <f xml:space="preserve"> TEXT(Table1_2[[#This Row],[Order Date]], "yyyy")</f>
        <v>2015</v>
      </c>
      <c r="D950" s="19">
        <v>42329</v>
      </c>
      <c r="E950" t="s">
        <v>21</v>
      </c>
      <c r="F950" t="s">
        <v>2276</v>
      </c>
      <c r="G950" t="s">
        <v>2277</v>
      </c>
      <c r="H950" t="s">
        <v>100</v>
      </c>
      <c r="I950" t="s">
        <v>25</v>
      </c>
      <c r="J950" t="s">
        <v>191</v>
      </c>
      <c r="K950" t="s">
        <v>192</v>
      </c>
      <c r="L950" t="s">
        <v>54</v>
      </c>
      <c r="M950" t="s">
        <v>2196</v>
      </c>
      <c r="N950" t="s">
        <v>30</v>
      </c>
      <c r="O950" t="s">
        <v>56</v>
      </c>
      <c r="P950" t="s">
        <v>2197</v>
      </c>
      <c r="Q950">
        <v>141.96</v>
      </c>
      <c r="R950">
        <v>2</v>
      </c>
      <c r="S950">
        <v>22.7136</v>
      </c>
      <c r="T950">
        <f xml:space="preserve"> Table1_2[[#This Row],[Profit]] / Table1_2[[#This Row],[Sales]]</f>
        <v>0.15999999999999998</v>
      </c>
      <c r="U950" t="s">
        <v>70</v>
      </c>
      <c r="V950" t="s">
        <v>34</v>
      </c>
    </row>
    <row r="951" spans="1:22">
      <c r="A951" t="s">
        <v>3660</v>
      </c>
      <c r="B951" s="19">
        <v>43091</v>
      </c>
      <c r="C951" s="19" t="str">
        <f xml:space="preserve"> TEXT(Table1_2[[#This Row],[Order Date]], "yyyy")</f>
        <v>2017</v>
      </c>
      <c r="D951" s="19">
        <v>43095</v>
      </c>
      <c r="E951" t="s">
        <v>39</v>
      </c>
      <c r="F951" t="s">
        <v>3085</v>
      </c>
      <c r="G951" t="s">
        <v>3086</v>
      </c>
      <c r="H951" t="s">
        <v>100</v>
      </c>
      <c r="I951" t="s">
        <v>25</v>
      </c>
      <c r="J951" t="s">
        <v>3661</v>
      </c>
      <c r="K951" t="s">
        <v>1276</v>
      </c>
      <c r="L951" t="s">
        <v>28</v>
      </c>
      <c r="M951" t="s">
        <v>590</v>
      </c>
      <c r="N951" t="s">
        <v>30</v>
      </c>
      <c r="O951" t="s">
        <v>36</v>
      </c>
      <c r="P951" t="s">
        <v>591</v>
      </c>
      <c r="Q951">
        <v>141.96</v>
      </c>
      <c r="R951">
        <v>2</v>
      </c>
      <c r="S951">
        <v>35.49</v>
      </c>
      <c r="T951">
        <f xml:space="preserve"> Table1_2[[#This Row],[Profit]] / Table1_2[[#This Row],[Sales]]</f>
        <v>0.25</v>
      </c>
      <c r="U951" t="s">
        <v>83</v>
      </c>
      <c r="V951" t="s">
        <v>96</v>
      </c>
    </row>
    <row r="952" spans="1:22">
      <c r="A952" t="s">
        <v>1646</v>
      </c>
      <c r="B952" s="19">
        <v>42076</v>
      </c>
      <c r="C952" s="19" t="str">
        <f xml:space="preserve"> TEXT(Table1_2[[#This Row],[Order Date]], "yyyy")</f>
        <v>2015</v>
      </c>
      <c r="D952" s="19">
        <v>42078</v>
      </c>
      <c r="E952" t="s">
        <v>87</v>
      </c>
      <c r="F952" t="s">
        <v>1403</v>
      </c>
      <c r="G952" t="s">
        <v>1404</v>
      </c>
      <c r="H952" t="s">
        <v>24</v>
      </c>
      <c r="I952" t="s">
        <v>25</v>
      </c>
      <c r="J952" t="s">
        <v>191</v>
      </c>
      <c r="K952" t="s">
        <v>192</v>
      </c>
      <c r="L952" t="s">
        <v>54</v>
      </c>
      <c r="M952" t="s">
        <v>810</v>
      </c>
      <c r="N952" t="s">
        <v>30</v>
      </c>
      <c r="O952" t="s">
        <v>31</v>
      </c>
      <c r="P952" t="s">
        <v>811</v>
      </c>
      <c r="Q952">
        <v>141.96</v>
      </c>
      <c r="R952">
        <v>2</v>
      </c>
      <c r="S952">
        <v>39.748800000000003</v>
      </c>
      <c r="T952">
        <f xml:space="preserve"> Table1_2[[#This Row],[Profit]] / Table1_2[[#This Row],[Sales]]</f>
        <v>0.28000000000000003</v>
      </c>
      <c r="U952" t="s">
        <v>70</v>
      </c>
      <c r="V952" t="s">
        <v>195</v>
      </c>
    </row>
    <row r="953" spans="1:22">
      <c r="A953" t="s">
        <v>3953</v>
      </c>
      <c r="B953" s="19">
        <v>41665</v>
      </c>
      <c r="C953" s="19" t="str">
        <f xml:space="preserve"> TEXT(Table1_2[[#This Row],[Order Date]], "yyyy")</f>
        <v>2014</v>
      </c>
      <c r="D953" s="19">
        <v>41668</v>
      </c>
      <c r="E953" t="s">
        <v>87</v>
      </c>
      <c r="F953" t="s">
        <v>2774</v>
      </c>
      <c r="G953" t="s">
        <v>2775</v>
      </c>
      <c r="H953" t="s">
        <v>90</v>
      </c>
      <c r="I953" t="s">
        <v>25</v>
      </c>
      <c r="J953" t="s">
        <v>3954</v>
      </c>
      <c r="K953" t="s">
        <v>1826</v>
      </c>
      <c r="L953" t="s">
        <v>93</v>
      </c>
      <c r="M953" t="s">
        <v>810</v>
      </c>
      <c r="N953" t="s">
        <v>30</v>
      </c>
      <c r="O953" t="s">
        <v>31</v>
      </c>
      <c r="P953" t="s">
        <v>811</v>
      </c>
      <c r="Q953">
        <v>141.96</v>
      </c>
      <c r="R953">
        <v>2</v>
      </c>
      <c r="S953">
        <v>39.748800000000003</v>
      </c>
      <c r="T953">
        <f xml:space="preserve"> Table1_2[[#This Row],[Profit]] / Table1_2[[#This Row],[Sales]]</f>
        <v>0.28000000000000003</v>
      </c>
      <c r="U953" t="s">
        <v>33</v>
      </c>
      <c r="V953" t="s">
        <v>169</v>
      </c>
    </row>
    <row r="954" spans="1:22">
      <c r="A954" t="s">
        <v>2418</v>
      </c>
      <c r="B954" s="19">
        <v>42329</v>
      </c>
      <c r="C954" s="19" t="str">
        <f xml:space="preserve"> TEXT(Table1_2[[#This Row],[Order Date]], "yyyy")</f>
        <v>2015</v>
      </c>
      <c r="D954" s="19">
        <v>42333</v>
      </c>
      <c r="E954" t="s">
        <v>39</v>
      </c>
      <c r="F954" t="s">
        <v>2235</v>
      </c>
      <c r="G954" t="s">
        <v>2236</v>
      </c>
      <c r="H954" t="s">
        <v>24</v>
      </c>
      <c r="I954" t="s">
        <v>25</v>
      </c>
      <c r="J954" t="s">
        <v>2419</v>
      </c>
      <c r="K954" t="s">
        <v>1340</v>
      </c>
      <c r="L954" t="s">
        <v>54</v>
      </c>
      <c r="M954" t="s">
        <v>2420</v>
      </c>
      <c r="N954" t="s">
        <v>30</v>
      </c>
      <c r="O954" t="s">
        <v>31</v>
      </c>
      <c r="P954" t="s">
        <v>2421</v>
      </c>
      <c r="Q954">
        <v>141.96</v>
      </c>
      <c r="R954">
        <v>2</v>
      </c>
      <c r="S954">
        <v>41.168399999999998</v>
      </c>
      <c r="T954">
        <f xml:space="preserve"> Table1_2[[#This Row],[Profit]] / Table1_2[[#This Row],[Sales]]</f>
        <v>0.28999999999999998</v>
      </c>
      <c r="U954" t="s">
        <v>83</v>
      </c>
      <c r="V954" t="s">
        <v>34</v>
      </c>
    </row>
    <row r="955" spans="1:22">
      <c r="A955" t="s">
        <v>3651</v>
      </c>
      <c r="B955" s="19">
        <v>43070</v>
      </c>
      <c r="C955" s="19" t="str">
        <f xml:space="preserve"> TEXT(Table1_2[[#This Row],[Order Date]], "yyyy")</f>
        <v>2017</v>
      </c>
      <c r="D955" s="19">
        <v>43077</v>
      </c>
      <c r="E955" t="s">
        <v>39</v>
      </c>
      <c r="F955" t="s">
        <v>40</v>
      </c>
      <c r="G955" t="s">
        <v>41</v>
      </c>
      <c r="H955" t="s">
        <v>24</v>
      </c>
      <c r="I955" t="s">
        <v>25</v>
      </c>
      <c r="J955" t="s">
        <v>191</v>
      </c>
      <c r="K955" t="s">
        <v>192</v>
      </c>
      <c r="L955" t="s">
        <v>54</v>
      </c>
      <c r="M955" t="s">
        <v>2420</v>
      </c>
      <c r="N955" t="s">
        <v>30</v>
      </c>
      <c r="O955" t="s">
        <v>31</v>
      </c>
      <c r="P955" t="s">
        <v>2421</v>
      </c>
      <c r="Q955">
        <v>141.96</v>
      </c>
      <c r="R955">
        <v>2</v>
      </c>
      <c r="S955">
        <v>41.168399999999998</v>
      </c>
      <c r="T955">
        <f xml:space="preserve"> Table1_2[[#This Row],[Profit]] / Table1_2[[#This Row],[Sales]]</f>
        <v>0.28999999999999998</v>
      </c>
      <c r="U955" t="s">
        <v>47</v>
      </c>
      <c r="V955" t="s">
        <v>96</v>
      </c>
    </row>
    <row r="956" spans="1:22">
      <c r="A956" t="s">
        <v>3716</v>
      </c>
      <c r="B956" s="19">
        <v>42659</v>
      </c>
      <c r="C956" s="19" t="str">
        <f xml:space="preserve"> TEXT(Table1_2[[#This Row],[Order Date]], "yyyy")</f>
        <v>2016</v>
      </c>
      <c r="D956" s="19">
        <v>42663</v>
      </c>
      <c r="E956" t="s">
        <v>39</v>
      </c>
      <c r="F956" t="s">
        <v>782</v>
      </c>
      <c r="G956" t="s">
        <v>783</v>
      </c>
      <c r="H956" t="s">
        <v>90</v>
      </c>
      <c r="I956" t="s">
        <v>25</v>
      </c>
      <c r="J956" t="s">
        <v>173</v>
      </c>
      <c r="K956" t="s">
        <v>120</v>
      </c>
      <c r="L956" t="s">
        <v>67</v>
      </c>
      <c r="M956" t="s">
        <v>60</v>
      </c>
      <c r="N956" t="s">
        <v>30</v>
      </c>
      <c r="O956" t="s">
        <v>45</v>
      </c>
      <c r="P956" t="s">
        <v>61</v>
      </c>
      <c r="Q956">
        <v>142.18199999999999</v>
      </c>
      <c r="R956">
        <v>1</v>
      </c>
      <c r="S956">
        <v>-37.915199999999999</v>
      </c>
      <c r="T956">
        <f xml:space="preserve"> Table1_2[[#This Row],[Profit]] / Table1_2[[#This Row],[Sales]]</f>
        <v>-0.26666666666666666</v>
      </c>
      <c r="U956" t="s">
        <v>83</v>
      </c>
      <c r="V956" t="s">
        <v>48</v>
      </c>
    </row>
    <row r="957" spans="1:22">
      <c r="A957" t="s">
        <v>2929</v>
      </c>
      <c r="B957" s="19">
        <v>42355</v>
      </c>
      <c r="C957" s="19" t="str">
        <f xml:space="preserve"> TEXT(Table1_2[[#This Row],[Order Date]], "yyyy")</f>
        <v>2015</v>
      </c>
      <c r="D957" s="19">
        <v>42355</v>
      </c>
      <c r="E957" t="s">
        <v>425</v>
      </c>
      <c r="F957" t="s">
        <v>2808</v>
      </c>
      <c r="G957" t="s">
        <v>2809</v>
      </c>
      <c r="H957" t="s">
        <v>24</v>
      </c>
      <c r="I957" t="s">
        <v>25</v>
      </c>
      <c r="J957" t="s">
        <v>288</v>
      </c>
      <c r="K957" t="s">
        <v>289</v>
      </c>
      <c r="L957" t="s">
        <v>93</v>
      </c>
      <c r="M957" t="s">
        <v>2194</v>
      </c>
      <c r="N957" t="s">
        <v>30</v>
      </c>
      <c r="O957" t="s">
        <v>36</v>
      </c>
      <c r="P957" t="s">
        <v>2195</v>
      </c>
      <c r="Q957">
        <v>142.36000000000001</v>
      </c>
      <c r="R957">
        <v>2</v>
      </c>
      <c r="S957">
        <v>38.437199999999997</v>
      </c>
      <c r="T957">
        <f xml:space="preserve"> Table1_2[[#This Row],[Profit]] / Table1_2[[#This Row],[Sales]]</f>
        <v>0.26999999999999996</v>
      </c>
      <c r="U957" t="s">
        <v>430</v>
      </c>
      <c r="V957" t="s">
        <v>96</v>
      </c>
    </row>
    <row r="958" spans="1:22">
      <c r="A958" t="s">
        <v>2505</v>
      </c>
      <c r="B958" s="19">
        <v>41896</v>
      </c>
      <c r="C958" s="19" t="str">
        <f xml:space="preserve"> TEXT(Table1_2[[#This Row],[Order Date]], "yyyy")</f>
        <v>2014</v>
      </c>
      <c r="D958" s="19">
        <v>41901</v>
      </c>
      <c r="E958" t="s">
        <v>39</v>
      </c>
      <c r="F958" t="s">
        <v>2506</v>
      </c>
      <c r="G958" t="s">
        <v>2507</v>
      </c>
      <c r="H958" t="s">
        <v>24</v>
      </c>
      <c r="I958" t="s">
        <v>25</v>
      </c>
      <c r="J958" t="s">
        <v>2508</v>
      </c>
      <c r="K958" t="s">
        <v>667</v>
      </c>
      <c r="L958" t="s">
        <v>28</v>
      </c>
      <c r="M958" t="s">
        <v>1518</v>
      </c>
      <c r="N958" t="s">
        <v>30</v>
      </c>
      <c r="O958" t="s">
        <v>56</v>
      </c>
      <c r="P958" t="s">
        <v>1519</v>
      </c>
      <c r="Q958">
        <v>142.4</v>
      </c>
      <c r="R958">
        <v>5</v>
      </c>
      <c r="S958">
        <v>52.688000000000002</v>
      </c>
      <c r="T958">
        <f xml:space="preserve"> Table1_2[[#This Row],[Profit]] / Table1_2[[#This Row],[Sales]]</f>
        <v>0.37</v>
      </c>
      <c r="U958" t="s">
        <v>58</v>
      </c>
      <c r="V958" t="s">
        <v>77</v>
      </c>
    </row>
    <row r="959" spans="1:22">
      <c r="A959" t="s">
        <v>1798</v>
      </c>
      <c r="B959" s="19">
        <v>41915</v>
      </c>
      <c r="C959" s="19" t="str">
        <f xml:space="preserve"> TEXT(Table1_2[[#This Row],[Order Date]], "yyyy")</f>
        <v>2014</v>
      </c>
      <c r="D959" s="19">
        <v>41920</v>
      </c>
      <c r="E959" t="s">
        <v>21</v>
      </c>
      <c r="F959" t="s">
        <v>432</v>
      </c>
      <c r="G959" t="s">
        <v>433</v>
      </c>
      <c r="H959" t="s">
        <v>90</v>
      </c>
      <c r="I959" t="s">
        <v>25</v>
      </c>
      <c r="J959" t="s">
        <v>52</v>
      </c>
      <c r="K959" t="s">
        <v>53</v>
      </c>
      <c r="L959" t="s">
        <v>54</v>
      </c>
      <c r="M959" t="s">
        <v>1799</v>
      </c>
      <c r="N959" t="s">
        <v>30</v>
      </c>
      <c r="O959" t="s">
        <v>45</v>
      </c>
      <c r="P959" t="s">
        <v>1800</v>
      </c>
      <c r="Q959">
        <v>143.43199999999999</v>
      </c>
      <c r="R959">
        <v>1</v>
      </c>
      <c r="S959">
        <v>3.5857999999999999</v>
      </c>
      <c r="T959">
        <f xml:space="preserve"> Table1_2[[#This Row],[Profit]] / Table1_2[[#This Row],[Sales]]</f>
        <v>2.5000000000000001E-2</v>
      </c>
      <c r="U959" t="s">
        <v>58</v>
      </c>
      <c r="V959" t="s">
        <v>48</v>
      </c>
    </row>
    <row r="960" spans="1:22">
      <c r="A960" t="s">
        <v>2176</v>
      </c>
      <c r="B960" s="19">
        <v>42224</v>
      </c>
      <c r="C960" s="19" t="str">
        <f xml:space="preserve"> TEXT(Table1_2[[#This Row],[Order Date]], "yyyy")</f>
        <v>2015</v>
      </c>
      <c r="D960" s="19">
        <v>42224</v>
      </c>
      <c r="E960" t="s">
        <v>425</v>
      </c>
      <c r="F960" t="s">
        <v>2177</v>
      </c>
      <c r="G960" t="s">
        <v>2178</v>
      </c>
      <c r="H960" t="s">
        <v>24</v>
      </c>
      <c r="I960" t="s">
        <v>25</v>
      </c>
      <c r="J960" t="s">
        <v>328</v>
      </c>
      <c r="K960" t="s">
        <v>53</v>
      </c>
      <c r="L960" t="s">
        <v>54</v>
      </c>
      <c r="M960" t="s">
        <v>420</v>
      </c>
      <c r="N960" t="s">
        <v>30</v>
      </c>
      <c r="O960" t="s">
        <v>36</v>
      </c>
      <c r="P960" t="s">
        <v>421</v>
      </c>
      <c r="Q960">
        <v>144.78399999999999</v>
      </c>
      <c r="R960">
        <v>1</v>
      </c>
      <c r="S960">
        <v>10.8588</v>
      </c>
      <c r="T960">
        <f xml:space="preserve"> Table1_2[[#This Row],[Profit]] / Table1_2[[#This Row],[Sales]]</f>
        <v>7.5000000000000011E-2</v>
      </c>
      <c r="U960" t="s">
        <v>430</v>
      </c>
      <c r="V960" t="s">
        <v>253</v>
      </c>
    </row>
    <row r="961" spans="1:22">
      <c r="A961" t="s">
        <v>1214</v>
      </c>
      <c r="B961" s="19">
        <v>41908</v>
      </c>
      <c r="C961" s="19" t="str">
        <f xml:space="preserve"> TEXT(Table1_2[[#This Row],[Order Date]], "yyyy")</f>
        <v>2014</v>
      </c>
      <c r="D961" s="19">
        <v>41913</v>
      </c>
      <c r="E961" t="s">
        <v>21</v>
      </c>
      <c r="F961" t="s">
        <v>1215</v>
      </c>
      <c r="G961" t="s">
        <v>1216</v>
      </c>
      <c r="H961" t="s">
        <v>24</v>
      </c>
      <c r="I961" t="s">
        <v>25</v>
      </c>
      <c r="J961" t="s">
        <v>52</v>
      </c>
      <c r="K961" t="s">
        <v>53</v>
      </c>
      <c r="L961" t="s">
        <v>54</v>
      </c>
      <c r="M961" t="s">
        <v>1217</v>
      </c>
      <c r="N961" t="s">
        <v>30</v>
      </c>
      <c r="O961" t="s">
        <v>36</v>
      </c>
      <c r="P961" t="s">
        <v>1218</v>
      </c>
      <c r="Q961">
        <v>145.56800000000001</v>
      </c>
      <c r="R961">
        <v>2</v>
      </c>
      <c r="S961">
        <v>0</v>
      </c>
      <c r="T961">
        <f xml:space="preserve"> Table1_2[[#This Row],[Profit]] / Table1_2[[#This Row],[Sales]]</f>
        <v>0</v>
      </c>
      <c r="U961" t="s">
        <v>58</v>
      </c>
      <c r="V961" t="s">
        <v>77</v>
      </c>
    </row>
    <row r="962" spans="1:22">
      <c r="A962" t="s">
        <v>1602</v>
      </c>
      <c r="B962" s="19">
        <v>42953</v>
      </c>
      <c r="C962" s="19" t="str">
        <f xml:space="preserve"> TEXT(Table1_2[[#This Row],[Order Date]], "yyyy")</f>
        <v>2017</v>
      </c>
      <c r="D962" s="19">
        <v>42957</v>
      </c>
      <c r="E962" t="s">
        <v>21</v>
      </c>
      <c r="F962" t="s">
        <v>739</v>
      </c>
      <c r="G962" t="s">
        <v>740</v>
      </c>
      <c r="H962" t="s">
        <v>24</v>
      </c>
      <c r="I962" t="s">
        <v>25</v>
      </c>
      <c r="J962" t="s">
        <v>1405</v>
      </c>
      <c r="K962" t="s">
        <v>1406</v>
      </c>
      <c r="L962" t="s">
        <v>28</v>
      </c>
      <c r="M962" t="s">
        <v>1603</v>
      </c>
      <c r="N962" t="s">
        <v>30</v>
      </c>
      <c r="O962" t="s">
        <v>31</v>
      </c>
      <c r="P962" t="s">
        <v>1604</v>
      </c>
      <c r="Q962">
        <v>145.74</v>
      </c>
      <c r="R962">
        <v>3</v>
      </c>
      <c r="S962">
        <v>23.3184</v>
      </c>
      <c r="T962">
        <f xml:space="preserve"> Table1_2[[#This Row],[Profit]] / Table1_2[[#This Row],[Sales]]</f>
        <v>0.16</v>
      </c>
      <c r="U962" t="s">
        <v>83</v>
      </c>
      <c r="V962" t="s">
        <v>253</v>
      </c>
    </row>
    <row r="963" spans="1:22">
      <c r="A963" t="s">
        <v>3900</v>
      </c>
      <c r="B963" s="19">
        <v>42328</v>
      </c>
      <c r="C963" s="19" t="str">
        <f xml:space="preserve"> TEXT(Table1_2[[#This Row],[Order Date]], "yyyy")</f>
        <v>2015</v>
      </c>
      <c r="D963" s="19">
        <v>42331</v>
      </c>
      <c r="E963" t="s">
        <v>21</v>
      </c>
      <c r="F963" t="s">
        <v>1441</v>
      </c>
      <c r="G963" t="s">
        <v>1442</v>
      </c>
      <c r="H963" t="s">
        <v>24</v>
      </c>
      <c r="I963" t="s">
        <v>25</v>
      </c>
      <c r="J963" t="s">
        <v>179</v>
      </c>
      <c r="K963" t="s">
        <v>180</v>
      </c>
      <c r="L963" t="s">
        <v>54</v>
      </c>
      <c r="M963" t="s">
        <v>415</v>
      </c>
      <c r="N963" t="s">
        <v>30</v>
      </c>
      <c r="O963" t="s">
        <v>31</v>
      </c>
      <c r="P963" t="s">
        <v>416</v>
      </c>
      <c r="Q963">
        <v>145.76400000000001</v>
      </c>
      <c r="R963">
        <v>6</v>
      </c>
      <c r="S963">
        <v>-247.7988</v>
      </c>
      <c r="T963">
        <f xml:space="preserve"> Table1_2[[#This Row],[Profit]] / Table1_2[[#This Row],[Sales]]</f>
        <v>-1.7</v>
      </c>
      <c r="U963" t="s">
        <v>33</v>
      </c>
      <c r="V963" t="s">
        <v>34</v>
      </c>
    </row>
    <row r="964" spans="1:22">
      <c r="A964" t="s">
        <v>2912</v>
      </c>
      <c r="B964" s="19">
        <v>42594</v>
      </c>
      <c r="C964" s="19" t="str">
        <f xml:space="preserve"> TEXT(Table1_2[[#This Row],[Order Date]], "yyyy")</f>
        <v>2016</v>
      </c>
      <c r="D964" s="19">
        <v>42598</v>
      </c>
      <c r="E964" t="s">
        <v>39</v>
      </c>
      <c r="F964" t="s">
        <v>1820</v>
      </c>
      <c r="G964" t="s">
        <v>1821</v>
      </c>
      <c r="H964" t="s">
        <v>100</v>
      </c>
      <c r="I964" t="s">
        <v>25</v>
      </c>
      <c r="J964" t="s">
        <v>173</v>
      </c>
      <c r="K964" t="s">
        <v>120</v>
      </c>
      <c r="L964" t="s">
        <v>67</v>
      </c>
      <c r="M964" t="s">
        <v>510</v>
      </c>
      <c r="N964" t="s">
        <v>30</v>
      </c>
      <c r="O964" t="s">
        <v>36</v>
      </c>
      <c r="P964" t="s">
        <v>511</v>
      </c>
      <c r="Q964">
        <v>145.76400000000001</v>
      </c>
      <c r="R964">
        <v>2</v>
      </c>
      <c r="S964">
        <v>-8.0980000000000008</v>
      </c>
      <c r="T964">
        <f xml:space="preserve"> Table1_2[[#This Row],[Profit]] / Table1_2[[#This Row],[Sales]]</f>
        <v>-5.5555555555555559E-2</v>
      </c>
      <c r="U964" t="s">
        <v>83</v>
      </c>
      <c r="V964" t="s">
        <v>253</v>
      </c>
    </row>
    <row r="965" spans="1:22">
      <c r="A965" t="s">
        <v>3667</v>
      </c>
      <c r="B965" s="19">
        <v>43016</v>
      </c>
      <c r="C965" s="19" t="str">
        <f xml:space="preserve"> TEXT(Table1_2[[#This Row],[Order Date]], "yyyy")</f>
        <v>2017</v>
      </c>
      <c r="D965" s="19">
        <v>43022</v>
      </c>
      <c r="E965" t="s">
        <v>39</v>
      </c>
      <c r="F965" t="s">
        <v>833</v>
      </c>
      <c r="G965" t="s">
        <v>834</v>
      </c>
      <c r="H965" t="s">
        <v>24</v>
      </c>
      <c r="I965" t="s">
        <v>25</v>
      </c>
      <c r="J965" t="s">
        <v>173</v>
      </c>
      <c r="K965" t="s">
        <v>120</v>
      </c>
      <c r="L965" t="s">
        <v>67</v>
      </c>
      <c r="M965" t="s">
        <v>495</v>
      </c>
      <c r="N965" t="s">
        <v>30</v>
      </c>
      <c r="O965" t="s">
        <v>36</v>
      </c>
      <c r="P965" t="s">
        <v>496</v>
      </c>
      <c r="Q965">
        <v>145.76400000000001</v>
      </c>
      <c r="R965">
        <v>2</v>
      </c>
      <c r="S965">
        <v>3.2391999999999999</v>
      </c>
      <c r="T965">
        <f xml:space="preserve"> Table1_2[[#This Row],[Profit]] / Table1_2[[#This Row],[Sales]]</f>
        <v>2.222222222222222E-2</v>
      </c>
      <c r="U965" t="s">
        <v>129</v>
      </c>
      <c r="V965" t="s">
        <v>48</v>
      </c>
    </row>
    <row r="966" spans="1:22">
      <c r="A966" t="s">
        <v>1223</v>
      </c>
      <c r="B966" s="19">
        <v>42924</v>
      </c>
      <c r="C966" s="19" t="str">
        <f xml:space="preserve"> TEXT(Table1_2[[#This Row],[Order Date]], "yyyy")</f>
        <v>2017</v>
      </c>
      <c r="D966" s="19">
        <v>42927</v>
      </c>
      <c r="E966" t="s">
        <v>87</v>
      </c>
      <c r="F966" t="s">
        <v>1224</v>
      </c>
      <c r="G966" t="s">
        <v>1225</v>
      </c>
      <c r="H966" t="s">
        <v>100</v>
      </c>
      <c r="I966" t="s">
        <v>25</v>
      </c>
      <c r="J966" t="s">
        <v>1226</v>
      </c>
      <c r="K966" t="s">
        <v>53</v>
      </c>
      <c r="L966" t="s">
        <v>54</v>
      </c>
      <c r="M966" t="s">
        <v>389</v>
      </c>
      <c r="N966" t="s">
        <v>30</v>
      </c>
      <c r="O966" t="s">
        <v>56</v>
      </c>
      <c r="P966" t="s">
        <v>390</v>
      </c>
      <c r="Q966">
        <v>145.9</v>
      </c>
      <c r="R966">
        <v>5</v>
      </c>
      <c r="S966">
        <v>62.737000000000002</v>
      </c>
      <c r="T966">
        <f xml:space="preserve"> Table1_2[[#This Row],[Profit]] / Table1_2[[#This Row],[Sales]]</f>
        <v>0.43</v>
      </c>
      <c r="U966" t="s">
        <v>33</v>
      </c>
      <c r="V966" t="s">
        <v>71</v>
      </c>
    </row>
    <row r="967" spans="1:22">
      <c r="A967" t="s">
        <v>3183</v>
      </c>
      <c r="B967" s="19">
        <v>42285</v>
      </c>
      <c r="C967" s="19" t="str">
        <f xml:space="preserve"> TEXT(Table1_2[[#This Row],[Order Date]], "yyyy")</f>
        <v>2015</v>
      </c>
      <c r="D967" s="19">
        <v>42289</v>
      </c>
      <c r="E967" t="s">
        <v>39</v>
      </c>
      <c r="F967" t="s">
        <v>1300</v>
      </c>
      <c r="G967" t="s">
        <v>1301</v>
      </c>
      <c r="H967" t="s">
        <v>24</v>
      </c>
      <c r="I967" t="s">
        <v>25</v>
      </c>
      <c r="J967" t="s">
        <v>328</v>
      </c>
      <c r="K967" t="s">
        <v>53</v>
      </c>
      <c r="L967" t="s">
        <v>54</v>
      </c>
      <c r="M967" t="s">
        <v>389</v>
      </c>
      <c r="N967" t="s">
        <v>30</v>
      </c>
      <c r="O967" t="s">
        <v>56</v>
      </c>
      <c r="P967" t="s">
        <v>390</v>
      </c>
      <c r="Q967">
        <v>145.9</v>
      </c>
      <c r="R967">
        <v>5</v>
      </c>
      <c r="S967">
        <v>62.737000000000002</v>
      </c>
      <c r="T967">
        <f xml:space="preserve"> Table1_2[[#This Row],[Profit]] / Table1_2[[#This Row],[Sales]]</f>
        <v>0.43</v>
      </c>
      <c r="U967" t="s">
        <v>83</v>
      </c>
      <c r="V967" t="s">
        <v>48</v>
      </c>
    </row>
    <row r="968" spans="1:22">
      <c r="A968" t="s">
        <v>1897</v>
      </c>
      <c r="B968" s="19">
        <v>41961</v>
      </c>
      <c r="C968" s="19" t="str">
        <f xml:space="preserve"> TEXT(Table1_2[[#This Row],[Order Date]], "yyyy")</f>
        <v>2014</v>
      </c>
      <c r="D968" s="19">
        <v>41963</v>
      </c>
      <c r="E968" t="s">
        <v>21</v>
      </c>
      <c r="F968" t="s">
        <v>1898</v>
      </c>
      <c r="G968" t="s">
        <v>1899</v>
      </c>
      <c r="H968" t="s">
        <v>24</v>
      </c>
      <c r="I968" t="s">
        <v>25</v>
      </c>
      <c r="J968" t="s">
        <v>865</v>
      </c>
      <c r="K968" t="s">
        <v>180</v>
      </c>
      <c r="L968" t="s">
        <v>54</v>
      </c>
      <c r="M968" t="s">
        <v>1900</v>
      </c>
      <c r="N968" t="s">
        <v>30</v>
      </c>
      <c r="O968" t="s">
        <v>45</v>
      </c>
      <c r="P968" t="s">
        <v>1901</v>
      </c>
      <c r="Q968">
        <v>145.97999999999999</v>
      </c>
      <c r="R968">
        <v>2</v>
      </c>
      <c r="S968">
        <v>-99.266400000000004</v>
      </c>
      <c r="T968">
        <f xml:space="preserve"> Table1_2[[#This Row],[Profit]] / Table1_2[[#This Row],[Sales]]</f>
        <v>-0.68</v>
      </c>
      <c r="U968" t="s">
        <v>70</v>
      </c>
      <c r="V968" t="s">
        <v>34</v>
      </c>
    </row>
    <row r="969" spans="1:22">
      <c r="A969" t="s">
        <v>4162</v>
      </c>
      <c r="B969" s="19">
        <v>42435</v>
      </c>
      <c r="C969" s="19" t="str">
        <f xml:space="preserve"> TEXT(Table1_2[[#This Row],[Order Date]], "yyyy")</f>
        <v>2016</v>
      </c>
      <c r="D969" s="19">
        <v>42441</v>
      </c>
      <c r="E969" t="s">
        <v>39</v>
      </c>
      <c r="F969" t="s">
        <v>177</v>
      </c>
      <c r="G969" t="s">
        <v>178</v>
      </c>
      <c r="H969" t="s">
        <v>24</v>
      </c>
      <c r="I969" t="s">
        <v>25</v>
      </c>
      <c r="J969" t="s">
        <v>133</v>
      </c>
      <c r="K969" t="s">
        <v>134</v>
      </c>
      <c r="L969" t="s">
        <v>93</v>
      </c>
      <c r="M969" t="s">
        <v>1900</v>
      </c>
      <c r="N969" t="s">
        <v>30</v>
      </c>
      <c r="O969" t="s">
        <v>45</v>
      </c>
      <c r="P969" t="s">
        <v>1901</v>
      </c>
      <c r="Q969">
        <v>145.97999999999999</v>
      </c>
      <c r="R969">
        <v>2</v>
      </c>
      <c r="S969">
        <v>-99.266400000000004</v>
      </c>
      <c r="T969">
        <f xml:space="preserve"> Table1_2[[#This Row],[Profit]] / Table1_2[[#This Row],[Sales]]</f>
        <v>-0.68</v>
      </c>
      <c r="U969" t="s">
        <v>129</v>
      </c>
      <c r="V969" t="s">
        <v>195</v>
      </c>
    </row>
    <row r="970" spans="1:22">
      <c r="A970" t="s">
        <v>3587</v>
      </c>
      <c r="B970" s="19">
        <v>42621</v>
      </c>
      <c r="C970" s="19" t="str">
        <f xml:space="preserve"> TEXT(Table1_2[[#This Row],[Order Date]], "yyyy")</f>
        <v>2016</v>
      </c>
      <c r="D970" s="19">
        <v>42621</v>
      </c>
      <c r="E970" t="s">
        <v>425</v>
      </c>
      <c r="F970" t="s">
        <v>847</v>
      </c>
      <c r="G970" t="s">
        <v>848</v>
      </c>
      <c r="H970" t="s">
        <v>24</v>
      </c>
      <c r="I970" t="s">
        <v>25</v>
      </c>
      <c r="J970" t="s">
        <v>849</v>
      </c>
      <c r="K970" t="s">
        <v>53</v>
      </c>
      <c r="L970" t="s">
        <v>54</v>
      </c>
      <c r="M970" t="s">
        <v>1234</v>
      </c>
      <c r="N970" t="s">
        <v>30</v>
      </c>
      <c r="O970" t="s">
        <v>45</v>
      </c>
      <c r="P970" t="s">
        <v>1235</v>
      </c>
      <c r="Q970">
        <v>146.04</v>
      </c>
      <c r="R970">
        <v>1</v>
      </c>
      <c r="S970">
        <v>-12.778499999999999</v>
      </c>
      <c r="T970">
        <f xml:space="preserve"> Table1_2[[#This Row],[Profit]] / Table1_2[[#This Row],[Sales]]</f>
        <v>-8.7499999999999994E-2</v>
      </c>
      <c r="U970" t="s">
        <v>430</v>
      </c>
      <c r="V970" t="s">
        <v>77</v>
      </c>
    </row>
    <row r="971" spans="1:22">
      <c r="A971" t="s">
        <v>2575</v>
      </c>
      <c r="B971" s="19">
        <v>42320</v>
      </c>
      <c r="C971" s="19" t="str">
        <f xml:space="preserve"> TEXT(Table1_2[[#This Row],[Order Date]], "yyyy")</f>
        <v>2015</v>
      </c>
      <c r="D971" s="19">
        <v>42327</v>
      </c>
      <c r="E971" t="s">
        <v>39</v>
      </c>
      <c r="F971" t="s">
        <v>2576</v>
      </c>
      <c r="G971" t="s">
        <v>2577</v>
      </c>
      <c r="H971" t="s">
        <v>90</v>
      </c>
      <c r="I971" t="s">
        <v>25</v>
      </c>
      <c r="J971" t="s">
        <v>2512</v>
      </c>
      <c r="K971" t="s">
        <v>43</v>
      </c>
      <c r="L971" t="s">
        <v>28</v>
      </c>
      <c r="M971" t="s">
        <v>298</v>
      </c>
      <c r="N971" t="s">
        <v>30</v>
      </c>
      <c r="O971" t="s">
        <v>36</v>
      </c>
      <c r="P971" t="s">
        <v>299</v>
      </c>
      <c r="Q971">
        <v>146.136</v>
      </c>
      <c r="R971">
        <v>3</v>
      </c>
      <c r="S971">
        <v>16.440300000000001</v>
      </c>
      <c r="T971">
        <f xml:space="preserve"> Table1_2[[#This Row],[Profit]] / Table1_2[[#This Row],[Sales]]</f>
        <v>0.1125</v>
      </c>
      <c r="U971" t="s">
        <v>47</v>
      </c>
      <c r="V971" t="s">
        <v>34</v>
      </c>
    </row>
    <row r="972" spans="1:22">
      <c r="A972" t="s">
        <v>1666</v>
      </c>
      <c r="B972" s="19">
        <v>41943</v>
      </c>
      <c r="C972" s="19" t="str">
        <f xml:space="preserve"> TEXT(Table1_2[[#This Row],[Order Date]], "yyyy")</f>
        <v>2014</v>
      </c>
      <c r="D972" s="19">
        <v>41947</v>
      </c>
      <c r="E972" t="s">
        <v>39</v>
      </c>
      <c r="F972" t="s">
        <v>1667</v>
      </c>
      <c r="G972" t="s">
        <v>1668</v>
      </c>
      <c r="H972" t="s">
        <v>90</v>
      </c>
      <c r="I972" t="s">
        <v>25</v>
      </c>
      <c r="J972" t="s">
        <v>52</v>
      </c>
      <c r="K972" t="s">
        <v>53</v>
      </c>
      <c r="L972" t="s">
        <v>54</v>
      </c>
      <c r="M972" t="s">
        <v>1656</v>
      </c>
      <c r="N972" t="s">
        <v>30</v>
      </c>
      <c r="O972" t="s">
        <v>36</v>
      </c>
      <c r="P972" t="s">
        <v>1657</v>
      </c>
      <c r="Q972">
        <v>146.352</v>
      </c>
      <c r="R972">
        <v>3</v>
      </c>
      <c r="S972">
        <v>-9.1470000000000002</v>
      </c>
      <c r="T972">
        <f xml:space="preserve"> Table1_2[[#This Row],[Profit]] / Table1_2[[#This Row],[Sales]]</f>
        <v>-6.25E-2</v>
      </c>
      <c r="U972" t="s">
        <v>83</v>
      </c>
      <c r="V972" t="s">
        <v>48</v>
      </c>
    </row>
    <row r="973" spans="1:22">
      <c r="A973" t="s">
        <v>2891</v>
      </c>
      <c r="B973" s="19">
        <v>42730</v>
      </c>
      <c r="C973" s="19" t="str">
        <f xml:space="preserve"> TEXT(Table1_2[[#This Row],[Order Date]], "yyyy")</f>
        <v>2016</v>
      </c>
      <c r="D973" s="19">
        <v>42735</v>
      </c>
      <c r="E973" t="s">
        <v>39</v>
      </c>
      <c r="F973" t="s">
        <v>2892</v>
      </c>
      <c r="G973" t="s">
        <v>2893</v>
      </c>
      <c r="H973" t="s">
        <v>90</v>
      </c>
      <c r="I973" t="s">
        <v>25</v>
      </c>
      <c r="J973" t="s">
        <v>52</v>
      </c>
      <c r="K973" t="s">
        <v>53</v>
      </c>
      <c r="L973" t="s">
        <v>54</v>
      </c>
      <c r="M973" t="s">
        <v>2428</v>
      </c>
      <c r="N973" t="s">
        <v>30</v>
      </c>
      <c r="O973" t="s">
        <v>36</v>
      </c>
      <c r="P973" t="s">
        <v>2429</v>
      </c>
      <c r="Q973">
        <v>146.352</v>
      </c>
      <c r="R973">
        <v>3</v>
      </c>
      <c r="S973">
        <v>-5.4882</v>
      </c>
      <c r="T973">
        <f xml:space="preserve"> Table1_2[[#This Row],[Profit]] / Table1_2[[#This Row],[Sales]]</f>
        <v>-3.7499999999999999E-2</v>
      </c>
      <c r="U973" t="s">
        <v>58</v>
      </c>
      <c r="V973" t="s">
        <v>96</v>
      </c>
    </row>
    <row r="974" spans="1:22">
      <c r="A974" t="s">
        <v>4216</v>
      </c>
      <c r="B974" s="19">
        <v>42777</v>
      </c>
      <c r="C974" s="19" t="str">
        <f xml:space="preserve"> TEXT(Table1_2[[#This Row],[Order Date]], "yyyy")</f>
        <v>2017</v>
      </c>
      <c r="D974" s="19">
        <v>42780</v>
      </c>
      <c r="E974" t="s">
        <v>87</v>
      </c>
      <c r="F974" t="s">
        <v>1684</v>
      </c>
      <c r="G974" t="s">
        <v>1685</v>
      </c>
      <c r="H974" t="s">
        <v>24</v>
      </c>
      <c r="I974" t="s">
        <v>25</v>
      </c>
      <c r="J974" t="s">
        <v>347</v>
      </c>
      <c r="K974" t="s">
        <v>231</v>
      </c>
      <c r="L974" t="s">
        <v>67</v>
      </c>
      <c r="M974" t="s">
        <v>920</v>
      </c>
      <c r="N974" t="s">
        <v>30</v>
      </c>
      <c r="O974" t="s">
        <v>56</v>
      </c>
      <c r="P974" t="s">
        <v>921</v>
      </c>
      <c r="Q974">
        <v>147.56800000000001</v>
      </c>
      <c r="R974">
        <v>2</v>
      </c>
      <c r="S974">
        <v>-3.6892</v>
      </c>
      <c r="T974">
        <f xml:space="preserve"> Table1_2[[#This Row],[Profit]] / Table1_2[[#This Row],[Sales]]</f>
        <v>-2.4999999999999998E-2</v>
      </c>
      <c r="U974" t="s">
        <v>33</v>
      </c>
      <c r="V974" t="s">
        <v>297</v>
      </c>
    </row>
    <row r="975" spans="1:22">
      <c r="A975" t="s">
        <v>3941</v>
      </c>
      <c r="B975" s="19">
        <v>42976</v>
      </c>
      <c r="C975" s="19" t="str">
        <f xml:space="preserve"> TEXT(Table1_2[[#This Row],[Order Date]], "yyyy")</f>
        <v>2017</v>
      </c>
      <c r="D975" s="19">
        <v>42982</v>
      </c>
      <c r="E975" t="s">
        <v>39</v>
      </c>
      <c r="F975" t="s">
        <v>1588</v>
      </c>
      <c r="G975" t="s">
        <v>1589</v>
      </c>
      <c r="H975" t="s">
        <v>90</v>
      </c>
      <c r="I975" t="s">
        <v>25</v>
      </c>
      <c r="J975" t="s">
        <v>52</v>
      </c>
      <c r="K975" t="s">
        <v>53</v>
      </c>
      <c r="L975" t="s">
        <v>54</v>
      </c>
      <c r="M975" t="s">
        <v>3694</v>
      </c>
      <c r="N975" t="s">
        <v>30</v>
      </c>
      <c r="O975" t="s">
        <v>56</v>
      </c>
      <c r="P975" t="s">
        <v>3695</v>
      </c>
      <c r="Q975">
        <v>148.02000000000001</v>
      </c>
      <c r="R975">
        <v>3</v>
      </c>
      <c r="S975">
        <v>41.445599999999999</v>
      </c>
      <c r="T975">
        <f xml:space="preserve"> Table1_2[[#This Row],[Profit]] / Table1_2[[#This Row],[Sales]]</f>
        <v>0.27999999999999997</v>
      </c>
      <c r="U975" t="s">
        <v>129</v>
      </c>
      <c r="V975" t="s">
        <v>253</v>
      </c>
    </row>
    <row r="976" spans="1:22">
      <c r="A976" t="s">
        <v>3637</v>
      </c>
      <c r="B976" s="19">
        <v>43078</v>
      </c>
      <c r="C976" s="19" t="str">
        <f xml:space="preserve"> TEXT(Table1_2[[#This Row],[Order Date]], "yyyy")</f>
        <v>2017</v>
      </c>
      <c r="D976" s="19">
        <v>43080</v>
      </c>
      <c r="E976" t="s">
        <v>21</v>
      </c>
      <c r="F976" t="s">
        <v>2301</v>
      </c>
      <c r="G976" t="s">
        <v>2302</v>
      </c>
      <c r="H976" t="s">
        <v>100</v>
      </c>
      <c r="I976" t="s">
        <v>25</v>
      </c>
      <c r="J976" t="s">
        <v>3638</v>
      </c>
      <c r="K976" t="s">
        <v>53</v>
      </c>
      <c r="L976" t="s">
        <v>54</v>
      </c>
      <c r="M976" t="s">
        <v>860</v>
      </c>
      <c r="N976" t="s">
        <v>30</v>
      </c>
      <c r="O976" t="s">
        <v>31</v>
      </c>
      <c r="P976" t="s">
        <v>861</v>
      </c>
      <c r="Q976">
        <v>148.25700000000001</v>
      </c>
      <c r="R976">
        <v>3</v>
      </c>
      <c r="S976">
        <v>15.697800000000001</v>
      </c>
      <c r="T976">
        <f xml:space="preserve"> Table1_2[[#This Row],[Profit]] / Table1_2[[#This Row],[Sales]]</f>
        <v>0.10588235294117647</v>
      </c>
      <c r="U976" t="s">
        <v>70</v>
      </c>
      <c r="V976" t="s">
        <v>96</v>
      </c>
    </row>
    <row r="977" spans="1:22">
      <c r="A977" t="s">
        <v>2510</v>
      </c>
      <c r="B977" s="19">
        <v>42684</v>
      </c>
      <c r="C977" s="19" t="str">
        <f xml:space="preserve"> TEXT(Table1_2[[#This Row],[Order Date]], "yyyy")</f>
        <v>2016</v>
      </c>
      <c r="D977" s="19">
        <v>42688</v>
      </c>
      <c r="E977" t="s">
        <v>39</v>
      </c>
      <c r="F977" t="s">
        <v>1240</v>
      </c>
      <c r="G977" t="s">
        <v>1241</v>
      </c>
      <c r="H977" t="s">
        <v>100</v>
      </c>
      <c r="I977" t="s">
        <v>25</v>
      </c>
      <c r="J977" t="s">
        <v>878</v>
      </c>
      <c r="K977" t="s">
        <v>231</v>
      </c>
      <c r="L977" t="s">
        <v>67</v>
      </c>
      <c r="M977" t="s">
        <v>1421</v>
      </c>
      <c r="N977" t="s">
        <v>30</v>
      </c>
      <c r="O977" t="s">
        <v>56</v>
      </c>
      <c r="P977" t="s">
        <v>1422</v>
      </c>
      <c r="Q977">
        <v>148.28800000000001</v>
      </c>
      <c r="R977">
        <v>7</v>
      </c>
      <c r="S977">
        <v>29.657599999999999</v>
      </c>
      <c r="T977">
        <f xml:space="preserve"> Table1_2[[#This Row],[Profit]] / Table1_2[[#This Row],[Sales]]</f>
        <v>0.19999999999999998</v>
      </c>
      <c r="U977" t="s">
        <v>83</v>
      </c>
      <c r="V977" t="s">
        <v>34</v>
      </c>
    </row>
    <row r="978" spans="1:22">
      <c r="A978" t="s">
        <v>2347</v>
      </c>
      <c r="B978" s="19">
        <v>41777</v>
      </c>
      <c r="C978" s="19" t="str">
        <f xml:space="preserve"> TEXT(Table1_2[[#This Row],[Order Date]], "yyyy")</f>
        <v>2014</v>
      </c>
      <c r="D978" s="19">
        <v>41779</v>
      </c>
      <c r="E978" t="s">
        <v>21</v>
      </c>
      <c r="F978" t="s">
        <v>2348</v>
      </c>
      <c r="G978" t="s">
        <v>2349</v>
      </c>
      <c r="H978" t="s">
        <v>24</v>
      </c>
      <c r="I978" t="s">
        <v>25</v>
      </c>
      <c r="J978" t="s">
        <v>505</v>
      </c>
      <c r="K978" t="s">
        <v>231</v>
      </c>
      <c r="L978" t="s">
        <v>67</v>
      </c>
      <c r="M978" t="s">
        <v>1796</v>
      </c>
      <c r="N978" t="s">
        <v>30</v>
      </c>
      <c r="O978" t="s">
        <v>56</v>
      </c>
      <c r="P978" t="s">
        <v>1797</v>
      </c>
      <c r="Q978">
        <v>149.232</v>
      </c>
      <c r="R978">
        <v>3</v>
      </c>
      <c r="S978">
        <v>3.7307999999999999</v>
      </c>
      <c r="T978">
        <f xml:space="preserve"> Table1_2[[#This Row],[Profit]] / Table1_2[[#This Row],[Sales]]</f>
        <v>2.4999999999999998E-2</v>
      </c>
      <c r="U978" t="s">
        <v>70</v>
      </c>
      <c r="V978" t="s">
        <v>161</v>
      </c>
    </row>
    <row r="979" spans="1:22">
      <c r="A979" t="s">
        <v>4356</v>
      </c>
      <c r="B979" s="19">
        <v>41948</v>
      </c>
      <c r="C979" s="19" t="str">
        <f xml:space="preserve"> TEXT(Table1_2[[#This Row],[Order Date]], "yyyy")</f>
        <v>2014</v>
      </c>
      <c r="D979" s="19">
        <v>41948</v>
      </c>
      <c r="E979" t="s">
        <v>425</v>
      </c>
      <c r="F979" t="s">
        <v>4357</v>
      </c>
      <c r="G979" t="s">
        <v>4358</v>
      </c>
      <c r="H979" t="s">
        <v>24</v>
      </c>
      <c r="I979" t="s">
        <v>25</v>
      </c>
      <c r="J979" t="s">
        <v>2850</v>
      </c>
      <c r="K979" t="s">
        <v>716</v>
      </c>
      <c r="L979" t="s">
        <v>28</v>
      </c>
      <c r="M979" t="s">
        <v>1513</v>
      </c>
      <c r="N979" t="s">
        <v>30</v>
      </c>
      <c r="O979" t="s">
        <v>36</v>
      </c>
      <c r="P979" t="s">
        <v>1514</v>
      </c>
      <c r="Q979">
        <v>149.9</v>
      </c>
      <c r="R979">
        <v>5</v>
      </c>
      <c r="S979">
        <v>40.472999999999999</v>
      </c>
      <c r="T979">
        <f xml:space="preserve"> Table1_2[[#This Row],[Profit]] / Table1_2[[#This Row],[Sales]]</f>
        <v>0.26999999999999996</v>
      </c>
      <c r="U979" t="s">
        <v>430</v>
      </c>
      <c r="V979" t="s">
        <v>34</v>
      </c>
    </row>
    <row r="980" spans="1:22">
      <c r="A980" t="s">
        <v>2894</v>
      </c>
      <c r="B980" s="19">
        <v>42201</v>
      </c>
      <c r="C980" s="19" t="str">
        <f xml:space="preserve"> TEXT(Table1_2[[#This Row],[Order Date]], "yyyy")</f>
        <v>2015</v>
      </c>
      <c r="D980" s="19">
        <v>42205</v>
      </c>
      <c r="E980" t="s">
        <v>39</v>
      </c>
      <c r="F980" t="s">
        <v>2895</v>
      </c>
      <c r="G980" t="s">
        <v>2896</v>
      </c>
      <c r="H980" t="s">
        <v>100</v>
      </c>
      <c r="I980" t="s">
        <v>25</v>
      </c>
      <c r="J980" t="s">
        <v>2754</v>
      </c>
      <c r="K980" t="s">
        <v>1089</v>
      </c>
      <c r="L980" t="s">
        <v>67</v>
      </c>
      <c r="M980" t="s">
        <v>656</v>
      </c>
      <c r="N980" t="s">
        <v>30</v>
      </c>
      <c r="O980" t="s">
        <v>36</v>
      </c>
      <c r="P980" t="s">
        <v>657</v>
      </c>
      <c r="Q980">
        <v>150.97999999999999</v>
      </c>
      <c r="R980">
        <v>1</v>
      </c>
      <c r="S980">
        <v>43.784199999999998</v>
      </c>
      <c r="T980">
        <f xml:space="preserve"> Table1_2[[#This Row],[Profit]] / Table1_2[[#This Row],[Sales]]</f>
        <v>0.29000000000000004</v>
      </c>
      <c r="U980" t="s">
        <v>83</v>
      </c>
      <c r="V980" t="s">
        <v>71</v>
      </c>
    </row>
    <row r="981" spans="1:22">
      <c r="A981" t="s">
        <v>964</v>
      </c>
      <c r="B981" s="19">
        <v>41967</v>
      </c>
      <c r="C981" s="19" t="str">
        <f xml:space="preserve"> TEXT(Table1_2[[#This Row],[Order Date]], "yyyy")</f>
        <v>2014</v>
      </c>
      <c r="D981" s="19">
        <v>41969</v>
      </c>
      <c r="E981" t="s">
        <v>87</v>
      </c>
      <c r="F981" t="s">
        <v>965</v>
      </c>
      <c r="G981" t="s">
        <v>966</v>
      </c>
      <c r="H981" t="s">
        <v>24</v>
      </c>
      <c r="I981" t="s">
        <v>25</v>
      </c>
      <c r="J981" t="s">
        <v>639</v>
      </c>
      <c r="K981" t="s">
        <v>53</v>
      </c>
      <c r="L981" t="s">
        <v>54</v>
      </c>
      <c r="M981" t="s">
        <v>967</v>
      </c>
      <c r="N981" t="s">
        <v>30</v>
      </c>
      <c r="O981" t="s">
        <v>56</v>
      </c>
      <c r="P981" t="s">
        <v>968</v>
      </c>
      <c r="Q981">
        <v>151.72</v>
      </c>
      <c r="R981">
        <v>4</v>
      </c>
      <c r="S981">
        <v>27.3096</v>
      </c>
      <c r="T981">
        <f xml:space="preserve"> Table1_2[[#This Row],[Profit]] / Table1_2[[#This Row],[Sales]]</f>
        <v>0.18</v>
      </c>
      <c r="U981" t="s">
        <v>70</v>
      </c>
      <c r="V981" t="s">
        <v>34</v>
      </c>
    </row>
    <row r="982" spans="1:22">
      <c r="A982" t="s">
        <v>2604</v>
      </c>
      <c r="B982" s="19">
        <v>42336</v>
      </c>
      <c r="C982" s="19" t="str">
        <f xml:space="preserve"> TEXT(Table1_2[[#This Row],[Order Date]], "yyyy")</f>
        <v>2015</v>
      </c>
      <c r="D982" s="19">
        <v>42341</v>
      </c>
      <c r="E982" t="s">
        <v>39</v>
      </c>
      <c r="F982" t="s">
        <v>221</v>
      </c>
      <c r="G982" t="s">
        <v>222</v>
      </c>
      <c r="H982" t="s">
        <v>24</v>
      </c>
      <c r="I982" t="s">
        <v>25</v>
      </c>
      <c r="J982" t="s">
        <v>2605</v>
      </c>
      <c r="K982" t="s">
        <v>134</v>
      </c>
      <c r="L982" t="s">
        <v>93</v>
      </c>
      <c r="M982" t="s">
        <v>2606</v>
      </c>
      <c r="N982" t="s">
        <v>30</v>
      </c>
      <c r="O982" t="s">
        <v>56</v>
      </c>
      <c r="P982" t="s">
        <v>2607</v>
      </c>
      <c r="Q982">
        <v>151.96</v>
      </c>
      <c r="R982">
        <v>5</v>
      </c>
      <c r="S982">
        <v>-182.352</v>
      </c>
      <c r="T982">
        <f xml:space="preserve"> Table1_2[[#This Row],[Profit]] / Table1_2[[#This Row],[Sales]]</f>
        <v>-1.2</v>
      </c>
      <c r="U982" t="s">
        <v>58</v>
      </c>
      <c r="V982" t="s">
        <v>34</v>
      </c>
    </row>
    <row r="983" spans="1:22">
      <c r="A983" t="s">
        <v>2145</v>
      </c>
      <c r="B983" s="19">
        <v>42390</v>
      </c>
      <c r="C983" s="19" t="str">
        <f xml:space="preserve"> TEXT(Table1_2[[#This Row],[Order Date]], "yyyy")</f>
        <v>2016</v>
      </c>
      <c r="D983" s="19">
        <v>42392</v>
      </c>
      <c r="E983" t="s">
        <v>21</v>
      </c>
      <c r="F983" t="s">
        <v>2146</v>
      </c>
      <c r="G983" t="s">
        <v>2147</v>
      </c>
      <c r="H983" t="s">
        <v>24</v>
      </c>
      <c r="I983" t="s">
        <v>25</v>
      </c>
      <c r="J983" t="s">
        <v>639</v>
      </c>
      <c r="K983" t="s">
        <v>53</v>
      </c>
      <c r="L983" t="s">
        <v>54</v>
      </c>
      <c r="M983" t="s">
        <v>1279</v>
      </c>
      <c r="N983" t="s">
        <v>30</v>
      </c>
      <c r="O983" t="s">
        <v>36</v>
      </c>
      <c r="P983" t="s">
        <v>1280</v>
      </c>
      <c r="Q983">
        <v>153.56800000000001</v>
      </c>
      <c r="R983">
        <v>2</v>
      </c>
      <c r="S983">
        <v>-5.7587999999999999</v>
      </c>
      <c r="T983">
        <f xml:space="preserve"> Table1_2[[#This Row],[Profit]] / Table1_2[[#This Row],[Sales]]</f>
        <v>-3.7499999999999999E-2</v>
      </c>
      <c r="U983" t="s">
        <v>70</v>
      </c>
      <c r="V983" t="s">
        <v>169</v>
      </c>
    </row>
    <row r="984" spans="1:22">
      <c r="A984" t="s">
        <v>3659</v>
      </c>
      <c r="B984" s="19">
        <v>42805</v>
      </c>
      <c r="C984" s="19" t="str">
        <f xml:space="preserve"> TEXT(Table1_2[[#This Row],[Order Date]], "yyyy")</f>
        <v>2017</v>
      </c>
      <c r="D984" s="19">
        <v>42810</v>
      </c>
      <c r="E984" t="s">
        <v>39</v>
      </c>
      <c r="F984" t="s">
        <v>3150</v>
      </c>
      <c r="G984" t="s">
        <v>3151</v>
      </c>
      <c r="H984" t="s">
        <v>100</v>
      </c>
      <c r="I984" t="s">
        <v>25</v>
      </c>
      <c r="J984" t="s">
        <v>65</v>
      </c>
      <c r="K984" t="s">
        <v>66</v>
      </c>
      <c r="L984" t="s">
        <v>67</v>
      </c>
      <c r="M984" t="s">
        <v>1062</v>
      </c>
      <c r="N984" t="s">
        <v>30</v>
      </c>
      <c r="O984" t="s">
        <v>45</v>
      </c>
      <c r="P984" t="s">
        <v>1063</v>
      </c>
      <c r="Q984">
        <v>154.76400000000001</v>
      </c>
      <c r="R984">
        <v>3</v>
      </c>
      <c r="S984">
        <v>-46.429200000000002</v>
      </c>
      <c r="T984">
        <f xml:space="preserve"> Table1_2[[#This Row],[Profit]] / Table1_2[[#This Row],[Sales]]</f>
        <v>-0.3</v>
      </c>
      <c r="U984" t="s">
        <v>58</v>
      </c>
      <c r="V984" t="s">
        <v>195</v>
      </c>
    </row>
    <row r="985" spans="1:22">
      <c r="A985" t="s">
        <v>1256</v>
      </c>
      <c r="B985" s="19">
        <v>41735</v>
      </c>
      <c r="C985" s="19" t="str">
        <f xml:space="preserve"> TEXT(Table1_2[[#This Row],[Order Date]], "yyyy")</f>
        <v>2014</v>
      </c>
      <c r="D985" s="19">
        <v>41737</v>
      </c>
      <c r="E985" t="s">
        <v>87</v>
      </c>
      <c r="F985" t="s">
        <v>1257</v>
      </c>
      <c r="G985" t="s">
        <v>1258</v>
      </c>
      <c r="H985" t="s">
        <v>100</v>
      </c>
      <c r="I985" t="s">
        <v>25</v>
      </c>
      <c r="J985" t="s">
        <v>65</v>
      </c>
      <c r="K985" t="s">
        <v>66</v>
      </c>
      <c r="L985" t="s">
        <v>67</v>
      </c>
      <c r="M985" t="s">
        <v>1259</v>
      </c>
      <c r="N985" t="s">
        <v>30</v>
      </c>
      <c r="O985" t="s">
        <v>45</v>
      </c>
      <c r="P985" t="s">
        <v>1063</v>
      </c>
      <c r="Q985">
        <v>154.76400000000001</v>
      </c>
      <c r="R985">
        <v>3</v>
      </c>
      <c r="S985">
        <v>-36.111600000000003</v>
      </c>
      <c r="T985">
        <f xml:space="preserve"> Table1_2[[#This Row],[Profit]] / Table1_2[[#This Row],[Sales]]</f>
        <v>-0.23333333333333334</v>
      </c>
      <c r="U985" t="s">
        <v>70</v>
      </c>
      <c r="V985" t="s">
        <v>113</v>
      </c>
    </row>
    <row r="986" spans="1:22">
      <c r="A986" t="s">
        <v>2430</v>
      </c>
      <c r="B986" s="19">
        <v>43015</v>
      </c>
      <c r="C986" s="19" t="str">
        <f xml:space="preserve"> TEXT(Table1_2[[#This Row],[Order Date]], "yyyy")</f>
        <v>2017</v>
      </c>
      <c r="D986" s="19">
        <v>43019</v>
      </c>
      <c r="E986" t="s">
        <v>39</v>
      </c>
      <c r="F986" t="s">
        <v>2431</v>
      </c>
      <c r="G986" t="s">
        <v>2432</v>
      </c>
      <c r="H986" t="s">
        <v>100</v>
      </c>
      <c r="I986" t="s">
        <v>25</v>
      </c>
      <c r="J986" t="s">
        <v>1527</v>
      </c>
      <c r="K986" t="s">
        <v>1036</v>
      </c>
      <c r="L986" t="s">
        <v>28</v>
      </c>
      <c r="M986" t="s">
        <v>1259</v>
      </c>
      <c r="N986" t="s">
        <v>30</v>
      </c>
      <c r="O986" t="s">
        <v>45</v>
      </c>
      <c r="P986" t="s">
        <v>1063</v>
      </c>
      <c r="Q986">
        <v>154.76400000000001</v>
      </c>
      <c r="R986">
        <v>3</v>
      </c>
      <c r="S986">
        <v>-36.111600000000003</v>
      </c>
      <c r="T986">
        <f xml:space="preserve"> Table1_2[[#This Row],[Profit]] / Table1_2[[#This Row],[Sales]]</f>
        <v>-0.23333333333333334</v>
      </c>
      <c r="U986" t="s">
        <v>83</v>
      </c>
      <c r="V986" t="s">
        <v>48</v>
      </c>
    </row>
    <row r="987" spans="1:22">
      <c r="A987" t="s">
        <v>3838</v>
      </c>
      <c r="B987" s="19">
        <v>43052</v>
      </c>
      <c r="C987" s="19" t="str">
        <f xml:space="preserve"> TEXT(Table1_2[[#This Row],[Order Date]], "yyyy")</f>
        <v>2017</v>
      </c>
      <c r="D987" s="19">
        <v>43055</v>
      </c>
      <c r="E987" t="s">
        <v>21</v>
      </c>
      <c r="F987" t="s">
        <v>1111</v>
      </c>
      <c r="G987" t="s">
        <v>1112</v>
      </c>
      <c r="H987" t="s">
        <v>90</v>
      </c>
      <c r="I987" t="s">
        <v>25</v>
      </c>
      <c r="J987" t="s">
        <v>2954</v>
      </c>
      <c r="K987" t="s">
        <v>120</v>
      </c>
      <c r="L987" t="s">
        <v>67</v>
      </c>
      <c r="M987" t="s">
        <v>2973</v>
      </c>
      <c r="N987" t="s">
        <v>30</v>
      </c>
      <c r="O987" t="s">
        <v>56</v>
      </c>
      <c r="P987" t="s">
        <v>2974</v>
      </c>
      <c r="Q987">
        <v>154.94999999999999</v>
      </c>
      <c r="R987">
        <v>3</v>
      </c>
      <c r="S987">
        <v>30.99</v>
      </c>
      <c r="T987">
        <f xml:space="preserve"> Table1_2[[#This Row],[Profit]] / Table1_2[[#This Row],[Sales]]</f>
        <v>0.2</v>
      </c>
      <c r="U987" t="s">
        <v>33</v>
      </c>
      <c r="V987" t="s">
        <v>34</v>
      </c>
    </row>
    <row r="988" spans="1:22">
      <c r="A988" t="s">
        <v>969</v>
      </c>
      <c r="B988" s="19">
        <v>42903</v>
      </c>
      <c r="C988" s="19" t="str">
        <f xml:space="preserve"> TEXT(Table1_2[[#This Row],[Order Date]], "yyyy")</f>
        <v>2017</v>
      </c>
      <c r="D988" s="19">
        <v>42907</v>
      </c>
      <c r="E988" t="s">
        <v>21</v>
      </c>
      <c r="F988" t="s">
        <v>209</v>
      </c>
      <c r="G988" t="s">
        <v>210</v>
      </c>
      <c r="H988" t="s">
        <v>24</v>
      </c>
      <c r="I988" t="s">
        <v>25</v>
      </c>
      <c r="J988" t="s">
        <v>970</v>
      </c>
      <c r="K988" t="s">
        <v>192</v>
      </c>
      <c r="L988" t="s">
        <v>54</v>
      </c>
      <c r="M988" t="s">
        <v>84</v>
      </c>
      <c r="N988" t="s">
        <v>30</v>
      </c>
      <c r="O988" t="s">
        <v>56</v>
      </c>
      <c r="P988" t="s">
        <v>85</v>
      </c>
      <c r="Q988">
        <v>155.25</v>
      </c>
      <c r="R988">
        <v>3</v>
      </c>
      <c r="S988">
        <v>46.575000000000003</v>
      </c>
      <c r="T988">
        <f xml:space="preserve"> Table1_2[[#This Row],[Profit]] / Table1_2[[#This Row],[Sales]]</f>
        <v>0.30000000000000004</v>
      </c>
      <c r="U988" t="s">
        <v>83</v>
      </c>
      <c r="V988" t="s">
        <v>59</v>
      </c>
    </row>
    <row r="989" spans="1:22">
      <c r="A989" t="s">
        <v>3692</v>
      </c>
      <c r="B989" s="19">
        <v>41966</v>
      </c>
      <c r="C989" s="19" t="str">
        <f xml:space="preserve"> TEXT(Table1_2[[#This Row],[Order Date]], "yyyy")</f>
        <v>2014</v>
      </c>
      <c r="D989" s="19">
        <v>41969</v>
      </c>
      <c r="E989" t="s">
        <v>21</v>
      </c>
      <c r="F989" t="s">
        <v>1304</v>
      </c>
      <c r="G989" t="s">
        <v>1305</v>
      </c>
      <c r="H989" t="s">
        <v>90</v>
      </c>
      <c r="I989" t="s">
        <v>25</v>
      </c>
      <c r="J989" t="s">
        <v>101</v>
      </c>
      <c r="K989" t="s">
        <v>92</v>
      </c>
      <c r="L989" t="s">
        <v>93</v>
      </c>
      <c r="M989" t="s">
        <v>1164</v>
      </c>
      <c r="N989" t="s">
        <v>30</v>
      </c>
      <c r="O989" t="s">
        <v>36</v>
      </c>
      <c r="P989" t="s">
        <v>1165</v>
      </c>
      <c r="Q989">
        <v>155.37200000000001</v>
      </c>
      <c r="R989">
        <v>2</v>
      </c>
      <c r="S989">
        <v>-35.513599999999997</v>
      </c>
      <c r="T989">
        <f xml:space="preserve"> Table1_2[[#This Row],[Profit]] / Table1_2[[#This Row],[Sales]]</f>
        <v>-0.22857142857142854</v>
      </c>
      <c r="U989" t="s">
        <v>33</v>
      </c>
      <c r="V989" t="s">
        <v>34</v>
      </c>
    </row>
    <row r="990" spans="1:22">
      <c r="A990" t="s">
        <v>4023</v>
      </c>
      <c r="B990" s="19">
        <v>43041</v>
      </c>
      <c r="C990" s="19" t="str">
        <f xml:space="preserve"> TEXT(Table1_2[[#This Row],[Order Date]], "yyyy")</f>
        <v>2017</v>
      </c>
      <c r="D990" s="19">
        <v>43046</v>
      </c>
      <c r="E990" t="s">
        <v>21</v>
      </c>
      <c r="F990" t="s">
        <v>3085</v>
      </c>
      <c r="G990" t="s">
        <v>3086</v>
      </c>
      <c r="H990" t="s">
        <v>100</v>
      </c>
      <c r="I990" t="s">
        <v>25</v>
      </c>
      <c r="J990" t="s">
        <v>878</v>
      </c>
      <c r="K990" t="s">
        <v>231</v>
      </c>
      <c r="L990" t="s">
        <v>67</v>
      </c>
      <c r="M990" t="s">
        <v>1164</v>
      </c>
      <c r="N990" t="s">
        <v>30</v>
      </c>
      <c r="O990" t="s">
        <v>36</v>
      </c>
      <c r="P990" t="s">
        <v>1165</v>
      </c>
      <c r="Q990">
        <v>155.37200000000001</v>
      </c>
      <c r="R990">
        <v>2</v>
      </c>
      <c r="S990">
        <v>-35.513599999999997</v>
      </c>
      <c r="T990">
        <f xml:space="preserve"> Table1_2[[#This Row],[Profit]] / Table1_2[[#This Row],[Sales]]</f>
        <v>-0.22857142857142854</v>
      </c>
      <c r="U990" t="s">
        <v>58</v>
      </c>
      <c r="V990" t="s">
        <v>34</v>
      </c>
    </row>
    <row r="991" spans="1:22">
      <c r="A991" t="s">
        <v>1188</v>
      </c>
      <c r="B991" s="19">
        <v>42637</v>
      </c>
      <c r="C991" s="19" t="str">
        <f xml:space="preserve"> TEXT(Table1_2[[#This Row],[Order Date]], "yyyy")</f>
        <v>2016</v>
      </c>
      <c r="D991" s="19">
        <v>42644</v>
      </c>
      <c r="E991" t="s">
        <v>39</v>
      </c>
      <c r="F991" t="s">
        <v>491</v>
      </c>
      <c r="G991" t="s">
        <v>492</v>
      </c>
      <c r="H991" t="s">
        <v>24</v>
      </c>
      <c r="I991" t="s">
        <v>25</v>
      </c>
      <c r="J991" t="s">
        <v>347</v>
      </c>
      <c r="K991" t="s">
        <v>231</v>
      </c>
      <c r="L991" t="s">
        <v>67</v>
      </c>
      <c r="M991" t="s">
        <v>821</v>
      </c>
      <c r="N991" t="s">
        <v>30</v>
      </c>
      <c r="O991" t="s">
        <v>36</v>
      </c>
      <c r="P991" t="s">
        <v>822</v>
      </c>
      <c r="Q991">
        <v>155.37200000000001</v>
      </c>
      <c r="R991">
        <v>2</v>
      </c>
      <c r="S991">
        <v>-13.317600000000001</v>
      </c>
      <c r="T991">
        <f xml:space="preserve"> Table1_2[[#This Row],[Profit]] / Table1_2[[#This Row],[Sales]]</f>
        <v>-8.5714285714285715E-2</v>
      </c>
      <c r="U991" t="s">
        <v>47</v>
      </c>
      <c r="V991" t="s">
        <v>77</v>
      </c>
    </row>
    <row r="992" spans="1:22">
      <c r="A992" t="s">
        <v>4152</v>
      </c>
      <c r="B992" s="19">
        <v>41859</v>
      </c>
      <c r="C992" s="19" t="str">
        <f xml:space="preserve"> TEXT(Table1_2[[#This Row],[Order Date]], "yyyy")</f>
        <v>2014</v>
      </c>
      <c r="D992" s="19">
        <v>41861</v>
      </c>
      <c r="E992" t="s">
        <v>21</v>
      </c>
      <c r="F992" t="s">
        <v>965</v>
      </c>
      <c r="G992" t="s">
        <v>966</v>
      </c>
      <c r="H992" t="s">
        <v>24</v>
      </c>
      <c r="I992" t="s">
        <v>25</v>
      </c>
      <c r="J992" t="s">
        <v>606</v>
      </c>
      <c r="K992" t="s">
        <v>43</v>
      </c>
      <c r="L992" t="s">
        <v>28</v>
      </c>
      <c r="M992" t="s">
        <v>1603</v>
      </c>
      <c r="N992" t="s">
        <v>30</v>
      </c>
      <c r="O992" t="s">
        <v>31</v>
      </c>
      <c r="P992" t="s">
        <v>1604</v>
      </c>
      <c r="Q992">
        <v>155.45599999999999</v>
      </c>
      <c r="R992">
        <v>4</v>
      </c>
      <c r="S992">
        <v>-7.7728000000000002</v>
      </c>
      <c r="T992">
        <f xml:space="preserve"> Table1_2[[#This Row],[Profit]] / Table1_2[[#This Row],[Sales]]</f>
        <v>-0.05</v>
      </c>
      <c r="U992" t="s">
        <v>70</v>
      </c>
      <c r="V992" t="s">
        <v>253</v>
      </c>
    </row>
    <row r="993" spans="1:22">
      <c r="A993" t="s">
        <v>974</v>
      </c>
      <c r="B993" s="19">
        <v>42191</v>
      </c>
      <c r="C993" s="19" t="str">
        <f xml:space="preserve"> TEXT(Table1_2[[#This Row],[Order Date]], "yyyy")</f>
        <v>2015</v>
      </c>
      <c r="D993" s="19">
        <v>42195</v>
      </c>
      <c r="E993" t="s">
        <v>39</v>
      </c>
      <c r="F993" t="s">
        <v>975</v>
      </c>
      <c r="G993" t="s">
        <v>976</v>
      </c>
      <c r="H993" t="s">
        <v>90</v>
      </c>
      <c r="I993" t="s">
        <v>25</v>
      </c>
      <c r="J993" t="s">
        <v>173</v>
      </c>
      <c r="K993" t="s">
        <v>120</v>
      </c>
      <c r="L993" t="s">
        <v>67</v>
      </c>
      <c r="M993" t="s">
        <v>879</v>
      </c>
      <c r="N993" t="s">
        <v>30</v>
      </c>
      <c r="O993" t="s">
        <v>56</v>
      </c>
      <c r="P993" t="s">
        <v>880</v>
      </c>
      <c r="Q993">
        <v>155.82</v>
      </c>
      <c r="R993">
        <v>3</v>
      </c>
      <c r="S993">
        <v>63.886200000000002</v>
      </c>
      <c r="T993">
        <f xml:space="preserve"> Table1_2[[#This Row],[Profit]] / Table1_2[[#This Row],[Sales]]</f>
        <v>0.41000000000000003</v>
      </c>
      <c r="U993" t="s">
        <v>83</v>
      </c>
      <c r="V993" t="s">
        <v>71</v>
      </c>
    </row>
    <row r="994" spans="1:22">
      <c r="A994" t="s">
        <v>3507</v>
      </c>
      <c r="B994" s="19">
        <v>42215</v>
      </c>
      <c r="C994" s="19" t="str">
        <f xml:space="preserve"> TEXT(Table1_2[[#This Row],[Order Date]], "yyyy")</f>
        <v>2015</v>
      </c>
      <c r="D994" s="19">
        <v>42217</v>
      </c>
      <c r="E994" t="s">
        <v>87</v>
      </c>
      <c r="F994" t="s">
        <v>2599</v>
      </c>
      <c r="G994" t="s">
        <v>2600</v>
      </c>
      <c r="H994" t="s">
        <v>100</v>
      </c>
      <c r="I994" t="s">
        <v>25</v>
      </c>
      <c r="J994" t="s">
        <v>324</v>
      </c>
      <c r="K994" t="s">
        <v>166</v>
      </c>
      <c r="L994" t="s">
        <v>93</v>
      </c>
      <c r="M994" t="s">
        <v>1003</v>
      </c>
      <c r="N994" t="s">
        <v>30</v>
      </c>
      <c r="O994" t="s">
        <v>36</v>
      </c>
      <c r="P994" t="s">
        <v>1004</v>
      </c>
      <c r="Q994">
        <v>155.88</v>
      </c>
      <c r="R994">
        <v>6</v>
      </c>
      <c r="S994">
        <v>38.97</v>
      </c>
      <c r="T994">
        <f xml:space="preserve"> Table1_2[[#This Row],[Profit]] / Table1_2[[#This Row],[Sales]]</f>
        <v>0.25</v>
      </c>
      <c r="U994" t="s">
        <v>70</v>
      </c>
      <c r="V994" t="s">
        <v>71</v>
      </c>
    </row>
    <row r="995" spans="1:22">
      <c r="A995" t="s">
        <v>2706</v>
      </c>
      <c r="B995" s="19">
        <v>42610</v>
      </c>
      <c r="C995" s="19" t="str">
        <f xml:space="preserve"> TEXT(Table1_2[[#This Row],[Order Date]], "yyyy")</f>
        <v>2016</v>
      </c>
      <c r="D995" s="19">
        <v>42613</v>
      </c>
      <c r="E995" t="s">
        <v>87</v>
      </c>
      <c r="F995" t="s">
        <v>2298</v>
      </c>
      <c r="G995" t="s">
        <v>2299</v>
      </c>
      <c r="H995" t="s">
        <v>24</v>
      </c>
      <c r="I995" t="s">
        <v>25</v>
      </c>
      <c r="J995" t="s">
        <v>1739</v>
      </c>
      <c r="K995" t="s">
        <v>92</v>
      </c>
      <c r="L995" t="s">
        <v>93</v>
      </c>
      <c r="M995" t="s">
        <v>1476</v>
      </c>
      <c r="N995" t="s">
        <v>30</v>
      </c>
      <c r="O995" t="s">
        <v>31</v>
      </c>
      <c r="P995" t="s">
        <v>1477</v>
      </c>
      <c r="Q995">
        <v>156.37280000000001</v>
      </c>
      <c r="R995">
        <v>2</v>
      </c>
      <c r="S995">
        <v>-52.890799999999999</v>
      </c>
      <c r="T995">
        <f xml:space="preserve"> Table1_2[[#This Row],[Profit]] / Table1_2[[#This Row],[Sales]]</f>
        <v>-0.33823529411764702</v>
      </c>
      <c r="U995" t="s">
        <v>33</v>
      </c>
      <c r="V995" t="s">
        <v>253</v>
      </c>
    </row>
    <row r="996" spans="1:22">
      <c r="A996" t="s">
        <v>772</v>
      </c>
      <c r="B996" s="19">
        <v>43010</v>
      </c>
      <c r="C996" s="19" t="str">
        <f xml:space="preserve"> TEXT(Table1_2[[#This Row],[Order Date]], "yyyy")</f>
        <v>2017</v>
      </c>
      <c r="D996" s="19">
        <v>43014</v>
      </c>
      <c r="E996" t="s">
        <v>39</v>
      </c>
      <c r="F996" t="s">
        <v>773</v>
      </c>
      <c r="G996" t="s">
        <v>774</v>
      </c>
      <c r="H996" t="s">
        <v>24</v>
      </c>
      <c r="I996" t="s">
        <v>25</v>
      </c>
      <c r="J996" t="s">
        <v>775</v>
      </c>
      <c r="K996" t="s">
        <v>289</v>
      </c>
      <c r="L996" t="s">
        <v>93</v>
      </c>
      <c r="M996" t="s">
        <v>776</v>
      </c>
      <c r="N996" t="s">
        <v>30</v>
      </c>
      <c r="O996" t="s">
        <v>56</v>
      </c>
      <c r="P996" t="s">
        <v>777</v>
      </c>
      <c r="Q996">
        <v>157.74</v>
      </c>
      <c r="R996">
        <v>11</v>
      </c>
      <c r="S996">
        <v>56.7864</v>
      </c>
      <c r="T996">
        <f xml:space="preserve"> Table1_2[[#This Row],[Profit]] / Table1_2[[#This Row],[Sales]]</f>
        <v>0.36</v>
      </c>
      <c r="U996" t="s">
        <v>83</v>
      </c>
      <c r="V996" t="s">
        <v>48</v>
      </c>
    </row>
    <row r="997" spans="1:22">
      <c r="A997" t="s">
        <v>4162</v>
      </c>
      <c r="B997" s="19">
        <v>42435</v>
      </c>
      <c r="C997" s="19" t="str">
        <f xml:space="preserve"> TEXT(Table1_2[[#This Row],[Order Date]], "yyyy")</f>
        <v>2016</v>
      </c>
      <c r="D997" s="19">
        <v>42441</v>
      </c>
      <c r="E997" t="s">
        <v>39</v>
      </c>
      <c r="F997" t="s">
        <v>177</v>
      </c>
      <c r="G997" t="s">
        <v>178</v>
      </c>
      <c r="H997" t="s">
        <v>24</v>
      </c>
      <c r="I997" t="s">
        <v>25</v>
      </c>
      <c r="J997" t="s">
        <v>133</v>
      </c>
      <c r="K997" t="s">
        <v>134</v>
      </c>
      <c r="L997" t="s">
        <v>93</v>
      </c>
      <c r="M997" t="s">
        <v>218</v>
      </c>
      <c r="N997" t="s">
        <v>30</v>
      </c>
      <c r="O997" t="s">
        <v>56</v>
      </c>
      <c r="P997" t="s">
        <v>219</v>
      </c>
      <c r="Q997">
        <v>159.04</v>
      </c>
      <c r="R997">
        <v>5</v>
      </c>
      <c r="S997">
        <v>-194.82400000000001</v>
      </c>
      <c r="T997">
        <f xml:space="preserve"> Table1_2[[#This Row],[Profit]] / Table1_2[[#This Row],[Sales]]</f>
        <v>-1.2250000000000001</v>
      </c>
      <c r="U997" t="s">
        <v>129</v>
      </c>
      <c r="V997" t="s">
        <v>195</v>
      </c>
    </row>
    <row r="998" spans="1:22">
      <c r="A998" t="s">
        <v>4123</v>
      </c>
      <c r="B998" s="19">
        <v>42187</v>
      </c>
      <c r="C998" s="19" t="str">
        <f xml:space="preserve"> TEXT(Table1_2[[#This Row],[Order Date]], "yyyy")</f>
        <v>2015</v>
      </c>
      <c r="D998" s="19">
        <v>42189</v>
      </c>
      <c r="E998" t="s">
        <v>87</v>
      </c>
      <c r="F998" t="s">
        <v>1535</v>
      </c>
      <c r="G998" t="s">
        <v>1536</v>
      </c>
      <c r="H998" t="s">
        <v>90</v>
      </c>
      <c r="I998" t="s">
        <v>25</v>
      </c>
      <c r="J998" t="s">
        <v>2017</v>
      </c>
      <c r="K998" t="s">
        <v>1036</v>
      </c>
      <c r="L998" t="s">
        <v>28</v>
      </c>
      <c r="M998" t="s">
        <v>1121</v>
      </c>
      <c r="N998" t="s">
        <v>30</v>
      </c>
      <c r="O998" t="s">
        <v>56</v>
      </c>
      <c r="P998" t="s">
        <v>1122</v>
      </c>
      <c r="Q998">
        <v>159.84</v>
      </c>
      <c r="R998">
        <v>10</v>
      </c>
      <c r="S998">
        <v>45.954000000000001</v>
      </c>
      <c r="T998">
        <f xml:space="preserve"> Table1_2[[#This Row],[Profit]] / Table1_2[[#This Row],[Sales]]</f>
        <v>0.28749999999999998</v>
      </c>
      <c r="U998" t="s">
        <v>70</v>
      </c>
      <c r="V998" t="s">
        <v>71</v>
      </c>
    </row>
    <row r="999" spans="1:22">
      <c r="A999" t="s">
        <v>3556</v>
      </c>
      <c r="B999" s="19">
        <v>42468</v>
      </c>
      <c r="C999" s="19" t="str">
        <f xml:space="preserve"> TEXT(Table1_2[[#This Row],[Order Date]], "yyyy")</f>
        <v>2016</v>
      </c>
      <c r="D999" s="19">
        <v>42475</v>
      </c>
      <c r="E999" t="s">
        <v>39</v>
      </c>
      <c r="F999" t="s">
        <v>748</v>
      </c>
      <c r="G999" t="s">
        <v>749</v>
      </c>
      <c r="H999" t="s">
        <v>100</v>
      </c>
      <c r="I999" t="s">
        <v>25</v>
      </c>
      <c r="J999" t="s">
        <v>3557</v>
      </c>
      <c r="K999" t="s">
        <v>1058</v>
      </c>
      <c r="L999" t="s">
        <v>28</v>
      </c>
      <c r="M999" t="s">
        <v>1123</v>
      </c>
      <c r="N999" t="s">
        <v>30</v>
      </c>
      <c r="O999" t="s">
        <v>56</v>
      </c>
      <c r="P999" t="s">
        <v>1124</v>
      </c>
      <c r="Q999">
        <v>159.91999999999999</v>
      </c>
      <c r="R999">
        <v>4</v>
      </c>
      <c r="S999">
        <v>31.984000000000002</v>
      </c>
      <c r="T999">
        <f xml:space="preserve"> Table1_2[[#This Row],[Profit]] / Table1_2[[#This Row],[Sales]]</f>
        <v>0.20000000000000004</v>
      </c>
      <c r="U999" t="s">
        <v>47</v>
      </c>
      <c r="V999" t="s">
        <v>113</v>
      </c>
    </row>
    <row r="1000" spans="1:22">
      <c r="A1000" t="s">
        <v>2717</v>
      </c>
      <c r="B1000" s="19">
        <v>42363</v>
      </c>
      <c r="C1000" s="19" t="str">
        <f xml:space="preserve"> TEXT(Table1_2[[#This Row],[Order Date]], "yyyy")</f>
        <v>2015</v>
      </c>
      <c r="D1000" s="19">
        <v>42370</v>
      </c>
      <c r="E1000" t="s">
        <v>39</v>
      </c>
      <c r="F1000" t="s">
        <v>2718</v>
      </c>
      <c r="G1000" t="s">
        <v>2719</v>
      </c>
      <c r="H1000" t="s">
        <v>90</v>
      </c>
      <c r="I1000" t="s">
        <v>25</v>
      </c>
      <c r="J1000" t="s">
        <v>288</v>
      </c>
      <c r="K1000" t="s">
        <v>289</v>
      </c>
      <c r="L1000" t="s">
        <v>93</v>
      </c>
      <c r="M1000" t="s">
        <v>2720</v>
      </c>
      <c r="N1000" t="s">
        <v>30</v>
      </c>
      <c r="O1000" t="s">
        <v>31</v>
      </c>
      <c r="P1000" t="s">
        <v>2721</v>
      </c>
      <c r="Q1000">
        <v>160.97999999999999</v>
      </c>
      <c r="R1000">
        <v>1</v>
      </c>
      <c r="S1000">
        <v>20.927399999999999</v>
      </c>
      <c r="T1000">
        <f xml:space="preserve"> Table1_2[[#This Row],[Profit]] / Table1_2[[#This Row],[Sales]]</f>
        <v>0.13</v>
      </c>
      <c r="U1000" t="s">
        <v>47</v>
      </c>
      <c r="V1000" t="s">
        <v>96</v>
      </c>
    </row>
    <row r="1001" spans="1:22">
      <c r="A1001" t="s">
        <v>3383</v>
      </c>
      <c r="B1001" s="19">
        <v>42598</v>
      </c>
      <c r="C1001" s="19" t="str">
        <f xml:space="preserve"> TEXT(Table1_2[[#This Row],[Order Date]], "yyyy")</f>
        <v>2016</v>
      </c>
      <c r="D1001" s="19">
        <v>42601</v>
      </c>
      <c r="E1001" t="s">
        <v>87</v>
      </c>
      <c r="F1001" t="s">
        <v>3384</v>
      </c>
      <c r="G1001" t="s">
        <v>3385</v>
      </c>
      <c r="H1001" t="s">
        <v>90</v>
      </c>
      <c r="I1001" t="s">
        <v>25</v>
      </c>
      <c r="J1001" t="s">
        <v>52</v>
      </c>
      <c r="K1001" t="s">
        <v>53</v>
      </c>
      <c r="L1001" t="s">
        <v>54</v>
      </c>
      <c r="M1001" t="s">
        <v>2406</v>
      </c>
      <c r="N1001" t="s">
        <v>30</v>
      </c>
      <c r="O1001" t="s">
        <v>45</v>
      </c>
      <c r="P1001" t="s">
        <v>2407</v>
      </c>
      <c r="Q1001">
        <v>161.28</v>
      </c>
      <c r="R1001">
        <v>2</v>
      </c>
      <c r="S1001">
        <v>12.096</v>
      </c>
      <c r="T1001">
        <f xml:space="preserve"> Table1_2[[#This Row],[Profit]] / Table1_2[[#This Row],[Sales]]</f>
        <v>7.4999999999999997E-2</v>
      </c>
      <c r="U1001" t="s">
        <v>33</v>
      </c>
      <c r="V1001" t="s">
        <v>253</v>
      </c>
    </row>
    <row r="1002" spans="1:22">
      <c r="A1002" t="s">
        <v>292</v>
      </c>
      <c r="B1002" s="19">
        <v>42063</v>
      </c>
      <c r="C1002" s="19" t="str">
        <f xml:space="preserve"> TEXT(Table1_2[[#This Row],[Order Date]], "yyyy")</f>
        <v>2015</v>
      </c>
      <c r="D1002" s="19">
        <v>42067</v>
      </c>
      <c r="E1002" t="s">
        <v>39</v>
      </c>
      <c r="F1002" t="s">
        <v>293</v>
      </c>
      <c r="G1002" t="s">
        <v>294</v>
      </c>
      <c r="H1002" t="s">
        <v>24</v>
      </c>
      <c r="I1002" t="s">
        <v>25</v>
      </c>
      <c r="J1002" t="s">
        <v>157</v>
      </c>
      <c r="K1002" t="s">
        <v>141</v>
      </c>
      <c r="L1002" t="s">
        <v>28</v>
      </c>
      <c r="M1002" t="s">
        <v>295</v>
      </c>
      <c r="N1002" t="s">
        <v>30</v>
      </c>
      <c r="O1002" t="s">
        <v>36</v>
      </c>
      <c r="P1002" t="s">
        <v>296</v>
      </c>
      <c r="Q1002">
        <v>161.56800000000001</v>
      </c>
      <c r="R1002">
        <v>2</v>
      </c>
      <c r="S1002">
        <v>-28.2744</v>
      </c>
      <c r="T1002">
        <f xml:space="preserve"> Table1_2[[#This Row],[Profit]] / Table1_2[[#This Row],[Sales]]</f>
        <v>-0.17499999999999999</v>
      </c>
      <c r="U1002" t="s">
        <v>83</v>
      </c>
      <c r="V1002" t="s">
        <v>297</v>
      </c>
    </row>
    <row r="1003" spans="1:22">
      <c r="A1003" t="s">
        <v>3944</v>
      </c>
      <c r="B1003" s="19">
        <v>42985</v>
      </c>
      <c r="C1003" s="19" t="str">
        <f xml:space="preserve"> TEXT(Table1_2[[#This Row],[Order Date]], "yyyy")</f>
        <v>2017</v>
      </c>
      <c r="D1003" s="19">
        <v>42990</v>
      </c>
      <c r="E1003" t="s">
        <v>39</v>
      </c>
      <c r="F1003" t="s">
        <v>1875</v>
      </c>
      <c r="G1003" t="s">
        <v>1876</v>
      </c>
      <c r="H1003" t="s">
        <v>24</v>
      </c>
      <c r="I1003" t="s">
        <v>25</v>
      </c>
      <c r="J1003" t="s">
        <v>3945</v>
      </c>
      <c r="K1003" t="s">
        <v>53</v>
      </c>
      <c r="L1003" t="s">
        <v>54</v>
      </c>
      <c r="M1003" t="s">
        <v>295</v>
      </c>
      <c r="N1003" t="s">
        <v>30</v>
      </c>
      <c r="O1003" t="s">
        <v>36</v>
      </c>
      <c r="P1003" t="s">
        <v>296</v>
      </c>
      <c r="Q1003">
        <v>161.56800000000001</v>
      </c>
      <c r="R1003">
        <v>2</v>
      </c>
      <c r="S1003">
        <v>-28.2744</v>
      </c>
      <c r="T1003">
        <f xml:space="preserve"> Table1_2[[#This Row],[Profit]] / Table1_2[[#This Row],[Sales]]</f>
        <v>-0.17499999999999999</v>
      </c>
      <c r="U1003" t="s">
        <v>58</v>
      </c>
      <c r="V1003" t="s">
        <v>77</v>
      </c>
    </row>
    <row r="1004" spans="1:22">
      <c r="A1004" t="s">
        <v>1182</v>
      </c>
      <c r="B1004" s="19">
        <v>42541</v>
      </c>
      <c r="C1004" s="19" t="str">
        <f xml:space="preserve"> TEXT(Table1_2[[#This Row],[Order Date]], "yyyy")</f>
        <v>2016</v>
      </c>
      <c r="D1004" s="19">
        <v>42542</v>
      </c>
      <c r="E1004" t="s">
        <v>87</v>
      </c>
      <c r="F1004" t="s">
        <v>1183</v>
      </c>
      <c r="G1004" t="s">
        <v>1184</v>
      </c>
      <c r="H1004" t="s">
        <v>24</v>
      </c>
      <c r="I1004" t="s">
        <v>25</v>
      </c>
      <c r="J1004" t="s">
        <v>1185</v>
      </c>
      <c r="K1004" t="s">
        <v>53</v>
      </c>
      <c r="L1004" t="s">
        <v>54</v>
      </c>
      <c r="M1004" t="s">
        <v>1186</v>
      </c>
      <c r="N1004" t="s">
        <v>30</v>
      </c>
      <c r="O1004" t="s">
        <v>36</v>
      </c>
      <c r="P1004" t="s">
        <v>1187</v>
      </c>
      <c r="Q1004">
        <v>161.56800000000001</v>
      </c>
      <c r="R1004">
        <v>2</v>
      </c>
      <c r="S1004">
        <v>-8.0784000000000002</v>
      </c>
      <c r="T1004">
        <f xml:space="preserve"> Table1_2[[#This Row],[Profit]] / Table1_2[[#This Row],[Sales]]</f>
        <v>-4.9999999999999996E-2</v>
      </c>
      <c r="U1004" t="s">
        <v>123</v>
      </c>
      <c r="V1004" t="s">
        <v>59</v>
      </c>
    </row>
    <row r="1005" spans="1:22">
      <c r="A1005" t="s">
        <v>2627</v>
      </c>
      <c r="B1005" s="19">
        <v>42934</v>
      </c>
      <c r="C1005" s="19" t="str">
        <f xml:space="preserve"> TEXT(Table1_2[[#This Row],[Order Date]], "yyyy")</f>
        <v>2017</v>
      </c>
      <c r="D1005" s="19">
        <v>42939</v>
      </c>
      <c r="E1005" t="s">
        <v>39</v>
      </c>
      <c r="F1005" t="s">
        <v>2516</v>
      </c>
      <c r="G1005" t="s">
        <v>2517</v>
      </c>
      <c r="H1005" t="s">
        <v>24</v>
      </c>
      <c r="I1005" t="s">
        <v>25</v>
      </c>
      <c r="J1005" t="s">
        <v>519</v>
      </c>
      <c r="K1005" t="s">
        <v>520</v>
      </c>
      <c r="L1005" t="s">
        <v>54</v>
      </c>
      <c r="M1005" t="s">
        <v>104</v>
      </c>
      <c r="N1005" t="s">
        <v>30</v>
      </c>
      <c r="O1005" t="s">
        <v>36</v>
      </c>
      <c r="P1005" t="s">
        <v>105</v>
      </c>
      <c r="Q1005">
        <v>161.56800000000001</v>
      </c>
      <c r="R1005">
        <v>2</v>
      </c>
      <c r="S1005">
        <v>10.098000000000001</v>
      </c>
      <c r="T1005">
        <f xml:space="preserve"> Table1_2[[#This Row],[Profit]] / Table1_2[[#This Row],[Sales]]</f>
        <v>6.25E-2</v>
      </c>
      <c r="U1005" t="s">
        <v>58</v>
      </c>
      <c r="V1005" t="s">
        <v>71</v>
      </c>
    </row>
    <row r="1006" spans="1:22">
      <c r="A1006" t="s">
        <v>3336</v>
      </c>
      <c r="B1006" s="19">
        <v>41889</v>
      </c>
      <c r="C1006" s="19" t="str">
        <f xml:space="preserve"> TEXT(Table1_2[[#This Row],[Order Date]], "yyyy")</f>
        <v>2014</v>
      </c>
      <c r="D1006" s="19">
        <v>41895</v>
      </c>
      <c r="E1006" t="s">
        <v>39</v>
      </c>
      <c r="F1006" t="s">
        <v>671</v>
      </c>
      <c r="G1006" t="s">
        <v>672</v>
      </c>
      <c r="H1006" t="s">
        <v>100</v>
      </c>
      <c r="I1006" t="s">
        <v>25</v>
      </c>
      <c r="J1006" t="s">
        <v>2021</v>
      </c>
      <c r="K1006" t="s">
        <v>1522</v>
      </c>
      <c r="L1006" t="s">
        <v>93</v>
      </c>
      <c r="M1006" t="s">
        <v>255</v>
      </c>
      <c r="N1006" t="s">
        <v>30</v>
      </c>
      <c r="O1006" t="s">
        <v>36</v>
      </c>
      <c r="P1006" t="s">
        <v>256</v>
      </c>
      <c r="Q1006">
        <v>161.96</v>
      </c>
      <c r="R1006">
        <v>2</v>
      </c>
      <c r="S1006">
        <v>45.348799999999997</v>
      </c>
      <c r="T1006">
        <f xml:space="preserve"> Table1_2[[#This Row],[Profit]] / Table1_2[[#This Row],[Sales]]</f>
        <v>0.27999999999999997</v>
      </c>
      <c r="U1006" t="s">
        <v>129</v>
      </c>
      <c r="V1006" t="s">
        <v>77</v>
      </c>
    </row>
    <row r="1007" spans="1:22">
      <c r="A1007" t="s">
        <v>2537</v>
      </c>
      <c r="B1007" s="19">
        <v>42846</v>
      </c>
      <c r="C1007" s="19" t="str">
        <f xml:space="preserve"> TEXT(Table1_2[[#This Row],[Order Date]], "yyyy")</f>
        <v>2017</v>
      </c>
      <c r="D1007" s="19">
        <v>42849</v>
      </c>
      <c r="E1007" t="s">
        <v>87</v>
      </c>
      <c r="F1007" t="s">
        <v>1468</v>
      </c>
      <c r="G1007" t="s">
        <v>1469</v>
      </c>
      <c r="H1007" t="s">
        <v>24</v>
      </c>
      <c r="I1007" t="s">
        <v>25</v>
      </c>
      <c r="J1007" t="s">
        <v>191</v>
      </c>
      <c r="K1007" t="s">
        <v>192</v>
      </c>
      <c r="L1007" t="s">
        <v>54</v>
      </c>
      <c r="M1007" t="s">
        <v>1017</v>
      </c>
      <c r="N1007" t="s">
        <v>30</v>
      </c>
      <c r="O1007" t="s">
        <v>56</v>
      </c>
      <c r="P1007" t="s">
        <v>1018</v>
      </c>
      <c r="Q1007">
        <v>162.6</v>
      </c>
      <c r="R1007">
        <v>3</v>
      </c>
      <c r="S1007">
        <v>34.146000000000001</v>
      </c>
      <c r="T1007">
        <f xml:space="preserve"> Table1_2[[#This Row],[Profit]] / Table1_2[[#This Row],[Sales]]</f>
        <v>0.21000000000000002</v>
      </c>
      <c r="U1007" t="s">
        <v>33</v>
      </c>
      <c r="V1007" t="s">
        <v>113</v>
      </c>
    </row>
    <row r="1008" spans="1:22">
      <c r="A1008" t="s">
        <v>3551</v>
      </c>
      <c r="B1008" s="19">
        <v>42144</v>
      </c>
      <c r="C1008" s="19" t="str">
        <f xml:space="preserve"> TEXT(Table1_2[[#This Row],[Order Date]], "yyyy")</f>
        <v>2015</v>
      </c>
      <c r="D1008" s="19">
        <v>42148</v>
      </c>
      <c r="E1008" t="s">
        <v>39</v>
      </c>
      <c r="F1008" t="s">
        <v>1368</v>
      </c>
      <c r="G1008" t="s">
        <v>1369</v>
      </c>
      <c r="H1008" t="s">
        <v>24</v>
      </c>
      <c r="I1008" t="s">
        <v>25</v>
      </c>
      <c r="J1008" t="s">
        <v>3552</v>
      </c>
      <c r="K1008" t="s">
        <v>1036</v>
      </c>
      <c r="L1008" t="s">
        <v>28</v>
      </c>
      <c r="M1008" t="s">
        <v>1537</v>
      </c>
      <c r="N1008" t="s">
        <v>30</v>
      </c>
      <c r="O1008" t="s">
        <v>56</v>
      </c>
      <c r="P1008" t="s">
        <v>1538</v>
      </c>
      <c r="Q1008">
        <v>163.136</v>
      </c>
      <c r="R1008">
        <v>4</v>
      </c>
      <c r="S1008">
        <v>20.391999999999999</v>
      </c>
      <c r="T1008">
        <f xml:space="preserve"> Table1_2[[#This Row],[Profit]] / Table1_2[[#This Row],[Sales]]</f>
        <v>0.125</v>
      </c>
      <c r="U1008" t="s">
        <v>83</v>
      </c>
      <c r="V1008" t="s">
        <v>161</v>
      </c>
    </row>
    <row r="1009" spans="1:22">
      <c r="A1009" t="s">
        <v>4241</v>
      </c>
      <c r="B1009" s="19">
        <v>42936</v>
      </c>
      <c r="C1009" s="19" t="str">
        <f xml:space="preserve"> TEXT(Table1_2[[#This Row],[Order Date]], "yyyy")</f>
        <v>2017</v>
      </c>
      <c r="D1009" s="19">
        <v>42941</v>
      </c>
      <c r="E1009" t="s">
        <v>39</v>
      </c>
      <c r="F1009" t="s">
        <v>680</v>
      </c>
      <c r="G1009" t="s">
        <v>681</v>
      </c>
      <c r="H1009" t="s">
        <v>90</v>
      </c>
      <c r="I1009" t="s">
        <v>25</v>
      </c>
      <c r="J1009" t="s">
        <v>173</v>
      </c>
      <c r="K1009" t="s">
        <v>120</v>
      </c>
      <c r="L1009" t="s">
        <v>67</v>
      </c>
      <c r="M1009" t="s">
        <v>4242</v>
      </c>
      <c r="N1009" t="s">
        <v>30</v>
      </c>
      <c r="O1009" t="s">
        <v>36</v>
      </c>
      <c r="P1009" t="s">
        <v>4243</v>
      </c>
      <c r="Q1009">
        <v>163.76400000000001</v>
      </c>
      <c r="R1009">
        <v>2</v>
      </c>
      <c r="S1009">
        <v>25.474399999999999</v>
      </c>
      <c r="T1009">
        <f xml:space="preserve"> Table1_2[[#This Row],[Profit]] / Table1_2[[#This Row],[Sales]]</f>
        <v>0.15555555555555553</v>
      </c>
      <c r="U1009" t="s">
        <v>58</v>
      </c>
      <c r="V1009" t="s">
        <v>71</v>
      </c>
    </row>
    <row r="1010" spans="1:22">
      <c r="A1010" t="s">
        <v>2927</v>
      </c>
      <c r="B1010" s="19">
        <v>42611</v>
      </c>
      <c r="C1010" s="19" t="str">
        <f xml:space="preserve"> TEXT(Table1_2[[#This Row],[Order Date]], "yyyy")</f>
        <v>2016</v>
      </c>
      <c r="D1010" s="19">
        <v>42616</v>
      </c>
      <c r="E1010" t="s">
        <v>39</v>
      </c>
      <c r="F1010" t="s">
        <v>1080</v>
      </c>
      <c r="G1010" t="s">
        <v>1081</v>
      </c>
      <c r="H1010" t="s">
        <v>90</v>
      </c>
      <c r="I1010" t="s">
        <v>25</v>
      </c>
      <c r="J1010" t="s">
        <v>65</v>
      </c>
      <c r="K1010" t="s">
        <v>66</v>
      </c>
      <c r="L1010" t="s">
        <v>67</v>
      </c>
      <c r="M1010" t="s">
        <v>2733</v>
      </c>
      <c r="N1010" t="s">
        <v>30</v>
      </c>
      <c r="O1010" t="s">
        <v>31</v>
      </c>
      <c r="P1010" t="s">
        <v>2734</v>
      </c>
      <c r="Q1010">
        <v>163.88</v>
      </c>
      <c r="R1010">
        <v>4</v>
      </c>
      <c r="S1010">
        <v>-81.94</v>
      </c>
      <c r="T1010">
        <f xml:space="preserve"> Table1_2[[#This Row],[Profit]] / Table1_2[[#This Row],[Sales]]</f>
        <v>-0.5</v>
      </c>
      <c r="U1010" t="s">
        <v>58</v>
      </c>
      <c r="V1010" t="s">
        <v>253</v>
      </c>
    </row>
    <row r="1011" spans="1:22">
      <c r="A1011" t="s">
        <v>4227</v>
      </c>
      <c r="B1011" s="19">
        <v>42633</v>
      </c>
      <c r="C1011" s="19" t="str">
        <f xml:space="preserve"> TEXT(Table1_2[[#This Row],[Order Date]], "yyyy")</f>
        <v>2016</v>
      </c>
      <c r="D1011" s="19">
        <v>42637</v>
      </c>
      <c r="E1011" t="s">
        <v>39</v>
      </c>
      <c r="F1011" t="s">
        <v>4228</v>
      </c>
      <c r="G1011" t="s">
        <v>4229</v>
      </c>
      <c r="H1011" t="s">
        <v>100</v>
      </c>
      <c r="I1011" t="s">
        <v>25</v>
      </c>
      <c r="J1011" t="s">
        <v>191</v>
      </c>
      <c r="K1011" t="s">
        <v>192</v>
      </c>
      <c r="L1011" t="s">
        <v>54</v>
      </c>
      <c r="M1011" t="s">
        <v>2733</v>
      </c>
      <c r="N1011" t="s">
        <v>30</v>
      </c>
      <c r="O1011" t="s">
        <v>31</v>
      </c>
      <c r="P1011" t="s">
        <v>2734</v>
      </c>
      <c r="Q1011">
        <v>163.88</v>
      </c>
      <c r="R1011">
        <v>2</v>
      </c>
      <c r="S1011">
        <v>40.97</v>
      </c>
      <c r="T1011">
        <f xml:space="preserve"> Table1_2[[#This Row],[Profit]] / Table1_2[[#This Row],[Sales]]</f>
        <v>0.25</v>
      </c>
      <c r="U1011" t="s">
        <v>83</v>
      </c>
      <c r="V1011" t="s">
        <v>77</v>
      </c>
    </row>
    <row r="1012" spans="1:22">
      <c r="A1012" t="s">
        <v>3094</v>
      </c>
      <c r="B1012" s="19">
        <v>41902</v>
      </c>
      <c r="C1012" s="19" t="str">
        <f xml:space="preserve"> TEXT(Table1_2[[#This Row],[Order Date]], "yyyy")</f>
        <v>2014</v>
      </c>
      <c r="D1012" s="19">
        <v>41906</v>
      </c>
      <c r="E1012" t="s">
        <v>39</v>
      </c>
      <c r="F1012" t="s">
        <v>2642</v>
      </c>
      <c r="G1012" t="s">
        <v>2643</v>
      </c>
      <c r="H1012" t="s">
        <v>24</v>
      </c>
      <c r="I1012" t="s">
        <v>25</v>
      </c>
      <c r="J1012" t="s">
        <v>157</v>
      </c>
      <c r="K1012" t="s">
        <v>1089</v>
      </c>
      <c r="L1012" t="s">
        <v>67</v>
      </c>
      <c r="M1012" t="s">
        <v>1085</v>
      </c>
      <c r="N1012" t="s">
        <v>30</v>
      </c>
      <c r="O1012" t="s">
        <v>56</v>
      </c>
      <c r="P1012" t="s">
        <v>1086</v>
      </c>
      <c r="Q1012">
        <v>164.22</v>
      </c>
      <c r="R1012">
        <v>3</v>
      </c>
      <c r="S1012">
        <v>50.908200000000001</v>
      </c>
      <c r="T1012">
        <f xml:space="preserve"> Table1_2[[#This Row],[Profit]] / Table1_2[[#This Row],[Sales]]</f>
        <v>0.31</v>
      </c>
      <c r="U1012" t="s">
        <v>83</v>
      </c>
      <c r="V1012" t="s">
        <v>77</v>
      </c>
    </row>
    <row r="1013" spans="1:22">
      <c r="A1013" t="s">
        <v>4024</v>
      </c>
      <c r="B1013" s="19">
        <v>42343</v>
      </c>
      <c r="C1013" s="19" t="str">
        <f xml:space="preserve"> TEXT(Table1_2[[#This Row],[Order Date]], "yyyy")</f>
        <v>2015</v>
      </c>
      <c r="D1013" s="19">
        <v>42347</v>
      </c>
      <c r="E1013" t="s">
        <v>21</v>
      </c>
      <c r="F1013" t="s">
        <v>4025</v>
      </c>
      <c r="G1013" t="s">
        <v>4026</v>
      </c>
      <c r="H1013" t="s">
        <v>24</v>
      </c>
      <c r="I1013" t="s">
        <v>25</v>
      </c>
      <c r="J1013" t="s">
        <v>173</v>
      </c>
      <c r="K1013" t="s">
        <v>120</v>
      </c>
      <c r="L1013" t="s">
        <v>67</v>
      </c>
      <c r="M1013" t="s">
        <v>2428</v>
      </c>
      <c r="N1013" t="s">
        <v>30</v>
      </c>
      <c r="O1013" t="s">
        <v>36</v>
      </c>
      <c r="P1013" t="s">
        <v>2429</v>
      </c>
      <c r="Q1013">
        <v>164.64599999999999</v>
      </c>
      <c r="R1013">
        <v>3</v>
      </c>
      <c r="S1013">
        <v>12.8058</v>
      </c>
      <c r="T1013">
        <f xml:space="preserve"> Table1_2[[#This Row],[Profit]] / Table1_2[[#This Row],[Sales]]</f>
        <v>7.7777777777777779E-2</v>
      </c>
      <c r="U1013" t="s">
        <v>83</v>
      </c>
      <c r="V1013" t="s">
        <v>96</v>
      </c>
    </row>
    <row r="1014" spans="1:22">
      <c r="A1014" t="s">
        <v>1117</v>
      </c>
      <c r="B1014" s="19">
        <v>42671</v>
      </c>
      <c r="C1014" s="19" t="str">
        <f xml:space="preserve"> TEXT(Table1_2[[#This Row],[Order Date]], "yyyy")</f>
        <v>2016</v>
      </c>
      <c r="D1014" s="19">
        <v>42671</v>
      </c>
      <c r="E1014" t="s">
        <v>425</v>
      </c>
      <c r="F1014" t="s">
        <v>1118</v>
      </c>
      <c r="G1014" t="s">
        <v>1119</v>
      </c>
      <c r="H1014" t="s">
        <v>24</v>
      </c>
      <c r="I1014" t="s">
        <v>25</v>
      </c>
      <c r="J1014" t="s">
        <v>1120</v>
      </c>
      <c r="K1014" t="s">
        <v>43</v>
      </c>
      <c r="L1014" t="s">
        <v>28</v>
      </c>
      <c r="M1014" t="s">
        <v>705</v>
      </c>
      <c r="N1014" t="s">
        <v>30</v>
      </c>
      <c r="O1014" t="s">
        <v>56</v>
      </c>
      <c r="P1014" t="s">
        <v>706</v>
      </c>
      <c r="Q1014">
        <v>165.048</v>
      </c>
      <c r="R1014">
        <v>3</v>
      </c>
      <c r="S1014">
        <v>41.262</v>
      </c>
      <c r="T1014">
        <f xml:space="preserve"> Table1_2[[#This Row],[Profit]] / Table1_2[[#This Row],[Sales]]</f>
        <v>0.25</v>
      </c>
      <c r="U1014" t="s">
        <v>430</v>
      </c>
      <c r="V1014" t="s">
        <v>48</v>
      </c>
    </row>
    <row r="1015" spans="1:22">
      <c r="A1015" t="s">
        <v>1264</v>
      </c>
      <c r="B1015" s="19">
        <v>42560</v>
      </c>
      <c r="C1015" s="19" t="str">
        <f xml:space="preserve"> TEXT(Table1_2[[#This Row],[Order Date]], "yyyy")</f>
        <v>2016</v>
      </c>
      <c r="D1015" s="19">
        <v>42564</v>
      </c>
      <c r="E1015" t="s">
        <v>39</v>
      </c>
      <c r="F1015" t="s">
        <v>225</v>
      </c>
      <c r="G1015" t="s">
        <v>226</v>
      </c>
      <c r="H1015" t="s">
        <v>90</v>
      </c>
      <c r="I1015" t="s">
        <v>25</v>
      </c>
      <c r="J1015" t="s">
        <v>173</v>
      </c>
      <c r="K1015" t="s">
        <v>120</v>
      </c>
      <c r="L1015" t="s">
        <v>67</v>
      </c>
      <c r="M1015" t="s">
        <v>596</v>
      </c>
      <c r="N1015" t="s">
        <v>30</v>
      </c>
      <c r="O1015" t="s">
        <v>56</v>
      </c>
      <c r="P1015" t="s">
        <v>597</v>
      </c>
      <c r="Q1015">
        <v>165.28</v>
      </c>
      <c r="R1015">
        <v>4</v>
      </c>
      <c r="S1015">
        <v>14.8752</v>
      </c>
      <c r="T1015">
        <f xml:space="preserve"> Table1_2[[#This Row],[Profit]] / Table1_2[[#This Row],[Sales]]</f>
        <v>0.09</v>
      </c>
      <c r="U1015" t="s">
        <v>83</v>
      </c>
      <c r="V1015" t="s">
        <v>71</v>
      </c>
    </row>
    <row r="1016" spans="1:22">
      <c r="A1016" t="s">
        <v>4280</v>
      </c>
      <c r="B1016" s="19">
        <v>43044</v>
      </c>
      <c r="C1016" s="19" t="str">
        <f xml:space="preserve"> TEXT(Table1_2[[#This Row],[Order Date]], "yyyy")</f>
        <v>2017</v>
      </c>
      <c r="D1016" s="19">
        <v>43049</v>
      </c>
      <c r="E1016" t="s">
        <v>21</v>
      </c>
      <c r="F1016" t="s">
        <v>4281</v>
      </c>
      <c r="G1016" t="s">
        <v>4282</v>
      </c>
      <c r="H1016" t="s">
        <v>24</v>
      </c>
      <c r="I1016" t="s">
        <v>25</v>
      </c>
      <c r="J1016" t="s">
        <v>173</v>
      </c>
      <c r="K1016" t="s">
        <v>120</v>
      </c>
      <c r="L1016" t="s">
        <v>67</v>
      </c>
      <c r="M1016" t="s">
        <v>2566</v>
      </c>
      <c r="N1016" t="s">
        <v>30</v>
      </c>
      <c r="O1016" t="s">
        <v>45</v>
      </c>
      <c r="P1016" t="s">
        <v>2567</v>
      </c>
      <c r="Q1016">
        <v>166.5</v>
      </c>
      <c r="R1016">
        <v>2</v>
      </c>
      <c r="S1016">
        <v>-66.599999999999994</v>
      </c>
      <c r="T1016">
        <f xml:space="preserve"> Table1_2[[#This Row],[Profit]] / Table1_2[[#This Row],[Sales]]</f>
        <v>-0.39999999999999997</v>
      </c>
      <c r="U1016" t="s">
        <v>58</v>
      </c>
      <c r="V1016" t="s">
        <v>34</v>
      </c>
    </row>
    <row r="1017" spans="1:22">
      <c r="A1017" t="s">
        <v>3415</v>
      </c>
      <c r="B1017" s="19">
        <v>42350</v>
      </c>
      <c r="C1017" s="19" t="str">
        <f xml:space="preserve"> TEXT(Table1_2[[#This Row],[Order Date]], "yyyy")</f>
        <v>2015</v>
      </c>
      <c r="D1017" s="19">
        <v>42354</v>
      </c>
      <c r="E1017" t="s">
        <v>39</v>
      </c>
      <c r="F1017" t="s">
        <v>2908</v>
      </c>
      <c r="G1017" t="s">
        <v>2909</v>
      </c>
      <c r="H1017" t="s">
        <v>24</v>
      </c>
      <c r="I1017" t="s">
        <v>25</v>
      </c>
      <c r="J1017" t="s">
        <v>1491</v>
      </c>
      <c r="K1017" t="s">
        <v>53</v>
      </c>
      <c r="L1017" t="s">
        <v>54</v>
      </c>
      <c r="M1017" t="s">
        <v>1784</v>
      </c>
      <c r="N1017" t="s">
        <v>30</v>
      </c>
      <c r="O1017" t="s">
        <v>56</v>
      </c>
      <c r="P1017" t="s">
        <v>1785</v>
      </c>
      <c r="Q1017">
        <v>166.5</v>
      </c>
      <c r="R1017">
        <v>3</v>
      </c>
      <c r="S1017">
        <v>21.645</v>
      </c>
      <c r="T1017">
        <f xml:space="preserve"> Table1_2[[#This Row],[Profit]] / Table1_2[[#This Row],[Sales]]</f>
        <v>0.13</v>
      </c>
      <c r="U1017" t="s">
        <v>83</v>
      </c>
      <c r="V1017" t="s">
        <v>96</v>
      </c>
    </row>
    <row r="1018" spans="1:22">
      <c r="A1018" t="s">
        <v>3743</v>
      </c>
      <c r="B1018" s="19">
        <v>42520</v>
      </c>
      <c r="C1018" s="19" t="str">
        <f xml:space="preserve"> TEXT(Table1_2[[#This Row],[Order Date]], "yyyy")</f>
        <v>2016</v>
      </c>
      <c r="D1018" s="19">
        <v>42527</v>
      </c>
      <c r="E1018" t="s">
        <v>39</v>
      </c>
      <c r="F1018" t="s">
        <v>2308</v>
      </c>
      <c r="G1018" t="s">
        <v>2309</v>
      </c>
      <c r="H1018" t="s">
        <v>90</v>
      </c>
      <c r="I1018" t="s">
        <v>25</v>
      </c>
      <c r="J1018" t="s">
        <v>52</v>
      </c>
      <c r="K1018" t="s">
        <v>53</v>
      </c>
      <c r="L1018" t="s">
        <v>54</v>
      </c>
      <c r="M1018" t="s">
        <v>2281</v>
      </c>
      <c r="N1018" t="s">
        <v>30</v>
      </c>
      <c r="O1018" t="s">
        <v>56</v>
      </c>
      <c r="P1018" t="s">
        <v>2282</v>
      </c>
      <c r="Q1018">
        <v>167.84</v>
      </c>
      <c r="R1018">
        <v>8</v>
      </c>
      <c r="S1018">
        <v>11.748799999999999</v>
      </c>
      <c r="T1018">
        <f xml:space="preserve"> Table1_2[[#This Row],[Profit]] / Table1_2[[#This Row],[Sales]]</f>
        <v>6.9999999999999993E-2</v>
      </c>
      <c r="U1018" t="s">
        <v>47</v>
      </c>
      <c r="V1018" t="s">
        <v>161</v>
      </c>
    </row>
    <row r="1019" spans="1:22">
      <c r="A1019" t="s">
        <v>3830</v>
      </c>
      <c r="B1019" s="19">
        <v>42451</v>
      </c>
      <c r="C1019" s="19" t="str">
        <f xml:space="preserve"> TEXT(Table1_2[[#This Row],[Order Date]], "yyyy")</f>
        <v>2016</v>
      </c>
      <c r="D1019" s="19">
        <v>42451</v>
      </c>
      <c r="E1019" t="s">
        <v>425</v>
      </c>
      <c r="F1019" t="s">
        <v>1403</v>
      </c>
      <c r="G1019" t="s">
        <v>1404</v>
      </c>
      <c r="H1019" t="s">
        <v>24</v>
      </c>
      <c r="I1019" t="s">
        <v>25</v>
      </c>
      <c r="J1019" t="s">
        <v>191</v>
      </c>
      <c r="K1019" t="s">
        <v>192</v>
      </c>
      <c r="L1019" t="s">
        <v>54</v>
      </c>
      <c r="M1019" t="s">
        <v>1513</v>
      </c>
      <c r="N1019" t="s">
        <v>30</v>
      </c>
      <c r="O1019" t="s">
        <v>36</v>
      </c>
      <c r="P1019" t="s">
        <v>1514</v>
      </c>
      <c r="Q1019">
        <v>167.88800000000001</v>
      </c>
      <c r="R1019">
        <v>7</v>
      </c>
      <c r="S1019">
        <v>14.690200000000001</v>
      </c>
      <c r="T1019">
        <f xml:space="preserve"> Table1_2[[#This Row],[Profit]] / Table1_2[[#This Row],[Sales]]</f>
        <v>8.7500000000000008E-2</v>
      </c>
      <c r="U1019" t="s">
        <v>430</v>
      </c>
      <c r="V1019" t="s">
        <v>195</v>
      </c>
    </row>
    <row r="1020" spans="1:22">
      <c r="A1020" t="s">
        <v>1007</v>
      </c>
      <c r="B1020" s="19">
        <v>42188</v>
      </c>
      <c r="C1020" s="19" t="str">
        <f xml:space="preserve"> TEXT(Table1_2[[#This Row],[Order Date]], "yyyy")</f>
        <v>2015</v>
      </c>
      <c r="D1020" s="19">
        <v>42190</v>
      </c>
      <c r="E1020" t="s">
        <v>87</v>
      </c>
      <c r="F1020" t="s">
        <v>1008</v>
      </c>
      <c r="G1020" t="s">
        <v>1009</v>
      </c>
      <c r="H1020" t="s">
        <v>90</v>
      </c>
      <c r="I1020" t="s">
        <v>25</v>
      </c>
      <c r="J1020" t="s">
        <v>65</v>
      </c>
      <c r="K1020" t="s">
        <v>66</v>
      </c>
      <c r="L1020" t="s">
        <v>67</v>
      </c>
      <c r="M1020" t="s">
        <v>1010</v>
      </c>
      <c r="N1020" t="s">
        <v>30</v>
      </c>
      <c r="O1020" t="s">
        <v>56</v>
      </c>
      <c r="P1020" t="s">
        <v>1011</v>
      </c>
      <c r="Q1020">
        <v>168.464</v>
      </c>
      <c r="R1020">
        <v>2</v>
      </c>
      <c r="S1020">
        <v>-29.481200000000001</v>
      </c>
      <c r="T1020">
        <f xml:space="preserve"> Table1_2[[#This Row],[Profit]] / Table1_2[[#This Row],[Sales]]</f>
        <v>-0.17500000000000002</v>
      </c>
      <c r="U1020" t="s">
        <v>70</v>
      </c>
      <c r="V1020" t="s">
        <v>71</v>
      </c>
    </row>
    <row r="1021" spans="1:22">
      <c r="A1021" t="s">
        <v>3731</v>
      </c>
      <c r="B1021" s="19">
        <v>42652</v>
      </c>
      <c r="C1021" s="19" t="str">
        <f xml:space="preserve"> TEXT(Table1_2[[#This Row],[Order Date]], "yyyy")</f>
        <v>2016</v>
      </c>
      <c r="D1021" s="19">
        <v>42657</v>
      </c>
      <c r="E1021" t="s">
        <v>39</v>
      </c>
      <c r="F1021" t="s">
        <v>3436</v>
      </c>
      <c r="G1021" t="s">
        <v>3437</v>
      </c>
      <c r="H1021" t="s">
        <v>100</v>
      </c>
      <c r="I1021" t="s">
        <v>25</v>
      </c>
      <c r="J1021" t="s">
        <v>519</v>
      </c>
      <c r="K1021" t="s">
        <v>520</v>
      </c>
      <c r="L1021" t="s">
        <v>54</v>
      </c>
      <c r="M1021" t="s">
        <v>1391</v>
      </c>
      <c r="N1021" t="s">
        <v>30</v>
      </c>
      <c r="O1021" t="s">
        <v>56</v>
      </c>
      <c r="P1021" t="s">
        <v>1392</v>
      </c>
      <c r="Q1021">
        <v>169.56800000000001</v>
      </c>
      <c r="R1021">
        <v>2</v>
      </c>
      <c r="S1021">
        <v>0</v>
      </c>
      <c r="T1021">
        <f xml:space="preserve"> Table1_2[[#This Row],[Profit]] / Table1_2[[#This Row],[Sales]]</f>
        <v>0</v>
      </c>
      <c r="U1021" t="s">
        <v>58</v>
      </c>
      <c r="V1021" t="s">
        <v>48</v>
      </c>
    </row>
    <row r="1022" spans="1:22">
      <c r="A1022" t="s">
        <v>2692</v>
      </c>
      <c r="B1022" s="19">
        <v>41812</v>
      </c>
      <c r="C1022" s="19" t="str">
        <f xml:space="preserve"> TEXT(Table1_2[[#This Row],[Order Date]], "yyyy")</f>
        <v>2014</v>
      </c>
      <c r="D1022" s="19">
        <v>41817</v>
      </c>
      <c r="E1022" t="s">
        <v>39</v>
      </c>
      <c r="F1022" t="s">
        <v>2693</v>
      </c>
      <c r="G1022" t="s">
        <v>2694</v>
      </c>
      <c r="H1022" t="s">
        <v>24</v>
      </c>
      <c r="I1022" t="s">
        <v>25</v>
      </c>
      <c r="J1022" t="s">
        <v>1146</v>
      </c>
      <c r="K1022" t="s">
        <v>66</v>
      </c>
      <c r="L1022" t="s">
        <v>67</v>
      </c>
      <c r="M1022" t="s">
        <v>255</v>
      </c>
      <c r="N1022" t="s">
        <v>30</v>
      </c>
      <c r="O1022" t="s">
        <v>36</v>
      </c>
      <c r="P1022" t="s">
        <v>256</v>
      </c>
      <c r="Q1022">
        <v>170.05799999999999</v>
      </c>
      <c r="R1022">
        <v>3</v>
      </c>
      <c r="S1022">
        <v>-4.8587999999999996</v>
      </c>
      <c r="T1022">
        <f xml:space="preserve"> Table1_2[[#This Row],[Profit]] / Table1_2[[#This Row],[Sales]]</f>
        <v>-2.8571428571428571E-2</v>
      </c>
      <c r="U1022" t="s">
        <v>58</v>
      </c>
      <c r="V1022" t="s">
        <v>59</v>
      </c>
    </row>
    <row r="1023" spans="1:22">
      <c r="A1023" t="s">
        <v>3965</v>
      </c>
      <c r="B1023" s="19">
        <v>42260</v>
      </c>
      <c r="C1023" s="19" t="str">
        <f xml:space="preserve"> TEXT(Table1_2[[#This Row],[Order Date]], "yyyy")</f>
        <v>2015</v>
      </c>
      <c r="D1023" s="19">
        <v>42264</v>
      </c>
      <c r="E1023" t="s">
        <v>21</v>
      </c>
      <c r="F1023" t="s">
        <v>1472</v>
      </c>
      <c r="G1023" t="s">
        <v>1473</v>
      </c>
      <c r="H1023" t="s">
        <v>24</v>
      </c>
      <c r="I1023" t="s">
        <v>25</v>
      </c>
      <c r="J1023" t="s">
        <v>133</v>
      </c>
      <c r="K1023" t="s">
        <v>134</v>
      </c>
      <c r="L1023" t="s">
        <v>93</v>
      </c>
      <c r="M1023" t="s">
        <v>251</v>
      </c>
      <c r="N1023" t="s">
        <v>30</v>
      </c>
      <c r="O1023" t="s">
        <v>36</v>
      </c>
      <c r="P1023" t="s">
        <v>252</v>
      </c>
      <c r="Q1023">
        <v>170.072</v>
      </c>
      <c r="R1023">
        <v>4</v>
      </c>
      <c r="S1023">
        <v>-12.148</v>
      </c>
      <c r="T1023">
        <f xml:space="preserve"> Table1_2[[#This Row],[Profit]] / Table1_2[[#This Row],[Sales]]</f>
        <v>-7.1428571428571425E-2</v>
      </c>
      <c r="U1023" t="s">
        <v>83</v>
      </c>
      <c r="V1023" t="s">
        <v>77</v>
      </c>
    </row>
    <row r="1024" spans="1:22">
      <c r="A1024" t="s">
        <v>1504</v>
      </c>
      <c r="B1024" s="19">
        <v>42261</v>
      </c>
      <c r="C1024" s="19" t="str">
        <f xml:space="preserve"> TEXT(Table1_2[[#This Row],[Order Date]], "yyyy")</f>
        <v>2015</v>
      </c>
      <c r="D1024" s="19">
        <v>42265</v>
      </c>
      <c r="E1024" t="s">
        <v>39</v>
      </c>
      <c r="F1024" t="s">
        <v>1111</v>
      </c>
      <c r="G1024" t="s">
        <v>1112</v>
      </c>
      <c r="H1024" t="s">
        <v>90</v>
      </c>
      <c r="I1024" t="s">
        <v>25</v>
      </c>
      <c r="J1024" t="s">
        <v>52</v>
      </c>
      <c r="K1024" t="s">
        <v>53</v>
      </c>
      <c r="L1024" t="s">
        <v>54</v>
      </c>
      <c r="M1024" t="s">
        <v>317</v>
      </c>
      <c r="N1024" t="s">
        <v>30</v>
      </c>
      <c r="O1024" t="s">
        <v>45</v>
      </c>
      <c r="P1024" t="s">
        <v>318</v>
      </c>
      <c r="Q1024">
        <v>170.136</v>
      </c>
      <c r="R1024">
        <v>3</v>
      </c>
      <c r="S1024">
        <v>-8.5068000000000001</v>
      </c>
      <c r="T1024">
        <f xml:space="preserve"> Table1_2[[#This Row],[Profit]] / Table1_2[[#This Row],[Sales]]</f>
        <v>-0.05</v>
      </c>
      <c r="U1024" t="s">
        <v>83</v>
      </c>
      <c r="V1024" t="s">
        <v>77</v>
      </c>
    </row>
    <row r="1025" spans="1:22">
      <c r="A1025" t="s">
        <v>3069</v>
      </c>
      <c r="B1025" s="19">
        <v>42191</v>
      </c>
      <c r="C1025" s="19" t="str">
        <f xml:space="preserve"> TEXT(Table1_2[[#This Row],[Order Date]], "yyyy")</f>
        <v>2015</v>
      </c>
      <c r="D1025" s="19">
        <v>42196</v>
      </c>
      <c r="E1025" t="s">
        <v>39</v>
      </c>
      <c r="F1025" t="s">
        <v>2359</v>
      </c>
      <c r="G1025" t="s">
        <v>2360</v>
      </c>
      <c r="H1025" t="s">
        <v>24</v>
      </c>
      <c r="I1025" t="s">
        <v>25</v>
      </c>
      <c r="J1025" t="s">
        <v>1185</v>
      </c>
      <c r="K1025" t="s">
        <v>53</v>
      </c>
      <c r="L1025" t="s">
        <v>54</v>
      </c>
      <c r="M1025" t="s">
        <v>121</v>
      </c>
      <c r="N1025" t="s">
        <v>30</v>
      </c>
      <c r="O1025" t="s">
        <v>36</v>
      </c>
      <c r="P1025" t="s">
        <v>122</v>
      </c>
      <c r="Q1025">
        <v>170.352</v>
      </c>
      <c r="R1025">
        <v>3</v>
      </c>
      <c r="S1025">
        <v>-17.0352</v>
      </c>
      <c r="T1025">
        <f xml:space="preserve"> Table1_2[[#This Row],[Profit]] / Table1_2[[#This Row],[Sales]]</f>
        <v>-9.9999999999999992E-2</v>
      </c>
      <c r="U1025" t="s">
        <v>58</v>
      </c>
      <c r="V1025" t="s">
        <v>71</v>
      </c>
    </row>
    <row r="1026" spans="1:22">
      <c r="A1026" t="s">
        <v>3512</v>
      </c>
      <c r="B1026" s="19">
        <v>42797</v>
      </c>
      <c r="C1026" s="19" t="str">
        <f xml:space="preserve"> TEXT(Table1_2[[#This Row],[Order Date]], "yyyy")</f>
        <v>2017</v>
      </c>
      <c r="D1026" s="19">
        <v>42802</v>
      </c>
      <c r="E1026" t="s">
        <v>39</v>
      </c>
      <c r="F1026" t="s">
        <v>2564</v>
      </c>
      <c r="G1026" t="s">
        <v>2565</v>
      </c>
      <c r="H1026" t="s">
        <v>24</v>
      </c>
      <c r="I1026" t="s">
        <v>25</v>
      </c>
      <c r="J1026" t="s">
        <v>52</v>
      </c>
      <c r="K1026" t="s">
        <v>53</v>
      </c>
      <c r="L1026" t="s">
        <v>54</v>
      </c>
      <c r="M1026" t="s">
        <v>121</v>
      </c>
      <c r="N1026" t="s">
        <v>30</v>
      </c>
      <c r="O1026" t="s">
        <v>36</v>
      </c>
      <c r="P1026" t="s">
        <v>122</v>
      </c>
      <c r="Q1026">
        <v>170.352</v>
      </c>
      <c r="R1026">
        <v>3</v>
      </c>
      <c r="S1026">
        <v>-17.0352</v>
      </c>
      <c r="T1026">
        <f xml:space="preserve"> Table1_2[[#This Row],[Profit]] / Table1_2[[#This Row],[Sales]]</f>
        <v>-9.9999999999999992E-2</v>
      </c>
      <c r="U1026" t="s">
        <v>58</v>
      </c>
      <c r="V1026" t="s">
        <v>195</v>
      </c>
    </row>
    <row r="1027" spans="1:22">
      <c r="A1027" t="s">
        <v>2591</v>
      </c>
      <c r="B1027" s="19">
        <v>41798</v>
      </c>
      <c r="C1027" s="19" t="str">
        <f xml:space="preserve"> TEXT(Table1_2[[#This Row],[Order Date]], "yyyy")</f>
        <v>2014</v>
      </c>
      <c r="D1027" s="19">
        <v>41802</v>
      </c>
      <c r="E1027" t="s">
        <v>39</v>
      </c>
      <c r="F1027" t="s">
        <v>2592</v>
      </c>
      <c r="G1027" t="s">
        <v>2593</v>
      </c>
      <c r="H1027" t="s">
        <v>90</v>
      </c>
      <c r="I1027" t="s">
        <v>25</v>
      </c>
      <c r="J1027" t="s">
        <v>2405</v>
      </c>
      <c r="K1027" t="s">
        <v>141</v>
      </c>
      <c r="L1027" t="s">
        <v>28</v>
      </c>
      <c r="M1027" t="s">
        <v>590</v>
      </c>
      <c r="N1027" t="s">
        <v>30</v>
      </c>
      <c r="O1027" t="s">
        <v>36</v>
      </c>
      <c r="P1027" t="s">
        <v>591</v>
      </c>
      <c r="Q1027">
        <v>170.352</v>
      </c>
      <c r="R1027">
        <v>3</v>
      </c>
      <c r="S1027">
        <v>10.647</v>
      </c>
      <c r="T1027">
        <f xml:space="preserve"> Table1_2[[#This Row],[Profit]] / Table1_2[[#This Row],[Sales]]</f>
        <v>6.25E-2</v>
      </c>
      <c r="U1027" t="s">
        <v>83</v>
      </c>
      <c r="V1027" t="s">
        <v>59</v>
      </c>
    </row>
    <row r="1028" spans="1:22">
      <c r="A1028" t="s">
        <v>3666</v>
      </c>
      <c r="B1028" s="19">
        <v>41842</v>
      </c>
      <c r="C1028" s="19" t="str">
        <f xml:space="preserve"> TEXT(Table1_2[[#This Row],[Order Date]], "yyyy")</f>
        <v>2014</v>
      </c>
      <c r="D1028" s="19">
        <v>41844</v>
      </c>
      <c r="E1028" t="s">
        <v>21</v>
      </c>
      <c r="F1028" t="s">
        <v>713</v>
      </c>
      <c r="G1028" t="s">
        <v>714</v>
      </c>
      <c r="H1028" t="s">
        <v>24</v>
      </c>
      <c r="I1028" t="s">
        <v>25</v>
      </c>
      <c r="J1028" t="s">
        <v>328</v>
      </c>
      <c r="K1028" t="s">
        <v>53</v>
      </c>
      <c r="L1028" t="s">
        <v>54</v>
      </c>
      <c r="M1028" t="s">
        <v>1567</v>
      </c>
      <c r="N1028" t="s">
        <v>30</v>
      </c>
      <c r="O1028" t="s">
        <v>45</v>
      </c>
      <c r="P1028" t="s">
        <v>1568</v>
      </c>
      <c r="Q1028">
        <v>170.352</v>
      </c>
      <c r="R1028">
        <v>3</v>
      </c>
      <c r="S1028">
        <v>19.1646</v>
      </c>
      <c r="T1028">
        <f xml:space="preserve"> Table1_2[[#This Row],[Profit]] / Table1_2[[#This Row],[Sales]]</f>
        <v>0.1125</v>
      </c>
      <c r="U1028" t="s">
        <v>70</v>
      </c>
      <c r="V1028" t="s">
        <v>71</v>
      </c>
    </row>
    <row r="1029" spans="1:22">
      <c r="A1029" t="s">
        <v>3787</v>
      </c>
      <c r="B1029" s="19">
        <v>42734</v>
      </c>
      <c r="C1029" s="19" t="str">
        <f xml:space="preserve"> TEXT(Table1_2[[#This Row],[Order Date]], "yyyy")</f>
        <v>2016</v>
      </c>
      <c r="D1029" s="19">
        <v>42736</v>
      </c>
      <c r="E1029" t="s">
        <v>87</v>
      </c>
      <c r="F1029" t="s">
        <v>1060</v>
      </c>
      <c r="G1029" t="s">
        <v>1061</v>
      </c>
      <c r="H1029" t="s">
        <v>24</v>
      </c>
      <c r="I1029" t="s">
        <v>25</v>
      </c>
      <c r="J1029" t="s">
        <v>815</v>
      </c>
      <c r="K1029" t="s">
        <v>66</v>
      </c>
      <c r="L1029" t="s">
        <v>67</v>
      </c>
      <c r="M1029" t="s">
        <v>35</v>
      </c>
      <c r="N1029" t="s">
        <v>30</v>
      </c>
      <c r="O1029" t="s">
        <v>36</v>
      </c>
      <c r="P1029" t="s">
        <v>37</v>
      </c>
      <c r="Q1029">
        <v>170.786</v>
      </c>
      <c r="R1029">
        <v>1</v>
      </c>
      <c r="S1029">
        <v>0</v>
      </c>
      <c r="T1029">
        <f xml:space="preserve"> Table1_2[[#This Row],[Profit]] / Table1_2[[#This Row],[Sales]]</f>
        <v>0</v>
      </c>
      <c r="U1029" t="s">
        <v>70</v>
      </c>
      <c r="V1029" t="s">
        <v>96</v>
      </c>
    </row>
    <row r="1030" spans="1:22">
      <c r="A1030" t="s">
        <v>3824</v>
      </c>
      <c r="B1030" s="19">
        <v>42335</v>
      </c>
      <c r="C1030" s="19" t="str">
        <f xml:space="preserve"> TEXT(Table1_2[[#This Row],[Order Date]], "yyyy")</f>
        <v>2015</v>
      </c>
      <c r="D1030" s="19">
        <v>42337</v>
      </c>
      <c r="E1030" t="s">
        <v>21</v>
      </c>
      <c r="F1030" t="s">
        <v>3033</v>
      </c>
      <c r="G1030" t="s">
        <v>3034</v>
      </c>
      <c r="H1030" t="s">
        <v>100</v>
      </c>
      <c r="I1030" t="s">
        <v>25</v>
      </c>
      <c r="J1030" t="s">
        <v>1357</v>
      </c>
      <c r="K1030" t="s">
        <v>434</v>
      </c>
      <c r="L1030" t="s">
        <v>67</v>
      </c>
      <c r="M1030" t="s">
        <v>2400</v>
      </c>
      <c r="N1030" t="s">
        <v>30</v>
      </c>
      <c r="O1030" t="s">
        <v>31</v>
      </c>
      <c r="P1030" t="s">
        <v>2401</v>
      </c>
      <c r="Q1030">
        <v>170.98</v>
      </c>
      <c r="R1030">
        <v>1</v>
      </c>
      <c r="S1030">
        <v>32.486199999999997</v>
      </c>
      <c r="T1030">
        <f xml:space="preserve"> Table1_2[[#This Row],[Profit]] / Table1_2[[#This Row],[Sales]]</f>
        <v>0.19</v>
      </c>
      <c r="U1030" t="s">
        <v>70</v>
      </c>
      <c r="V1030" t="s">
        <v>34</v>
      </c>
    </row>
    <row r="1031" spans="1:22">
      <c r="A1031" t="s">
        <v>2263</v>
      </c>
      <c r="B1031" s="19">
        <v>43011</v>
      </c>
      <c r="C1031" s="19" t="str">
        <f xml:space="preserve"> TEXT(Table1_2[[#This Row],[Order Date]], "yyyy")</f>
        <v>2017</v>
      </c>
      <c r="D1031" s="19">
        <v>43016</v>
      </c>
      <c r="E1031" t="s">
        <v>39</v>
      </c>
      <c r="F1031" t="s">
        <v>2264</v>
      </c>
      <c r="G1031" t="s">
        <v>2265</v>
      </c>
      <c r="H1031" t="s">
        <v>90</v>
      </c>
      <c r="I1031" t="s">
        <v>25</v>
      </c>
      <c r="J1031" t="s">
        <v>1185</v>
      </c>
      <c r="K1031" t="s">
        <v>53</v>
      </c>
      <c r="L1031" t="s">
        <v>54</v>
      </c>
      <c r="M1031" t="s">
        <v>907</v>
      </c>
      <c r="N1031" t="s">
        <v>30</v>
      </c>
      <c r="O1031" t="s">
        <v>45</v>
      </c>
      <c r="P1031" t="s">
        <v>908</v>
      </c>
      <c r="Q1031">
        <v>171.28800000000001</v>
      </c>
      <c r="R1031">
        <v>3</v>
      </c>
      <c r="S1031">
        <v>-6.4233000000000002</v>
      </c>
      <c r="T1031">
        <f xml:space="preserve"> Table1_2[[#This Row],[Profit]] / Table1_2[[#This Row],[Sales]]</f>
        <v>-3.7499999999999999E-2</v>
      </c>
      <c r="U1031" t="s">
        <v>58</v>
      </c>
      <c r="V1031" t="s">
        <v>48</v>
      </c>
    </row>
    <row r="1032" spans="1:22">
      <c r="A1032" t="s">
        <v>2843</v>
      </c>
      <c r="B1032" s="19">
        <v>42878</v>
      </c>
      <c r="C1032" s="19" t="str">
        <f xml:space="preserve"> TEXT(Table1_2[[#This Row],[Order Date]], "yyyy")</f>
        <v>2017</v>
      </c>
      <c r="D1032" s="19">
        <v>42884</v>
      </c>
      <c r="E1032" t="s">
        <v>39</v>
      </c>
      <c r="F1032" t="s">
        <v>2844</v>
      </c>
      <c r="G1032" t="s">
        <v>2845</v>
      </c>
      <c r="H1032" t="s">
        <v>24</v>
      </c>
      <c r="I1032" t="s">
        <v>25</v>
      </c>
      <c r="J1032" t="s">
        <v>52</v>
      </c>
      <c r="K1032" t="s">
        <v>53</v>
      </c>
      <c r="L1032" t="s">
        <v>54</v>
      </c>
      <c r="M1032" t="s">
        <v>907</v>
      </c>
      <c r="N1032" t="s">
        <v>30</v>
      </c>
      <c r="O1032" t="s">
        <v>45</v>
      </c>
      <c r="P1032" t="s">
        <v>908</v>
      </c>
      <c r="Q1032">
        <v>171.28800000000001</v>
      </c>
      <c r="R1032">
        <v>3</v>
      </c>
      <c r="S1032">
        <v>-6.4233000000000002</v>
      </c>
      <c r="T1032">
        <f xml:space="preserve"> Table1_2[[#This Row],[Profit]] / Table1_2[[#This Row],[Sales]]</f>
        <v>-3.7499999999999999E-2</v>
      </c>
      <c r="U1032" t="s">
        <v>129</v>
      </c>
      <c r="V1032" t="s">
        <v>161</v>
      </c>
    </row>
    <row r="1033" spans="1:22">
      <c r="A1033" t="s">
        <v>1366</v>
      </c>
      <c r="B1033" s="19">
        <v>42079</v>
      </c>
      <c r="C1033" s="19" t="str">
        <f xml:space="preserve"> TEXT(Table1_2[[#This Row],[Order Date]], "yyyy")</f>
        <v>2015</v>
      </c>
      <c r="D1033" s="19">
        <v>42081</v>
      </c>
      <c r="E1033" t="s">
        <v>21</v>
      </c>
      <c r="F1033" t="s">
        <v>537</v>
      </c>
      <c r="G1033" t="s">
        <v>538</v>
      </c>
      <c r="H1033" t="s">
        <v>24</v>
      </c>
      <c r="I1033" t="s">
        <v>25</v>
      </c>
      <c r="J1033" t="s">
        <v>191</v>
      </c>
      <c r="K1033" t="s">
        <v>192</v>
      </c>
      <c r="L1033" t="s">
        <v>54</v>
      </c>
      <c r="M1033" t="s">
        <v>1259</v>
      </c>
      <c r="N1033" t="s">
        <v>30</v>
      </c>
      <c r="O1033" t="s">
        <v>45</v>
      </c>
      <c r="P1033" t="s">
        <v>1063</v>
      </c>
      <c r="Q1033">
        <v>171.96</v>
      </c>
      <c r="R1033">
        <v>2</v>
      </c>
      <c r="S1033">
        <v>44.709600000000002</v>
      </c>
      <c r="T1033">
        <f xml:space="preserve"> Table1_2[[#This Row],[Profit]] / Table1_2[[#This Row],[Sales]]</f>
        <v>0.26</v>
      </c>
      <c r="U1033" t="s">
        <v>70</v>
      </c>
      <c r="V1033" t="s">
        <v>195</v>
      </c>
    </row>
    <row r="1034" spans="1:22">
      <c r="A1034" t="s">
        <v>3744</v>
      </c>
      <c r="B1034" s="19">
        <v>41737</v>
      </c>
      <c r="C1034" s="19" t="str">
        <f xml:space="preserve"> TEXT(Table1_2[[#This Row],[Order Date]], "yyyy")</f>
        <v>2014</v>
      </c>
      <c r="D1034" s="19">
        <v>41741</v>
      </c>
      <c r="E1034" t="s">
        <v>39</v>
      </c>
      <c r="F1034" t="s">
        <v>972</v>
      </c>
      <c r="G1034" t="s">
        <v>973</v>
      </c>
      <c r="H1034" t="s">
        <v>24</v>
      </c>
      <c r="I1034" t="s">
        <v>25</v>
      </c>
      <c r="J1034" t="s">
        <v>2531</v>
      </c>
      <c r="K1034" t="s">
        <v>231</v>
      </c>
      <c r="L1034" t="s">
        <v>67</v>
      </c>
      <c r="M1034" t="s">
        <v>2831</v>
      </c>
      <c r="N1034" t="s">
        <v>30</v>
      </c>
      <c r="O1034" t="s">
        <v>45</v>
      </c>
      <c r="P1034" t="s">
        <v>2832</v>
      </c>
      <c r="Q1034">
        <v>172.11</v>
      </c>
      <c r="R1034">
        <v>1</v>
      </c>
      <c r="S1034">
        <v>-94.660499999999999</v>
      </c>
      <c r="T1034">
        <f xml:space="preserve"> Table1_2[[#This Row],[Profit]] / Table1_2[[#This Row],[Sales]]</f>
        <v>-0.54999999999999993</v>
      </c>
      <c r="U1034" t="s">
        <v>83</v>
      </c>
      <c r="V1034" t="s">
        <v>113</v>
      </c>
    </row>
    <row r="1035" spans="1:22">
      <c r="A1035" t="s">
        <v>2807</v>
      </c>
      <c r="B1035" s="19">
        <v>41827</v>
      </c>
      <c r="C1035" s="19" t="str">
        <f xml:space="preserve"> TEXT(Table1_2[[#This Row],[Order Date]], "yyyy")</f>
        <v>2014</v>
      </c>
      <c r="D1035" s="19">
        <v>41831</v>
      </c>
      <c r="E1035" t="s">
        <v>39</v>
      </c>
      <c r="F1035" t="s">
        <v>2808</v>
      </c>
      <c r="G1035" t="s">
        <v>2809</v>
      </c>
      <c r="H1035" t="s">
        <v>24</v>
      </c>
      <c r="I1035" t="s">
        <v>25</v>
      </c>
      <c r="J1035" t="s">
        <v>65</v>
      </c>
      <c r="K1035" t="s">
        <v>66</v>
      </c>
      <c r="L1035" t="s">
        <v>67</v>
      </c>
      <c r="M1035" t="s">
        <v>1028</v>
      </c>
      <c r="N1035" t="s">
        <v>30</v>
      </c>
      <c r="O1035" t="s">
        <v>36</v>
      </c>
      <c r="P1035" t="s">
        <v>1029</v>
      </c>
      <c r="Q1035">
        <v>172.18600000000001</v>
      </c>
      <c r="R1035">
        <v>2</v>
      </c>
      <c r="S1035">
        <v>-46.736199999999997</v>
      </c>
      <c r="T1035">
        <f xml:space="preserve"> Table1_2[[#This Row],[Profit]] / Table1_2[[#This Row],[Sales]]</f>
        <v>-0.27142857142857141</v>
      </c>
      <c r="U1035" t="s">
        <v>83</v>
      </c>
      <c r="V1035" t="s">
        <v>71</v>
      </c>
    </row>
    <row r="1036" spans="1:22">
      <c r="A1036" t="s">
        <v>1087</v>
      </c>
      <c r="B1036" s="19">
        <v>42705</v>
      </c>
      <c r="C1036" s="19" t="str">
        <f xml:space="preserve"> TEXT(Table1_2[[#This Row],[Order Date]], "yyyy")</f>
        <v>2016</v>
      </c>
      <c r="D1036" s="19">
        <v>42709</v>
      </c>
      <c r="E1036" t="s">
        <v>39</v>
      </c>
      <c r="F1036" t="s">
        <v>138</v>
      </c>
      <c r="G1036" t="s">
        <v>139</v>
      </c>
      <c r="H1036" t="s">
        <v>24</v>
      </c>
      <c r="I1036" t="s">
        <v>25</v>
      </c>
      <c r="J1036" t="s">
        <v>1088</v>
      </c>
      <c r="K1036" t="s">
        <v>1089</v>
      </c>
      <c r="L1036" t="s">
        <v>67</v>
      </c>
      <c r="M1036" t="s">
        <v>1090</v>
      </c>
      <c r="N1036" t="s">
        <v>30</v>
      </c>
      <c r="O1036" t="s">
        <v>36</v>
      </c>
      <c r="P1036" t="s">
        <v>1091</v>
      </c>
      <c r="Q1036">
        <v>172.5</v>
      </c>
      <c r="R1036">
        <v>2</v>
      </c>
      <c r="S1036">
        <v>51.75</v>
      </c>
      <c r="T1036">
        <f xml:space="preserve"> Table1_2[[#This Row],[Profit]] / Table1_2[[#This Row],[Sales]]</f>
        <v>0.3</v>
      </c>
      <c r="U1036" t="s">
        <v>83</v>
      </c>
      <c r="V1036" t="s">
        <v>96</v>
      </c>
    </row>
    <row r="1037" spans="1:22">
      <c r="A1037" t="s">
        <v>4098</v>
      </c>
      <c r="B1037" s="19">
        <v>41890</v>
      </c>
      <c r="C1037" s="19" t="str">
        <f xml:space="preserve"> TEXT(Table1_2[[#This Row],[Order Date]], "yyyy")</f>
        <v>2014</v>
      </c>
      <c r="D1037" s="19">
        <v>41895</v>
      </c>
      <c r="E1037" t="s">
        <v>39</v>
      </c>
      <c r="F1037" t="s">
        <v>1240</v>
      </c>
      <c r="G1037" t="s">
        <v>1241</v>
      </c>
      <c r="H1037" t="s">
        <v>100</v>
      </c>
      <c r="I1037" t="s">
        <v>25</v>
      </c>
      <c r="J1037" t="s">
        <v>173</v>
      </c>
      <c r="K1037" t="s">
        <v>120</v>
      </c>
      <c r="L1037" t="s">
        <v>67</v>
      </c>
      <c r="M1037" t="s">
        <v>1279</v>
      </c>
      <c r="N1037" t="s">
        <v>30</v>
      </c>
      <c r="O1037" t="s">
        <v>36</v>
      </c>
      <c r="P1037" t="s">
        <v>1280</v>
      </c>
      <c r="Q1037">
        <v>172.76400000000001</v>
      </c>
      <c r="R1037">
        <v>2</v>
      </c>
      <c r="S1037">
        <v>13.437200000000001</v>
      </c>
      <c r="T1037">
        <f xml:space="preserve"> Table1_2[[#This Row],[Profit]] / Table1_2[[#This Row],[Sales]]</f>
        <v>7.7777777777777779E-2</v>
      </c>
      <c r="U1037" t="s">
        <v>58</v>
      </c>
      <c r="V1037" t="s">
        <v>77</v>
      </c>
    </row>
    <row r="1038" spans="1:22">
      <c r="A1038" t="s">
        <v>2701</v>
      </c>
      <c r="B1038" s="19">
        <v>42910</v>
      </c>
      <c r="C1038" s="19" t="str">
        <f xml:space="preserve"> TEXT(Table1_2[[#This Row],[Order Date]], "yyyy")</f>
        <v>2017</v>
      </c>
      <c r="D1038" s="19">
        <v>42912</v>
      </c>
      <c r="E1038" t="s">
        <v>21</v>
      </c>
      <c r="F1038" t="s">
        <v>2702</v>
      </c>
      <c r="G1038" t="s">
        <v>2703</v>
      </c>
      <c r="H1038" t="s">
        <v>24</v>
      </c>
      <c r="I1038" t="s">
        <v>25</v>
      </c>
      <c r="J1038" t="s">
        <v>173</v>
      </c>
      <c r="K1038" t="s">
        <v>120</v>
      </c>
      <c r="L1038" t="s">
        <v>67</v>
      </c>
      <c r="M1038" t="s">
        <v>356</v>
      </c>
      <c r="N1038" t="s">
        <v>30</v>
      </c>
      <c r="O1038" t="s">
        <v>36</v>
      </c>
      <c r="P1038" t="s">
        <v>357</v>
      </c>
      <c r="Q1038">
        <v>172.76400000000001</v>
      </c>
      <c r="R1038">
        <v>2</v>
      </c>
      <c r="S1038">
        <v>32.633200000000002</v>
      </c>
      <c r="T1038">
        <f xml:space="preserve"> Table1_2[[#This Row],[Profit]] / Table1_2[[#This Row],[Sales]]</f>
        <v>0.18888888888888888</v>
      </c>
      <c r="U1038" t="s">
        <v>70</v>
      </c>
      <c r="V1038" t="s">
        <v>59</v>
      </c>
    </row>
    <row r="1039" spans="1:22">
      <c r="A1039" t="s">
        <v>4364</v>
      </c>
      <c r="B1039" s="19">
        <v>42163</v>
      </c>
      <c r="C1039" s="19" t="str">
        <f xml:space="preserve"> TEXT(Table1_2[[#This Row],[Order Date]], "yyyy")</f>
        <v>2015</v>
      </c>
      <c r="D1039" s="19">
        <v>42167</v>
      </c>
      <c r="E1039" t="s">
        <v>39</v>
      </c>
      <c r="F1039" t="s">
        <v>3141</v>
      </c>
      <c r="G1039" t="s">
        <v>3142</v>
      </c>
      <c r="H1039" t="s">
        <v>90</v>
      </c>
      <c r="I1039" t="s">
        <v>25</v>
      </c>
      <c r="J1039" t="s">
        <v>789</v>
      </c>
      <c r="K1039" t="s">
        <v>43</v>
      </c>
      <c r="L1039" t="s">
        <v>28</v>
      </c>
      <c r="M1039" t="s">
        <v>2110</v>
      </c>
      <c r="N1039" t="s">
        <v>30</v>
      </c>
      <c r="O1039" t="s">
        <v>56</v>
      </c>
      <c r="P1039" t="s">
        <v>2111</v>
      </c>
      <c r="Q1039">
        <v>173.208</v>
      </c>
      <c r="R1039">
        <v>7</v>
      </c>
      <c r="S1039">
        <v>45.467100000000002</v>
      </c>
      <c r="T1039">
        <f xml:space="preserve"> Table1_2[[#This Row],[Profit]] / Table1_2[[#This Row],[Sales]]</f>
        <v>0.26250000000000001</v>
      </c>
      <c r="U1039" t="s">
        <v>83</v>
      </c>
      <c r="V1039" t="s">
        <v>59</v>
      </c>
    </row>
    <row r="1040" spans="1:22">
      <c r="A1040" t="s">
        <v>2931</v>
      </c>
      <c r="B1040" s="19">
        <v>42507</v>
      </c>
      <c r="C1040" s="19" t="str">
        <f xml:space="preserve"> TEXT(Table1_2[[#This Row],[Order Date]], "yyyy")</f>
        <v>2016</v>
      </c>
      <c r="D1040" s="19">
        <v>42508</v>
      </c>
      <c r="E1040" t="s">
        <v>87</v>
      </c>
      <c r="F1040" t="s">
        <v>1472</v>
      </c>
      <c r="G1040" t="s">
        <v>1473</v>
      </c>
      <c r="H1040" t="s">
        <v>24</v>
      </c>
      <c r="I1040" t="s">
        <v>25</v>
      </c>
      <c r="J1040" t="s">
        <v>2932</v>
      </c>
      <c r="K1040" t="s">
        <v>429</v>
      </c>
      <c r="L1040" t="s">
        <v>67</v>
      </c>
      <c r="M1040" t="s">
        <v>990</v>
      </c>
      <c r="N1040" t="s">
        <v>30</v>
      </c>
      <c r="O1040" t="s">
        <v>56</v>
      </c>
      <c r="P1040" t="s">
        <v>991</v>
      </c>
      <c r="Q1040">
        <v>173.24</v>
      </c>
      <c r="R1040">
        <v>4</v>
      </c>
      <c r="S1040">
        <v>17.324000000000002</v>
      </c>
      <c r="T1040">
        <f xml:space="preserve"> Table1_2[[#This Row],[Profit]] / Table1_2[[#This Row],[Sales]]</f>
        <v>0.1</v>
      </c>
      <c r="U1040" t="s">
        <v>123</v>
      </c>
      <c r="V1040" t="s">
        <v>161</v>
      </c>
    </row>
    <row r="1041" spans="1:22">
      <c r="A1041" t="s">
        <v>1949</v>
      </c>
      <c r="B1041" s="19">
        <v>42621</v>
      </c>
      <c r="C1041" s="19" t="str">
        <f xml:space="preserve"> TEXT(Table1_2[[#This Row],[Order Date]], "yyyy")</f>
        <v>2016</v>
      </c>
      <c r="D1041" s="19">
        <v>42627</v>
      </c>
      <c r="E1041" t="s">
        <v>39</v>
      </c>
      <c r="F1041" t="s">
        <v>1950</v>
      </c>
      <c r="G1041" t="s">
        <v>1951</v>
      </c>
      <c r="H1041" t="s">
        <v>100</v>
      </c>
      <c r="I1041" t="s">
        <v>25</v>
      </c>
      <c r="J1041" t="s">
        <v>1952</v>
      </c>
      <c r="K1041" t="s">
        <v>434</v>
      </c>
      <c r="L1041" t="s">
        <v>67</v>
      </c>
      <c r="M1041" t="s">
        <v>1953</v>
      </c>
      <c r="N1041" t="s">
        <v>30</v>
      </c>
      <c r="O1041" t="s">
        <v>31</v>
      </c>
      <c r="P1041" t="s">
        <v>1954</v>
      </c>
      <c r="Q1041">
        <v>173.94</v>
      </c>
      <c r="R1041">
        <v>3</v>
      </c>
      <c r="S1041">
        <v>13.9152</v>
      </c>
      <c r="T1041">
        <f xml:space="preserve"> Table1_2[[#This Row],[Profit]] / Table1_2[[#This Row],[Sales]]</f>
        <v>0.08</v>
      </c>
      <c r="U1041" t="s">
        <v>129</v>
      </c>
      <c r="V1041" t="s">
        <v>77</v>
      </c>
    </row>
    <row r="1042" spans="1:22">
      <c r="A1042" t="s">
        <v>2990</v>
      </c>
      <c r="B1042" s="19">
        <v>42371</v>
      </c>
      <c r="C1042" s="19" t="str">
        <f xml:space="preserve"> TEXT(Table1_2[[#This Row],[Order Date]], "yyyy")</f>
        <v>2016</v>
      </c>
      <c r="D1042" s="19">
        <v>42376</v>
      </c>
      <c r="E1042" t="s">
        <v>39</v>
      </c>
      <c r="F1042" t="s">
        <v>1828</v>
      </c>
      <c r="G1042" t="s">
        <v>1829</v>
      </c>
      <c r="H1042" t="s">
        <v>90</v>
      </c>
      <c r="I1042" t="s">
        <v>25</v>
      </c>
      <c r="J1042" t="s">
        <v>2991</v>
      </c>
      <c r="K1042" t="s">
        <v>1089</v>
      </c>
      <c r="L1042" t="s">
        <v>67</v>
      </c>
      <c r="M1042" t="s">
        <v>348</v>
      </c>
      <c r="N1042" t="s">
        <v>30</v>
      </c>
      <c r="O1042" t="s">
        <v>31</v>
      </c>
      <c r="P1042" t="s">
        <v>349</v>
      </c>
      <c r="Q1042">
        <v>173.94</v>
      </c>
      <c r="R1042">
        <v>3</v>
      </c>
      <c r="S1042">
        <v>38.266800000000003</v>
      </c>
      <c r="T1042">
        <f xml:space="preserve"> Table1_2[[#This Row],[Profit]] / Table1_2[[#This Row],[Sales]]</f>
        <v>0.22000000000000003</v>
      </c>
      <c r="U1042" t="s">
        <v>58</v>
      </c>
      <c r="V1042" t="s">
        <v>169</v>
      </c>
    </row>
    <row r="1043" spans="1:22">
      <c r="A1043" t="s">
        <v>1581</v>
      </c>
      <c r="B1043" s="19">
        <v>41880</v>
      </c>
      <c r="C1043" s="19" t="str">
        <f xml:space="preserve"> TEXT(Table1_2[[#This Row],[Order Date]], "yyyy")</f>
        <v>2014</v>
      </c>
      <c r="D1043" s="19">
        <v>41884</v>
      </c>
      <c r="E1043" t="s">
        <v>21</v>
      </c>
      <c r="F1043" t="s">
        <v>1582</v>
      </c>
      <c r="G1043" t="s">
        <v>1583</v>
      </c>
      <c r="H1043" t="s">
        <v>24</v>
      </c>
      <c r="I1043" t="s">
        <v>25</v>
      </c>
      <c r="J1043" t="s">
        <v>1006</v>
      </c>
      <c r="K1043" t="s">
        <v>43</v>
      </c>
      <c r="L1043" t="s">
        <v>28</v>
      </c>
      <c r="M1043" t="s">
        <v>547</v>
      </c>
      <c r="N1043" t="s">
        <v>30</v>
      </c>
      <c r="O1043" t="s">
        <v>45</v>
      </c>
      <c r="P1043" t="s">
        <v>548</v>
      </c>
      <c r="Q1043">
        <v>174.05850000000001</v>
      </c>
      <c r="R1043">
        <v>3</v>
      </c>
      <c r="S1043">
        <v>-110.7645</v>
      </c>
      <c r="T1043">
        <f xml:space="preserve"> Table1_2[[#This Row],[Profit]] / Table1_2[[#This Row],[Sales]]</f>
        <v>-0.63636363636363635</v>
      </c>
      <c r="U1043" t="s">
        <v>83</v>
      </c>
      <c r="V1043" t="s">
        <v>253</v>
      </c>
    </row>
    <row r="1044" spans="1:22">
      <c r="A1044" t="s">
        <v>1905</v>
      </c>
      <c r="B1044" s="19">
        <v>42512</v>
      </c>
      <c r="C1044" s="19" t="str">
        <f xml:space="preserve"> TEXT(Table1_2[[#This Row],[Order Date]], "yyyy")</f>
        <v>2016</v>
      </c>
      <c r="D1044" s="19">
        <v>42517</v>
      </c>
      <c r="E1044" t="s">
        <v>39</v>
      </c>
      <c r="F1044" t="s">
        <v>1733</v>
      </c>
      <c r="G1044" t="s">
        <v>1734</v>
      </c>
      <c r="H1044" t="s">
        <v>24</v>
      </c>
      <c r="I1044" t="s">
        <v>25</v>
      </c>
      <c r="J1044" t="s">
        <v>1906</v>
      </c>
      <c r="K1044" t="s">
        <v>362</v>
      </c>
      <c r="L1044" t="s">
        <v>67</v>
      </c>
      <c r="M1044" t="s">
        <v>290</v>
      </c>
      <c r="N1044" t="s">
        <v>30</v>
      </c>
      <c r="O1044" t="s">
        <v>45</v>
      </c>
      <c r="P1044" t="s">
        <v>291</v>
      </c>
      <c r="Q1044">
        <v>174.286</v>
      </c>
      <c r="R1044">
        <v>2</v>
      </c>
      <c r="S1044">
        <v>-19.918399999999998</v>
      </c>
      <c r="T1044">
        <f xml:space="preserve"> Table1_2[[#This Row],[Profit]] / Table1_2[[#This Row],[Sales]]</f>
        <v>-0.11428571428571428</v>
      </c>
      <c r="U1044" t="s">
        <v>58</v>
      </c>
      <c r="V1044" t="s">
        <v>161</v>
      </c>
    </row>
    <row r="1045" spans="1:22">
      <c r="A1045" t="s">
        <v>2745</v>
      </c>
      <c r="B1045" s="19">
        <v>42897</v>
      </c>
      <c r="C1045" s="19" t="str">
        <f xml:space="preserve"> TEXT(Table1_2[[#This Row],[Order Date]], "yyyy")</f>
        <v>2017</v>
      </c>
      <c r="D1045" s="19">
        <v>42899</v>
      </c>
      <c r="E1045" t="s">
        <v>21</v>
      </c>
      <c r="F1045" t="s">
        <v>2019</v>
      </c>
      <c r="G1045" t="s">
        <v>2020</v>
      </c>
      <c r="H1045" t="s">
        <v>24</v>
      </c>
      <c r="I1045" t="s">
        <v>25</v>
      </c>
      <c r="J1045" t="s">
        <v>191</v>
      </c>
      <c r="K1045" t="s">
        <v>192</v>
      </c>
      <c r="L1045" t="s">
        <v>54</v>
      </c>
      <c r="M1045" t="s">
        <v>860</v>
      </c>
      <c r="N1045" t="s">
        <v>30</v>
      </c>
      <c r="O1045" t="s">
        <v>31</v>
      </c>
      <c r="P1045" t="s">
        <v>861</v>
      </c>
      <c r="Q1045">
        <v>174.42</v>
      </c>
      <c r="R1045">
        <v>3</v>
      </c>
      <c r="S1045">
        <v>41.860799999999998</v>
      </c>
      <c r="T1045">
        <f xml:space="preserve"> Table1_2[[#This Row],[Profit]] / Table1_2[[#This Row],[Sales]]</f>
        <v>0.24</v>
      </c>
      <c r="U1045" t="s">
        <v>70</v>
      </c>
      <c r="V1045" t="s">
        <v>59</v>
      </c>
    </row>
    <row r="1046" spans="1:22">
      <c r="A1046" t="s">
        <v>1569</v>
      </c>
      <c r="B1046" s="19">
        <v>42439</v>
      </c>
      <c r="C1046" s="19" t="str">
        <f xml:space="preserve"> TEXT(Table1_2[[#This Row],[Order Date]], "yyyy")</f>
        <v>2016</v>
      </c>
      <c r="D1046" s="19">
        <v>42445</v>
      </c>
      <c r="E1046" t="s">
        <v>39</v>
      </c>
      <c r="F1046" t="s">
        <v>1345</v>
      </c>
      <c r="G1046" t="s">
        <v>1346</v>
      </c>
      <c r="H1046" t="s">
        <v>24</v>
      </c>
      <c r="I1046" t="s">
        <v>25</v>
      </c>
      <c r="J1046" t="s">
        <v>730</v>
      </c>
      <c r="K1046" t="s">
        <v>120</v>
      </c>
      <c r="L1046" t="s">
        <v>67</v>
      </c>
      <c r="M1046" t="s">
        <v>736</v>
      </c>
      <c r="N1046" t="s">
        <v>30</v>
      </c>
      <c r="O1046" t="s">
        <v>31</v>
      </c>
      <c r="P1046" t="s">
        <v>737</v>
      </c>
      <c r="Q1046">
        <v>176.78399999999999</v>
      </c>
      <c r="R1046">
        <v>1</v>
      </c>
      <c r="S1046">
        <v>-22.097999999999999</v>
      </c>
      <c r="T1046">
        <f xml:space="preserve"> Table1_2[[#This Row],[Profit]] / Table1_2[[#This Row],[Sales]]</f>
        <v>-0.125</v>
      </c>
      <c r="U1046" t="s">
        <v>129</v>
      </c>
      <c r="V1046" t="s">
        <v>195</v>
      </c>
    </row>
    <row r="1047" spans="1:22">
      <c r="A1047" t="s">
        <v>310</v>
      </c>
      <c r="B1047" s="19">
        <v>42525</v>
      </c>
      <c r="C1047" s="19" t="str">
        <f xml:space="preserve"> TEXT(Table1_2[[#This Row],[Order Date]], "yyyy")</f>
        <v>2016</v>
      </c>
      <c r="D1047" s="19">
        <v>42530</v>
      </c>
      <c r="E1047" t="s">
        <v>21</v>
      </c>
      <c r="F1047" t="s">
        <v>311</v>
      </c>
      <c r="G1047" t="s">
        <v>312</v>
      </c>
      <c r="H1047" t="s">
        <v>24</v>
      </c>
      <c r="I1047" t="s">
        <v>25</v>
      </c>
      <c r="J1047" t="s">
        <v>133</v>
      </c>
      <c r="K1047" t="s">
        <v>134</v>
      </c>
      <c r="L1047" t="s">
        <v>93</v>
      </c>
      <c r="M1047" t="s">
        <v>317</v>
      </c>
      <c r="N1047" t="s">
        <v>30</v>
      </c>
      <c r="O1047" t="s">
        <v>45</v>
      </c>
      <c r="P1047" t="s">
        <v>318</v>
      </c>
      <c r="Q1047">
        <v>177.22499999999999</v>
      </c>
      <c r="R1047">
        <v>5</v>
      </c>
      <c r="S1047">
        <v>-120.51300000000001</v>
      </c>
      <c r="T1047">
        <f xml:space="preserve"> Table1_2[[#This Row],[Profit]] / Table1_2[[#This Row],[Sales]]</f>
        <v>-0.68</v>
      </c>
      <c r="U1047" t="s">
        <v>58</v>
      </c>
      <c r="V1047" t="s">
        <v>59</v>
      </c>
    </row>
    <row r="1048" spans="1:22">
      <c r="A1048" t="s">
        <v>2778</v>
      </c>
      <c r="B1048" s="19">
        <v>43030</v>
      </c>
      <c r="C1048" s="19" t="str">
        <f xml:space="preserve"> TEXT(Table1_2[[#This Row],[Order Date]], "yyyy")</f>
        <v>2017</v>
      </c>
      <c r="D1048" s="19">
        <v>43035</v>
      </c>
      <c r="E1048" t="s">
        <v>39</v>
      </c>
      <c r="F1048" t="s">
        <v>2356</v>
      </c>
      <c r="G1048" t="s">
        <v>2357</v>
      </c>
      <c r="H1048" t="s">
        <v>90</v>
      </c>
      <c r="I1048" t="s">
        <v>25</v>
      </c>
      <c r="J1048" t="s">
        <v>1516</v>
      </c>
      <c r="K1048" t="s">
        <v>1517</v>
      </c>
      <c r="L1048" t="s">
        <v>54</v>
      </c>
      <c r="M1048" t="s">
        <v>317</v>
      </c>
      <c r="N1048" t="s">
        <v>30</v>
      </c>
      <c r="O1048" t="s">
        <v>45</v>
      </c>
      <c r="P1048" t="s">
        <v>318</v>
      </c>
      <c r="Q1048">
        <v>177.22499999999999</v>
      </c>
      <c r="R1048">
        <v>5</v>
      </c>
      <c r="S1048">
        <v>-120.51300000000001</v>
      </c>
      <c r="T1048">
        <f xml:space="preserve"> Table1_2[[#This Row],[Profit]] / Table1_2[[#This Row],[Sales]]</f>
        <v>-0.68</v>
      </c>
      <c r="U1048" t="s">
        <v>58</v>
      </c>
      <c r="V1048" t="s">
        <v>48</v>
      </c>
    </row>
    <row r="1049" spans="1:22">
      <c r="A1049" t="s">
        <v>4080</v>
      </c>
      <c r="B1049" s="19">
        <v>42579</v>
      </c>
      <c r="C1049" s="19" t="str">
        <f xml:space="preserve"> TEXT(Table1_2[[#This Row],[Order Date]], "yyyy")</f>
        <v>2016</v>
      </c>
      <c r="D1049" s="19">
        <v>42580</v>
      </c>
      <c r="E1049" t="s">
        <v>87</v>
      </c>
      <c r="F1049" t="s">
        <v>610</v>
      </c>
      <c r="G1049" t="s">
        <v>611</v>
      </c>
      <c r="H1049" t="s">
        <v>24</v>
      </c>
      <c r="I1049" t="s">
        <v>25</v>
      </c>
      <c r="J1049" t="s">
        <v>3101</v>
      </c>
      <c r="K1049" t="s">
        <v>66</v>
      </c>
      <c r="L1049" t="s">
        <v>67</v>
      </c>
      <c r="M1049" t="s">
        <v>810</v>
      </c>
      <c r="N1049" t="s">
        <v>30</v>
      </c>
      <c r="O1049" t="s">
        <v>31</v>
      </c>
      <c r="P1049" t="s">
        <v>811</v>
      </c>
      <c r="Q1049">
        <v>177.45</v>
      </c>
      <c r="R1049">
        <v>5</v>
      </c>
      <c r="S1049">
        <v>-78.078000000000003</v>
      </c>
      <c r="T1049">
        <f xml:space="preserve"> Table1_2[[#This Row],[Profit]] / Table1_2[[#This Row],[Sales]]</f>
        <v>-0.44000000000000006</v>
      </c>
      <c r="U1049" t="s">
        <v>123</v>
      </c>
      <c r="V1049" t="s">
        <v>71</v>
      </c>
    </row>
    <row r="1050" spans="1:22">
      <c r="A1050" t="s">
        <v>3412</v>
      </c>
      <c r="B1050" s="19">
        <v>42989</v>
      </c>
      <c r="C1050" s="19" t="str">
        <f xml:space="preserve"> TEXT(Table1_2[[#This Row],[Order Date]], "yyyy")</f>
        <v>2017</v>
      </c>
      <c r="D1050" s="19">
        <v>42989</v>
      </c>
      <c r="E1050" t="s">
        <v>425</v>
      </c>
      <c r="F1050" t="s">
        <v>3413</v>
      </c>
      <c r="G1050" t="s">
        <v>3414</v>
      </c>
      <c r="H1050" t="s">
        <v>24</v>
      </c>
      <c r="I1050" t="s">
        <v>25</v>
      </c>
      <c r="J1050" t="s">
        <v>191</v>
      </c>
      <c r="K1050" t="s">
        <v>192</v>
      </c>
      <c r="L1050" t="s">
        <v>54</v>
      </c>
      <c r="M1050" t="s">
        <v>821</v>
      </c>
      <c r="N1050" t="s">
        <v>30</v>
      </c>
      <c r="O1050" t="s">
        <v>36</v>
      </c>
      <c r="P1050" t="s">
        <v>822</v>
      </c>
      <c r="Q1050">
        <v>177.56800000000001</v>
      </c>
      <c r="R1050">
        <v>2</v>
      </c>
      <c r="S1050">
        <v>8.8783999999999992</v>
      </c>
      <c r="T1050">
        <f xml:space="preserve"> Table1_2[[#This Row],[Profit]] / Table1_2[[#This Row],[Sales]]</f>
        <v>4.9999999999999989E-2</v>
      </c>
      <c r="U1050" t="s">
        <v>430</v>
      </c>
      <c r="V1050" t="s">
        <v>77</v>
      </c>
    </row>
    <row r="1051" spans="1:22">
      <c r="A1051" t="s">
        <v>4138</v>
      </c>
      <c r="B1051" s="19">
        <v>41731</v>
      </c>
      <c r="C1051" s="19" t="str">
        <f xml:space="preserve"> TEXT(Table1_2[[#This Row],[Order Date]], "yyyy")</f>
        <v>2014</v>
      </c>
      <c r="D1051" s="19">
        <v>41737</v>
      </c>
      <c r="E1051" t="s">
        <v>39</v>
      </c>
      <c r="F1051" t="s">
        <v>2576</v>
      </c>
      <c r="G1051" t="s">
        <v>2577</v>
      </c>
      <c r="H1051" t="s">
        <v>90</v>
      </c>
      <c r="I1051" t="s">
        <v>25</v>
      </c>
      <c r="J1051" t="s">
        <v>3539</v>
      </c>
      <c r="K1051" t="s">
        <v>716</v>
      </c>
      <c r="L1051" t="s">
        <v>28</v>
      </c>
      <c r="M1051" t="s">
        <v>3157</v>
      </c>
      <c r="N1051" t="s">
        <v>30</v>
      </c>
      <c r="O1051" t="s">
        <v>56</v>
      </c>
      <c r="P1051" t="s">
        <v>3158</v>
      </c>
      <c r="Q1051">
        <v>177.68</v>
      </c>
      <c r="R1051">
        <v>2</v>
      </c>
      <c r="S1051">
        <v>46.196800000000003</v>
      </c>
      <c r="T1051">
        <f xml:space="preserve"> Table1_2[[#This Row],[Profit]] / Table1_2[[#This Row],[Sales]]</f>
        <v>0.26</v>
      </c>
      <c r="U1051" t="s">
        <v>129</v>
      </c>
      <c r="V1051" t="s">
        <v>113</v>
      </c>
    </row>
    <row r="1052" spans="1:22">
      <c r="A1052" t="s">
        <v>3834</v>
      </c>
      <c r="B1052" s="19">
        <v>42257</v>
      </c>
      <c r="C1052" s="19" t="str">
        <f xml:space="preserve"> TEXT(Table1_2[[#This Row],[Order Date]], "yyyy")</f>
        <v>2015</v>
      </c>
      <c r="D1052" s="19">
        <v>42261</v>
      </c>
      <c r="E1052" t="s">
        <v>39</v>
      </c>
      <c r="F1052" t="s">
        <v>3733</v>
      </c>
      <c r="G1052" t="s">
        <v>3734</v>
      </c>
      <c r="H1052" t="s">
        <v>90</v>
      </c>
      <c r="I1052" t="s">
        <v>25</v>
      </c>
      <c r="J1052" t="s">
        <v>2330</v>
      </c>
      <c r="K1052" t="s">
        <v>92</v>
      </c>
      <c r="L1052" t="s">
        <v>93</v>
      </c>
      <c r="M1052" t="s">
        <v>1600</v>
      </c>
      <c r="N1052" t="s">
        <v>30</v>
      </c>
      <c r="O1052" t="s">
        <v>36</v>
      </c>
      <c r="P1052" t="s">
        <v>1601</v>
      </c>
      <c r="Q1052">
        <v>179.886</v>
      </c>
      <c r="R1052">
        <v>1</v>
      </c>
      <c r="S1052">
        <v>-2.5697999999999999</v>
      </c>
      <c r="T1052">
        <f xml:space="preserve"> Table1_2[[#This Row],[Profit]] / Table1_2[[#This Row],[Sales]]</f>
        <v>-1.4285714285714285E-2</v>
      </c>
      <c r="U1052" t="s">
        <v>83</v>
      </c>
      <c r="V1052" t="s">
        <v>77</v>
      </c>
    </row>
    <row r="1053" spans="1:22">
      <c r="A1053" t="s">
        <v>2342</v>
      </c>
      <c r="B1053" s="19">
        <v>43001</v>
      </c>
      <c r="C1053" s="19" t="str">
        <f xml:space="preserve"> TEXT(Table1_2[[#This Row],[Order Date]], "yyyy")</f>
        <v>2017</v>
      </c>
      <c r="D1053" s="19">
        <v>43007</v>
      </c>
      <c r="E1053" t="s">
        <v>39</v>
      </c>
      <c r="F1053" t="s">
        <v>1065</v>
      </c>
      <c r="G1053" t="s">
        <v>1066</v>
      </c>
      <c r="H1053" t="s">
        <v>24</v>
      </c>
      <c r="I1053" t="s">
        <v>25</v>
      </c>
      <c r="J1053" t="s">
        <v>2343</v>
      </c>
      <c r="K1053" t="s">
        <v>180</v>
      </c>
      <c r="L1053" t="s">
        <v>54</v>
      </c>
      <c r="M1053" t="s">
        <v>999</v>
      </c>
      <c r="N1053" t="s">
        <v>30</v>
      </c>
      <c r="O1053" t="s">
        <v>31</v>
      </c>
      <c r="P1053" t="s">
        <v>1000</v>
      </c>
      <c r="Q1053">
        <v>180.58799999999999</v>
      </c>
      <c r="R1053">
        <v>2</v>
      </c>
      <c r="S1053">
        <v>-240.78399999999999</v>
      </c>
      <c r="T1053">
        <f xml:space="preserve"> Table1_2[[#This Row],[Profit]] / Table1_2[[#This Row],[Sales]]</f>
        <v>-1.3333333333333333</v>
      </c>
      <c r="U1053" t="s">
        <v>129</v>
      </c>
      <c r="V1053" t="s">
        <v>77</v>
      </c>
    </row>
    <row r="1054" spans="1:22">
      <c r="A1054" t="s">
        <v>2458</v>
      </c>
      <c r="B1054" s="19">
        <v>42797</v>
      </c>
      <c r="C1054" s="19" t="str">
        <f xml:space="preserve"> TEXT(Table1_2[[#This Row],[Order Date]], "yyyy")</f>
        <v>2017</v>
      </c>
      <c r="D1054" s="19">
        <v>42804</v>
      </c>
      <c r="E1054" t="s">
        <v>39</v>
      </c>
      <c r="F1054" t="s">
        <v>2063</v>
      </c>
      <c r="G1054" t="s">
        <v>2064</v>
      </c>
      <c r="H1054" t="s">
        <v>24</v>
      </c>
      <c r="I1054" t="s">
        <v>25</v>
      </c>
      <c r="J1054" t="s">
        <v>2459</v>
      </c>
      <c r="K1054" t="s">
        <v>289</v>
      </c>
      <c r="L1054" t="s">
        <v>93</v>
      </c>
      <c r="M1054" t="s">
        <v>420</v>
      </c>
      <c r="N1054" t="s">
        <v>30</v>
      </c>
      <c r="O1054" t="s">
        <v>36</v>
      </c>
      <c r="P1054" t="s">
        <v>421</v>
      </c>
      <c r="Q1054">
        <v>180.98</v>
      </c>
      <c r="R1054">
        <v>1</v>
      </c>
      <c r="S1054">
        <v>47.0548</v>
      </c>
      <c r="T1054">
        <f xml:space="preserve"> Table1_2[[#This Row],[Profit]] / Table1_2[[#This Row],[Sales]]</f>
        <v>0.26</v>
      </c>
      <c r="U1054" t="s">
        <v>47</v>
      </c>
      <c r="V1054" t="s">
        <v>195</v>
      </c>
    </row>
    <row r="1055" spans="1:22">
      <c r="A1055" t="s">
        <v>3168</v>
      </c>
      <c r="B1055" s="19">
        <v>41658</v>
      </c>
      <c r="C1055" s="19" t="str">
        <f xml:space="preserve"> TEXT(Table1_2[[#This Row],[Order Date]], "yyyy")</f>
        <v>2014</v>
      </c>
      <c r="D1055" s="19">
        <v>41659</v>
      </c>
      <c r="E1055" t="s">
        <v>87</v>
      </c>
      <c r="F1055" t="s">
        <v>2637</v>
      </c>
      <c r="G1055" t="s">
        <v>2638</v>
      </c>
      <c r="H1055" t="s">
        <v>24</v>
      </c>
      <c r="I1055" t="s">
        <v>25</v>
      </c>
      <c r="J1055" t="s">
        <v>1948</v>
      </c>
      <c r="K1055" t="s">
        <v>520</v>
      </c>
      <c r="L1055" t="s">
        <v>54</v>
      </c>
      <c r="M1055" t="s">
        <v>456</v>
      </c>
      <c r="N1055" t="s">
        <v>30</v>
      </c>
      <c r="O1055" t="s">
        <v>31</v>
      </c>
      <c r="P1055" t="s">
        <v>457</v>
      </c>
      <c r="Q1055">
        <v>181.47</v>
      </c>
      <c r="R1055">
        <v>5</v>
      </c>
      <c r="S1055">
        <v>-320.59699999999998</v>
      </c>
      <c r="T1055">
        <f xml:space="preserve"> Table1_2[[#This Row],[Profit]] / Table1_2[[#This Row],[Sales]]</f>
        <v>-1.7666666666666666</v>
      </c>
      <c r="U1055" t="s">
        <v>123</v>
      </c>
      <c r="V1055" t="s">
        <v>169</v>
      </c>
    </row>
    <row r="1056" spans="1:22">
      <c r="A1056" t="s">
        <v>3291</v>
      </c>
      <c r="B1056" s="19">
        <v>42981</v>
      </c>
      <c r="C1056" s="19" t="str">
        <f xml:space="preserve"> TEXT(Table1_2[[#This Row],[Order Date]], "yyyy")</f>
        <v>2017</v>
      </c>
      <c r="D1056" s="19">
        <v>42984</v>
      </c>
      <c r="E1056" t="s">
        <v>21</v>
      </c>
      <c r="F1056" t="s">
        <v>3292</v>
      </c>
      <c r="G1056" t="s">
        <v>3293</v>
      </c>
      <c r="H1056" t="s">
        <v>100</v>
      </c>
      <c r="I1056" t="s">
        <v>25</v>
      </c>
      <c r="J1056" t="s">
        <v>173</v>
      </c>
      <c r="K1056" t="s">
        <v>120</v>
      </c>
      <c r="L1056" t="s">
        <v>67</v>
      </c>
      <c r="M1056" t="s">
        <v>295</v>
      </c>
      <c r="N1056" t="s">
        <v>30</v>
      </c>
      <c r="O1056" t="s">
        <v>36</v>
      </c>
      <c r="P1056" t="s">
        <v>296</v>
      </c>
      <c r="Q1056">
        <v>181.76400000000001</v>
      </c>
      <c r="R1056">
        <v>2</v>
      </c>
      <c r="S1056">
        <v>-8.0784000000000002</v>
      </c>
      <c r="T1056">
        <f xml:space="preserve"> Table1_2[[#This Row],[Profit]] / Table1_2[[#This Row],[Sales]]</f>
        <v>-4.4444444444444446E-2</v>
      </c>
      <c r="U1056" t="s">
        <v>33</v>
      </c>
      <c r="V1056" t="s">
        <v>77</v>
      </c>
    </row>
    <row r="1057" spans="1:22">
      <c r="A1057" t="s">
        <v>2354</v>
      </c>
      <c r="B1057" s="19">
        <v>42384</v>
      </c>
      <c r="C1057" s="19" t="str">
        <f xml:space="preserve"> TEXT(Table1_2[[#This Row],[Order Date]], "yyyy")</f>
        <v>2016</v>
      </c>
      <c r="D1057" s="19">
        <v>42384</v>
      </c>
      <c r="E1057" t="s">
        <v>425</v>
      </c>
      <c r="F1057" t="s">
        <v>1183</v>
      </c>
      <c r="G1057" t="s">
        <v>1184</v>
      </c>
      <c r="H1057" t="s">
        <v>24</v>
      </c>
      <c r="I1057" t="s">
        <v>25</v>
      </c>
      <c r="J1057" t="s">
        <v>1580</v>
      </c>
      <c r="K1057" t="s">
        <v>429</v>
      </c>
      <c r="L1057" t="s">
        <v>67</v>
      </c>
      <c r="M1057" t="s">
        <v>342</v>
      </c>
      <c r="N1057" t="s">
        <v>30</v>
      </c>
      <c r="O1057" t="s">
        <v>45</v>
      </c>
      <c r="P1057" t="s">
        <v>343</v>
      </c>
      <c r="Q1057">
        <v>181.797</v>
      </c>
      <c r="R1057">
        <v>1</v>
      </c>
      <c r="S1057">
        <v>-15.582599999999999</v>
      </c>
      <c r="T1057">
        <f xml:space="preserve"> Table1_2[[#This Row],[Profit]] / Table1_2[[#This Row],[Sales]]</f>
        <v>-8.5714285714285715E-2</v>
      </c>
      <c r="U1057" t="s">
        <v>430</v>
      </c>
      <c r="V1057" t="s">
        <v>169</v>
      </c>
    </row>
    <row r="1058" spans="1:22">
      <c r="A1058" t="s">
        <v>1814</v>
      </c>
      <c r="B1058" s="19">
        <v>43092</v>
      </c>
      <c r="C1058" s="19" t="str">
        <f xml:space="preserve"> TEXT(Table1_2[[#This Row],[Order Date]], "yyyy")</f>
        <v>2017</v>
      </c>
      <c r="D1058" s="19">
        <v>43096</v>
      </c>
      <c r="E1058" t="s">
        <v>39</v>
      </c>
      <c r="F1058" t="s">
        <v>1459</v>
      </c>
      <c r="G1058" t="s">
        <v>1460</v>
      </c>
      <c r="H1058" t="s">
        <v>90</v>
      </c>
      <c r="I1058" t="s">
        <v>25</v>
      </c>
      <c r="J1058" t="s">
        <v>1289</v>
      </c>
      <c r="K1058" t="s">
        <v>429</v>
      </c>
      <c r="L1058" t="s">
        <v>67</v>
      </c>
      <c r="M1058" t="s">
        <v>144</v>
      </c>
      <c r="N1058" t="s">
        <v>30</v>
      </c>
      <c r="O1058" t="s">
        <v>56</v>
      </c>
      <c r="P1058" t="s">
        <v>145</v>
      </c>
      <c r="Q1058">
        <v>181.95</v>
      </c>
      <c r="R1058">
        <v>3</v>
      </c>
      <c r="S1058">
        <v>38.209499999999998</v>
      </c>
      <c r="T1058">
        <f xml:space="preserve"> Table1_2[[#This Row],[Profit]] / Table1_2[[#This Row],[Sales]]</f>
        <v>0.21</v>
      </c>
      <c r="U1058" t="s">
        <v>83</v>
      </c>
      <c r="V1058" t="s">
        <v>96</v>
      </c>
    </row>
    <row r="1059" spans="1:22">
      <c r="A1059" t="s">
        <v>2521</v>
      </c>
      <c r="B1059" s="19">
        <v>42194</v>
      </c>
      <c r="C1059" s="19" t="str">
        <f xml:space="preserve"> TEXT(Table1_2[[#This Row],[Order Date]], "yyyy")</f>
        <v>2015</v>
      </c>
      <c r="D1059" s="19">
        <v>42199</v>
      </c>
      <c r="E1059" t="s">
        <v>39</v>
      </c>
      <c r="F1059" t="s">
        <v>1502</v>
      </c>
      <c r="G1059" t="s">
        <v>1503</v>
      </c>
      <c r="H1059" t="s">
        <v>24</v>
      </c>
      <c r="I1059" t="s">
        <v>25</v>
      </c>
      <c r="J1059" t="s">
        <v>2522</v>
      </c>
      <c r="K1059" t="s">
        <v>1089</v>
      </c>
      <c r="L1059" t="s">
        <v>67</v>
      </c>
      <c r="M1059" t="s">
        <v>358</v>
      </c>
      <c r="N1059" t="s">
        <v>30</v>
      </c>
      <c r="O1059" t="s">
        <v>56</v>
      </c>
      <c r="P1059" t="s">
        <v>359</v>
      </c>
      <c r="Q1059">
        <v>181.96</v>
      </c>
      <c r="R1059">
        <v>2</v>
      </c>
      <c r="S1059">
        <v>20.015599999999999</v>
      </c>
      <c r="T1059">
        <f xml:space="preserve"> Table1_2[[#This Row],[Profit]] / Table1_2[[#This Row],[Sales]]</f>
        <v>0.10999999999999999</v>
      </c>
      <c r="U1059" t="s">
        <v>58</v>
      </c>
      <c r="V1059" t="s">
        <v>71</v>
      </c>
    </row>
    <row r="1060" spans="1:22">
      <c r="A1060" t="s">
        <v>1941</v>
      </c>
      <c r="B1060" s="19">
        <v>42031</v>
      </c>
      <c r="C1060" s="19" t="str">
        <f xml:space="preserve"> TEXT(Table1_2[[#This Row],[Order Date]], "yyyy")</f>
        <v>2015</v>
      </c>
      <c r="D1060" s="19">
        <v>42033</v>
      </c>
      <c r="E1060" t="s">
        <v>21</v>
      </c>
      <c r="F1060" t="s">
        <v>739</v>
      </c>
      <c r="G1060" t="s">
        <v>740</v>
      </c>
      <c r="H1060" t="s">
        <v>24</v>
      </c>
      <c r="I1060" t="s">
        <v>25</v>
      </c>
      <c r="J1060" t="s">
        <v>693</v>
      </c>
      <c r="K1060" t="s">
        <v>231</v>
      </c>
      <c r="L1060" t="s">
        <v>67</v>
      </c>
      <c r="M1060" t="s">
        <v>142</v>
      </c>
      <c r="N1060" t="s">
        <v>30</v>
      </c>
      <c r="O1060" t="s">
        <v>36</v>
      </c>
      <c r="P1060" t="s">
        <v>143</v>
      </c>
      <c r="Q1060">
        <v>181.98599999999999</v>
      </c>
      <c r="R1060">
        <v>2</v>
      </c>
      <c r="S1060">
        <v>-54.595799999999997</v>
      </c>
      <c r="T1060">
        <f xml:space="preserve"> Table1_2[[#This Row],[Profit]] / Table1_2[[#This Row],[Sales]]</f>
        <v>-0.3</v>
      </c>
      <c r="U1060" t="s">
        <v>70</v>
      </c>
      <c r="V1060" t="s">
        <v>169</v>
      </c>
    </row>
    <row r="1061" spans="1:22">
      <c r="A1061" t="s">
        <v>3187</v>
      </c>
      <c r="B1061" s="19">
        <v>42877</v>
      </c>
      <c r="C1061" s="19" t="str">
        <f xml:space="preserve"> TEXT(Table1_2[[#This Row],[Order Date]], "yyyy")</f>
        <v>2017</v>
      </c>
      <c r="D1061" s="19">
        <v>42881</v>
      </c>
      <c r="E1061" t="s">
        <v>39</v>
      </c>
      <c r="F1061" t="s">
        <v>793</v>
      </c>
      <c r="G1061" t="s">
        <v>794</v>
      </c>
      <c r="H1061" t="s">
        <v>24</v>
      </c>
      <c r="I1061" t="s">
        <v>25</v>
      </c>
      <c r="J1061" t="s">
        <v>133</v>
      </c>
      <c r="K1061" t="s">
        <v>134</v>
      </c>
      <c r="L1061" t="s">
        <v>93</v>
      </c>
      <c r="M1061" t="s">
        <v>142</v>
      </c>
      <c r="N1061" t="s">
        <v>30</v>
      </c>
      <c r="O1061" t="s">
        <v>36</v>
      </c>
      <c r="P1061" t="s">
        <v>143</v>
      </c>
      <c r="Q1061">
        <v>181.98599999999999</v>
      </c>
      <c r="R1061">
        <v>2</v>
      </c>
      <c r="S1061">
        <v>-54.595799999999997</v>
      </c>
      <c r="T1061">
        <f xml:space="preserve"> Table1_2[[#This Row],[Profit]] / Table1_2[[#This Row],[Sales]]</f>
        <v>-0.3</v>
      </c>
      <c r="U1061" t="s">
        <v>83</v>
      </c>
      <c r="V1061" t="s">
        <v>161</v>
      </c>
    </row>
    <row r="1062" spans="1:22">
      <c r="A1062" t="s">
        <v>4055</v>
      </c>
      <c r="B1062" s="19">
        <v>43073</v>
      </c>
      <c r="C1062" s="19" t="str">
        <f xml:space="preserve"> TEXT(Table1_2[[#This Row],[Order Date]], "yyyy")</f>
        <v>2017</v>
      </c>
      <c r="D1062" s="19">
        <v>43079</v>
      </c>
      <c r="E1062" t="s">
        <v>39</v>
      </c>
      <c r="F1062" t="s">
        <v>3712</v>
      </c>
      <c r="G1062" t="s">
        <v>3713</v>
      </c>
      <c r="H1062" t="s">
        <v>24</v>
      </c>
      <c r="I1062" t="s">
        <v>25</v>
      </c>
      <c r="J1062" t="s">
        <v>3563</v>
      </c>
      <c r="K1062" t="s">
        <v>362</v>
      </c>
      <c r="L1062" t="s">
        <v>67</v>
      </c>
      <c r="M1062" t="s">
        <v>251</v>
      </c>
      <c r="N1062" t="s">
        <v>30</v>
      </c>
      <c r="O1062" t="s">
        <v>36</v>
      </c>
      <c r="P1062" t="s">
        <v>252</v>
      </c>
      <c r="Q1062">
        <v>182.22</v>
      </c>
      <c r="R1062">
        <v>3</v>
      </c>
      <c r="S1062">
        <v>45.555</v>
      </c>
      <c r="T1062">
        <f xml:space="preserve"> Table1_2[[#This Row],[Profit]] / Table1_2[[#This Row],[Sales]]</f>
        <v>0.25</v>
      </c>
      <c r="U1062" t="s">
        <v>129</v>
      </c>
      <c r="V1062" t="s">
        <v>96</v>
      </c>
    </row>
    <row r="1063" spans="1:22">
      <c r="A1063" t="s">
        <v>4092</v>
      </c>
      <c r="B1063" s="19">
        <v>42000</v>
      </c>
      <c r="C1063" s="19" t="str">
        <f xml:space="preserve"> TEXT(Table1_2[[#This Row],[Order Date]], "yyyy")</f>
        <v>2014</v>
      </c>
      <c r="D1063" s="19">
        <v>42005</v>
      </c>
      <c r="E1063" t="s">
        <v>21</v>
      </c>
      <c r="F1063" t="s">
        <v>163</v>
      </c>
      <c r="G1063" t="s">
        <v>164</v>
      </c>
      <c r="H1063" t="s">
        <v>24</v>
      </c>
      <c r="I1063" t="s">
        <v>25</v>
      </c>
      <c r="J1063" t="s">
        <v>693</v>
      </c>
      <c r="K1063" t="s">
        <v>231</v>
      </c>
      <c r="L1063" t="s">
        <v>67</v>
      </c>
      <c r="M1063" t="s">
        <v>2606</v>
      </c>
      <c r="N1063" t="s">
        <v>30</v>
      </c>
      <c r="O1063" t="s">
        <v>56</v>
      </c>
      <c r="P1063" t="s">
        <v>2607</v>
      </c>
      <c r="Q1063">
        <v>182.352</v>
      </c>
      <c r="R1063">
        <v>3</v>
      </c>
      <c r="S1063">
        <v>-18.235199999999999</v>
      </c>
      <c r="T1063">
        <f xml:space="preserve"> Table1_2[[#This Row],[Profit]] / Table1_2[[#This Row],[Sales]]</f>
        <v>-9.9999999999999992E-2</v>
      </c>
      <c r="U1063" t="s">
        <v>58</v>
      </c>
      <c r="V1063" t="s">
        <v>96</v>
      </c>
    </row>
    <row r="1064" spans="1:22">
      <c r="A1064" t="s">
        <v>3662</v>
      </c>
      <c r="B1064" s="19">
        <v>43091</v>
      </c>
      <c r="C1064" s="19" t="str">
        <f xml:space="preserve"> TEXT(Table1_2[[#This Row],[Order Date]], "yyyy")</f>
        <v>2017</v>
      </c>
      <c r="D1064" s="19">
        <v>43094</v>
      </c>
      <c r="E1064" t="s">
        <v>21</v>
      </c>
      <c r="F1064" t="s">
        <v>3663</v>
      </c>
      <c r="G1064" t="s">
        <v>3664</v>
      </c>
      <c r="H1064" t="s">
        <v>24</v>
      </c>
      <c r="I1064" t="s">
        <v>25</v>
      </c>
      <c r="J1064" t="s">
        <v>914</v>
      </c>
      <c r="K1064" t="s">
        <v>520</v>
      </c>
      <c r="L1064" t="s">
        <v>54</v>
      </c>
      <c r="M1064" t="s">
        <v>1234</v>
      </c>
      <c r="N1064" t="s">
        <v>30</v>
      </c>
      <c r="O1064" t="s">
        <v>45</v>
      </c>
      <c r="P1064" t="s">
        <v>1235</v>
      </c>
      <c r="Q1064">
        <v>182.55</v>
      </c>
      <c r="R1064">
        <v>2</v>
      </c>
      <c r="S1064">
        <v>-135.08699999999999</v>
      </c>
      <c r="T1064">
        <f xml:space="preserve"> Table1_2[[#This Row],[Profit]] / Table1_2[[#This Row],[Sales]]</f>
        <v>-0.73999999999999988</v>
      </c>
      <c r="U1064" t="s">
        <v>33</v>
      </c>
      <c r="V1064" t="s">
        <v>96</v>
      </c>
    </row>
    <row r="1065" spans="1:22">
      <c r="A1065" t="s">
        <v>2979</v>
      </c>
      <c r="B1065" s="19">
        <v>42702</v>
      </c>
      <c r="C1065" s="19" t="str">
        <f xml:space="preserve"> TEXT(Table1_2[[#This Row],[Order Date]], "yyyy")</f>
        <v>2016</v>
      </c>
      <c r="D1065" s="19">
        <v>42705</v>
      </c>
      <c r="E1065" t="s">
        <v>21</v>
      </c>
      <c r="F1065" t="s">
        <v>1712</v>
      </c>
      <c r="G1065" t="s">
        <v>1713</v>
      </c>
      <c r="H1065" t="s">
        <v>90</v>
      </c>
      <c r="I1065" t="s">
        <v>25</v>
      </c>
      <c r="J1065" t="s">
        <v>2980</v>
      </c>
      <c r="K1065" t="s">
        <v>667</v>
      </c>
      <c r="L1065" t="s">
        <v>28</v>
      </c>
      <c r="M1065" t="s">
        <v>298</v>
      </c>
      <c r="N1065" t="s">
        <v>30</v>
      </c>
      <c r="O1065" t="s">
        <v>36</v>
      </c>
      <c r="P1065" t="s">
        <v>299</v>
      </c>
      <c r="Q1065">
        <v>182.67</v>
      </c>
      <c r="R1065">
        <v>3</v>
      </c>
      <c r="S1065">
        <v>52.974299999999999</v>
      </c>
      <c r="T1065">
        <f xml:space="preserve"> Table1_2[[#This Row],[Profit]] / Table1_2[[#This Row],[Sales]]</f>
        <v>0.29000000000000004</v>
      </c>
      <c r="U1065" t="s">
        <v>33</v>
      </c>
      <c r="V1065" t="s">
        <v>34</v>
      </c>
    </row>
    <row r="1066" spans="1:22">
      <c r="A1066" t="s">
        <v>1822</v>
      </c>
      <c r="B1066" s="19">
        <v>42936</v>
      </c>
      <c r="C1066" s="19" t="str">
        <f xml:space="preserve"> TEXT(Table1_2[[#This Row],[Order Date]], "yyyy")</f>
        <v>2017</v>
      </c>
      <c r="D1066" s="19">
        <v>42941</v>
      </c>
      <c r="E1066" t="s">
        <v>39</v>
      </c>
      <c r="F1066" t="s">
        <v>1823</v>
      </c>
      <c r="G1066" t="s">
        <v>1824</v>
      </c>
      <c r="H1066" t="s">
        <v>90</v>
      </c>
      <c r="I1066" t="s">
        <v>25</v>
      </c>
      <c r="J1066" t="s">
        <v>1825</v>
      </c>
      <c r="K1066" t="s">
        <v>1826</v>
      </c>
      <c r="L1066" t="s">
        <v>93</v>
      </c>
      <c r="M1066" t="s">
        <v>1656</v>
      </c>
      <c r="N1066" t="s">
        <v>30</v>
      </c>
      <c r="O1066" t="s">
        <v>36</v>
      </c>
      <c r="P1066" t="s">
        <v>1657</v>
      </c>
      <c r="Q1066">
        <v>182.94</v>
      </c>
      <c r="R1066">
        <v>3</v>
      </c>
      <c r="S1066">
        <v>27.440999999999999</v>
      </c>
      <c r="T1066">
        <f xml:space="preserve"> Table1_2[[#This Row],[Profit]] / Table1_2[[#This Row],[Sales]]</f>
        <v>0.15</v>
      </c>
      <c r="U1066" t="s">
        <v>58</v>
      </c>
      <c r="V1066" t="s">
        <v>71</v>
      </c>
    </row>
    <row r="1067" spans="1:22">
      <c r="A1067" t="s">
        <v>1633</v>
      </c>
      <c r="B1067" s="19">
        <v>42950</v>
      </c>
      <c r="C1067" s="19" t="str">
        <f xml:space="preserve"> TEXT(Table1_2[[#This Row],[Order Date]], "yyyy")</f>
        <v>2017</v>
      </c>
      <c r="D1067" s="19">
        <v>42951</v>
      </c>
      <c r="E1067" t="s">
        <v>87</v>
      </c>
      <c r="F1067" t="s">
        <v>1634</v>
      </c>
      <c r="G1067" t="s">
        <v>1635</v>
      </c>
      <c r="H1067" t="s">
        <v>24</v>
      </c>
      <c r="I1067" t="s">
        <v>25</v>
      </c>
      <c r="J1067" t="s">
        <v>133</v>
      </c>
      <c r="K1067" t="s">
        <v>134</v>
      </c>
      <c r="L1067" t="s">
        <v>93</v>
      </c>
      <c r="M1067" t="s">
        <v>1636</v>
      </c>
      <c r="N1067" t="s">
        <v>30</v>
      </c>
      <c r="O1067" t="s">
        <v>31</v>
      </c>
      <c r="P1067" t="s">
        <v>1637</v>
      </c>
      <c r="Q1067">
        <v>183.37200000000001</v>
      </c>
      <c r="R1067">
        <v>2</v>
      </c>
      <c r="S1067">
        <v>-36.674399999999999</v>
      </c>
      <c r="T1067">
        <f xml:space="preserve"> Table1_2[[#This Row],[Profit]] / Table1_2[[#This Row],[Sales]]</f>
        <v>-0.19999999999999998</v>
      </c>
      <c r="U1067" t="s">
        <v>123</v>
      </c>
      <c r="V1067" t="s">
        <v>253</v>
      </c>
    </row>
    <row r="1068" spans="1:22">
      <c r="A1068" t="s">
        <v>2981</v>
      </c>
      <c r="B1068" s="19">
        <v>41927</v>
      </c>
      <c r="C1068" s="19" t="str">
        <f xml:space="preserve"> TEXT(Table1_2[[#This Row],[Order Date]], "yyyy")</f>
        <v>2014</v>
      </c>
      <c r="D1068" s="19">
        <v>41929</v>
      </c>
      <c r="E1068" t="s">
        <v>87</v>
      </c>
      <c r="F1068" t="s">
        <v>2982</v>
      </c>
      <c r="G1068" t="s">
        <v>2983</v>
      </c>
      <c r="H1068" t="s">
        <v>24</v>
      </c>
      <c r="I1068" t="s">
        <v>25</v>
      </c>
      <c r="J1068" t="s">
        <v>2984</v>
      </c>
      <c r="K1068" t="s">
        <v>231</v>
      </c>
      <c r="L1068" t="s">
        <v>67</v>
      </c>
      <c r="M1068" t="s">
        <v>2044</v>
      </c>
      <c r="N1068" t="s">
        <v>30</v>
      </c>
      <c r="O1068" t="s">
        <v>36</v>
      </c>
      <c r="P1068" t="s">
        <v>2045</v>
      </c>
      <c r="Q1068">
        <v>183.37200000000001</v>
      </c>
      <c r="R1068">
        <v>2</v>
      </c>
      <c r="S1068">
        <v>-7.8587999999999996</v>
      </c>
      <c r="T1068">
        <f xml:space="preserve"> Table1_2[[#This Row],[Profit]] / Table1_2[[#This Row],[Sales]]</f>
        <v>-4.2857142857142851E-2</v>
      </c>
      <c r="U1068" t="s">
        <v>70</v>
      </c>
      <c r="V1068" t="s">
        <v>48</v>
      </c>
    </row>
    <row r="1069" spans="1:22">
      <c r="A1069" t="s">
        <v>1189</v>
      </c>
      <c r="B1069" s="19">
        <v>42722</v>
      </c>
      <c r="C1069" s="19" t="str">
        <f xml:space="preserve"> TEXT(Table1_2[[#This Row],[Order Date]], "yyyy")</f>
        <v>2016</v>
      </c>
      <c r="D1069" s="19">
        <v>42727</v>
      </c>
      <c r="E1069" t="s">
        <v>39</v>
      </c>
      <c r="F1069" t="s">
        <v>1190</v>
      </c>
      <c r="G1069" t="s">
        <v>1191</v>
      </c>
      <c r="H1069" t="s">
        <v>90</v>
      </c>
      <c r="I1069" t="s">
        <v>25</v>
      </c>
      <c r="J1069" t="s">
        <v>52</v>
      </c>
      <c r="K1069" t="s">
        <v>53</v>
      </c>
      <c r="L1069" t="s">
        <v>54</v>
      </c>
      <c r="M1069" t="s">
        <v>1192</v>
      </c>
      <c r="N1069" t="s">
        <v>30</v>
      </c>
      <c r="O1069" t="s">
        <v>56</v>
      </c>
      <c r="P1069" t="s">
        <v>1193</v>
      </c>
      <c r="Q1069">
        <v>183.84</v>
      </c>
      <c r="R1069">
        <v>8</v>
      </c>
      <c r="S1069">
        <v>62.505600000000001</v>
      </c>
      <c r="T1069">
        <f xml:space="preserve"> Table1_2[[#This Row],[Profit]] / Table1_2[[#This Row],[Sales]]</f>
        <v>0.34</v>
      </c>
      <c r="U1069" t="s">
        <v>58</v>
      </c>
      <c r="V1069" t="s">
        <v>96</v>
      </c>
    </row>
    <row r="1070" spans="1:22">
      <c r="A1070" t="s">
        <v>4241</v>
      </c>
      <c r="B1070" s="19">
        <v>42936</v>
      </c>
      <c r="C1070" s="19" t="str">
        <f xml:space="preserve"> TEXT(Table1_2[[#This Row],[Order Date]], "yyyy")</f>
        <v>2017</v>
      </c>
      <c r="D1070" s="19">
        <v>42941</v>
      </c>
      <c r="E1070" t="s">
        <v>39</v>
      </c>
      <c r="F1070" t="s">
        <v>680</v>
      </c>
      <c r="G1070" t="s">
        <v>681</v>
      </c>
      <c r="H1070" t="s">
        <v>90</v>
      </c>
      <c r="I1070" t="s">
        <v>25</v>
      </c>
      <c r="J1070" t="s">
        <v>173</v>
      </c>
      <c r="K1070" t="s">
        <v>120</v>
      </c>
      <c r="L1070" t="s">
        <v>67</v>
      </c>
      <c r="M1070" t="s">
        <v>3288</v>
      </c>
      <c r="N1070" t="s">
        <v>30</v>
      </c>
      <c r="O1070" t="s">
        <v>56</v>
      </c>
      <c r="P1070" t="s">
        <v>3289</v>
      </c>
      <c r="Q1070">
        <v>183.92</v>
      </c>
      <c r="R1070">
        <v>4</v>
      </c>
      <c r="S1070">
        <v>31.266400000000001</v>
      </c>
      <c r="T1070">
        <f xml:space="preserve"> Table1_2[[#This Row],[Profit]] / Table1_2[[#This Row],[Sales]]</f>
        <v>0.17</v>
      </c>
      <c r="U1070" t="s">
        <v>58</v>
      </c>
      <c r="V1070" t="s">
        <v>71</v>
      </c>
    </row>
    <row r="1071" spans="1:22">
      <c r="A1071" t="s">
        <v>2806</v>
      </c>
      <c r="B1071" s="19">
        <v>43059</v>
      </c>
      <c r="C1071" s="19" t="str">
        <f xml:space="preserve"> TEXT(Table1_2[[#This Row],[Order Date]], "yyyy")</f>
        <v>2017</v>
      </c>
      <c r="D1071" s="19">
        <v>43061</v>
      </c>
      <c r="E1071" t="s">
        <v>87</v>
      </c>
      <c r="F1071" t="s">
        <v>824</v>
      </c>
      <c r="G1071" t="s">
        <v>825</v>
      </c>
      <c r="H1071" t="s">
        <v>24</v>
      </c>
      <c r="I1071" t="s">
        <v>25</v>
      </c>
      <c r="J1071" t="s">
        <v>173</v>
      </c>
      <c r="K1071" t="s">
        <v>120</v>
      </c>
      <c r="L1071" t="s">
        <v>67</v>
      </c>
      <c r="M1071" t="s">
        <v>1476</v>
      </c>
      <c r="N1071" t="s">
        <v>30</v>
      </c>
      <c r="O1071" t="s">
        <v>31</v>
      </c>
      <c r="P1071" t="s">
        <v>1477</v>
      </c>
      <c r="Q1071">
        <v>183.96799999999999</v>
      </c>
      <c r="R1071">
        <v>2</v>
      </c>
      <c r="S1071">
        <v>-25.2956</v>
      </c>
      <c r="T1071">
        <f xml:space="preserve"> Table1_2[[#This Row],[Profit]] / Table1_2[[#This Row],[Sales]]</f>
        <v>-0.13750000000000001</v>
      </c>
      <c r="U1071" t="s">
        <v>70</v>
      </c>
      <c r="V1071" t="s">
        <v>34</v>
      </c>
    </row>
    <row r="1072" spans="1:22">
      <c r="A1072" t="s">
        <v>3339</v>
      </c>
      <c r="B1072" s="19">
        <v>42993</v>
      </c>
      <c r="C1072" s="19" t="str">
        <f xml:space="preserve"> TEXT(Table1_2[[#This Row],[Order Date]], "yyyy")</f>
        <v>2017</v>
      </c>
      <c r="D1072" s="19">
        <v>42999</v>
      </c>
      <c r="E1072" t="s">
        <v>39</v>
      </c>
      <c r="F1072" t="s">
        <v>2948</v>
      </c>
      <c r="G1072" t="s">
        <v>2949</v>
      </c>
      <c r="H1072" t="s">
        <v>24</v>
      </c>
      <c r="I1072" t="s">
        <v>25</v>
      </c>
      <c r="J1072" t="s">
        <v>52</v>
      </c>
      <c r="K1072" t="s">
        <v>53</v>
      </c>
      <c r="L1072" t="s">
        <v>54</v>
      </c>
      <c r="M1072" t="s">
        <v>488</v>
      </c>
      <c r="N1072" t="s">
        <v>30</v>
      </c>
      <c r="O1072" t="s">
        <v>36</v>
      </c>
      <c r="P1072" t="s">
        <v>489</v>
      </c>
      <c r="Q1072">
        <v>184.75200000000001</v>
      </c>
      <c r="R1072">
        <v>3</v>
      </c>
      <c r="S1072">
        <v>-20.784600000000001</v>
      </c>
      <c r="T1072">
        <f xml:space="preserve"> Table1_2[[#This Row],[Profit]] / Table1_2[[#This Row],[Sales]]</f>
        <v>-0.1125</v>
      </c>
      <c r="U1072" t="s">
        <v>129</v>
      </c>
      <c r="V1072" t="s">
        <v>77</v>
      </c>
    </row>
    <row r="1073" spans="1:22">
      <c r="A1073" t="s">
        <v>4048</v>
      </c>
      <c r="B1073" s="19">
        <v>42064</v>
      </c>
      <c r="C1073" s="19" t="str">
        <f xml:space="preserve"> TEXT(Table1_2[[#This Row],[Order Date]], "yyyy")</f>
        <v>2015</v>
      </c>
      <c r="D1073" s="19">
        <v>42066</v>
      </c>
      <c r="E1073" t="s">
        <v>21</v>
      </c>
      <c r="F1073" t="s">
        <v>3256</v>
      </c>
      <c r="G1073" t="s">
        <v>3257</v>
      </c>
      <c r="H1073" t="s">
        <v>90</v>
      </c>
      <c r="I1073" t="s">
        <v>25</v>
      </c>
      <c r="J1073" t="s">
        <v>52</v>
      </c>
      <c r="K1073" t="s">
        <v>53</v>
      </c>
      <c r="L1073" t="s">
        <v>54</v>
      </c>
      <c r="M1073" t="s">
        <v>488</v>
      </c>
      <c r="N1073" t="s">
        <v>30</v>
      </c>
      <c r="O1073" t="s">
        <v>36</v>
      </c>
      <c r="P1073" t="s">
        <v>489</v>
      </c>
      <c r="Q1073">
        <v>184.75200000000001</v>
      </c>
      <c r="R1073">
        <v>3</v>
      </c>
      <c r="S1073">
        <v>-20.784600000000001</v>
      </c>
      <c r="T1073">
        <f xml:space="preserve"> Table1_2[[#This Row],[Profit]] / Table1_2[[#This Row],[Sales]]</f>
        <v>-0.1125</v>
      </c>
      <c r="U1073" t="s">
        <v>70</v>
      </c>
      <c r="V1073" t="s">
        <v>195</v>
      </c>
    </row>
    <row r="1074" spans="1:22">
      <c r="A1074" t="s">
        <v>4253</v>
      </c>
      <c r="B1074" s="19">
        <v>42636</v>
      </c>
      <c r="C1074" s="19" t="str">
        <f xml:space="preserve"> TEXT(Table1_2[[#This Row],[Order Date]], "yyyy")</f>
        <v>2016</v>
      </c>
      <c r="D1074" s="19">
        <v>42640</v>
      </c>
      <c r="E1074" t="s">
        <v>39</v>
      </c>
      <c r="F1074" t="s">
        <v>4254</v>
      </c>
      <c r="G1074" t="s">
        <v>4255</v>
      </c>
      <c r="H1074" t="s">
        <v>90</v>
      </c>
      <c r="I1074" t="s">
        <v>25</v>
      </c>
      <c r="J1074" t="s">
        <v>191</v>
      </c>
      <c r="K1074" t="s">
        <v>192</v>
      </c>
      <c r="L1074" t="s">
        <v>54</v>
      </c>
      <c r="M1074" t="s">
        <v>488</v>
      </c>
      <c r="N1074" t="s">
        <v>30</v>
      </c>
      <c r="O1074" t="s">
        <v>36</v>
      </c>
      <c r="P1074" t="s">
        <v>489</v>
      </c>
      <c r="Q1074">
        <v>184.75200000000001</v>
      </c>
      <c r="R1074">
        <v>3</v>
      </c>
      <c r="S1074">
        <v>-20.784600000000001</v>
      </c>
      <c r="T1074">
        <f xml:space="preserve"> Table1_2[[#This Row],[Profit]] / Table1_2[[#This Row],[Sales]]</f>
        <v>-0.1125</v>
      </c>
      <c r="U1074" t="s">
        <v>83</v>
      </c>
      <c r="V1074" t="s">
        <v>77</v>
      </c>
    </row>
    <row r="1075" spans="1:22">
      <c r="A1075" t="s">
        <v>2109</v>
      </c>
      <c r="B1075" s="19">
        <v>42324</v>
      </c>
      <c r="C1075" s="19" t="str">
        <f xml:space="preserve"> TEXT(Table1_2[[#This Row],[Order Date]], "yyyy")</f>
        <v>2015</v>
      </c>
      <c r="D1075" s="19">
        <v>42326</v>
      </c>
      <c r="E1075" t="s">
        <v>21</v>
      </c>
      <c r="F1075" t="s">
        <v>1351</v>
      </c>
      <c r="G1075" t="s">
        <v>1352</v>
      </c>
      <c r="H1075" t="s">
        <v>100</v>
      </c>
      <c r="I1075" t="s">
        <v>25</v>
      </c>
      <c r="J1075" t="s">
        <v>905</v>
      </c>
      <c r="K1075" t="s">
        <v>238</v>
      </c>
      <c r="L1075" t="s">
        <v>93</v>
      </c>
      <c r="M1075" t="s">
        <v>2110</v>
      </c>
      <c r="N1075" t="s">
        <v>30</v>
      </c>
      <c r="O1075" t="s">
        <v>56</v>
      </c>
      <c r="P1075" t="s">
        <v>2111</v>
      </c>
      <c r="Q1075">
        <v>185.58</v>
      </c>
      <c r="R1075">
        <v>6</v>
      </c>
      <c r="S1075">
        <v>76.087800000000001</v>
      </c>
      <c r="T1075">
        <f xml:space="preserve"> Table1_2[[#This Row],[Profit]] / Table1_2[[#This Row],[Sales]]</f>
        <v>0.41</v>
      </c>
      <c r="U1075" t="s">
        <v>70</v>
      </c>
      <c r="V1075" t="s">
        <v>34</v>
      </c>
    </row>
    <row r="1076" spans="1:22">
      <c r="A1076" t="s">
        <v>3337</v>
      </c>
      <c r="B1076" s="19">
        <v>42570</v>
      </c>
      <c r="C1076" s="19" t="str">
        <f xml:space="preserve"> TEXT(Table1_2[[#This Row],[Order Date]], "yyyy")</f>
        <v>2016</v>
      </c>
      <c r="D1076" s="19">
        <v>42576</v>
      </c>
      <c r="E1076" t="s">
        <v>39</v>
      </c>
      <c r="F1076" t="s">
        <v>1630</v>
      </c>
      <c r="G1076" t="s">
        <v>1631</v>
      </c>
      <c r="H1076" t="s">
        <v>24</v>
      </c>
      <c r="I1076" t="s">
        <v>25</v>
      </c>
      <c r="J1076" t="s">
        <v>3338</v>
      </c>
      <c r="K1076" t="s">
        <v>478</v>
      </c>
      <c r="L1076" t="s">
        <v>28</v>
      </c>
      <c r="M1076" t="s">
        <v>2110</v>
      </c>
      <c r="N1076" t="s">
        <v>30</v>
      </c>
      <c r="O1076" t="s">
        <v>56</v>
      </c>
      <c r="P1076" t="s">
        <v>2111</v>
      </c>
      <c r="Q1076">
        <v>185.58</v>
      </c>
      <c r="R1076">
        <v>6</v>
      </c>
      <c r="S1076">
        <v>76.087800000000001</v>
      </c>
      <c r="T1076">
        <f xml:space="preserve"> Table1_2[[#This Row],[Profit]] / Table1_2[[#This Row],[Sales]]</f>
        <v>0.41</v>
      </c>
      <c r="U1076" t="s">
        <v>129</v>
      </c>
      <c r="V1076" t="s">
        <v>71</v>
      </c>
    </row>
    <row r="1077" spans="1:22">
      <c r="A1077" t="s">
        <v>857</v>
      </c>
      <c r="B1077" s="19">
        <v>42328</v>
      </c>
      <c r="C1077" s="19" t="str">
        <f xml:space="preserve"> TEXT(Table1_2[[#This Row],[Order Date]], "yyyy")</f>
        <v>2015</v>
      </c>
      <c r="D1077" s="19">
        <v>42333</v>
      </c>
      <c r="E1077" t="s">
        <v>39</v>
      </c>
      <c r="F1077" t="s">
        <v>858</v>
      </c>
      <c r="G1077" t="s">
        <v>859</v>
      </c>
      <c r="H1077" t="s">
        <v>90</v>
      </c>
      <c r="I1077" t="s">
        <v>25</v>
      </c>
      <c r="J1077" t="s">
        <v>173</v>
      </c>
      <c r="K1077" t="s">
        <v>120</v>
      </c>
      <c r="L1077" t="s">
        <v>67</v>
      </c>
      <c r="M1077" t="s">
        <v>860</v>
      </c>
      <c r="N1077" t="s">
        <v>30</v>
      </c>
      <c r="O1077" t="s">
        <v>31</v>
      </c>
      <c r="P1077" t="s">
        <v>861</v>
      </c>
      <c r="Q1077">
        <v>186.048</v>
      </c>
      <c r="R1077">
        <v>4</v>
      </c>
      <c r="S1077">
        <v>9.3024000000000004</v>
      </c>
      <c r="T1077">
        <f xml:space="preserve"> Table1_2[[#This Row],[Profit]] / Table1_2[[#This Row],[Sales]]</f>
        <v>0.05</v>
      </c>
      <c r="U1077" t="s">
        <v>58</v>
      </c>
      <c r="V1077" t="s">
        <v>34</v>
      </c>
    </row>
    <row r="1078" spans="1:22">
      <c r="A1078" t="s">
        <v>3040</v>
      </c>
      <c r="B1078" s="19">
        <v>41987</v>
      </c>
      <c r="C1078" s="19" t="str">
        <f xml:space="preserve"> TEXT(Table1_2[[#This Row],[Order Date]], "yyyy")</f>
        <v>2014</v>
      </c>
      <c r="D1078" s="19">
        <v>41993</v>
      </c>
      <c r="E1078" t="s">
        <v>39</v>
      </c>
      <c r="F1078" t="s">
        <v>808</v>
      </c>
      <c r="G1078" t="s">
        <v>809</v>
      </c>
      <c r="H1078" t="s">
        <v>24</v>
      </c>
      <c r="I1078" t="s">
        <v>25</v>
      </c>
      <c r="J1078" t="s">
        <v>3041</v>
      </c>
      <c r="K1078" t="s">
        <v>43</v>
      </c>
      <c r="L1078" t="s">
        <v>28</v>
      </c>
      <c r="M1078" t="s">
        <v>1892</v>
      </c>
      <c r="N1078" t="s">
        <v>30</v>
      </c>
      <c r="O1078" t="s">
        <v>36</v>
      </c>
      <c r="P1078" t="s">
        <v>1893</v>
      </c>
      <c r="Q1078">
        <v>186.304</v>
      </c>
      <c r="R1078">
        <v>4</v>
      </c>
      <c r="S1078">
        <v>13.972799999999999</v>
      </c>
      <c r="T1078">
        <f xml:space="preserve"> Table1_2[[#This Row],[Profit]] / Table1_2[[#This Row],[Sales]]</f>
        <v>7.4999999999999997E-2</v>
      </c>
      <c r="U1078" t="s">
        <v>129</v>
      </c>
      <c r="V1078" t="s">
        <v>96</v>
      </c>
    </row>
    <row r="1079" spans="1:22">
      <c r="A1079" t="s">
        <v>3630</v>
      </c>
      <c r="B1079" s="19">
        <v>42316</v>
      </c>
      <c r="C1079" s="19" t="str">
        <f xml:space="preserve"> TEXT(Table1_2[[#This Row],[Order Date]], "yyyy")</f>
        <v>2015</v>
      </c>
      <c r="D1079" s="19">
        <v>42321</v>
      </c>
      <c r="E1079" t="s">
        <v>21</v>
      </c>
      <c r="F1079" t="s">
        <v>2467</v>
      </c>
      <c r="G1079" t="s">
        <v>2468</v>
      </c>
      <c r="H1079" t="s">
        <v>24</v>
      </c>
      <c r="I1079" t="s">
        <v>25</v>
      </c>
      <c r="J1079" t="s">
        <v>2850</v>
      </c>
      <c r="K1079" t="s">
        <v>716</v>
      </c>
      <c r="L1079" t="s">
        <v>28</v>
      </c>
      <c r="M1079" t="s">
        <v>1796</v>
      </c>
      <c r="N1079" t="s">
        <v>30</v>
      </c>
      <c r="O1079" t="s">
        <v>56</v>
      </c>
      <c r="P1079" t="s">
        <v>1797</v>
      </c>
      <c r="Q1079">
        <v>186.54</v>
      </c>
      <c r="R1079">
        <v>3</v>
      </c>
      <c r="S1079">
        <v>41.038800000000002</v>
      </c>
      <c r="T1079">
        <f xml:space="preserve"> Table1_2[[#This Row],[Profit]] / Table1_2[[#This Row],[Sales]]</f>
        <v>0.22000000000000003</v>
      </c>
      <c r="U1079" t="s">
        <v>58</v>
      </c>
      <c r="V1079" t="s">
        <v>34</v>
      </c>
    </row>
    <row r="1080" spans="1:22">
      <c r="A1080" t="s">
        <v>4007</v>
      </c>
      <c r="B1080" s="19">
        <v>42608</v>
      </c>
      <c r="C1080" s="19" t="str">
        <f xml:space="preserve"> TEXT(Table1_2[[#This Row],[Order Date]], "yyyy")</f>
        <v>2016</v>
      </c>
      <c r="D1080" s="19">
        <v>42612</v>
      </c>
      <c r="E1080" t="s">
        <v>39</v>
      </c>
      <c r="F1080" t="s">
        <v>3449</v>
      </c>
      <c r="G1080" t="s">
        <v>3450</v>
      </c>
      <c r="H1080" t="s">
        <v>24</v>
      </c>
      <c r="I1080" t="s">
        <v>25</v>
      </c>
      <c r="J1080" t="s">
        <v>4008</v>
      </c>
      <c r="K1080" t="s">
        <v>667</v>
      </c>
      <c r="L1080" t="s">
        <v>28</v>
      </c>
      <c r="M1080" t="s">
        <v>1796</v>
      </c>
      <c r="N1080" t="s">
        <v>30</v>
      </c>
      <c r="O1080" t="s">
        <v>56</v>
      </c>
      <c r="P1080" t="s">
        <v>1797</v>
      </c>
      <c r="Q1080">
        <v>186.54</v>
      </c>
      <c r="R1080">
        <v>3</v>
      </c>
      <c r="S1080">
        <v>41.038800000000002</v>
      </c>
      <c r="T1080">
        <f xml:space="preserve"> Table1_2[[#This Row],[Profit]] / Table1_2[[#This Row],[Sales]]</f>
        <v>0.22000000000000003</v>
      </c>
      <c r="U1080" t="s">
        <v>83</v>
      </c>
      <c r="V1080" t="s">
        <v>253</v>
      </c>
    </row>
    <row r="1081" spans="1:22">
      <c r="A1081" t="s">
        <v>3122</v>
      </c>
      <c r="B1081" s="19">
        <v>42492</v>
      </c>
      <c r="C1081" s="19" t="str">
        <f xml:space="preserve"> TEXT(Table1_2[[#This Row],[Order Date]], "yyyy")</f>
        <v>2016</v>
      </c>
      <c r="D1081" s="19">
        <v>42498</v>
      </c>
      <c r="E1081" t="s">
        <v>39</v>
      </c>
      <c r="F1081" t="s">
        <v>2048</v>
      </c>
      <c r="G1081" t="s">
        <v>2049</v>
      </c>
      <c r="H1081" t="s">
        <v>24</v>
      </c>
      <c r="I1081" t="s">
        <v>25</v>
      </c>
      <c r="J1081" t="s">
        <v>2569</v>
      </c>
      <c r="K1081" t="s">
        <v>1036</v>
      </c>
      <c r="L1081" t="s">
        <v>28</v>
      </c>
      <c r="M1081" t="s">
        <v>1003</v>
      </c>
      <c r="N1081" t="s">
        <v>30</v>
      </c>
      <c r="O1081" t="s">
        <v>36</v>
      </c>
      <c r="P1081" t="s">
        <v>1004</v>
      </c>
      <c r="Q1081">
        <v>187.05600000000001</v>
      </c>
      <c r="R1081">
        <v>9</v>
      </c>
      <c r="S1081">
        <v>11.691000000000001</v>
      </c>
      <c r="T1081">
        <f xml:space="preserve"> Table1_2[[#This Row],[Profit]] / Table1_2[[#This Row],[Sales]]</f>
        <v>6.25E-2</v>
      </c>
      <c r="U1081" t="s">
        <v>129</v>
      </c>
      <c r="V1081" t="s">
        <v>161</v>
      </c>
    </row>
    <row r="1082" spans="1:22">
      <c r="A1082" t="s">
        <v>3818</v>
      </c>
      <c r="B1082" s="19">
        <v>41744</v>
      </c>
      <c r="C1082" s="19" t="str">
        <f xml:space="preserve"> TEXT(Table1_2[[#This Row],[Order Date]], "yyyy")</f>
        <v>2014</v>
      </c>
      <c r="D1082" s="19">
        <v>41744</v>
      </c>
      <c r="E1082" t="s">
        <v>425</v>
      </c>
      <c r="F1082" t="s">
        <v>131</v>
      </c>
      <c r="G1082" t="s">
        <v>132</v>
      </c>
      <c r="H1082" t="s">
        <v>100</v>
      </c>
      <c r="I1082" t="s">
        <v>25</v>
      </c>
      <c r="J1082" t="s">
        <v>52</v>
      </c>
      <c r="K1082" t="s">
        <v>53</v>
      </c>
      <c r="L1082" t="s">
        <v>54</v>
      </c>
      <c r="M1082" t="s">
        <v>354</v>
      </c>
      <c r="N1082" t="s">
        <v>30</v>
      </c>
      <c r="O1082" t="s">
        <v>56</v>
      </c>
      <c r="P1082" t="s">
        <v>355</v>
      </c>
      <c r="Q1082">
        <v>187.76</v>
      </c>
      <c r="R1082">
        <v>4</v>
      </c>
      <c r="S1082">
        <v>76.9816</v>
      </c>
      <c r="T1082">
        <f xml:space="preserve"> Table1_2[[#This Row],[Profit]] / Table1_2[[#This Row],[Sales]]</f>
        <v>0.41000000000000003</v>
      </c>
      <c r="U1082" t="s">
        <v>430</v>
      </c>
      <c r="V1082" t="s">
        <v>113</v>
      </c>
    </row>
    <row r="1083" spans="1:22">
      <c r="A1083" t="s">
        <v>3966</v>
      </c>
      <c r="B1083" s="19">
        <v>43056</v>
      </c>
      <c r="C1083" s="19" t="str">
        <f xml:space="preserve"> TEXT(Table1_2[[#This Row],[Order Date]], "yyyy")</f>
        <v>2017</v>
      </c>
      <c r="D1083" s="19">
        <v>43060</v>
      </c>
      <c r="E1083" t="s">
        <v>39</v>
      </c>
      <c r="F1083" t="s">
        <v>2133</v>
      </c>
      <c r="G1083" t="s">
        <v>2134</v>
      </c>
      <c r="H1083" t="s">
        <v>24</v>
      </c>
      <c r="I1083" t="s">
        <v>25</v>
      </c>
      <c r="J1083" t="s">
        <v>173</v>
      </c>
      <c r="K1083" t="s">
        <v>120</v>
      </c>
      <c r="L1083" t="s">
        <v>67</v>
      </c>
      <c r="M1083" t="s">
        <v>354</v>
      </c>
      <c r="N1083" t="s">
        <v>30</v>
      </c>
      <c r="O1083" t="s">
        <v>56</v>
      </c>
      <c r="P1083" t="s">
        <v>355</v>
      </c>
      <c r="Q1083">
        <v>187.76</v>
      </c>
      <c r="R1083">
        <v>4</v>
      </c>
      <c r="S1083">
        <v>76.9816</v>
      </c>
      <c r="T1083">
        <f xml:space="preserve"> Table1_2[[#This Row],[Profit]] / Table1_2[[#This Row],[Sales]]</f>
        <v>0.41000000000000003</v>
      </c>
      <c r="U1083" t="s">
        <v>83</v>
      </c>
      <c r="V1083" t="s">
        <v>34</v>
      </c>
    </row>
    <row r="1084" spans="1:22">
      <c r="A1084" t="s">
        <v>2215</v>
      </c>
      <c r="B1084" s="19">
        <v>43073</v>
      </c>
      <c r="C1084" s="19" t="str">
        <f xml:space="preserve"> TEXT(Table1_2[[#This Row],[Order Date]], "yyyy")</f>
        <v>2017</v>
      </c>
      <c r="D1084" s="19">
        <v>43073</v>
      </c>
      <c r="E1084" t="s">
        <v>425</v>
      </c>
      <c r="F1084" t="s">
        <v>2216</v>
      </c>
      <c r="G1084" t="s">
        <v>2217</v>
      </c>
      <c r="H1084" t="s">
        <v>90</v>
      </c>
      <c r="I1084" t="s">
        <v>25</v>
      </c>
      <c r="J1084" t="s">
        <v>65</v>
      </c>
      <c r="K1084" t="s">
        <v>66</v>
      </c>
      <c r="L1084" t="s">
        <v>67</v>
      </c>
      <c r="M1084" t="s">
        <v>2218</v>
      </c>
      <c r="N1084" t="s">
        <v>30</v>
      </c>
      <c r="O1084" t="s">
        <v>36</v>
      </c>
      <c r="P1084" t="s">
        <v>2219</v>
      </c>
      <c r="Q1084">
        <v>188.55199999999999</v>
      </c>
      <c r="R1084">
        <v>7</v>
      </c>
      <c r="S1084">
        <v>-2.6936</v>
      </c>
      <c r="T1084">
        <f xml:space="preserve"> Table1_2[[#This Row],[Profit]] / Table1_2[[#This Row],[Sales]]</f>
        <v>-1.4285714285714287E-2</v>
      </c>
      <c r="U1084" t="s">
        <v>430</v>
      </c>
      <c r="V1084" t="s">
        <v>96</v>
      </c>
    </row>
    <row r="1085" spans="1:22">
      <c r="A1085" t="s">
        <v>3802</v>
      </c>
      <c r="B1085" s="19">
        <v>43035</v>
      </c>
      <c r="C1085" s="19" t="str">
        <f xml:space="preserve"> TEXT(Table1_2[[#This Row],[Order Date]], "yyyy")</f>
        <v>2017</v>
      </c>
      <c r="D1085" s="19">
        <v>43037</v>
      </c>
      <c r="E1085" t="s">
        <v>87</v>
      </c>
      <c r="F1085" t="s">
        <v>3803</v>
      </c>
      <c r="G1085" t="s">
        <v>3804</v>
      </c>
      <c r="H1085" t="s">
        <v>90</v>
      </c>
      <c r="I1085" t="s">
        <v>25</v>
      </c>
      <c r="J1085" t="s">
        <v>52</v>
      </c>
      <c r="K1085" t="s">
        <v>53</v>
      </c>
      <c r="L1085" t="s">
        <v>54</v>
      </c>
      <c r="M1085" t="s">
        <v>60</v>
      </c>
      <c r="N1085" t="s">
        <v>30</v>
      </c>
      <c r="O1085" t="s">
        <v>45</v>
      </c>
      <c r="P1085" t="s">
        <v>61</v>
      </c>
      <c r="Q1085">
        <v>189.57599999999999</v>
      </c>
      <c r="R1085">
        <v>1</v>
      </c>
      <c r="S1085">
        <v>9.4787999999999997</v>
      </c>
      <c r="T1085">
        <f xml:space="preserve"> Table1_2[[#This Row],[Profit]] / Table1_2[[#This Row],[Sales]]</f>
        <v>0.05</v>
      </c>
      <c r="U1085" t="s">
        <v>70</v>
      </c>
      <c r="V1085" t="s">
        <v>48</v>
      </c>
    </row>
    <row r="1086" spans="1:22">
      <c r="A1086" t="s">
        <v>544</v>
      </c>
      <c r="B1086" s="19">
        <v>42447</v>
      </c>
      <c r="C1086" s="19" t="str">
        <f xml:space="preserve"> TEXT(Table1_2[[#This Row],[Order Date]], "yyyy")</f>
        <v>2016</v>
      </c>
      <c r="D1086" s="19">
        <v>42450</v>
      </c>
      <c r="E1086" t="s">
        <v>21</v>
      </c>
      <c r="F1086" t="s">
        <v>545</v>
      </c>
      <c r="G1086" t="s">
        <v>546</v>
      </c>
      <c r="H1086" t="s">
        <v>24</v>
      </c>
      <c r="I1086" t="s">
        <v>25</v>
      </c>
      <c r="J1086" t="s">
        <v>140</v>
      </c>
      <c r="K1086" t="s">
        <v>141</v>
      </c>
      <c r="L1086" t="s">
        <v>28</v>
      </c>
      <c r="M1086" t="s">
        <v>547</v>
      </c>
      <c r="N1086" t="s">
        <v>30</v>
      </c>
      <c r="O1086" t="s">
        <v>45</v>
      </c>
      <c r="P1086" t="s">
        <v>548</v>
      </c>
      <c r="Q1086">
        <v>189.88200000000001</v>
      </c>
      <c r="R1086">
        <v>3</v>
      </c>
      <c r="S1086">
        <v>-94.941000000000003</v>
      </c>
      <c r="T1086">
        <f xml:space="preserve"> Table1_2[[#This Row],[Profit]] / Table1_2[[#This Row],[Sales]]</f>
        <v>-0.5</v>
      </c>
      <c r="U1086" t="s">
        <v>33</v>
      </c>
      <c r="V1086" t="s">
        <v>195</v>
      </c>
    </row>
    <row r="1087" spans="1:22">
      <c r="A1087" t="s">
        <v>577</v>
      </c>
      <c r="B1087" s="19">
        <v>42315</v>
      </c>
      <c r="C1087" s="19" t="str">
        <f xml:space="preserve"> TEXT(Table1_2[[#This Row],[Order Date]], "yyyy")</f>
        <v>2015</v>
      </c>
      <c r="D1087" s="19">
        <v>42317</v>
      </c>
      <c r="E1087" t="s">
        <v>21</v>
      </c>
      <c r="F1087" t="s">
        <v>578</v>
      </c>
      <c r="G1087" t="s">
        <v>579</v>
      </c>
      <c r="H1087" t="s">
        <v>90</v>
      </c>
      <c r="I1087" t="s">
        <v>25</v>
      </c>
      <c r="J1087" t="s">
        <v>52</v>
      </c>
      <c r="K1087" t="s">
        <v>53</v>
      </c>
      <c r="L1087" t="s">
        <v>54</v>
      </c>
      <c r="M1087" t="s">
        <v>580</v>
      </c>
      <c r="N1087" t="s">
        <v>30</v>
      </c>
      <c r="O1087" t="s">
        <v>36</v>
      </c>
      <c r="P1087" t="s">
        <v>581</v>
      </c>
      <c r="Q1087">
        <v>190.72</v>
      </c>
      <c r="R1087">
        <v>1</v>
      </c>
      <c r="S1087">
        <v>11.92</v>
      </c>
      <c r="T1087">
        <f xml:space="preserve"> Table1_2[[#This Row],[Profit]] / Table1_2[[#This Row],[Sales]]</f>
        <v>6.25E-2</v>
      </c>
      <c r="U1087" t="s">
        <v>70</v>
      </c>
      <c r="V1087" t="s">
        <v>34</v>
      </c>
    </row>
    <row r="1088" spans="1:22">
      <c r="A1088" t="s">
        <v>2811</v>
      </c>
      <c r="B1088" s="19">
        <v>41993</v>
      </c>
      <c r="C1088" s="19" t="str">
        <f xml:space="preserve"> TEXT(Table1_2[[#This Row],[Order Date]], "yyyy")</f>
        <v>2014</v>
      </c>
      <c r="D1088" s="19">
        <v>42000</v>
      </c>
      <c r="E1088" t="s">
        <v>39</v>
      </c>
      <c r="F1088" t="s">
        <v>2633</v>
      </c>
      <c r="G1088" t="s">
        <v>2634</v>
      </c>
      <c r="H1088" t="s">
        <v>24</v>
      </c>
      <c r="I1088" t="s">
        <v>25</v>
      </c>
      <c r="J1088" t="s">
        <v>2812</v>
      </c>
      <c r="K1088" t="s">
        <v>231</v>
      </c>
      <c r="L1088" t="s">
        <v>67</v>
      </c>
      <c r="M1088" t="s">
        <v>218</v>
      </c>
      <c r="N1088" t="s">
        <v>30</v>
      </c>
      <c r="O1088" t="s">
        <v>56</v>
      </c>
      <c r="P1088" t="s">
        <v>219</v>
      </c>
      <c r="Q1088">
        <v>190.84800000000001</v>
      </c>
      <c r="R1088">
        <v>3</v>
      </c>
      <c r="S1088">
        <v>-21.470400000000001</v>
      </c>
      <c r="T1088">
        <f xml:space="preserve"> Table1_2[[#This Row],[Profit]] / Table1_2[[#This Row],[Sales]]</f>
        <v>-0.1125</v>
      </c>
      <c r="U1088" t="s">
        <v>47</v>
      </c>
      <c r="V1088" t="s">
        <v>96</v>
      </c>
    </row>
    <row r="1089" spans="1:22">
      <c r="A1089" t="s">
        <v>86</v>
      </c>
      <c r="B1089" s="19">
        <v>42712</v>
      </c>
      <c r="C1089" s="19" t="str">
        <f xml:space="preserve"> TEXT(Table1_2[[#This Row],[Order Date]], "yyyy")</f>
        <v>2016</v>
      </c>
      <c r="D1089" s="19">
        <v>42714</v>
      </c>
      <c r="E1089" t="s">
        <v>87</v>
      </c>
      <c r="F1089" t="s">
        <v>88</v>
      </c>
      <c r="G1089" t="s">
        <v>89</v>
      </c>
      <c r="H1089" t="s">
        <v>90</v>
      </c>
      <c r="I1089" t="s">
        <v>25</v>
      </c>
      <c r="J1089" t="s">
        <v>91</v>
      </c>
      <c r="K1089" t="s">
        <v>92</v>
      </c>
      <c r="L1089" t="s">
        <v>93</v>
      </c>
      <c r="M1089" t="s">
        <v>94</v>
      </c>
      <c r="N1089" t="s">
        <v>30</v>
      </c>
      <c r="O1089" t="s">
        <v>56</v>
      </c>
      <c r="P1089" t="s">
        <v>95</v>
      </c>
      <c r="Q1089">
        <v>190.92</v>
      </c>
      <c r="R1089">
        <v>5</v>
      </c>
      <c r="S1089">
        <v>-147.96299999999999</v>
      </c>
      <c r="T1089">
        <f xml:space="preserve"> Table1_2[[#This Row],[Profit]] / Table1_2[[#This Row],[Sales]]</f>
        <v>-0.77500000000000002</v>
      </c>
      <c r="U1089" t="s">
        <v>70</v>
      </c>
      <c r="V1089" t="s">
        <v>96</v>
      </c>
    </row>
    <row r="1090" spans="1:22">
      <c r="A1090" t="s">
        <v>3120</v>
      </c>
      <c r="B1090" s="19">
        <v>43058</v>
      </c>
      <c r="C1090" s="19" t="str">
        <f xml:space="preserve"> TEXT(Table1_2[[#This Row],[Order Date]], "yyyy")</f>
        <v>2017</v>
      </c>
      <c r="D1090" s="19">
        <v>43060</v>
      </c>
      <c r="E1090" t="s">
        <v>87</v>
      </c>
      <c r="F1090" t="s">
        <v>2571</v>
      </c>
      <c r="G1090" t="s">
        <v>2572</v>
      </c>
      <c r="H1090" t="s">
        <v>24</v>
      </c>
      <c r="I1090" t="s">
        <v>25</v>
      </c>
      <c r="J1090" t="s">
        <v>101</v>
      </c>
      <c r="K1090" t="s">
        <v>92</v>
      </c>
      <c r="L1090" t="s">
        <v>93</v>
      </c>
      <c r="M1090" t="s">
        <v>1617</v>
      </c>
      <c r="N1090" t="s">
        <v>30</v>
      </c>
      <c r="O1090" t="s">
        <v>36</v>
      </c>
      <c r="P1090" t="s">
        <v>1618</v>
      </c>
      <c r="Q1090">
        <v>191.05799999999999</v>
      </c>
      <c r="R1090">
        <v>3</v>
      </c>
      <c r="S1090">
        <v>-46.399799999999999</v>
      </c>
      <c r="T1090">
        <f xml:space="preserve"> Table1_2[[#This Row],[Profit]] / Table1_2[[#This Row],[Sales]]</f>
        <v>-0.24285714285714285</v>
      </c>
      <c r="U1090" t="s">
        <v>70</v>
      </c>
      <c r="V1090" t="s">
        <v>34</v>
      </c>
    </row>
    <row r="1091" spans="1:22">
      <c r="A1091" t="s">
        <v>4137</v>
      </c>
      <c r="B1091" s="19">
        <v>42521</v>
      </c>
      <c r="C1091" s="19" t="str">
        <f xml:space="preserve"> TEXT(Table1_2[[#This Row],[Order Date]], "yyyy")</f>
        <v>2016</v>
      </c>
      <c r="D1091" s="19">
        <v>42525</v>
      </c>
      <c r="E1091" t="s">
        <v>39</v>
      </c>
      <c r="F1091" t="s">
        <v>1207</v>
      </c>
      <c r="G1091" t="s">
        <v>1208</v>
      </c>
      <c r="H1091" t="s">
        <v>24</v>
      </c>
      <c r="I1091" t="s">
        <v>25</v>
      </c>
      <c r="J1091" t="s">
        <v>513</v>
      </c>
      <c r="K1091" t="s">
        <v>134</v>
      </c>
      <c r="L1091" t="s">
        <v>93</v>
      </c>
      <c r="M1091" t="s">
        <v>2180</v>
      </c>
      <c r="N1091" t="s">
        <v>30</v>
      </c>
      <c r="O1091" t="s">
        <v>36</v>
      </c>
      <c r="P1091" t="s">
        <v>2181</v>
      </c>
      <c r="Q1091">
        <v>191.07900000000001</v>
      </c>
      <c r="R1091">
        <v>3</v>
      </c>
      <c r="S1091">
        <v>-38.215800000000002</v>
      </c>
      <c r="T1091">
        <f xml:space="preserve"> Table1_2[[#This Row],[Profit]] / Table1_2[[#This Row],[Sales]]</f>
        <v>-0.2</v>
      </c>
      <c r="U1091" t="s">
        <v>83</v>
      </c>
      <c r="V1091" t="s">
        <v>161</v>
      </c>
    </row>
    <row r="1092" spans="1:22">
      <c r="A1092" t="s">
        <v>3970</v>
      </c>
      <c r="B1092" s="19">
        <v>42120</v>
      </c>
      <c r="C1092" s="19" t="str">
        <f xml:space="preserve"> TEXT(Table1_2[[#This Row],[Order Date]], "yyyy")</f>
        <v>2015</v>
      </c>
      <c r="D1092" s="19">
        <v>42124</v>
      </c>
      <c r="E1092" t="s">
        <v>39</v>
      </c>
      <c r="F1092" t="s">
        <v>819</v>
      </c>
      <c r="G1092" t="s">
        <v>820</v>
      </c>
      <c r="H1092" t="s">
        <v>24</v>
      </c>
      <c r="I1092" t="s">
        <v>25</v>
      </c>
      <c r="J1092" t="s">
        <v>3971</v>
      </c>
      <c r="K1092" t="s">
        <v>43</v>
      </c>
      <c r="L1092" t="s">
        <v>28</v>
      </c>
      <c r="M1092" t="s">
        <v>44</v>
      </c>
      <c r="N1092" t="s">
        <v>30</v>
      </c>
      <c r="O1092" t="s">
        <v>45</v>
      </c>
      <c r="P1092" t="s">
        <v>46</v>
      </c>
      <c r="Q1092">
        <v>191.5155</v>
      </c>
      <c r="R1092">
        <v>1</v>
      </c>
      <c r="S1092">
        <v>-76.606200000000001</v>
      </c>
      <c r="T1092">
        <f xml:space="preserve"> Table1_2[[#This Row],[Profit]] / Table1_2[[#This Row],[Sales]]</f>
        <v>-0.4</v>
      </c>
      <c r="U1092" t="s">
        <v>83</v>
      </c>
      <c r="V1092" t="s">
        <v>113</v>
      </c>
    </row>
    <row r="1093" spans="1:22">
      <c r="A1093" t="s">
        <v>2198</v>
      </c>
      <c r="B1093" s="19">
        <v>42913</v>
      </c>
      <c r="C1093" s="19" t="str">
        <f xml:space="preserve"> TEXT(Table1_2[[#This Row],[Order Date]], "yyyy")</f>
        <v>2017</v>
      </c>
      <c r="D1093" s="19">
        <v>42920</v>
      </c>
      <c r="E1093" t="s">
        <v>39</v>
      </c>
      <c r="F1093" t="s">
        <v>2199</v>
      </c>
      <c r="G1093" t="s">
        <v>2200</v>
      </c>
      <c r="H1093" t="s">
        <v>100</v>
      </c>
      <c r="I1093" t="s">
        <v>25</v>
      </c>
      <c r="J1093" t="s">
        <v>1365</v>
      </c>
      <c r="K1093" t="s">
        <v>120</v>
      </c>
      <c r="L1093" t="s">
        <v>67</v>
      </c>
      <c r="M1093" t="s">
        <v>590</v>
      </c>
      <c r="N1093" t="s">
        <v>30</v>
      </c>
      <c r="O1093" t="s">
        <v>36</v>
      </c>
      <c r="P1093" t="s">
        <v>591</v>
      </c>
      <c r="Q1093">
        <v>191.64599999999999</v>
      </c>
      <c r="R1093">
        <v>3</v>
      </c>
      <c r="S1093">
        <v>31.940999999999999</v>
      </c>
      <c r="T1093">
        <f xml:space="preserve"> Table1_2[[#This Row],[Profit]] / Table1_2[[#This Row],[Sales]]</f>
        <v>0.16666666666666669</v>
      </c>
      <c r="U1093" t="s">
        <v>47</v>
      </c>
      <c r="V1093" t="s">
        <v>59</v>
      </c>
    </row>
    <row r="1094" spans="1:22">
      <c r="A1094" t="s">
        <v>3367</v>
      </c>
      <c r="B1094" s="19">
        <v>42614</v>
      </c>
      <c r="C1094" s="19" t="str">
        <f xml:space="preserve"> TEXT(Table1_2[[#This Row],[Order Date]], "yyyy")</f>
        <v>2016</v>
      </c>
      <c r="D1094" s="19">
        <v>42620</v>
      </c>
      <c r="E1094" t="s">
        <v>39</v>
      </c>
      <c r="F1094" t="s">
        <v>1118</v>
      </c>
      <c r="G1094" t="s">
        <v>1119</v>
      </c>
      <c r="H1094" t="s">
        <v>24</v>
      </c>
      <c r="I1094" t="s">
        <v>25</v>
      </c>
      <c r="J1094" t="s">
        <v>173</v>
      </c>
      <c r="K1094" t="s">
        <v>120</v>
      </c>
      <c r="L1094" t="s">
        <v>67</v>
      </c>
      <c r="M1094" t="s">
        <v>551</v>
      </c>
      <c r="N1094" t="s">
        <v>30</v>
      </c>
      <c r="O1094" t="s">
        <v>56</v>
      </c>
      <c r="P1094" t="s">
        <v>552</v>
      </c>
      <c r="Q1094">
        <v>191.82</v>
      </c>
      <c r="R1094">
        <v>3</v>
      </c>
      <c r="S1094">
        <v>61.382399999999997</v>
      </c>
      <c r="T1094">
        <f xml:space="preserve"> Table1_2[[#This Row],[Profit]] / Table1_2[[#This Row],[Sales]]</f>
        <v>0.32</v>
      </c>
      <c r="U1094" t="s">
        <v>129</v>
      </c>
      <c r="V1094" t="s">
        <v>77</v>
      </c>
    </row>
    <row r="1095" spans="1:22">
      <c r="A1095" t="s">
        <v>4175</v>
      </c>
      <c r="B1095" s="19">
        <v>42630</v>
      </c>
      <c r="C1095" s="19" t="str">
        <f xml:space="preserve"> TEXT(Table1_2[[#This Row],[Order Date]], "yyyy")</f>
        <v>2016</v>
      </c>
      <c r="D1095" s="19">
        <v>42635</v>
      </c>
      <c r="E1095" t="s">
        <v>39</v>
      </c>
      <c r="F1095" t="s">
        <v>155</v>
      </c>
      <c r="G1095" t="s">
        <v>156</v>
      </c>
      <c r="H1095" t="s">
        <v>24</v>
      </c>
      <c r="I1095" t="s">
        <v>25</v>
      </c>
      <c r="J1095" t="s">
        <v>4176</v>
      </c>
      <c r="K1095" t="s">
        <v>434</v>
      </c>
      <c r="L1095" t="s">
        <v>67</v>
      </c>
      <c r="M1095" t="s">
        <v>551</v>
      </c>
      <c r="N1095" t="s">
        <v>30</v>
      </c>
      <c r="O1095" t="s">
        <v>56</v>
      </c>
      <c r="P1095" t="s">
        <v>552</v>
      </c>
      <c r="Q1095">
        <v>191.82</v>
      </c>
      <c r="R1095">
        <v>3</v>
      </c>
      <c r="S1095">
        <v>61.382399999999997</v>
      </c>
      <c r="T1095">
        <f xml:space="preserve"> Table1_2[[#This Row],[Profit]] / Table1_2[[#This Row],[Sales]]</f>
        <v>0.32</v>
      </c>
      <c r="U1095" t="s">
        <v>58</v>
      </c>
      <c r="V1095" t="s">
        <v>77</v>
      </c>
    </row>
    <row r="1096" spans="1:22">
      <c r="A1096" t="s">
        <v>1754</v>
      </c>
      <c r="B1096" s="19">
        <v>42253</v>
      </c>
      <c r="C1096" s="19" t="str">
        <f xml:space="preserve"> TEXT(Table1_2[[#This Row],[Order Date]], "yyyy")</f>
        <v>2015</v>
      </c>
      <c r="D1096" s="19">
        <v>42259</v>
      </c>
      <c r="E1096" t="s">
        <v>39</v>
      </c>
      <c r="F1096" t="s">
        <v>1266</v>
      </c>
      <c r="G1096" t="s">
        <v>1267</v>
      </c>
      <c r="H1096" t="s">
        <v>100</v>
      </c>
      <c r="I1096" t="s">
        <v>25</v>
      </c>
      <c r="J1096" t="s">
        <v>191</v>
      </c>
      <c r="K1096" t="s">
        <v>192</v>
      </c>
      <c r="L1096" t="s">
        <v>54</v>
      </c>
      <c r="M1096" t="s">
        <v>1755</v>
      </c>
      <c r="N1096" t="s">
        <v>30</v>
      </c>
      <c r="O1096" t="s">
        <v>56</v>
      </c>
      <c r="P1096" t="s">
        <v>1756</v>
      </c>
      <c r="Q1096">
        <v>191.82</v>
      </c>
      <c r="R1096">
        <v>3</v>
      </c>
      <c r="S1096">
        <v>74.809799999999996</v>
      </c>
      <c r="T1096">
        <f xml:space="preserve"> Table1_2[[#This Row],[Profit]] / Table1_2[[#This Row],[Sales]]</f>
        <v>0.39</v>
      </c>
      <c r="U1096" t="s">
        <v>129</v>
      </c>
      <c r="V1096" t="s">
        <v>77</v>
      </c>
    </row>
    <row r="1097" spans="1:22">
      <c r="A1097" t="s">
        <v>2239</v>
      </c>
      <c r="B1097" s="19">
        <v>42709</v>
      </c>
      <c r="C1097" s="19" t="str">
        <f xml:space="preserve"> TEXT(Table1_2[[#This Row],[Order Date]], "yyyy")</f>
        <v>2016</v>
      </c>
      <c r="D1097" s="19">
        <v>42710</v>
      </c>
      <c r="E1097" t="s">
        <v>87</v>
      </c>
      <c r="F1097" t="s">
        <v>1571</v>
      </c>
      <c r="G1097" t="s">
        <v>1572</v>
      </c>
      <c r="H1097" t="s">
        <v>24</v>
      </c>
      <c r="I1097" t="s">
        <v>25</v>
      </c>
      <c r="J1097" t="s">
        <v>2240</v>
      </c>
      <c r="K1097" t="s">
        <v>27</v>
      </c>
      <c r="L1097" t="s">
        <v>28</v>
      </c>
      <c r="M1097" t="s">
        <v>1755</v>
      </c>
      <c r="N1097" t="s">
        <v>30</v>
      </c>
      <c r="O1097" t="s">
        <v>56</v>
      </c>
      <c r="P1097" t="s">
        <v>1756</v>
      </c>
      <c r="Q1097">
        <v>191.82</v>
      </c>
      <c r="R1097">
        <v>3</v>
      </c>
      <c r="S1097">
        <v>74.809799999999996</v>
      </c>
      <c r="T1097">
        <f xml:space="preserve"> Table1_2[[#This Row],[Profit]] / Table1_2[[#This Row],[Sales]]</f>
        <v>0.39</v>
      </c>
      <c r="U1097" t="s">
        <v>123</v>
      </c>
      <c r="V1097" t="s">
        <v>96</v>
      </c>
    </row>
    <row r="1098" spans="1:22">
      <c r="A1098" t="s">
        <v>2496</v>
      </c>
      <c r="B1098" s="19">
        <v>42348</v>
      </c>
      <c r="C1098" s="19" t="str">
        <f xml:space="preserve"> TEXT(Table1_2[[#This Row],[Order Date]], "yyyy")</f>
        <v>2015</v>
      </c>
      <c r="D1098" s="19">
        <v>42354</v>
      </c>
      <c r="E1098" t="s">
        <v>39</v>
      </c>
      <c r="F1098" t="s">
        <v>2497</v>
      </c>
      <c r="G1098" t="s">
        <v>2498</v>
      </c>
      <c r="H1098" t="s">
        <v>90</v>
      </c>
      <c r="I1098" t="s">
        <v>25</v>
      </c>
      <c r="J1098" t="s">
        <v>477</v>
      </c>
      <c r="K1098" t="s">
        <v>289</v>
      </c>
      <c r="L1098" t="s">
        <v>93</v>
      </c>
      <c r="M1098" t="s">
        <v>1279</v>
      </c>
      <c r="N1098" t="s">
        <v>30</v>
      </c>
      <c r="O1098" t="s">
        <v>36</v>
      </c>
      <c r="P1098" t="s">
        <v>1280</v>
      </c>
      <c r="Q1098">
        <v>191.96</v>
      </c>
      <c r="R1098">
        <v>2</v>
      </c>
      <c r="S1098">
        <v>32.633200000000002</v>
      </c>
      <c r="T1098">
        <f xml:space="preserve"> Table1_2[[#This Row],[Profit]] / Table1_2[[#This Row],[Sales]]</f>
        <v>0.17</v>
      </c>
      <c r="U1098" t="s">
        <v>129</v>
      </c>
      <c r="V1098" t="s">
        <v>96</v>
      </c>
    </row>
    <row r="1099" spans="1:22">
      <c r="A1099" t="s">
        <v>3521</v>
      </c>
      <c r="B1099" s="19">
        <v>42115</v>
      </c>
      <c r="C1099" s="19" t="str">
        <f xml:space="preserve"> TEXT(Table1_2[[#This Row],[Order Date]], "yyyy")</f>
        <v>2015</v>
      </c>
      <c r="D1099" s="19">
        <v>42122</v>
      </c>
      <c r="E1099" t="s">
        <v>39</v>
      </c>
      <c r="F1099" t="s">
        <v>3275</v>
      </c>
      <c r="G1099" t="s">
        <v>3276</v>
      </c>
      <c r="H1099" t="s">
        <v>24</v>
      </c>
      <c r="I1099" t="s">
        <v>25</v>
      </c>
      <c r="J1099" t="s">
        <v>865</v>
      </c>
      <c r="K1099" t="s">
        <v>27</v>
      </c>
      <c r="L1099" t="s">
        <v>28</v>
      </c>
      <c r="M1099" t="s">
        <v>356</v>
      </c>
      <c r="N1099" t="s">
        <v>30</v>
      </c>
      <c r="O1099" t="s">
        <v>36</v>
      </c>
      <c r="P1099" t="s">
        <v>357</v>
      </c>
      <c r="Q1099">
        <v>191.96</v>
      </c>
      <c r="R1099">
        <v>2</v>
      </c>
      <c r="S1099">
        <v>51.8292</v>
      </c>
      <c r="T1099">
        <f xml:space="preserve"> Table1_2[[#This Row],[Profit]] / Table1_2[[#This Row],[Sales]]</f>
        <v>0.26999999999999996</v>
      </c>
      <c r="U1099" t="s">
        <v>47</v>
      </c>
      <c r="V1099" t="s">
        <v>113</v>
      </c>
    </row>
    <row r="1100" spans="1:22">
      <c r="A1100" t="s">
        <v>2608</v>
      </c>
      <c r="B1100" s="19">
        <v>42300</v>
      </c>
      <c r="C1100" s="19" t="str">
        <f xml:space="preserve"> TEXT(Table1_2[[#This Row],[Order Date]], "yyyy")</f>
        <v>2015</v>
      </c>
      <c r="D1100" s="19">
        <v>42304</v>
      </c>
      <c r="E1100" t="s">
        <v>21</v>
      </c>
      <c r="F1100" t="s">
        <v>2609</v>
      </c>
      <c r="G1100" t="s">
        <v>2610</v>
      </c>
      <c r="H1100" t="s">
        <v>24</v>
      </c>
      <c r="I1100" t="s">
        <v>25</v>
      </c>
      <c r="J1100" t="s">
        <v>639</v>
      </c>
      <c r="K1100" t="s">
        <v>53</v>
      </c>
      <c r="L1100" t="s">
        <v>54</v>
      </c>
      <c r="M1100" t="s">
        <v>1102</v>
      </c>
      <c r="N1100" t="s">
        <v>30</v>
      </c>
      <c r="O1100" t="s">
        <v>36</v>
      </c>
      <c r="P1100" t="s">
        <v>1103</v>
      </c>
      <c r="Q1100">
        <v>191.96799999999999</v>
      </c>
      <c r="R1100">
        <v>7</v>
      </c>
      <c r="S1100">
        <v>16.7972</v>
      </c>
      <c r="T1100">
        <f xml:space="preserve"> Table1_2[[#This Row],[Profit]] / Table1_2[[#This Row],[Sales]]</f>
        <v>8.7500000000000008E-2</v>
      </c>
      <c r="U1100" t="s">
        <v>83</v>
      </c>
      <c r="V1100" t="s">
        <v>48</v>
      </c>
    </row>
    <row r="1101" spans="1:22">
      <c r="A1101" t="s">
        <v>4300</v>
      </c>
      <c r="B1101" s="19">
        <v>42135</v>
      </c>
      <c r="C1101" s="19" t="str">
        <f xml:space="preserve"> TEXT(Table1_2[[#This Row],[Order Date]], "yyyy")</f>
        <v>2015</v>
      </c>
      <c r="D1101" s="19">
        <v>42140</v>
      </c>
      <c r="E1101" t="s">
        <v>21</v>
      </c>
      <c r="F1101" t="s">
        <v>131</v>
      </c>
      <c r="G1101" t="s">
        <v>132</v>
      </c>
      <c r="H1101" t="s">
        <v>100</v>
      </c>
      <c r="I1101" t="s">
        <v>25</v>
      </c>
      <c r="J1101" t="s">
        <v>519</v>
      </c>
      <c r="K1101" t="s">
        <v>520</v>
      </c>
      <c r="L1101" t="s">
        <v>54</v>
      </c>
      <c r="M1101" t="s">
        <v>1102</v>
      </c>
      <c r="N1101" t="s">
        <v>30</v>
      </c>
      <c r="O1101" t="s">
        <v>36</v>
      </c>
      <c r="P1101" t="s">
        <v>1103</v>
      </c>
      <c r="Q1101">
        <v>191.96799999999999</v>
      </c>
      <c r="R1101">
        <v>7</v>
      </c>
      <c r="S1101">
        <v>16.7972</v>
      </c>
      <c r="T1101">
        <f xml:space="preserve"> Table1_2[[#This Row],[Profit]] / Table1_2[[#This Row],[Sales]]</f>
        <v>8.7500000000000008E-2</v>
      </c>
      <c r="U1101" t="s">
        <v>58</v>
      </c>
      <c r="V1101" t="s">
        <v>161</v>
      </c>
    </row>
    <row r="1102" spans="1:22">
      <c r="A1102" t="s">
        <v>707</v>
      </c>
      <c r="B1102" s="19">
        <v>43094</v>
      </c>
      <c r="C1102" s="19" t="str">
        <f xml:space="preserve"> TEXT(Table1_2[[#This Row],[Order Date]], "yyyy")</f>
        <v>2017</v>
      </c>
      <c r="D1102" s="19">
        <v>43098</v>
      </c>
      <c r="E1102" t="s">
        <v>39</v>
      </c>
      <c r="F1102" t="s">
        <v>708</v>
      </c>
      <c r="G1102" t="s">
        <v>709</v>
      </c>
      <c r="H1102" t="s">
        <v>24</v>
      </c>
      <c r="I1102" t="s">
        <v>25</v>
      </c>
      <c r="J1102" t="s">
        <v>173</v>
      </c>
      <c r="K1102" t="s">
        <v>120</v>
      </c>
      <c r="L1102" t="s">
        <v>67</v>
      </c>
      <c r="M1102" t="s">
        <v>710</v>
      </c>
      <c r="N1102" t="s">
        <v>30</v>
      </c>
      <c r="O1102" t="s">
        <v>31</v>
      </c>
      <c r="P1102" t="s">
        <v>711</v>
      </c>
      <c r="Q1102">
        <v>191.98400000000001</v>
      </c>
      <c r="R1102">
        <v>2</v>
      </c>
      <c r="S1102">
        <v>4.7995999999999999</v>
      </c>
      <c r="T1102">
        <f xml:space="preserve"> Table1_2[[#This Row],[Profit]] / Table1_2[[#This Row],[Sales]]</f>
        <v>2.4999999999999998E-2</v>
      </c>
      <c r="U1102" t="s">
        <v>83</v>
      </c>
      <c r="V1102" t="s">
        <v>96</v>
      </c>
    </row>
    <row r="1103" spans="1:22">
      <c r="A1103" t="s">
        <v>3728</v>
      </c>
      <c r="B1103" s="19">
        <v>41993</v>
      </c>
      <c r="C1103" s="19" t="str">
        <f xml:space="preserve"> TEXT(Table1_2[[#This Row],[Order Date]], "yyyy")</f>
        <v>2014</v>
      </c>
      <c r="D1103" s="19">
        <v>41996</v>
      </c>
      <c r="E1103" t="s">
        <v>21</v>
      </c>
      <c r="F1103" t="s">
        <v>2345</v>
      </c>
      <c r="G1103" t="s">
        <v>2346</v>
      </c>
      <c r="H1103" t="s">
        <v>90</v>
      </c>
      <c r="I1103" t="s">
        <v>25</v>
      </c>
      <c r="J1103" t="s">
        <v>173</v>
      </c>
      <c r="K1103" t="s">
        <v>120</v>
      </c>
      <c r="L1103" t="s">
        <v>67</v>
      </c>
      <c r="M1103" t="s">
        <v>2194</v>
      </c>
      <c r="N1103" t="s">
        <v>30</v>
      </c>
      <c r="O1103" t="s">
        <v>36</v>
      </c>
      <c r="P1103" t="s">
        <v>2195</v>
      </c>
      <c r="Q1103">
        <v>192.18600000000001</v>
      </c>
      <c r="R1103">
        <v>3</v>
      </c>
      <c r="S1103">
        <v>36.3018</v>
      </c>
      <c r="T1103">
        <f xml:space="preserve"> Table1_2[[#This Row],[Profit]] / Table1_2[[#This Row],[Sales]]</f>
        <v>0.18888888888888888</v>
      </c>
      <c r="U1103" t="s">
        <v>33</v>
      </c>
      <c r="V1103" t="s">
        <v>96</v>
      </c>
    </row>
    <row r="1104" spans="1:22">
      <c r="A1104" t="s">
        <v>3229</v>
      </c>
      <c r="B1104" s="19">
        <v>42008</v>
      </c>
      <c r="C1104" s="19" t="str">
        <f xml:space="preserve"> TEXT(Table1_2[[#This Row],[Order Date]], "yyyy")</f>
        <v>2015</v>
      </c>
      <c r="D1104" s="19">
        <v>42013</v>
      </c>
      <c r="E1104" t="s">
        <v>39</v>
      </c>
      <c r="F1104" t="s">
        <v>3141</v>
      </c>
      <c r="G1104" t="s">
        <v>3142</v>
      </c>
      <c r="H1104" t="s">
        <v>90</v>
      </c>
      <c r="I1104" t="s">
        <v>25</v>
      </c>
      <c r="J1104" t="s">
        <v>1977</v>
      </c>
      <c r="K1104" t="s">
        <v>716</v>
      </c>
      <c r="L1104" t="s">
        <v>28</v>
      </c>
      <c r="M1104" t="s">
        <v>1290</v>
      </c>
      <c r="N1104" t="s">
        <v>30</v>
      </c>
      <c r="O1104" t="s">
        <v>56</v>
      </c>
      <c r="P1104" t="s">
        <v>1291</v>
      </c>
      <c r="Q1104">
        <v>192.22</v>
      </c>
      <c r="R1104">
        <v>14</v>
      </c>
      <c r="S1104">
        <v>69.199200000000005</v>
      </c>
      <c r="T1104">
        <f xml:space="preserve"> Table1_2[[#This Row],[Profit]] / Table1_2[[#This Row],[Sales]]</f>
        <v>0.36000000000000004</v>
      </c>
      <c r="U1104" t="s">
        <v>58</v>
      </c>
      <c r="V1104" t="s">
        <v>169</v>
      </c>
    </row>
    <row r="1105" spans="1:22">
      <c r="A1105" t="s">
        <v>2475</v>
      </c>
      <c r="B1105" s="19">
        <v>41810</v>
      </c>
      <c r="C1105" s="19" t="str">
        <f xml:space="preserve"> TEXT(Table1_2[[#This Row],[Order Date]], "yyyy")</f>
        <v>2014</v>
      </c>
      <c r="D1105" s="19">
        <v>41814</v>
      </c>
      <c r="E1105" t="s">
        <v>39</v>
      </c>
      <c r="F1105" t="s">
        <v>2476</v>
      </c>
      <c r="G1105" t="s">
        <v>2477</v>
      </c>
      <c r="H1105" t="s">
        <v>24</v>
      </c>
      <c r="I1105" t="s">
        <v>25</v>
      </c>
      <c r="J1105" t="s">
        <v>2478</v>
      </c>
      <c r="K1105" t="s">
        <v>92</v>
      </c>
      <c r="L1105" t="s">
        <v>93</v>
      </c>
      <c r="M1105" t="s">
        <v>2479</v>
      </c>
      <c r="N1105" t="s">
        <v>30</v>
      </c>
      <c r="O1105" t="s">
        <v>31</v>
      </c>
      <c r="P1105" t="s">
        <v>2480</v>
      </c>
      <c r="Q1105">
        <v>193.06559999999999</v>
      </c>
      <c r="R1105">
        <v>4</v>
      </c>
      <c r="S1105">
        <v>-19.874400000000001</v>
      </c>
      <c r="T1105">
        <f xml:space="preserve"> Table1_2[[#This Row],[Profit]] / Table1_2[[#This Row],[Sales]]</f>
        <v>-0.10294117647058824</v>
      </c>
      <c r="U1105" t="s">
        <v>83</v>
      </c>
      <c r="V1105" t="s">
        <v>59</v>
      </c>
    </row>
    <row r="1106" spans="1:22">
      <c r="A1106" t="s">
        <v>3510</v>
      </c>
      <c r="B1106" s="19">
        <v>41766</v>
      </c>
      <c r="C1106" s="19" t="str">
        <f xml:space="preserve"> TEXT(Table1_2[[#This Row],[Order Date]], "yyyy")</f>
        <v>2014</v>
      </c>
      <c r="D1106" s="19">
        <v>41771</v>
      </c>
      <c r="E1106" t="s">
        <v>39</v>
      </c>
      <c r="F1106" t="s">
        <v>1648</v>
      </c>
      <c r="G1106" t="s">
        <v>1649</v>
      </c>
      <c r="H1106" t="s">
        <v>24</v>
      </c>
      <c r="I1106" t="s">
        <v>25</v>
      </c>
      <c r="J1106" t="s">
        <v>471</v>
      </c>
      <c r="K1106" t="s">
        <v>434</v>
      </c>
      <c r="L1106" t="s">
        <v>67</v>
      </c>
      <c r="M1106" t="s">
        <v>2566</v>
      </c>
      <c r="N1106" t="s">
        <v>30</v>
      </c>
      <c r="O1106" t="s">
        <v>45</v>
      </c>
      <c r="P1106" t="s">
        <v>2567</v>
      </c>
      <c r="Q1106">
        <v>194.25</v>
      </c>
      <c r="R1106">
        <v>2</v>
      </c>
      <c r="S1106">
        <v>-38.85</v>
      </c>
      <c r="T1106">
        <f xml:space="preserve"> Table1_2[[#This Row],[Profit]] / Table1_2[[#This Row],[Sales]]</f>
        <v>-0.2</v>
      </c>
      <c r="U1106" t="s">
        <v>58</v>
      </c>
      <c r="V1106" t="s">
        <v>161</v>
      </c>
    </row>
    <row r="1107" spans="1:22">
      <c r="A1107" t="s">
        <v>2252</v>
      </c>
      <c r="B1107" s="19">
        <v>42268</v>
      </c>
      <c r="C1107" s="19" t="str">
        <f xml:space="preserve"> TEXT(Table1_2[[#This Row],[Order Date]], "yyyy")</f>
        <v>2015</v>
      </c>
      <c r="D1107" s="19">
        <v>42274</v>
      </c>
      <c r="E1107" t="s">
        <v>39</v>
      </c>
      <c r="F1107" t="s">
        <v>2253</v>
      </c>
      <c r="G1107" t="s">
        <v>2254</v>
      </c>
      <c r="H1107" t="s">
        <v>90</v>
      </c>
      <c r="I1107" t="s">
        <v>25</v>
      </c>
      <c r="J1107" t="s">
        <v>2255</v>
      </c>
      <c r="K1107" t="s">
        <v>289</v>
      </c>
      <c r="L1107" t="s">
        <v>93</v>
      </c>
      <c r="M1107" t="s">
        <v>1603</v>
      </c>
      <c r="N1107" t="s">
        <v>30</v>
      </c>
      <c r="O1107" t="s">
        <v>31</v>
      </c>
      <c r="P1107" t="s">
        <v>1604</v>
      </c>
      <c r="Q1107">
        <v>194.32</v>
      </c>
      <c r="R1107">
        <v>4</v>
      </c>
      <c r="S1107">
        <v>31.091200000000001</v>
      </c>
      <c r="T1107">
        <f xml:space="preserve"> Table1_2[[#This Row],[Profit]] / Table1_2[[#This Row],[Sales]]</f>
        <v>0.16</v>
      </c>
      <c r="U1107" t="s">
        <v>129</v>
      </c>
      <c r="V1107" t="s">
        <v>77</v>
      </c>
    </row>
    <row r="1108" spans="1:22">
      <c r="A1108" t="s">
        <v>3735</v>
      </c>
      <c r="B1108" s="19">
        <v>42472</v>
      </c>
      <c r="C1108" s="19" t="str">
        <f xml:space="preserve"> TEXT(Table1_2[[#This Row],[Order Date]], "yyyy")</f>
        <v>2016</v>
      </c>
      <c r="D1108" s="19">
        <v>42474</v>
      </c>
      <c r="E1108" t="s">
        <v>87</v>
      </c>
      <c r="F1108" t="s">
        <v>2006</v>
      </c>
      <c r="G1108" t="s">
        <v>2007</v>
      </c>
      <c r="H1108" t="s">
        <v>24</v>
      </c>
      <c r="I1108" t="s">
        <v>25</v>
      </c>
      <c r="J1108" t="s">
        <v>52</v>
      </c>
      <c r="K1108" t="s">
        <v>53</v>
      </c>
      <c r="L1108" t="s">
        <v>54</v>
      </c>
      <c r="M1108" t="s">
        <v>510</v>
      </c>
      <c r="N1108" t="s">
        <v>30</v>
      </c>
      <c r="O1108" t="s">
        <v>36</v>
      </c>
      <c r="P1108" t="s">
        <v>511</v>
      </c>
      <c r="Q1108">
        <v>194.352</v>
      </c>
      <c r="R1108">
        <v>3</v>
      </c>
      <c r="S1108">
        <v>-36.441000000000003</v>
      </c>
      <c r="T1108">
        <f xml:space="preserve"> Table1_2[[#This Row],[Profit]] / Table1_2[[#This Row],[Sales]]</f>
        <v>-0.1875</v>
      </c>
      <c r="U1108" t="s">
        <v>70</v>
      </c>
      <c r="V1108" t="s">
        <v>113</v>
      </c>
    </row>
    <row r="1109" spans="1:22">
      <c r="A1109" t="s">
        <v>4086</v>
      </c>
      <c r="B1109" s="19">
        <v>42699</v>
      </c>
      <c r="C1109" s="19" t="str">
        <f xml:space="preserve"> TEXT(Table1_2[[#This Row],[Order Date]], "yyyy")</f>
        <v>2016</v>
      </c>
      <c r="D1109" s="19">
        <v>42703</v>
      </c>
      <c r="E1109" t="s">
        <v>39</v>
      </c>
      <c r="F1109" t="s">
        <v>2633</v>
      </c>
      <c r="G1109" t="s">
        <v>2634</v>
      </c>
      <c r="H1109" t="s">
        <v>24</v>
      </c>
      <c r="I1109" t="s">
        <v>25</v>
      </c>
      <c r="J1109" t="s">
        <v>52</v>
      </c>
      <c r="K1109" t="s">
        <v>53</v>
      </c>
      <c r="L1109" t="s">
        <v>54</v>
      </c>
      <c r="M1109" t="s">
        <v>255</v>
      </c>
      <c r="N1109" t="s">
        <v>30</v>
      </c>
      <c r="O1109" t="s">
        <v>36</v>
      </c>
      <c r="P1109" t="s">
        <v>256</v>
      </c>
      <c r="Q1109">
        <v>194.352</v>
      </c>
      <c r="R1109">
        <v>3</v>
      </c>
      <c r="S1109">
        <v>19.435199999999998</v>
      </c>
      <c r="T1109">
        <f xml:space="preserve"> Table1_2[[#This Row],[Profit]] / Table1_2[[#This Row],[Sales]]</f>
        <v>9.9999999999999992E-2</v>
      </c>
      <c r="U1109" t="s">
        <v>83</v>
      </c>
      <c r="V1109" t="s">
        <v>34</v>
      </c>
    </row>
    <row r="1110" spans="1:22">
      <c r="A1110" t="s">
        <v>1022</v>
      </c>
      <c r="B1110" s="19">
        <v>42644</v>
      </c>
      <c r="C1110" s="19" t="str">
        <f xml:space="preserve"> TEXT(Table1_2[[#This Row],[Order Date]], "yyyy")</f>
        <v>2016</v>
      </c>
      <c r="D1110" s="19">
        <v>42645</v>
      </c>
      <c r="E1110" t="s">
        <v>87</v>
      </c>
      <c r="F1110" t="s">
        <v>1023</v>
      </c>
      <c r="G1110" t="s">
        <v>1024</v>
      </c>
      <c r="H1110" t="s">
        <v>24</v>
      </c>
      <c r="I1110" t="s">
        <v>25</v>
      </c>
      <c r="J1110" t="s">
        <v>328</v>
      </c>
      <c r="K1110" t="s">
        <v>53</v>
      </c>
      <c r="L1110" t="s">
        <v>54</v>
      </c>
      <c r="M1110" t="s">
        <v>135</v>
      </c>
      <c r="N1110" t="s">
        <v>30</v>
      </c>
      <c r="O1110" t="s">
        <v>36</v>
      </c>
      <c r="P1110" t="s">
        <v>136</v>
      </c>
      <c r="Q1110">
        <v>194.84800000000001</v>
      </c>
      <c r="R1110">
        <v>4</v>
      </c>
      <c r="S1110">
        <v>12.178000000000001</v>
      </c>
      <c r="T1110">
        <f xml:space="preserve"> Table1_2[[#This Row],[Profit]] / Table1_2[[#This Row],[Sales]]</f>
        <v>6.25E-2</v>
      </c>
      <c r="U1110" t="s">
        <v>123</v>
      </c>
      <c r="V1110" t="s">
        <v>48</v>
      </c>
    </row>
    <row r="1111" spans="1:22">
      <c r="A1111" t="s">
        <v>4363</v>
      </c>
      <c r="B1111" s="19">
        <v>42943</v>
      </c>
      <c r="C1111" s="19" t="str">
        <f xml:space="preserve"> TEXT(Table1_2[[#This Row],[Order Date]], "yyyy")</f>
        <v>2017</v>
      </c>
      <c r="D1111" s="19">
        <v>42948</v>
      </c>
      <c r="E1111" t="s">
        <v>21</v>
      </c>
      <c r="F1111" t="s">
        <v>1468</v>
      </c>
      <c r="G1111" t="s">
        <v>1469</v>
      </c>
      <c r="H1111" t="s">
        <v>24</v>
      </c>
      <c r="I1111" t="s">
        <v>25</v>
      </c>
      <c r="J1111" t="s">
        <v>2017</v>
      </c>
      <c r="K1111" t="s">
        <v>1036</v>
      </c>
      <c r="L1111" t="s">
        <v>28</v>
      </c>
      <c r="M1111" t="s">
        <v>135</v>
      </c>
      <c r="N1111" t="s">
        <v>30</v>
      </c>
      <c r="O1111" t="s">
        <v>36</v>
      </c>
      <c r="P1111" t="s">
        <v>136</v>
      </c>
      <c r="Q1111">
        <v>194.84800000000001</v>
      </c>
      <c r="R1111">
        <v>4</v>
      </c>
      <c r="S1111">
        <v>12.178000000000001</v>
      </c>
      <c r="T1111">
        <f xml:space="preserve"> Table1_2[[#This Row],[Profit]] / Table1_2[[#This Row],[Sales]]</f>
        <v>6.25E-2</v>
      </c>
      <c r="U1111" t="s">
        <v>58</v>
      </c>
      <c r="V1111" t="s">
        <v>71</v>
      </c>
    </row>
    <row r="1112" spans="1:22">
      <c r="A1112" t="s">
        <v>2256</v>
      </c>
      <c r="B1112" s="19">
        <v>42695</v>
      </c>
      <c r="C1112" s="19" t="str">
        <f xml:space="preserve"> TEXT(Table1_2[[#This Row],[Order Date]], "yyyy")</f>
        <v>2016</v>
      </c>
      <c r="D1112" s="19">
        <v>42700</v>
      </c>
      <c r="E1112" t="s">
        <v>39</v>
      </c>
      <c r="F1112" t="s">
        <v>2257</v>
      </c>
      <c r="G1112" t="s">
        <v>2258</v>
      </c>
      <c r="H1112" t="s">
        <v>24</v>
      </c>
      <c r="I1112" t="s">
        <v>25</v>
      </c>
      <c r="J1112" t="s">
        <v>2259</v>
      </c>
      <c r="K1112" t="s">
        <v>1517</v>
      </c>
      <c r="L1112" t="s">
        <v>54</v>
      </c>
      <c r="M1112" t="s">
        <v>1656</v>
      </c>
      <c r="N1112" t="s">
        <v>30</v>
      </c>
      <c r="O1112" t="s">
        <v>36</v>
      </c>
      <c r="P1112" t="s">
        <v>1657</v>
      </c>
      <c r="Q1112">
        <v>195.136</v>
      </c>
      <c r="R1112">
        <v>4</v>
      </c>
      <c r="S1112">
        <v>-12.196</v>
      </c>
      <c r="T1112">
        <f xml:space="preserve"> Table1_2[[#This Row],[Profit]] / Table1_2[[#This Row],[Sales]]</f>
        <v>-6.25E-2</v>
      </c>
      <c r="U1112" t="s">
        <v>58</v>
      </c>
      <c r="V1112" t="s">
        <v>34</v>
      </c>
    </row>
    <row r="1113" spans="1:22">
      <c r="A1113" t="s">
        <v>4365</v>
      </c>
      <c r="B1113" s="19">
        <v>41866</v>
      </c>
      <c r="C1113" s="19" t="str">
        <f xml:space="preserve"> TEXT(Table1_2[[#This Row],[Order Date]], "yyyy")</f>
        <v>2014</v>
      </c>
      <c r="D1113" s="19">
        <v>41870</v>
      </c>
      <c r="E1113" t="s">
        <v>39</v>
      </c>
      <c r="F1113" t="s">
        <v>1060</v>
      </c>
      <c r="G1113" t="s">
        <v>1061</v>
      </c>
      <c r="H1113" t="s">
        <v>24</v>
      </c>
      <c r="I1113" t="s">
        <v>25</v>
      </c>
      <c r="J1113" t="s">
        <v>328</v>
      </c>
      <c r="K1113" t="s">
        <v>53</v>
      </c>
      <c r="L1113" t="s">
        <v>54</v>
      </c>
      <c r="M1113" t="s">
        <v>1656</v>
      </c>
      <c r="N1113" t="s">
        <v>30</v>
      </c>
      <c r="O1113" t="s">
        <v>36</v>
      </c>
      <c r="P1113" t="s">
        <v>1657</v>
      </c>
      <c r="Q1113">
        <v>195.136</v>
      </c>
      <c r="R1113">
        <v>4</v>
      </c>
      <c r="S1113">
        <v>-12.196</v>
      </c>
      <c r="T1113">
        <f xml:space="preserve"> Table1_2[[#This Row],[Profit]] / Table1_2[[#This Row],[Sales]]</f>
        <v>-6.25E-2</v>
      </c>
      <c r="U1113" t="s">
        <v>83</v>
      </c>
      <c r="V1113" t="s">
        <v>253</v>
      </c>
    </row>
    <row r="1114" spans="1:22">
      <c r="A1114" t="s">
        <v>1079</v>
      </c>
      <c r="B1114" s="19">
        <v>42553</v>
      </c>
      <c r="C1114" s="19" t="str">
        <f xml:space="preserve"> TEXT(Table1_2[[#This Row],[Order Date]], "yyyy")</f>
        <v>2016</v>
      </c>
      <c r="D1114" s="19">
        <v>42558</v>
      </c>
      <c r="E1114" t="s">
        <v>21</v>
      </c>
      <c r="F1114" t="s">
        <v>1080</v>
      </c>
      <c r="G1114" t="s">
        <v>1081</v>
      </c>
      <c r="H1114" t="s">
        <v>90</v>
      </c>
      <c r="I1114" t="s">
        <v>25</v>
      </c>
      <c r="J1114" t="s">
        <v>52</v>
      </c>
      <c r="K1114" t="s">
        <v>53</v>
      </c>
      <c r="L1114" t="s">
        <v>54</v>
      </c>
      <c r="M1114" t="s">
        <v>1082</v>
      </c>
      <c r="N1114" t="s">
        <v>30</v>
      </c>
      <c r="O1114" t="s">
        <v>36</v>
      </c>
      <c r="P1114" t="s">
        <v>1083</v>
      </c>
      <c r="Q1114">
        <v>195.184</v>
      </c>
      <c r="R1114">
        <v>1</v>
      </c>
      <c r="S1114">
        <v>19.5184</v>
      </c>
      <c r="T1114">
        <f xml:space="preserve"> Table1_2[[#This Row],[Profit]] / Table1_2[[#This Row],[Sales]]</f>
        <v>0.1</v>
      </c>
      <c r="U1114" t="s">
        <v>58</v>
      </c>
      <c r="V1114" t="s">
        <v>71</v>
      </c>
    </row>
    <row r="1115" spans="1:22">
      <c r="A1115" t="s">
        <v>2084</v>
      </c>
      <c r="B1115" s="19">
        <v>42202</v>
      </c>
      <c r="C1115" s="19" t="str">
        <f xml:space="preserve"> TEXT(Table1_2[[#This Row],[Order Date]], "yyyy")</f>
        <v>2015</v>
      </c>
      <c r="D1115" s="19">
        <v>42204</v>
      </c>
      <c r="E1115" t="s">
        <v>21</v>
      </c>
      <c r="F1115" t="s">
        <v>1331</v>
      </c>
      <c r="G1115" t="s">
        <v>1332</v>
      </c>
      <c r="H1115" t="s">
        <v>24</v>
      </c>
      <c r="I1115" t="s">
        <v>25</v>
      </c>
      <c r="J1115" t="s">
        <v>2085</v>
      </c>
      <c r="K1115" t="s">
        <v>53</v>
      </c>
      <c r="L1115" t="s">
        <v>54</v>
      </c>
      <c r="M1115" t="s">
        <v>1476</v>
      </c>
      <c r="N1115" t="s">
        <v>30</v>
      </c>
      <c r="O1115" t="s">
        <v>31</v>
      </c>
      <c r="P1115" t="s">
        <v>1477</v>
      </c>
      <c r="Q1115">
        <v>195.46600000000001</v>
      </c>
      <c r="R1115">
        <v>2</v>
      </c>
      <c r="S1115">
        <v>-13.797599999999999</v>
      </c>
      <c r="T1115">
        <f xml:space="preserve"> Table1_2[[#This Row],[Profit]] / Table1_2[[#This Row],[Sales]]</f>
        <v>-7.0588235294117646E-2</v>
      </c>
      <c r="U1115" t="s">
        <v>70</v>
      </c>
      <c r="V1115" t="s">
        <v>71</v>
      </c>
    </row>
    <row r="1116" spans="1:22">
      <c r="A1116" t="s">
        <v>1555</v>
      </c>
      <c r="B1116" s="19">
        <v>42840</v>
      </c>
      <c r="C1116" s="19" t="str">
        <f xml:space="preserve"> TEXT(Table1_2[[#This Row],[Order Date]], "yyyy")</f>
        <v>2017</v>
      </c>
      <c r="D1116" s="19">
        <v>42843</v>
      </c>
      <c r="E1116" t="s">
        <v>87</v>
      </c>
      <c r="F1116" t="s">
        <v>1556</v>
      </c>
      <c r="G1116" t="s">
        <v>1557</v>
      </c>
      <c r="H1116" t="s">
        <v>90</v>
      </c>
      <c r="I1116" t="s">
        <v>25</v>
      </c>
      <c r="J1116" t="s">
        <v>26</v>
      </c>
      <c r="K1116" t="s">
        <v>1340</v>
      </c>
      <c r="L1116" t="s">
        <v>54</v>
      </c>
      <c r="M1116" t="s">
        <v>1012</v>
      </c>
      <c r="N1116" t="s">
        <v>30</v>
      </c>
      <c r="O1116" t="s">
        <v>56</v>
      </c>
      <c r="P1116" t="s">
        <v>1013</v>
      </c>
      <c r="Q1116">
        <v>196.45</v>
      </c>
      <c r="R1116">
        <v>5</v>
      </c>
      <c r="S1116">
        <v>70.721999999999994</v>
      </c>
      <c r="T1116">
        <f xml:space="preserve"> Table1_2[[#This Row],[Profit]] / Table1_2[[#This Row],[Sales]]</f>
        <v>0.36</v>
      </c>
      <c r="U1116" t="s">
        <v>33</v>
      </c>
      <c r="V1116" t="s">
        <v>113</v>
      </c>
    </row>
    <row r="1117" spans="1:22">
      <c r="A1117" t="s">
        <v>2762</v>
      </c>
      <c r="B1117" s="19">
        <v>42443</v>
      </c>
      <c r="C1117" s="19" t="str">
        <f xml:space="preserve"> TEXT(Table1_2[[#This Row],[Order Date]], "yyyy")</f>
        <v>2016</v>
      </c>
      <c r="D1117" s="19">
        <v>42445</v>
      </c>
      <c r="E1117" t="s">
        <v>87</v>
      </c>
      <c r="F1117" t="s">
        <v>2625</v>
      </c>
      <c r="G1117" t="s">
        <v>2626</v>
      </c>
      <c r="H1117" t="s">
        <v>90</v>
      </c>
      <c r="I1117" t="s">
        <v>25</v>
      </c>
      <c r="J1117" t="s">
        <v>191</v>
      </c>
      <c r="K1117" t="s">
        <v>192</v>
      </c>
      <c r="L1117" t="s">
        <v>54</v>
      </c>
      <c r="M1117" t="s">
        <v>1028</v>
      </c>
      <c r="N1117" t="s">
        <v>30</v>
      </c>
      <c r="O1117" t="s">
        <v>36</v>
      </c>
      <c r="P1117" t="s">
        <v>1029</v>
      </c>
      <c r="Q1117">
        <v>196.78399999999999</v>
      </c>
      <c r="R1117">
        <v>2</v>
      </c>
      <c r="S1117">
        <v>-22.138200000000001</v>
      </c>
      <c r="T1117">
        <f xml:space="preserve"> Table1_2[[#This Row],[Profit]] / Table1_2[[#This Row],[Sales]]</f>
        <v>-0.11250000000000002</v>
      </c>
      <c r="U1117" t="s">
        <v>70</v>
      </c>
      <c r="V1117" t="s">
        <v>195</v>
      </c>
    </row>
    <row r="1118" spans="1:22">
      <c r="A1118" t="s">
        <v>3778</v>
      </c>
      <c r="B1118" s="19">
        <v>42791</v>
      </c>
      <c r="C1118" s="19" t="str">
        <f xml:space="preserve"> TEXT(Table1_2[[#This Row],[Order Date]], "yyyy")</f>
        <v>2017</v>
      </c>
      <c r="D1118" s="19">
        <v>42795</v>
      </c>
      <c r="E1118" t="s">
        <v>39</v>
      </c>
      <c r="F1118" t="s">
        <v>3348</v>
      </c>
      <c r="G1118" t="s">
        <v>3349</v>
      </c>
      <c r="H1118" t="s">
        <v>24</v>
      </c>
      <c r="I1118" t="s">
        <v>25</v>
      </c>
      <c r="J1118" t="s">
        <v>3779</v>
      </c>
      <c r="K1118" t="s">
        <v>1036</v>
      </c>
      <c r="L1118" t="s">
        <v>28</v>
      </c>
      <c r="M1118" t="s">
        <v>1028</v>
      </c>
      <c r="N1118" t="s">
        <v>30</v>
      </c>
      <c r="O1118" t="s">
        <v>36</v>
      </c>
      <c r="P1118" t="s">
        <v>1029</v>
      </c>
      <c r="Q1118">
        <v>196.78399999999999</v>
      </c>
      <c r="R1118">
        <v>2</v>
      </c>
      <c r="S1118">
        <v>-22.138200000000001</v>
      </c>
      <c r="T1118">
        <f xml:space="preserve"> Table1_2[[#This Row],[Profit]] / Table1_2[[#This Row],[Sales]]</f>
        <v>-0.11250000000000002</v>
      </c>
      <c r="U1118" t="s">
        <v>83</v>
      </c>
      <c r="V1118" t="s">
        <v>297</v>
      </c>
    </row>
    <row r="1119" spans="1:22">
      <c r="A1119" t="s">
        <v>2631</v>
      </c>
      <c r="B1119" s="19">
        <v>42171</v>
      </c>
      <c r="C1119" s="19" t="str">
        <f xml:space="preserve"> TEXT(Table1_2[[#This Row],[Order Date]], "yyyy")</f>
        <v>2015</v>
      </c>
      <c r="D1119" s="19">
        <v>42175</v>
      </c>
      <c r="E1119" t="s">
        <v>39</v>
      </c>
      <c r="F1119" t="s">
        <v>2584</v>
      </c>
      <c r="G1119" t="s">
        <v>2585</v>
      </c>
      <c r="H1119" t="s">
        <v>24</v>
      </c>
      <c r="I1119" t="s">
        <v>25</v>
      </c>
      <c r="J1119" t="s">
        <v>1717</v>
      </c>
      <c r="K1119" t="s">
        <v>92</v>
      </c>
      <c r="L1119" t="s">
        <v>93</v>
      </c>
      <c r="M1119" t="s">
        <v>1141</v>
      </c>
      <c r="N1119" t="s">
        <v>30</v>
      </c>
      <c r="O1119" t="s">
        <v>36</v>
      </c>
      <c r="P1119" t="s">
        <v>1142</v>
      </c>
      <c r="Q1119">
        <v>197.37200000000001</v>
      </c>
      <c r="R1119">
        <v>2</v>
      </c>
      <c r="S1119">
        <v>-25.3764</v>
      </c>
      <c r="T1119">
        <f xml:space="preserve"> Table1_2[[#This Row],[Profit]] / Table1_2[[#This Row],[Sales]]</f>
        <v>-0.12857142857142856</v>
      </c>
      <c r="U1119" t="s">
        <v>83</v>
      </c>
      <c r="V1119" t="s">
        <v>59</v>
      </c>
    </row>
    <row r="1120" spans="1:22">
      <c r="A1120" t="s">
        <v>3132</v>
      </c>
      <c r="B1120" s="19">
        <v>42839</v>
      </c>
      <c r="C1120" s="19" t="str">
        <f xml:space="preserve"> TEXT(Table1_2[[#This Row],[Order Date]], "yyyy")</f>
        <v>2017</v>
      </c>
      <c r="D1120" s="19">
        <v>42843</v>
      </c>
      <c r="E1120" t="s">
        <v>39</v>
      </c>
      <c r="F1120" t="s">
        <v>1938</v>
      </c>
      <c r="G1120" t="s">
        <v>1939</v>
      </c>
      <c r="H1120" t="s">
        <v>90</v>
      </c>
      <c r="I1120" t="s">
        <v>25</v>
      </c>
      <c r="J1120" t="s">
        <v>1911</v>
      </c>
      <c r="K1120" t="s">
        <v>1036</v>
      </c>
      <c r="L1120" t="s">
        <v>28</v>
      </c>
      <c r="M1120" t="s">
        <v>1175</v>
      </c>
      <c r="N1120" t="s">
        <v>30</v>
      </c>
      <c r="O1120" t="s">
        <v>31</v>
      </c>
      <c r="P1120" t="s">
        <v>1176</v>
      </c>
      <c r="Q1120">
        <v>198.27199999999999</v>
      </c>
      <c r="R1120">
        <v>8</v>
      </c>
      <c r="S1120">
        <v>-32.219200000000001</v>
      </c>
      <c r="T1120">
        <f xml:space="preserve"> Table1_2[[#This Row],[Profit]] / Table1_2[[#This Row],[Sales]]</f>
        <v>-0.16250000000000001</v>
      </c>
      <c r="U1120" t="s">
        <v>83</v>
      </c>
      <c r="V1120" t="s">
        <v>113</v>
      </c>
    </row>
    <row r="1121" spans="1:22">
      <c r="A1121" t="s">
        <v>1396</v>
      </c>
      <c r="B1121" s="19">
        <v>42924</v>
      </c>
      <c r="C1121" s="19" t="str">
        <f xml:space="preserve"> TEXT(Table1_2[[#This Row],[Order Date]], "yyyy")</f>
        <v>2017</v>
      </c>
      <c r="D1121" s="19">
        <v>42931</v>
      </c>
      <c r="E1121" t="s">
        <v>39</v>
      </c>
      <c r="F1121" t="s">
        <v>1397</v>
      </c>
      <c r="G1121" t="s">
        <v>1398</v>
      </c>
      <c r="H1121" t="s">
        <v>24</v>
      </c>
      <c r="I1121" t="s">
        <v>25</v>
      </c>
      <c r="J1121" t="s">
        <v>1399</v>
      </c>
      <c r="K1121" t="s">
        <v>192</v>
      </c>
      <c r="L1121" t="s">
        <v>54</v>
      </c>
      <c r="M1121" t="s">
        <v>1400</v>
      </c>
      <c r="N1121" t="s">
        <v>30</v>
      </c>
      <c r="O1121" t="s">
        <v>56</v>
      </c>
      <c r="P1121" t="s">
        <v>1401</v>
      </c>
      <c r="Q1121">
        <v>198.46</v>
      </c>
      <c r="R1121">
        <v>2</v>
      </c>
      <c r="S1121">
        <v>99.23</v>
      </c>
      <c r="T1121">
        <f xml:space="preserve"> Table1_2[[#This Row],[Profit]] / Table1_2[[#This Row],[Sales]]</f>
        <v>0.5</v>
      </c>
      <c r="U1121" t="s">
        <v>47</v>
      </c>
      <c r="V1121" t="s">
        <v>71</v>
      </c>
    </row>
    <row r="1122" spans="1:22">
      <c r="A1122" t="s">
        <v>2546</v>
      </c>
      <c r="B1122" s="19">
        <v>42974</v>
      </c>
      <c r="C1122" s="19" t="str">
        <f xml:space="preserve"> TEXT(Table1_2[[#This Row],[Order Date]], "yyyy")</f>
        <v>2017</v>
      </c>
      <c r="D1122" s="19">
        <v>42976</v>
      </c>
      <c r="E1122" t="s">
        <v>21</v>
      </c>
      <c r="F1122" t="s">
        <v>332</v>
      </c>
      <c r="G1122" t="s">
        <v>333</v>
      </c>
      <c r="H1122" t="s">
        <v>90</v>
      </c>
      <c r="I1122" t="s">
        <v>25</v>
      </c>
      <c r="J1122" t="s">
        <v>2448</v>
      </c>
      <c r="K1122" t="s">
        <v>53</v>
      </c>
      <c r="L1122" t="s">
        <v>54</v>
      </c>
      <c r="M1122" t="s">
        <v>1400</v>
      </c>
      <c r="N1122" t="s">
        <v>30</v>
      </c>
      <c r="O1122" t="s">
        <v>56</v>
      </c>
      <c r="P1122" t="s">
        <v>1401</v>
      </c>
      <c r="Q1122">
        <v>198.46</v>
      </c>
      <c r="R1122">
        <v>2</v>
      </c>
      <c r="S1122">
        <v>99.23</v>
      </c>
      <c r="T1122">
        <f xml:space="preserve"> Table1_2[[#This Row],[Profit]] / Table1_2[[#This Row],[Sales]]</f>
        <v>0.5</v>
      </c>
      <c r="U1122" t="s">
        <v>70</v>
      </c>
      <c r="V1122" t="s">
        <v>253</v>
      </c>
    </row>
    <row r="1123" spans="1:22">
      <c r="A1123" t="s">
        <v>3645</v>
      </c>
      <c r="B1123" s="19">
        <v>42934</v>
      </c>
      <c r="C1123" s="19" t="str">
        <f xml:space="preserve"> TEXT(Table1_2[[#This Row],[Order Date]], "yyyy")</f>
        <v>2017</v>
      </c>
      <c r="D1123" s="19">
        <v>42939</v>
      </c>
      <c r="E1123" t="s">
        <v>39</v>
      </c>
      <c r="F1123" t="s">
        <v>739</v>
      </c>
      <c r="G1123" t="s">
        <v>740</v>
      </c>
      <c r="H1123" t="s">
        <v>24</v>
      </c>
      <c r="I1123" t="s">
        <v>25</v>
      </c>
      <c r="J1123" t="s">
        <v>65</v>
      </c>
      <c r="K1123" t="s">
        <v>66</v>
      </c>
      <c r="L1123" t="s">
        <v>67</v>
      </c>
      <c r="M1123" t="s">
        <v>590</v>
      </c>
      <c r="N1123" t="s">
        <v>30</v>
      </c>
      <c r="O1123" t="s">
        <v>36</v>
      </c>
      <c r="P1123" t="s">
        <v>591</v>
      </c>
      <c r="Q1123">
        <v>198.744</v>
      </c>
      <c r="R1123">
        <v>4</v>
      </c>
      <c r="S1123">
        <v>-14.196</v>
      </c>
      <c r="T1123">
        <f xml:space="preserve"> Table1_2[[#This Row],[Profit]] / Table1_2[[#This Row],[Sales]]</f>
        <v>-7.1428571428571425E-2</v>
      </c>
      <c r="U1123" t="s">
        <v>58</v>
      </c>
      <c r="V1123" t="s">
        <v>71</v>
      </c>
    </row>
    <row r="1124" spans="1:22">
      <c r="A1124" t="s">
        <v>3788</v>
      </c>
      <c r="B1124" s="19">
        <v>42616</v>
      </c>
      <c r="C1124" s="19" t="str">
        <f xml:space="preserve"> TEXT(Table1_2[[#This Row],[Order Date]], "yyyy")</f>
        <v>2016</v>
      </c>
      <c r="D1124" s="19">
        <v>42620</v>
      </c>
      <c r="E1124" t="s">
        <v>39</v>
      </c>
      <c r="F1124" t="s">
        <v>3789</v>
      </c>
      <c r="G1124" t="s">
        <v>3790</v>
      </c>
      <c r="H1124" t="s">
        <v>24</v>
      </c>
      <c r="I1124" t="s">
        <v>25</v>
      </c>
      <c r="J1124" t="s">
        <v>133</v>
      </c>
      <c r="K1124" t="s">
        <v>134</v>
      </c>
      <c r="L1124" t="s">
        <v>93</v>
      </c>
      <c r="M1124" t="s">
        <v>2743</v>
      </c>
      <c r="N1124" t="s">
        <v>30</v>
      </c>
      <c r="O1124" t="s">
        <v>31</v>
      </c>
      <c r="P1124" t="s">
        <v>2744</v>
      </c>
      <c r="Q1124">
        <v>198.744</v>
      </c>
      <c r="R1124">
        <v>4</v>
      </c>
      <c r="S1124">
        <v>0</v>
      </c>
      <c r="T1124">
        <f xml:space="preserve"> Table1_2[[#This Row],[Profit]] / Table1_2[[#This Row],[Sales]]</f>
        <v>0</v>
      </c>
      <c r="U1124" t="s">
        <v>83</v>
      </c>
      <c r="V1124" t="s">
        <v>77</v>
      </c>
    </row>
    <row r="1125" spans="1:22">
      <c r="A1125" t="s">
        <v>3529</v>
      </c>
      <c r="B1125" s="19">
        <v>42023</v>
      </c>
      <c r="C1125" s="19" t="str">
        <f xml:space="preserve"> TEXT(Table1_2[[#This Row],[Order Date]], "yyyy")</f>
        <v>2015</v>
      </c>
      <c r="D1125" s="19">
        <v>42027</v>
      </c>
      <c r="E1125" t="s">
        <v>39</v>
      </c>
      <c r="F1125" t="s">
        <v>3530</v>
      </c>
      <c r="G1125" t="s">
        <v>3531</v>
      </c>
      <c r="H1125" t="s">
        <v>24</v>
      </c>
      <c r="I1125" t="s">
        <v>25</v>
      </c>
      <c r="J1125" t="s">
        <v>3532</v>
      </c>
      <c r="K1125" t="s">
        <v>92</v>
      </c>
      <c r="L1125" t="s">
        <v>93</v>
      </c>
      <c r="M1125" t="s">
        <v>2194</v>
      </c>
      <c r="N1125" t="s">
        <v>30</v>
      </c>
      <c r="O1125" t="s">
        <v>36</v>
      </c>
      <c r="P1125" t="s">
        <v>2195</v>
      </c>
      <c r="Q1125">
        <v>199.304</v>
      </c>
      <c r="R1125">
        <v>4</v>
      </c>
      <c r="S1125">
        <v>-8.5416000000000007</v>
      </c>
      <c r="T1125">
        <f xml:space="preserve"> Table1_2[[#This Row],[Profit]] / Table1_2[[#This Row],[Sales]]</f>
        <v>-4.2857142857142858E-2</v>
      </c>
      <c r="U1125" t="s">
        <v>83</v>
      </c>
      <c r="V1125" t="s">
        <v>169</v>
      </c>
    </row>
    <row r="1126" spans="1:22">
      <c r="A1126" t="s">
        <v>3319</v>
      </c>
      <c r="B1126" s="19">
        <v>42264</v>
      </c>
      <c r="C1126" s="19" t="str">
        <f xml:space="preserve"> TEXT(Table1_2[[#This Row],[Order Date]], "yyyy")</f>
        <v>2015</v>
      </c>
      <c r="D1126" s="19">
        <v>42270</v>
      </c>
      <c r="E1126" t="s">
        <v>39</v>
      </c>
      <c r="F1126" t="s">
        <v>2612</v>
      </c>
      <c r="G1126" t="s">
        <v>2613</v>
      </c>
      <c r="H1126" t="s">
        <v>24</v>
      </c>
      <c r="I1126" t="s">
        <v>25</v>
      </c>
      <c r="J1126" t="s">
        <v>173</v>
      </c>
      <c r="K1126" t="s">
        <v>120</v>
      </c>
      <c r="L1126" t="s">
        <v>67</v>
      </c>
      <c r="M1126" t="s">
        <v>1164</v>
      </c>
      <c r="N1126" t="s">
        <v>30</v>
      </c>
      <c r="O1126" t="s">
        <v>36</v>
      </c>
      <c r="P1126" t="s">
        <v>1165</v>
      </c>
      <c r="Q1126">
        <v>199.76400000000001</v>
      </c>
      <c r="R1126">
        <v>2</v>
      </c>
      <c r="S1126">
        <v>8.8783999999999992</v>
      </c>
      <c r="T1126">
        <f xml:space="preserve"> Table1_2[[#This Row],[Profit]] / Table1_2[[#This Row],[Sales]]</f>
        <v>4.4444444444444439E-2</v>
      </c>
      <c r="U1126" t="s">
        <v>129</v>
      </c>
      <c r="V1126" t="s">
        <v>77</v>
      </c>
    </row>
    <row r="1127" spans="1:22">
      <c r="A1127" t="s">
        <v>4046</v>
      </c>
      <c r="B1127" s="19">
        <v>43002</v>
      </c>
      <c r="C1127" s="19" t="str">
        <f xml:space="preserve"> TEXT(Table1_2[[#This Row],[Order Date]], "yyyy")</f>
        <v>2017</v>
      </c>
      <c r="D1127" s="19">
        <v>43002</v>
      </c>
      <c r="E1127" t="s">
        <v>425</v>
      </c>
      <c r="F1127" t="s">
        <v>464</v>
      </c>
      <c r="G1127" t="s">
        <v>465</v>
      </c>
      <c r="H1127" t="s">
        <v>24</v>
      </c>
      <c r="I1127" t="s">
        <v>25</v>
      </c>
      <c r="J1127" t="s">
        <v>191</v>
      </c>
      <c r="K1127" t="s">
        <v>192</v>
      </c>
      <c r="L1127" t="s">
        <v>54</v>
      </c>
      <c r="M1127" t="s">
        <v>697</v>
      </c>
      <c r="N1127" t="s">
        <v>30</v>
      </c>
      <c r="O1127" t="s">
        <v>56</v>
      </c>
      <c r="P1127" t="s">
        <v>698</v>
      </c>
      <c r="Q1127">
        <v>199.8</v>
      </c>
      <c r="R1127">
        <v>10</v>
      </c>
      <c r="S1127">
        <v>71.927999999999997</v>
      </c>
      <c r="T1127">
        <f xml:space="preserve"> Table1_2[[#This Row],[Profit]] / Table1_2[[#This Row],[Sales]]</f>
        <v>0.36</v>
      </c>
      <c r="U1127" t="s">
        <v>430</v>
      </c>
      <c r="V1127" t="s">
        <v>77</v>
      </c>
    </row>
    <row r="1128" spans="1:22">
      <c r="A1128" t="s">
        <v>3024</v>
      </c>
      <c r="B1128" s="19">
        <v>42196</v>
      </c>
      <c r="C1128" s="19" t="str">
        <f xml:space="preserve"> TEXT(Table1_2[[#This Row],[Order Date]], "yyyy")</f>
        <v>2015</v>
      </c>
      <c r="D1128" s="19">
        <v>42197</v>
      </c>
      <c r="E1128" t="s">
        <v>87</v>
      </c>
      <c r="F1128" t="s">
        <v>1317</v>
      </c>
      <c r="G1128" t="s">
        <v>1318</v>
      </c>
      <c r="H1128" t="s">
        <v>90</v>
      </c>
      <c r="I1128" t="s">
        <v>25</v>
      </c>
      <c r="J1128" t="s">
        <v>199</v>
      </c>
      <c r="K1128" t="s">
        <v>200</v>
      </c>
      <c r="L1128" t="s">
        <v>67</v>
      </c>
      <c r="M1128" t="s">
        <v>907</v>
      </c>
      <c r="N1128" t="s">
        <v>30</v>
      </c>
      <c r="O1128" t="s">
        <v>45</v>
      </c>
      <c r="P1128" t="s">
        <v>908</v>
      </c>
      <c r="Q1128">
        <v>199.83600000000001</v>
      </c>
      <c r="R1128">
        <v>4</v>
      </c>
      <c r="S1128">
        <v>-37.112400000000001</v>
      </c>
      <c r="T1128">
        <f xml:space="preserve"> Table1_2[[#This Row],[Profit]] / Table1_2[[#This Row],[Sales]]</f>
        <v>-0.18571428571428572</v>
      </c>
      <c r="U1128" t="s">
        <v>123</v>
      </c>
      <c r="V1128" t="s">
        <v>71</v>
      </c>
    </row>
    <row r="1129" spans="1:22">
      <c r="A1129" t="s">
        <v>4274</v>
      </c>
      <c r="B1129" s="19">
        <v>41970</v>
      </c>
      <c r="C1129" s="19" t="str">
        <f xml:space="preserve"> TEXT(Table1_2[[#This Row],[Order Date]], "yyyy")</f>
        <v>2014</v>
      </c>
      <c r="D1129" s="19">
        <v>41974</v>
      </c>
      <c r="E1129" t="s">
        <v>39</v>
      </c>
      <c r="F1129" t="s">
        <v>2696</v>
      </c>
      <c r="G1129" t="s">
        <v>2697</v>
      </c>
      <c r="H1129" t="s">
        <v>90</v>
      </c>
      <c r="I1129" t="s">
        <v>25</v>
      </c>
      <c r="J1129" t="s">
        <v>2954</v>
      </c>
      <c r="K1129" t="s">
        <v>120</v>
      </c>
      <c r="L1129" t="s">
        <v>67</v>
      </c>
      <c r="M1129" t="s">
        <v>1123</v>
      </c>
      <c r="N1129" t="s">
        <v>30</v>
      </c>
      <c r="O1129" t="s">
        <v>56</v>
      </c>
      <c r="P1129" t="s">
        <v>1124</v>
      </c>
      <c r="Q1129">
        <v>199.9</v>
      </c>
      <c r="R1129">
        <v>5</v>
      </c>
      <c r="S1129">
        <v>39.979999999999997</v>
      </c>
      <c r="T1129">
        <f xml:space="preserve"> Table1_2[[#This Row],[Profit]] / Table1_2[[#This Row],[Sales]]</f>
        <v>0.19999999999999998</v>
      </c>
      <c r="U1129" t="s">
        <v>83</v>
      </c>
      <c r="V1129" t="s">
        <v>34</v>
      </c>
    </row>
    <row r="1130" spans="1:22">
      <c r="A1130" t="s">
        <v>4294</v>
      </c>
      <c r="B1130" s="19">
        <v>43074</v>
      </c>
      <c r="C1130" s="19" t="str">
        <f xml:space="preserve"> TEXT(Table1_2[[#This Row],[Order Date]], "yyyy")</f>
        <v>2017</v>
      </c>
      <c r="D1130" s="19">
        <v>43075</v>
      </c>
      <c r="E1130" t="s">
        <v>87</v>
      </c>
      <c r="F1130" t="s">
        <v>4295</v>
      </c>
      <c r="G1130" t="s">
        <v>4296</v>
      </c>
      <c r="H1130" t="s">
        <v>100</v>
      </c>
      <c r="I1130" t="s">
        <v>25</v>
      </c>
      <c r="J1130" t="s">
        <v>191</v>
      </c>
      <c r="K1130" t="s">
        <v>192</v>
      </c>
      <c r="L1130" t="s">
        <v>54</v>
      </c>
      <c r="M1130" t="s">
        <v>1123</v>
      </c>
      <c r="N1130" t="s">
        <v>30</v>
      </c>
      <c r="O1130" t="s">
        <v>56</v>
      </c>
      <c r="P1130" t="s">
        <v>1124</v>
      </c>
      <c r="Q1130">
        <v>199.9</v>
      </c>
      <c r="R1130">
        <v>5</v>
      </c>
      <c r="S1130">
        <v>39.979999999999997</v>
      </c>
      <c r="T1130">
        <f xml:space="preserve"> Table1_2[[#This Row],[Profit]] / Table1_2[[#This Row],[Sales]]</f>
        <v>0.19999999999999998</v>
      </c>
      <c r="U1130" t="s">
        <v>123</v>
      </c>
      <c r="V1130" t="s">
        <v>96</v>
      </c>
    </row>
    <row r="1131" spans="1:22">
      <c r="A1131" t="s">
        <v>1805</v>
      </c>
      <c r="B1131" s="19">
        <v>43038</v>
      </c>
      <c r="C1131" s="19" t="str">
        <f xml:space="preserve"> TEXT(Table1_2[[#This Row],[Order Date]], "yyyy")</f>
        <v>2017</v>
      </c>
      <c r="D1131" s="19">
        <v>43041</v>
      </c>
      <c r="E1131" t="s">
        <v>87</v>
      </c>
      <c r="F1131" t="s">
        <v>1806</v>
      </c>
      <c r="G1131" t="s">
        <v>1807</v>
      </c>
      <c r="H1131" t="s">
        <v>24</v>
      </c>
      <c r="I1131" t="s">
        <v>25</v>
      </c>
      <c r="J1131" t="s">
        <v>191</v>
      </c>
      <c r="K1131" t="s">
        <v>192</v>
      </c>
      <c r="L1131" t="s">
        <v>54</v>
      </c>
      <c r="M1131" t="s">
        <v>1136</v>
      </c>
      <c r="N1131" t="s">
        <v>30</v>
      </c>
      <c r="O1131" t="s">
        <v>31</v>
      </c>
      <c r="P1131" t="s">
        <v>1137</v>
      </c>
      <c r="Q1131">
        <v>199.98</v>
      </c>
      <c r="R1131">
        <v>2</v>
      </c>
      <c r="S1131">
        <v>37.996200000000002</v>
      </c>
      <c r="T1131">
        <f xml:space="preserve"> Table1_2[[#This Row],[Profit]] / Table1_2[[#This Row],[Sales]]</f>
        <v>0.19000000000000003</v>
      </c>
      <c r="U1131" t="s">
        <v>33</v>
      </c>
      <c r="V1131" t="s">
        <v>48</v>
      </c>
    </row>
    <row r="1132" spans="1:22">
      <c r="A1132" t="s">
        <v>3102</v>
      </c>
      <c r="B1132" s="19">
        <v>41889</v>
      </c>
      <c r="C1132" s="19" t="str">
        <f xml:space="preserve"> TEXT(Table1_2[[#This Row],[Order Date]], "yyyy")</f>
        <v>2014</v>
      </c>
      <c r="D1132" s="19">
        <v>41892</v>
      </c>
      <c r="E1132" t="s">
        <v>87</v>
      </c>
      <c r="F1132" t="s">
        <v>1224</v>
      </c>
      <c r="G1132" t="s">
        <v>1225</v>
      </c>
      <c r="H1132" t="s">
        <v>100</v>
      </c>
      <c r="I1132" t="s">
        <v>25</v>
      </c>
      <c r="J1132" t="s">
        <v>101</v>
      </c>
      <c r="K1132" t="s">
        <v>92</v>
      </c>
      <c r="L1132" t="s">
        <v>93</v>
      </c>
      <c r="M1132" t="s">
        <v>922</v>
      </c>
      <c r="N1132" t="s">
        <v>30</v>
      </c>
      <c r="O1132" t="s">
        <v>45</v>
      </c>
      <c r="P1132" t="s">
        <v>923</v>
      </c>
      <c r="Q1132">
        <v>200.79499999999999</v>
      </c>
      <c r="R1132">
        <v>1</v>
      </c>
      <c r="S1132">
        <v>-22.948</v>
      </c>
      <c r="T1132">
        <f xml:space="preserve"> Table1_2[[#This Row],[Profit]] / Table1_2[[#This Row],[Sales]]</f>
        <v>-0.1142857142857143</v>
      </c>
      <c r="U1132" t="s">
        <v>33</v>
      </c>
      <c r="V1132" t="s">
        <v>77</v>
      </c>
    </row>
    <row r="1133" spans="1:22">
      <c r="A1133" t="s">
        <v>4336</v>
      </c>
      <c r="B1133" s="19">
        <v>43082</v>
      </c>
      <c r="C1133" s="19" t="str">
        <f xml:space="preserve"> TEXT(Table1_2[[#This Row],[Order Date]], "yyyy")</f>
        <v>2017</v>
      </c>
      <c r="D1133" s="19">
        <v>43087</v>
      </c>
      <c r="E1133" t="s">
        <v>39</v>
      </c>
      <c r="F1133" t="s">
        <v>2063</v>
      </c>
      <c r="G1133" t="s">
        <v>2064</v>
      </c>
      <c r="H1133" t="s">
        <v>24</v>
      </c>
      <c r="I1133" t="s">
        <v>25</v>
      </c>
      <c r="J1133" t="s">
        <v>328</v>
      </c>
      <c r="K1133" t="s">
        <v>53</v>
      </c>
      <c r="L1133" t="s">
        <v>54</v>
      </c>
      <c r="M1133" t="s">
        <v>1290</v>
      </c>
      <c r="N1133" t="s">
        <v>30</v>
      </c>
      <c r="O1133" t="s">
        <v>56</v>
      </c>
      <c r="P1133" t="s">
        <v>1758</v>
      </c>
      <c r="Q1133">
        <v>201.04</v>
      </c>
      <c r="R1133">
        <v>8</v>
      </c>
      <c r="S1133">
        <v>54.280799999999999</v>
      </c>
      <c r="T1133">
        <f xml:space="preserve"> Table1_2[[#This Row],[Profit]] / Table1_2[[#This Row],[Sales]]</f>
        <v>0.27</v>
      </c>
      <c r="U1133" t="s">
        <v>58</v>
      </c>
      <c r="V1133" t="s">
        <v>96</v>
      </c>
    </row>
    <row r="1134" spans="1:22">
      <c r="A1134" t="s">
        <v>3210</v>
      </c>
      <c r="B1134" s="19">
        <v>42638</v>
      </c>
      <c r="C1134" s="19" t="str">
        <f xml:space="preserve"> TEXT(Table1_2[[#This Row],[Order Date]], "yyyy")</f>
        <v>2016</v>
      </c>
      <c r="D1134" s="19">
        <v>42643</v>
      </c>
      <c r="E1134" t="s">
        <v>39</v>
      </c>
      <c r="F1134" t="s">
        <v>3211</v>
      </c>
      <c r="G1134" t="s">
        <v>3212</v>
      </c>
      <c r="H1134" t="s">
        <v>90</v>
      </c>
      <c r="I1134" t="s">
        <v>25</v>
      </c>
      <c r="J1134" t="s">
        <v>3213</v>
      </c>
      <c r="K1134" t="s">
        <v>238</v>
      </c>
      <c r="L1134" t="s">
        <v>93</v>
      </c>
      <c r="M1134" t="s">
        <v>104</v>
      </c>
      <c r="N1134" t="s">
        <v>30</v>
      </c>
      <c r="O1134" t="s">
        <v>36</v>
      </c>
      <c r="P1134" t="s">
        <v>105</v>
      </c>
      <c r="Q1134">
        <v>201.96</v>
      </c>
      <c r="R1134">
        <v>2</v>
      </c>
      <c r="S1134">
        <v>50.49</v>
      </c>
      <c r="T1134">
        <f xml:space="preserve"> Table1_2[[#This Row],[Profit]] / Table1_2[[#This Row],[Sales]]</f>
        <v>0.25</v>
      </c>
      <c r="U1134" t="s">
        <v>58</v>
      </c>
      <c r="V1134" t="s">
        <v>77</v>
      </c>
    </row>
    <row r="1135" spans="1:22">
      <c r="A1135" t="s">
        <v>2366</v>
      </c>
      <c r="B1135" s="19">
        <v>42044</v>
      </c>
      <c r="C1135" s="19" t="str">
        <f xml:space="preserve"> TEXT(Table1_2[[#This Row],[Order Date]], "yyyy")</f>
        <v>2015</v>
      </c>
      <c r="D1135" s="19">
        <v>42051</v>
      </c>
      <c r="E1135" t="s">
        <v>39</v>
      </c>
      <c r="F1135" t="s">
        <v>2359</v>
      </c>
      <c r="G1135" t="s">
        <v>2360</v>
      </c>
      <c r="H1135" t="s">
        <v>24</v>
      </c>
      <c r="I1135" t="s">
        <v>25</v>
      </c>
      <c r="J1135" t="s">
        <v>52</v>
      </c>
      <c r="K1135" t="s">
        <v>53</v>
      </c>
      <c r="L1135" t="s">
        <v>54</v>
      </c>
      <c r="M1135" t="s">
        <v>68</v>
      </c>
      <c r="N1135" t="s">
        <v>30</v>
      </c>
      <c r="O1135" t="s">
        <v>36</v>
      </c>
      <c r="P1135" t="s">
        <v>69</v>
      </c>
      <c r="Q1135">
        <v>203.92</v>
      </c>
      <c r="R1135">
        <v>5</v>
      </c>
      <c r="S1135">
        <v>22.940999999999999</v>
      </c>
      <c r="T1135">
        <f xml:space="preserve"> Table1_2[[#This Row],[Profit]] / Table1_2[[#This Row],[Sales]]</f>
        <v>0.1125</v>
      </c>
      <c r="U1135" t="s">
        <v>47</v>
      </c>
      <c r="V1135" t="s">
        <v>297</v>
      </c>
    </row>
    <row r="1136" spans="1:22">
      <c r="A1136" t="s">
        <v>1350</v>
      </c>
      <c r="B1136" s="19">
        <v>42776</v>
      </c>
      <c r="C1136" s="19" t="str">
        <f xml:space="preserve"> TEXT(Table1_2[[#This Row],[Order Date]], "yyyy")</f>
        <v>2017</v>
      </c>
      <c r="D1136" s="19">
        <v>42780</v>
      </c>
      <c r="E1136" t="s">
        <v>39</v>
      </c>
      <c r="F1136" t="s">
        <v>1351</v>
      </c>
      <c r="G1136" t="s">
        <v>1352</v>
      </c>
      <c r="H1136" t="s">
        <v>100</v>
      </c>
      <c r="I1136" t="s">
        <v>25</v>
      </c>
      <c r="J1136" t="s">
        <v>1353</v>
      </c>
      <c r="K1136" t="s">
        <v>53</v>
      </c>
      <c r="L1136" t="s">
        <v>54</v>
      </c>
      <c r="M1136" t="s">
        <v>710</v>
      </c>
      <c r="N1136" t="s">
        <v>30</v>
      </c>
      <c r="O1136" t="s">
        <v>31</v>
      </c>
      <c r="P1136" t="s">
        <v>711</v>
      </c>
      <c r="Q1136">
        <v>203.983</v>
      </c>
      <c r="R1136">
        <v>2</v>
      </c>
      <c r="S1136">
        <v>16.7986</v>
      </c>
      <c r="T1136">
        <f xml:space="preserve"> Table1_2[[#This Row],[Profit]] / Table1_2[[#This Row],[Sales]]</f>
        <v>8.2352941176470587E-2</v>
      </c>
      <c r="U1136" t="s">
        <v>83</v>
      </c>
      <c r="V1136" t="s">
        <v>297</v>
      </c>
    </row>
    <row r="1137" spans="1:22">
      <c r="A1137" t="s">
        <v>932</v>
      </c>
      <c r="B1137" s="19">
        <v>42269</v>
      </c>
      <c r="C1137" s="19" t="str">
        <f xml:space="preserve"> TEXT(Table1_2[[#This Row],[Order Date]], "yyyy")</f>
        <v>2015</v>
      </c>
      <c r="D1137" s="19">
        <v>42269</v>
      </c>
      <c r="E1137" t="s">
        <v>425</v>
      </c>
      <c r="F1137" t="s">
        <v>933</v>
      </c>
      <c r="G1137" t="s">
        <v>934</v>
      </c>
      <c r="H1137" t="s">
        <v>24</v>
      </c>
      <c r="I1137" t="s">
        <v>25</v>
      </c>
      <c r="J1137" t="s">
        <v>761</v>
      </c>
      <c r="K1137" t="s">
        <v>53</v>
      </c>
      <c r="L1137" t="s">
        <v>54</v>
      </c>
      <c r="M1137" t="s">
        <v>935</v>
      </c>
      <c r="N1137" t="s">
        <v>30</v>
      </c>
      <c r="O1137" t="s">
        <v>56</v>
      </c>
      <c r="P1137" t="s">
        <v>936</v>
      </c>
      <c r="Q1137">
        <v>204.6</v>
      </c>
      <c r="R1137">
        <v>2</v>
      </c>
      <c r="S1137">
        <v>53.195999999999998</v>
      </c>
      <c r="T1137">
        <f xml:space="preserve"> Table1_2[[#This Row],[Profit]] / Table1_2[[#This Row],[Sales]]</f>
        <v>0.26</v>
      </c>
      <c r="U1137" t="s">
        <v>430</v>
      </c>
      <c r="V1137" t="s">
        <v>77</v>
      </c>
    </row>
    <row r="1138" spans="1:22">
      <c r="A1138" t="s">
        <v>1064</v>
      </c>
      <c r="B1138" s="19">
        <v>41911</v>
      </c>
      <c r="C1138" s="19" t="str">
        <f xml:space="preserve"> TEXT(Table1_2[[#This Row],[Order Date]], "yyyy")</f>
        <v>2014</v>
      </c>
      <c r="D1138" s="19">
        <v>41915</v>
      </c>
      <c r="E1138" t="s">
        <v>39</v>
      </c>
      <c r="F1138" t="s">
        <v>1065</v>
      </c>
      <c r="G1138" t="s">
        <v>1066</v>
      </c>
      <c r="H1138" t="s">
        <v>24</v>
      </c>
      <c r="I1138" t="s">
        <v>25</v>
      </c>
      <c r="J1138" t="s">
        <v>52</v>
      </c>
      <c r="K1138" t="s">
        <v>53</v>
      </c>
      <c r="L1138" t="s">
        <v>54</v>
      </c>
      <c r="M1138" t="s">
        <v>935</v>
      </c>
      <c r="N1138" t="s">
        <v>30</v>
      </c>
      <c r="O1138" t="s">
        <v>56</v>
      </c>
      <c r="P1138" t="s">
        <v>936</v>
      </c>
      <c r="Q1138">
        <v>204.6</v>
      </c>
      <c r="R1138">
        <v>2</v>
      </c>
      <c r="S1138">
        <v>53.195999999999998</v>
      </c>
      <c r="T1138">
        <f xml:space="preserve"> Table1_2[[#This Row],[Profit]] / Table1_2[[#This Row],[Sales]]</f>
        <v>0.26</v>
      </c>
      <c r="U1138" t="s">
        <v>83</v>
      </c>
      <c r="V1138" t="s">
        <v>77</v>
      </c>
    </row>
    <row r="1139" spans="1:22">
      <c r="A1139" t="s">
        <v>4293</v>
      </c>
      <c r="B1139" s="19">
        <v>42885</v>
      </c>
      <c r="C1139" s="19" t="str">
        <f xml:space="preserve"> TEXT(Table1_2[[#This Row],[Order Date]], "yyyy")</f>
        <v>2017</v>
      </c>
      <c r="D1139" s="19">
        <v>42889</v>
      </c>
      <c r="E1139" t="s">
        <v>21</v>
      </c>
      <c r="F1139" t="s">
        <v>1927</v>
      </c>
      <c r="G1139" t="s">
        <v>1928</v>
      </c>
      <c r="H1139" t="s">
        <v>24</v>
      </c>
      <c r="I1139" t="s">
        <v>25</v>
      </c>
      <c r="J1139" t="s">
        <v>1739</v>
      </c>
      <c r="K1139" t="s">
        <v>92</v>
      </c>
      <c r="L1139" t="s">
        <v>93</v>
      </c>
      <c r="M1139" t="s">
        <v>999</v>
      </c>
      <c r="N1139" t="s">
        <v>30</v>
      </c>
      <c r="O1139" t="s">
        <v>31</v>
      </c>
      <c r="P1139" t="s">
        <v>1000</v>
      </c>
      <c r="Q1139">
        <v>204.66640000000001</v>
      </c>
      <c r="R1139">
        <v>1</v>
      </c>
      <c r="S1139">
        <v>-6.0195999999999996</v>
      </c>
      <c r="T1139">
        <f xml:space="preserve"> Table1_2[[#This Row],[Profit]] / Table1_2[[#This Row],[Sales]]</f>
        <v>-2.9411764705882349E-2</v>
      </c>
      <c r="U1139" t="s">
        <v>83</v>
      </c>
      <c r="V1139" t="s">
        <v>161</v>
      </c>
    </row>
    <row r="1140" spans="1:22">
      <c r="A1140" t="s">
        <v>2700</v>
      </c>
      <c r="B1140" s="19">
        <v>42180</v>
      </c>
      <c r="C1140" s="19" t="str">
        <f xml:space="preserve"> TEXT(Table1_2[[#This Row],[Order Date]], "yyyy")</f>
        <v>2015</v>
      </c>
      <c r="D1140" s="19">
        <v>42185</v>
      </c>
      <c r="E1140" t="s">
        <v>39</v>
      </c>
      <c r="F1140" t="s">
        <v>2211</v>
      </c>
      <c r="G1140" t="s">
        <v>2212</v>
      </c>
      <c r="H1140" t="s">
        <v>24</v>
      </c>
      <c r="I1140" t="s">
        <v>25</v>
      </c>
      <c r="J1140" t="s">
        <v>328</v>
      </c>
      <c r="K1140" t="s">
        <v>53</v>
      </c>
      <c r="L1140" t="s">
        <v>54</v>
      </c>
      <c r="M1140" t="s">
        <v>640</v>
      </c>
      <c r="N1140" t="s">
        <v>30</v>
      </c>
      <c r="O1140" t="s">
        <v>56</v>
      </c>
      <c r="P1140" t="s">
        <v>641</v>
      </c>
      <c r="Q1140">
        <v>204.85</v>
      </c>
      <c r="R1140">
        <v>5</v>
      </c>
      <c r="S1140">
        <v>57.357999999999997</v>
      </c>
      <c r="T1140">
        <f xml:space="preserve"> Table1_2[[#This Row],[Profit]] / Table1_2[[#This Row],[Sales]]</f>
        <v>0.27999999999999997</v>
      </c>
      <c r="U1140" t="s">
        <v>58</v>
      </c>
      <c r="V1140" t="s">
        <v>59</v>
      </c>
    </row>
    <row r="1141" spans="1:22">
      <c r="A1141" t="s">
        <v>3634</v>
      </c>
      <c r="B1141" s="19">
        <v>42309</v>
      </c>
      <c r="C1141" s="19" t="str">
        <f xml:space="preserve"> TEXT(Table1_2[[#This Row],[Order Date]], "yyyy")</f>
        <v>2015</v>
      </c>
      <c r="D1141" s="19">
        <v>42313</v>
      </c>
      <c r="E1141" t="s">
        <v>39</v>
      </c>
      <c r="F1141" t="s">
        <v>2873</v>
      </c>
      <c r="G1141" t="s">
        <v>2874</v>
      </c>
      <c r="H1141" t="s">
        <v>24</v>
      </c>
      <c r="I1141" t="s">
        <v>25</v>
      </c>
      <c r="J1141" t="s">
        <v>173</v>
      </c>
      <c r="K1141" t="s">
        <v>120</v>
      </c>
      <c r="L1141" t="s">
        <v>67</v>
      </c>
      <c r="M1141" t="s">
        <v>3216</v>
      </c>
      <c r="N1141" t="s">
        <v>30</v>
      </c>
      <c r="O1141" t="s">
        <v>36</v>
      </c>
      <c r="P1141" t="s">
        <v>3217</v>
      </c>
      <c r="Q1141">
        <v>205.16399999999999</v>
      </c>
      <c r="R1141">
        <v>2</v>
      </c>
      <c r="S1141">
        <v>13.6776</v>
      </c>
      <c r="T1141">
        <f xml:space="preserve"> Table1_2[[#This Row],[Profit]] / Table1_2[[#This Row],[Sales]]</f>
        <v>6.6666666666666666E-2</v>
      </c>
      <c r="U1141" t="s">
        <v>83</v>
      </c>
      <c r="V1141" t="s">
        <v>34</v>
      </c>
    </row>
    <row r="1142" spans="1:22">
      <c r="A1142" t="s">
        <v>1251</v>
      </c>
      <c r="B1142" s="19">
        <v>42479</v>
      </c>
      <c r="C1142" s="19" t="str">
        <f xml:space="preserve"> TEXT(Table1_2[[#This Row],[Order Date]], "yyyy")</f>
        <v>2016</v>
      </c>
      <c r="D1142" s="19">
        <v>42485</v>
      </c>
      <c r="E1142" t="s">
        <v>39</v>
      </c>
      <c r="F1142" t="s">
        <v>1252</v>
      </c>
      <c r="G1142" t="s">
        <v>1253</v>
      </c>
      <c r="H1142" t="s">
        <v>100</v>
      </c>
      <c r="I1142" t="s">
        <v>25</v>
      </c>
      <c r="J1142" t="s">
        <v>347</v>
      </c>
      <c r="K1142" t="s">
        <v>231</v>
      </c>
      <c r="L1142" t="s">
        <v>67</v>
      </c>
      <c r="M1142" t="s">
        <v>1254</v>
      </c>
      <c r="N1142" t="s">
        <v>30</v>
      </c>
      <c r="O1142" t="s">
        <v>45</v>
      </c>
      <c r="P1142" t="s">
        <v>1255</v>
      </c>
      <c r="Q1142">
        <v>205.17599999999999</v>
      </c>
      <c r="R1142">
        <v>2</v>
      </c>
      <c r="S1142">
        <v>-58.133200000000002</v>
      </c>
      <c r="T1142">
        <f xml:space="preserve"> Table1_2[[#This Row],[Profit]] / Table1_2[[#This Row],[Sales]]</f>
        <v>-0.28333333333333338</v>
      </c>
      <c r="U1142" t="s">
        <v>129</v>
      </c>
      <c r="V1142" t="s">
        <v>113</v>
      </c>
    </row>
    <row r="1143" spans="1:22">
      <c r="A1143" t="s">
        <v>527</v>
      </c>
      <c r="B1143" s="19">
        <v>42825</v>
      </c>
      <c r="C1143" s="19" t="str">
        <f xml:space="preserve"> TEXT(Table1_2[[#This Row],[Order Date]], "yyyy")</f>
        <v>2017</v>
      </c>
      <c r="D1143" s="19">
        <v>42829</v>
      </c>
      <c r="E1143" t="s">
        <v>39</v>
      </c>
      <c r="F1143" t="s">
        <v>286</v>
      </c>
      <c r="G1143" t="s">
        <v>287</v>
      </c>
      <c r="H1143" t="s">
        <v>90</v>
      </c>
      <c r="I1143" t="s">
        <v>25</v>
      </c>
      <c r="J1143" t="s">
        <v>528</v>
      </c>
      <c r="K1143" t="s">
        <v>92</v>
      </c>
      <c r="L1143" t="s">
        <v>93</v>
      </c>
      <c r="M1143" t="s">
        <v>529</v>
      </c>
      <c r="N1143" t="s">
        <v>30</v>
      </c>
      <c r="O1143" t="s">
        <v>31</v>
      </c>
      <c r="P1143" t="s">
        <v>530</v>
      </c>
      <c r="Q1143">
        <v>205.33279999999999</v>
      </c>
      <c r="R1143">
        <v>2</v>
      </c>
      <c r="S1143">
        <v>-36.235199999999999</v>
      </c>
      <c r="T1143">
        <f xml:space="preserve"> Table1_2[[#This Row],[Profit]] / Table1_2[[#This Row],[Sales]]</f>
        <v>-0.17647058823529413</v>
      </c>
      <c r="U1143" t="s">
        <v>83</v>
      </c>
      <c r="V1143" t="s">
        <v>195</v>
      </c>
    </row>
    <row r="1144" spans="1:22">
      <c r="A1144" t="s">
        <v>3386</v>
      </c>
      <c r="B1144" s="19">
        <v>41728</v>
      </c>
      <c r="C1144" s="19" t="str">
        <f xml:space="preserve"> TEXT(Table1_2[[#This Row],[Order Date]], "yyyy")</f>
        <v>2014</v>
      </c>
      <c r="D1144" s="19">
        <v>41733</v>
      </c>
      <c r="E1144" t="s">
        <v>39</v>
      </c>
      <c r="F1144" t="s">
        <v>867</v>
      </c>
      <c r="G1144" t="s">
        <v>868</v>
      </c>
      <c r="H1144" t="s">
        <v>24</v>
      </c>
      <c r="I1144" t="s">
        <v>25</v>
      </c>
      <c r="J1144" t="s">
        <v>328</v>
      </c>
      <c r="K1144" t="s">
        <v>53</v>
      </c>
      <c r="L1144" t="s">
        <v>54</v>
      </c>
      <c r="M1144" t="s">
        <v>542</v>
      </c>
      <c r="N1144" t="s">
        <v>30</v>
      </c>
      <c r="O1144" t="s">
        <v>31</v>
      </c>
      <c r="P1144" t="s">
        <v>543</v>
      </c>
      <c r="Q1144">
        <v>205.666</v>
      </c>
      <c r="R1144">
        <v>2</v>
      </c>
      <c r="S1144">
        <v>-12.098000000000001</v>
      </c>
      <c r="T1144">
        <f xml:space="preserve"> Table1_2[[#This Row],[Profit]] / Table1_2[[#This Row],[Sales]]</f>
        <v>-5.8823529411764712E-2</v>
      </c>
      <c r="U1144" t="s">
        <v>58</v>
      </c>
      <c r="V1144" t="s">
        <v>195</v>
      </c>
    </row>
    <row r="1145" spans="1:22">
      <c r="A1145" t="s">
        <v>3880</v>
      </c>
      <c r="B1145" s="19">
        <v>42707</v>
      </c>
      <c r="C1145" s="19" t="str">
        <f xml:space="preserve"> TEXT(Table1_2[[#This Row],[Order Date]], "yyyy")</f>
        <v>2016</v>
      </c>
      <c r="D1145" s="19">
        <v>42711</v>
      </c>
      <c r="E1145" t="s">
        <v>39</v>
      </c>
      <c r="F1145" t="s">
        <v>2853</v>
      </c>
      <c r="G1145" t="s">
        <v>2854</v>
      </c>
      <c r="H1145" t="s">
        <v>24</v>
      </c>
      <c r="I1145" t="s">
        <v>25</v>
      </c>
      <c r="J1145" t="s">
        <v>3881</v>
      </c>
      <c r="K1145" t="s">
        <v>53</v>
      </c>
      <c r="L1145" t="s">
        <v>54</v>
      </c>
      <c r="M1145" t="s">
        <v>542</v>
      </c>
      <c r="N1145" t="s">
        <v>30</v>
      </c>
      <c r="O1145" t="s">
        <v>31</v>
      </c>
      <c r="P1145" t="s">
        <v>543</v>
      </c>
      <c r="Q1145">
        <v>205.666</v>
      </c>
      <c r="R1145">
        <v>2</v>
      </c>
      <c r="S1145">
        <v>-12.098000000000001</v>
      </c>
      <c r="T1145">
        <f xml:space="preserve"> Table1_2[[#This Row],[Profit]] / Table1_2[[#This Row],[Sales]]</f>
        <v>-5.8823529411764712E-2</v>
      </c>
      <c r="U1145" t="s">
        <v>83</v>
      </c>
      <c r="V1145" t="s">
        <v>96</v>
      </c>
    </row>
    <row r="1146" spans="1:22">
      <c r="A1146" t="s">
        <v>3285</v>
      </c>
      <c r="B1146" s="19">
        <v>43052</v>
      </c>
      <c r="C1146" s="19" t="str">
        <f xml:space="preserve"> TEXT(Table1_2[[#This Row],[Order Date]], "yyyy")</f>
        <v>2017</v>
      </c>
      <c r="D1146" s="19">
        <v>43058</v>
      </c>
      <c r="E1146" t="s">
        <v>39</v>
      </c>
      <c r="F1146" t="s">
        <v>2592</v>
      </c>
      <c r="G1146" t="s">
        <v>2593</v>
      </c>
      <c r="H1146" t="s">
        <v>90</v>
      </c>
      <c r="I1146" t="s">
        <v>25</v>
      </c>
      <c r="J1146" t="s">
        <v>1739</v>
      </c>
      <c r="K1146" t="s">
        <v>92</v>
      </c>
      <c r="L1146" t="s">
        <v>93</v>
      </c>
      <c r="M1146" t="s">
        <v>898</v>
      </c>
      <c r="N1146" t="s">
        <v>30</v>
      </c>
      <c r="O1146" t="s">
        <v>31</v>
      </c>
      <c r="P1146" t="s">
        <v>899</v>
      </c>
      <c r="Q1146">
        <v>205.9992</v>
      </c>
      <c r="R1146">
        <v>3</v>
      </c>
      <c r="S1146">
        <v>-27.264600000000002</v>
      </c>
      <c r="T1146">
        <f xml:space="preserve"> Table1_2[[#This Row],[Profit]] / Table1_2[[#This Row],[Sales]]</f>
        <v>-0.13235294117647059</v>
      </c>
      <c r="U1146" t="s">
        <v>129</v>
      </c>
      <c r="V1146" t="s">
        <v>34</v>
      </c>
    </row>
    <row r="1147" spans="1:22">
      <c r="A1147" t="s">
        <v>1341</v>
      </c>
      <c r="B1147" s="19">
        <v>42344</v>
      </c>
      <c r="C1147" s="19" t="str">
        <f xml:space="preserve"> TEXT(Table1_2[[#This Row],[Order Date]], "yyyy")</f>
        <v>2015</v>
      </c>
      <c r="D1147" s="19">
        <v>42349</v>
      </c>
      <c r="E1147" t="s">
        <v>39</v>
      </c>
      <c r="F1147" t="s">
        <v>1342</v>
      </c>
      <c r="G1147" t="s">
        <v>1343</v>
      </c>
      <c r="H1147" t="s">
        <v>24</v>
      </c>
      <c r="I1147" t="s">
        <v>25</v>
      </c>
      <c r="J1147" t="s">
        <v>1222</v>
      </c>
      <c r="K1147" t="s">
        <v>520</v>
      </c>
      <c r="L1147" t="s">
        <v>54</v>
      </c>
      <c r="M1147" t="s">
        <v>745</v>
      </c>
      <c r="N1147" t="s">
        <v>30</v>
      </c>
      <c r="O1147" t="s">
        <v>56</v>
      </c>
      <c r="P1147" t="s">
        <v>746</v>
      </c>
      <c r="Q1147">
        <v>206.11199999999999</v>
      </c>
      <c r="R1147">
        <v>6</v>
      </c>
      <c r="S1147">
        <v>48.951599999999999</v>
      </c>
      <c r="T1147">
        <f xml:space="preserve"> Table1_2[[#This Row],[Profit]] / Table1_2[[#This Row],[Sales]]</f>
        <v>0.23749999999999999</v>
      </c>
      <c r="U1147" t="s">
        <v>58</v>
      </c>
      <c r="V1147" t="s">
        <v>96</v>
      </c>
    </row>
    <row r="1148" spans="1:22">
      <c r="A1148" t="s">
        <v>3893</v>
      </c>
      <c r="B1148" s="19">
        <v>43013</v>
      </c>
      <c r="C1148" s="19" t="str">
        <f xml:space="preserve"> TEXT(Table1_2[[#This Row],[Order Date]], "yyyy")</f>
        <v>2017</v>
      </c>
      <c r="D1148" s="19">
        <v>43018</v>
      </c>
      <c r="E1148" t="s">
        <v>39</v>
      </c>
      <c r="F1148" t="s">
        <v>1667</v>
      </c>
      <c r="G1148" t="s">
        <v>1668</v>
      </c>
      <c r="H1148" t="s">
        <v>90</v>
      </c>
      <c r="I1148" t="s">
        <v>25</v>
      </c>
      <c r="J1148" t="s">
        <v>3431</v>
      </c>
      <c r="K1148" t="s">
        <v>53</v>
      </c>
      <c r="L1148" t="s">
        <v>54</v>
      </c>
      <c r="M1148" t="s">
        <v>1062</v>
      </c>
      <c r="N1148" t="s">
        <v>30</v>
      </c>
      <c r="O1148" t="s">
        <v>45</v>
      </c>
      <c r="P1148" t="s">
        <v>1063</v>
      </c>
      <c r="Q1148">
        <v>206.352</v>
      </c>
      <c r="R1148">
        <v>3</v>
      </c>
      <c r="S1148">
        <v>5.1588000000000003</v>
      </c>
      <c r="T1148">
        <f xml:space="preserve"> Table1_2[[#This Row],[Profit]] / Table1_2[[#This Row],[Sales]]</f>
        <v>2.5000000000000001E-2</v>
      </c>
      <c r="U1148" t="s">
        <v>58</v>
      </c>
      <c r="V1148" t="s">
        <v>48</v>
      </c>
    </row>
    <row r="1149" spans="1:22">
      <c r="A1149" t="s">
        <v>1464</v>
      </c>
      <c r="B1149" s="19">
        <v>42330</v>
      </c>
      <c r="C1149" s="19" t="str">
        <f xml:space="preserve"> TEXT(Table1_2[[#This Row],[Order Date]], "yyyy")</f>
        <v>2015</v>
      </c>
      <c r="D1149" s="19">
        <v>42335</v>
      </c>
      <c r="E1149" t="s">
        <v>39</v>
      </c>
      <c r="F1149" t="s">
        <v>659</v>
      </c>
      <c r="G1149" t="s">
        <v>660</v>
      </c>
      <c r="H1149" t="s">
        <v>100</v>
      </c>
      <c r="I1149" t="s">
        <v>25</v>
      </c>
      <c r="J1149" t="s">
        <v>245</v>
      </c>
      <c r="K1149" t="s">
        <v>92</v>
      </c>
      <c r="L1149" t="s">
        <v>93</v>
      </c>
      <c r="M1149" t="s">
        <v>1465</v>
      </c>
      <c r="N1149" t="s">
        <v>30</v>
      </c>
      <c r="O1149" t="s">
        <v>45</v>
      </c>
      <c r="P1149" t="s">
        <v>1466</v>
      </c>
      <c r="Q1149">
        <v>206.96199999999999</v>
      </c>
      <c r="R1149">
        <v>2</v>
      </c>
      <c r="S1149">
        <v>-32.522599999999997</v>
      </c>
      <c r="T1149">
        <f xml:space="preserve"> Table1_2[[#This Row],[Profit]] / Table1_2[[#This Row],[Sales]]</f>
        <v>-0.15714285714285714</v>
      </c>
      <c r="U1149" t="s">
        <v>58</v>
      </c>
      <c r="V1149" t="s">
        <v>34</v>
      </c>
    </row>
    <row r="1150" spans="1:22">
      <c r="A1150" t="s">
        <v>1523</v>
      </c>
      <c r="B1150" s="19">
        <v>42313</v>
      </c>
      <c r="C1150" s="19" t="str">
        <f xml:space="preserve"> TEXT(Table1_2[[#This Row],[Order Date]], "yyyy")</f>
        <v>2015</v>
      </c>
      <c r="D1150" s="19">
        <v>42317</v>
      </c>
      <c r="E1150" t="s">
        <v>39</v>
      </c>
      <c r="F1150" t="s">
        <v>1080</v>
      </c>
      <c r="G1150" t="s">
        <v>1081</v>
      </c>
      <c r="H1150" t="s">
        <v>90</v>
      </c>
      <c r="I1150" t="s">
        <v>25</v>
      </c>
      <c r="J1150" t="s">
        <v>1035</v>
      </c>
      <c r="K1150" t="s">
        <v>1036</v>
      </c>
      <c r="L1150" t="s">
        <v>28</v>
      </c>
      <c r="M1150" t="s">
        <v>1090</v>
      </c>
      <c r="N1150" t="s">
        <v>30</v>
      </c>
      <c r="O1150" t="s">
        <v>36</v>
      </c>
      <c r="P1150" t="s">
        <v>1091</v>
      </c>
      <c r="Q1150">
        <v>207</v>
      </c>
      <c r="R1150">
        <v>3</v>
      </c>
      <c r="S1150">
        <v>25.875</v>
      </c>
      <c r="T1150">
        <f xml:space="preserve"> Table1_2[[#This Row],[Profit]] / Table1_2[[#This Row],[Sales]]</f>
        <v>0.125</v>
      </c>
      <c r="U1150" t="s">
        <v>83</v>
      </c>
      <c r="V1150" t="s">
        <v>34</v>
      </c>
    </row>
    <row r="1151" spans="1:22">
      <c r="A1151" t="s">
        <v>3989</v>
      </c>
      <c r="B1151" s="19">
        <v>42864</v>
      </c>
      <c r="C1151" s="19" t="str">
        <f xml:space="preserve"> TEXT(Table1_2[[#This Row],[Order Date]], "yyyy")</f>
        <v>2017</v>
      </c>
      <c r="D1151" s="19">
        <v>42865</v>
      </c>
      <c r="E1151" t="s">
        <v>87</v>
      </c>
      <c r="F1151" t="s">
        <v>569</v>
      </c>
      <c r="G1151" t="s">
        <v>570</v>
      </c>
      <c r="H1151" t="s">
        <v>90</v>
      </c>
      <c r="I1151" t="s">
        <v>25</v>
      </c>
      <c r="J1151" t="s">
        <v>606</v>
      </c>
      <c r="K1151" t="s">
        <v>1036</v>
      </c>
      <c r="L1151" t="s">
        <v>28</v>
      </c>
      <c r="M1151" t="s">
        <v>1090</v>
      </c>
      <c r="N1151" t="s">
        <v>30</v>
      </c>
      <c r="O1151" t="s">
        <v>36</v>
      </c>
      <c r="P1151" t="s">
        <v>1091</v>
      </c>
      <c r="Q1151">
        <v>207</v>
      </c>
      <c r="R1151">
        <v>3</v>
      </c>
      <c r="S1151">
        <v>25.875</v>
      </c>
      <c r="T1151">
        <f xml:space="preserve"> Table1_2[[#This Row],[Profit]] / Table1_2[[#This Row],[Sales]]</f>
        <v>0.125</v>
      </c>
      <c r="U1151" t="s">
        <v>123</v>
      </c>
      <c r="V1151" t="s">
        <v>161</v>
      </c>
    </row>
    <row r="1152" spans="1:22">
      <c r="A1152" t="s">
        <v>4206</v>
      </c>
      <c r="B1152" s="19">
        <v>42954</v>
      </c>
      <c r="C1152" s="19" t="str">
        <f xml:space="preserve"> TEXT(Table1_2[[#This Row],[Order Date]], "yyyy")</f>
        <v>2017</v>
      </c>
      <c r="D1152" s="19">
        <v>42958</v>
      </c>
      <c r="E1152" t="s">
        <v>39</v>
      </c>
      <c r="F1152" t="s">
        <v>413</v>
      </c>
      <c r="G1152" t="s">
        <v>414</v>
      </c>
      <c r="H1152" t="s">
        <v>24</v>
      </c>
      <c r="I1152" t="s">
        <v>25</v>
      </c>
      <c r="J1152" t="s">
        <v>3771</v>
      </c>
      <c r="K1152" t="s">
        <v>53</v>
      </c>
      <c r="L1152" t="s">
        <v>54</v>
      </c>
      <c r="M1152" t="s">
        <v>4207</v>
      </c>
      <c r="N1152" t="s">
        <v>30</v>
      </c>
      <c r="O1152" t="s">
        <v>36</v>
      </c>
      <c r="P1152" t="s">
        <v>4208</v>
      </c>
      <c r="Q1152">
        <v>207.184</v>
      </c>
      <c r="R1152">
        <v>1</v>
      </c>
      <c r="S1152">
        <v>25.898</v>
      </c>
      <c r="T1152">
        <f xml:space="preserve"> Table1_2[[#This Row],[Profit]] / Table1_2[[#This Row],[Sales]]</f>
        <v>0.125</v>
      </c>
      <c r="U1152" t="s">
        <v>83</v>
      </c>
      <c r="V1152" t="s">
        <v>253</v>
      </c>
    </row>
    <row r="1153" spans="1:22">
      <c r="A1153" t="s">
        <v>4387</v>
      </c>
      <c r="B1153" s="19">
        <v>42260</v>
      </c>
      <c r="C1153" s="19" t="str">
        <f xml:space="preserve"> TEXT(Table1_2[[#This Row],[Order Date]], "yyyy")</f>
        <v>2015</v>
      </c>
      <c r="D1153" s="19">
        <v>42262</v>
      </c>
      <c r="E1153" t="s">
        <v>87</v>
      </c>
      <c r="F1153" t="s">
        <v>1946</v>
      </c>
      <c r="G1153" t="s">
        <v>1947</v>
      </c>
      <c r="H1153" t="s">
        <v>90</v>
      </c>
      <c r="I1153" t="s">
        <v>25</v>
      </c>
      <c r="J1153" t="s">
        <v>3047</v>
      </c>
      <c r="K1153" t="s">
        <v>53</v>
      </c>
      <c r="L1153" t="s">
        <v>54</v>
      </c>
      <c r="M1153" t="s">
        <v>2291</v>
      </c>
      <c r="N1153" t="s">
        <v>30</v>
      </c>
      <c r="O1153" t="s">
        <v>56</v>
      </c>
      <c r="P1153" t="s">
        <v>2292</v>
      </c>
      <c r="Q1153">
        <v>207.35</v>
      </c>
      <c r="R1153">
        <v>5</v>
      </c>
      <c r="S1153">
        <v>24.882000000000001</v>
      </c>
      <c r="T1153">
        <f xml:space="preserve"> Table1_2[[#This Row],[Profit]] / Table1_2[[#This Row],[Sales]]</f>
        <v>0.12000000000000001</v>
      </c>
      <c r="U1153" t="s">
        <v>70</v>
      </c>
      <c r="V1153" t="s">
        <v>77</v>
      </c>
    </row>
    <row r="1154" spans="1:22">
      <c r="A1154" t="s">
        <v>2768</v>
      </c>
      <c r="B1154" s="19">
        <v>42698</v>
      </c>
      <c r="C1154" s="19" t="str">
        <f xml:space="preserve"> TEXT(Table1_2[[#This Row],[Order Date]], "yyyy")</f>
        <v>2016</v>
      </c>
      <c r="D1154" s="19">
        <v>42701</v>
      </c>
      <c r="E1154" t="s">
        <v>21</v>
      </c>
      <c r="F1154" t="s">
        <v>984</v>
      </c>
      <c r="G1154" t="s">
        <v>985</v>
      </c>
      <c r="H1154" t="s">
        <v>90</v>
      </c>
      <c r="I1154" t="s">
        <v>25</v>
      </c>
      <c r="J1154" t="s">
        <v>2754</v>
      </c>
      <c r="K1154" t="s">
        <v>1089</v>
      </c>
      <c r="L1154" t="s">
        <v>67</v>
      </c>
      <c r="M1154" t="s">
        <v>879</v>
      </c>
      <c r="N1154" t="s">
        <v>30</v>
      </c>
      <c r="O1154" t="s">
        <v>56</v>
      </c>
      <c r="P1154" t="s">
        <v>880</v>
      </c>
      <c r="Q1154">
        <v>207.76</v>
      </c>
      <c r="R1154">
        <v>4</v>
      </c>
      <c r="S1154">
        <v>85.181600000000003</v>
      </c>
      <c r="T1154">
        <f xml:space="preserve"> Table1_2[[#This Row],[Profit]] / Table1_2[[#This Row],[Sales]]</f>
        <v>0.41000000000000003</v>
      </c>
      <c r="U1154" t="s">
        <v>33</v>
      </c>
      <c r="V1154" t="s">
        <v>34</v>
      </c>
    </row>
    <row r="1155" spans="1:22">
      <c r="A1155" t="s">
        <v>487</v>
      </c>
      <c r="B1155" s="19">
        <v>42755</v>
      </c>
      <c r="C1155" s="19" t="str">
        <f xml:space="preserve"> TEXT(Table1_2[[#This Row],[Order Date]], "yyyy")</f>
        <v>2017</v>
      </c>
      <c r="D1155" s="19">
        <v>42758</v>
      </c>
      <c r="E1155" t="s">
        <v>21</v>
      </c>
      <c r="F1155" t="s">
        <v>184</v>
      </c>
      <c r="G1155" t="s">
        <v>185</v>
      </c>
      <c r="H1155" t="s">
        <v>90</v>
      </c>
      <c r="I1155" t="s">
        <v>25</v>
      </c>
      <c r="J1155" t="s">
        <v>173</v>
      </c>
      <c r="K1155" t="s">
        <v>120</v>
      </c>
      <c r="L1155" t="s">
        <v>67</v>
      </c>
      <c r="M1155" t="s">
        <v>488</v>
      </c>
      <c r="N1155" t="s">
        <v>30</v>
      </c>
      <c r="O1155" t="s">
        <v>36</v>
      </c>
      <c r="P1155" t="s">
        <v>489</v>
      </c>
      <c r="Q1155">
        <v>207.846</v>
      </c>
      <c r="R1155">
        <v>3</v>
      </c>
      <c r="S1155">
        <v>2.3094000000000001</v>
      </c>
      <c r="T1155">
        <f xml:space="preserve"> Table1_2[[#This Row],[Profit]] / Table1_2[[#This Row],[Sales]]</f>
        <v>1.1111111111111112E-2</v>
      </c>
      <c r="U1155" t="s">
        <v>33</v>
      </c>
      <c r="V1155" t="s">
        <v>169</v>
      </c>
    </row>
    <row r="1156" spans="1:22">
      <c r="A1156" t="s">
        <v>3846</v>
      </c>
      <c r="B1156" s="19">
        <v>42818</v>
      </c>
      <c r="C1156" s="19" t="str">
        <f xml:space="preserve"> TEXT(Table1_2[[#This Row],[Order Date]], "yyyy")</f>
        <v>2017</v>
      </c>
      <c r="D1156" s="19">
        <v>42821</v>
      </c>
      <c r="E1156" t="s">
        <v>87</v>
      </c>
      <c r="F1156" t="s">
        <v>2031</v>
      </c>
      <c r="G1156" t="s">
        <v>2032</v>
      </c>
      <c r="H1156" t="s">
        <v>90</v>
      </c>
      <c r="I1156" t="s">
        <v>25</v>
      </c>
      <c r="J1156" t="s">
        <v>173</v>
      </c>
      <c r="K1156" t="s">
        <v>120</v>
      </c>
      <c r="L1156" t="s">
        <v>67</v>
      </c>
      <c r="M1156" t="s">
        <v>488</v>
      </c>
      <c r="N1156" t="s">
        <v>30</v>
      </c>
      <c r="O1156" t="s">
        <v>36</v>
      </c>
      <c r="P1156" t="s">
        <v>489</v>
      </c>
      <c r="Q1156">
        <v>207.846</v>
      </c>
      <c r="R1156">
        <v>3</v>
      </c>
      <c r="S1156">
        <v>2.3094000000000001</v>
      </c>
      <c r="T1156">
        <f xml:space="preserve"> Table1_2[[#This Row],[Profit]] / Table1_2[[#This Row],[Sales]]</f>
        <v>1.1111111111111112E-2</v>
      </c>
      <c r="U1156" t="s">
        <v>33</v>
      </c>
      <c r="V1156" t="s">
        <v>195</v>
      </c>
    </row>
    <row r="1157" spans="1:22">
      <c r="A1157" t="s">
        <v>3002</v>
      </c>
      <c r="B1157" s="19">
        <v>42680</v>
      </c>
      <c r="C1157" s="19" t="str">
        <f xml:space="preserve"> TEXT(Table1_2[[#This Row],[Order Date]], "yyyy")</f>
        <v>2016</v>
      </c>
      <c r="D1157" s="19">
        <v>42683</v>
      </c>
      <c r="E1157" t="s">
        <v>87</v>
      </c>
      <c r="F1157" t="s">
        <v>351</v>
      </c>
      <c r="G1157" t="s">
        <v>352</v>
      </c>
      <c r="H1157" t="s">
        <v>90</v>
      </c>
      <c r="I1157" t="s">
        <v>25</v>
      </c>
      <c r="J1157" t="s">
        <v>606</v>
      </c>
      <c r="K1157" t="s">
        <v>43</v>
      </c>
      <c r="L1157" t="s">
        <v>28</v>
      </c>
      <c r="M1157" t="s">
        <v>142</v>
      </c>
      <c r="N1157" t="s">
        <v>30</v>
      </c>
      <c r="O1157" t="s">
        <v>36</v>
      </c>
      <c r="P1157" t="s">
        <v>143</v>
      </c>
      <c r="Q1157">
        <v>207.98400000000001</v>
      </c>
      <c r="R1157">
        <v>2</v>
      </c>
      <c r="S1157">
        <v>-28.597799999999999</v>
      </c>
      <c r="T1157">
        <f xml:space="preserve"> Table1_2[[#This Row],[Profit]] / Table1_2[[#This Row],[Sales]]</f>
        <v>-0.13749999999999998</v>
      </c>
      <c r="U1157" t="s">
        <v>33</v>
      </c>
      <c r="V1157" t="s">
        <v>34</v>
      </c>
    </row>
    <row r="1158" spans="1:22">
      <c r="A1158" t="s">
        <v>4268</v>
      </c>
      <c r="B1158" s="19">
        <v>42594</v>
      </c>
      <c r="C1158" s="19" t="str">
        <f xml:space="preserve"> TEXT(Table1_2[[#This Row],[Order Date]], "yyyy")</f>
        <v>2016</v>
      </c>
      <c r="D1158" s="19">
        <v>42599</v>
      </c>
      <c r="E1158" t="s">
        <v>21</v>
      </c>
      <c r="F1158" t="s">
        <v>1131</v>
      </c>
      <c r="G1158" t="s">
        <v>1132</v>
      </c>
      <c r="H1158" t="s">
        <v>24</v>
      </c>
      <c r="I1158" t="s">
        <v>25</v>
      </c>
      <c r="J1158" t="s">
        <v>173</v>
      </c>
      <c r="K1158" t="s">
        <v>120</v>
      </c>
      <c r="L1158" t="s">
        <v>67</v>
      </c>
      <c r="M1158" t="s">
        <v>784</v>
      </c>
      <c r="N1158" t="s">
        <v>30</v>
      </c>
      <c r="O1158" t="s">
        <v>45</v>
      </c>
      <c r="P1158" t="s">
        <v>785</v>
      </c>
      <c r="Q1158">
        <v>209.148</v>
      </c>
      <c r="R1158">
        <v>2</v>
      </c>
      <c r="S1158">
        <v>-66.230199999999996</v>
      </c>
      <c r="T1158">
        <f xml:space="preserve"> Table1_2[[#This Row],[Profit]] / Table1_2[[#This Row],[Sales]]</f>
        <v>-0.31666666666666665</v>
      </c>
      <c r="U1158" t="s">
        <v>58</v>
      </c>
      <c r="V1158" t="s">
        <v>253</v>
      </c>
    </row>
    <row r="1159" spans="1:22">
      <c r="A1159" t="s">
        <v>2947</v>
      </c>
      <c r="B1159" s="19">
        <v>43059</v>
      </c>
      <c r="C1159" s="19" t="str">
        <f xml:space="preserve"> TEXT(Table1_2[[#This Row],[Order Date]], "yyyy")</f>
        <v>2017</v>
      </c>
      <c r="D1159" s="19">
        <v>43063</v>
      </c>
      <c r="E1159" t="s">
        <v>39</v>
      </c>
      <c r="F1159" t="s">
        <v>2948</v>
      </c>
      <c r="G1159" t="s">
        <v>2949</v>
      </c>
      <c r="H1159" t="s">
        <v>24</v>
      </c>
      <c r="I1159" t="s">
        <v>25</v>
      </c>
      <c r="J1159" t="s">
        <v>477</v>
      </c>
      <c r="K1159" t="s">
        <v>141</v>
      </c>
      <c r="L1159" t="s">
        <v>28</v>
      </c>
      <c r="M1159" t="s">
        <v>668</v>
      </c>
      <c r="N1159" t="s">
        <v>30</v>
      </c>
      <c r="O1159" t="s">
        <v>36</v>
      </c>
      <c r="P1159" t="s">
        <v>669</v>
      </c>
      <c r="Q1159">
        <v>209.56800000000001</v>
      </c>
      <c r="R1159">
        <v>2</v>
      </c>
      <c r="S1159">
        <v>-23.5764</v>
      </c>
      <c r="T1159">
        <f xml:space="preserve"> Table1_2[[#This Row],[Profit]] / Table1_2[[#This Row],[Sales]]</f>
        <v>-0.11249999999999999</v>
      </c>
      <c r="U1159" t="s">
        <v>83</v>
      </c>
      <c r="V1159" t="s">
        <v>34</v>
      </c>
    </row>
    <row r="1160" spans="1:22">
      <c r="A1160" t="s">
        <v>1697</v>
      </c>
      <c r="B1160" s="19">
        <v>42289</v>
      </c>
      <c r="C1160" s="19" t="str">
        <f xml:space="preserve"> TEXT(Table1_2[[#This Row],[Order Date]], "yyyy")</f>
        <v>2015</v>
      </c>
      <c r="D1160" s="19">
        <v>42294</v>
      </c>
      <c r="E1160" t="s">
        <v>21</v>
      </c>
      <c r="F1160" t="s">
        <v>1698</v>
      </c>
      <c r="G1160" t="s">
        <v>1699</v>
      </c>
      <c r="H1160" t="s">
        <v>24</v>
      </c>
      <c r="I1160" t="s">
        <v>25</v>
      </c>
      <c r="J1160" t="s">
        <v>894</v>
      </c>
      <c r="K1160" t="s">
        <v>120</v>
      </c>
      <c r="L1160" t="s">
        <v>67</v>
      </c>
      <c r="M1160" t="s">
        <v>1461</v>
      </c>
      <c r="N1160" t="s">
        <v>30</v>
      </c>
      <c r="O1160" t="s">
        <v>45</v>
      </c>
      <c r="P1160" t="s">
        <v>1462</v>
      </c>
      <c r="Q1160">
        <v>209.67</v>
      </c>
      <c r="R1160">
        <v>1</v>
      </c>
      <c r="S1160">
        <v>-13.978</v>
      </c>
      <c r="T1160">
        <f xml:space="preserve"> Table1_2[[#This Row],[Profit]] / Table1_2[[#This Row],[Sales]]</f>
        <v>-6.6666666666666666E-2</v>
      </c>
      <c r="U1160" t="s">
        <v>58</v>
      </c>
      <c r="V1160" t="s">
        <v>48</v>
      </c>
    </row>
    <row r="1161" spans="1:22">
      <c r="A1161" t="s">
        <v>722</v>
      </c>
      <c r="B1161" s="19">
        <v>42678</v>
      </c>
      <c r="C1161" s="19" t="str">
        <f xml:space="preserve"> TEXT(Table1_2[[#This Row],[Order Date]], "yyyy")</f>
        <v>2016</v>
      </c>
      <c r="D1161" s="19">
        <v>42682</v>
      </c>
      <c r="E1161" t="s">
        <v>21</v>
      </c>
      <c r="F1161" t="s">
        <v>723</v>
      </c>
      <c r="G1161" t="s">
        <v>724</v>
      </c>
      <c r="H1161" t="s">
        <v>90</v>
      </c>
      <c r="I1161" t="s">
        <v>25</v>
      </c>
      <c r="J1161" t="s">
        <v>191</v>
      </c>
      <c r="K1161" t="s">
        <v>192</v>
      </c>
      <c r="L1161" t="s">
        <v>54</v>
      </c>
      <c r="M1161" t="s">
        <v>725</v>
      </c>
      <c r="N1161" t="s">
        <v>30</v>
      </c>
      <c r="O1161" t="s">
        <v>56</v>
      </c>
      <c r="P1161" t="s">
        <v>726</v>
      </c>
      <c r="Q1161">
        <v>209.88</v>
      </c>
      <c r="R1161">
        <v>3</v>
      </c>
      <c r="S1161">
        <v>35.679600000000001</v>
      </c>
      <c r="T1161">
        <f xml:space="preserve"> Table1_2[[#This Row],[Profit]] / Table1_2[[#This Row],[Sales]]</f>
        <v>0.17</v>
      </c>
      <c r="U1161" t="s">
        <v>83</v>
      </c>
      <c r="V1161" t="s">
        <v>34</v>
      </c>
    </row>
    <row r="1162" spans="1:22">
      <c r="A1162" t="s">
        <v>3521</v>
      </c>
      <c r="B1162" s="19">
        <v>42115</v>
      </c>
      <c r="C1162" s="19" t="str">
        <f xml:space="preserve"> TEXT(Table1_2[[#This Row],[Order Date]], "yyyy")</f>
        <v>2015</v>
      </c>
      <c r="D1162" s="19">
        <v>42122</v>
      </c>
      <c r="E1162" t="s">
        <v>39</v>
      </c>
      <c r="F1162" t="s">
        <v>3275</v>
      </c>
      <c r="G1162" t="s">
        <v>3276</v>
      </c>
      <c r="H1162" t="s">
        <v>24</v>
      </c>
      <c r="I1162" t="s">
        <v>25</v>
      </c>
      <c r="J1162" t="s">
        <v>865</v>
      </c>
      <c r="K1162" t="s">
        <v>27</v>
      </c>
      <c r="L1162" t="s">
        <v>28</v>
      </c>
      <c r="M1162" t="s">
        <v>725</v>
      </c>
      <c r="N1162" t="s">
        <v>30</v>
      </c>
      <c r="O1162" t="s">
        <v>56</v>
      </c>
      <c r="P1162" t="s">
        <v>726</v>
      </c>
      <c r="Q1162">
        <v>209.88</v>
      </c>
      <c r="R1162">
        <v>3</v>
      </c>
      <c r="S1162">
        <v>35.679600000000001</v>
      </c>
      <c r="T1162">
        <f xml:space="preserve"> Table1_2[[#This Row],[Profit]] / Table1_2[[#This Row],[Sales]]</f>
        <v>0.17</v>
      </c>
      <c r="U1162" t="s">
        <v>47</v>
      </c>
      <c r="V1162" t="s">
        <v>113</v>
      </c>
    </row>
    <row r="1163" spans="1:22">
      <c r="A1163" t="s">
        <v>3009</v>
      </c>
      <c r="B1163" s="19">
        <v>42866</v>
      </c>
      <c r="C1163" s="19" t="str">
        <f xml:space="preserve"> TEXT(Table1_2[[#This Row],[Order Date]], "yyyy")</f>
        <v>2017</v>
      </c>
      <c r="D1163" s="19">
        <v>42868</v>
      </c>
      <c r="E1163" t="s">
        <v>87</v>
      </c>
      <c r="F1163" t="s">
        <v>1317</v>
      </c>
      <c r="G1163" t="s">
        <v>1318</v>
      </c>
      <c r="H1163" t="s">
        <v>90</v>
      </c>
      <c r="I1163" t="s">
        <v>25</v>
      </c>
      <c r="J1163" t="s">
        <v>519</v>
      </c>
      <c r="K1163" t="s">
        <v>520</v>
      </c>
      <c r="L1163" t="s">
        <v>54</v>
      </c>
      <c r="M1163" t="s">
        <v>1136</v>
      </c>
      <c r="N1163" t="s">
        <v>30</v>
      </c>
      <c r="O1163" t="s">
        <v>31</v>
      </c>
      <c r="P1163" t="s">
        <v>1137</v>
      </c>
      <c r="Q1163">
        <v>209.97900000000001</v>
      </c>
      <c r="R1163">
        <v>7</v>
      </c>
      <c r="S1163">
        <v>-356.96429999999998</v>
      </c>
      <c r="T1163">
        <f xml:space="preserve"> Table1_2[[#This Row],[Profit]] / Table1_2[[#This Row],[Sales]]</f>
        <v>-1.6999999999999997</v>
      </c>
      <c r="U1163" t="s">
        <v>70</v>
      </c>
      <c r="V1163" t="s">
        <v>161</v>
      </c>
    </row>
    <row r="1164" spans="1:22">
      <c r="A1164" t="s">
        <v>3091</v>
      </c>
      <c r="B1164" s="19">
        <v>42969</v>
      </c>
      <c r="C1164" s="19" t="str">
        <f xml:space="preserve"> TEXT(Table1_2[[#This Row],[Order Date]], "yyyy")</f>
        <v>2017</v>
      </c>
      <c r="D1164" s="19">
        <v>42970</v>
      </c>
      <c r="E1164" t="s">
        <v>87</v>
      </c>
      <c r="F1164" t="s">
        <v>3092</v>
      </c>
      <c r="G1164" t="s">
        <v>3093</v>
      </c>
      <c r="H1164" t="s">
        <v>24</v>
      </c>
      <c r="I1164" t="s">
        <v>25</v>
      </c>
      <c r="J1164" t="s">
        <v>328</v>
      </c>
      <c r="K1164" t="s">
        <v>53</v>
      </c>
      <c r="L1164" t="s">
        <v>54</v>
      </c>
      <c r="M1164" t="s">
        <v>193</v>
      </c>
      <c r="N1164" t="s">
        <v>30</v>
      </c>
      <c r="O1164" t="s">
        <v>45</v>
      </c>
      <c r="P1164" t="s">
        <v>194</v>
      </c>
      <c r="Q1164">
        <v>210.00800000000001</v>
      </c>
      <c r="R1164">
        <v>1</v>
      </c>
      <c r="S1164">
        <v>2.6251000000000002</v>
      </c>
      <c r="T1164">
        <f xml:space="preserve"> Table1_2[[#This Row],[Profit]] / Table1_2[[#This Row],[Sales]]</f>
        <v>1.2500000000000001E-2</v>
      </c>
      <c r="U1164" t="s">
        <v>123</v>
      </c>
      <c r="V1164" t="s">
        <v>253</v>
      </c>
    </row>
    <row r="1165" spans="1:22">
      <c r="A1165" t="s">
        <v>4107</v>
      </c>
      <c r="B1165" s="19">
        <v>42768</v>
      </c>
      <c r="C1165" s="19" t="str">
        <f xml:space="preserve"> TEXT(Table1_2[[#This Row],[Order Date]], "yyyy")</f>
        <v>2017</v>
      </c>
      <c r="D1165" s="19">
        <v>42773</v>
      </c>
      <c r="E1165" t="s">
        <v>39</v>
      </c>
      <c r="F1165" t="s">
        <v>2000</v>
      </c>
      <c r="G1165" t="s">
        <v>2001</v>
      </c>
      <c r="H1165" t="s">
        <v>90</v>
      </c>
      <c r="I1165" t="s">
        <v>25</v>
      </c>
      <c r="J1165" t="s">
        <v>639</v>
      </c>
      <c r="K1165" t="s">
        <v>53</v>
      </c>
      <c r="L1165" t="s">
        <v>54</v>
      </c>
      <c r="M1165" t="s">
        <v>1010</v>
      </c>
      <c r="N1165" t="s">
        <v>30</v>
      </c>
      <c r="O1165" t="s">
        <v>56</v>
      </c>
      <c r="P1165" t="s">
        <v>1011</v>
      </c>
      <c r="Q1165">
        <v>210.58</v>
      </c>
      <c r="R1165">
        <v>2</v>
      </c>
      <c r="S1165">
        <v>12.6348</v>
      </c>
      <c r="T1165">
        <f xml:space="preserve"> Table1_2[[#This Row],[Profit]] / Table1_2[[#This Row],[Sales]]</f>
        <v>0.06</v>
      </c>
      <c r="U1165" t="s">
        <v>58</v>
      </c>
      <c r="V1165" t="s">
        <v>297</v>
      </c>
    </row>
    <row r="1166" spans="1:22">
      <c r="A1166" t="s">
        <v>3910</v>
      </c>
      <c r="B1166" s="19">
        <v>42258</v>
      </c>
      <c r="C1166" s="19" t="str">
        <f xml:space="preserve"> TEXT(Table1_2[[#This Row],[Order Date]], "yyyy")</f>
        <v>2015</v>
      </c>
      <c r="D1166" s="19">
        <v>42262</v>
      </c>
      <c r="E1166" t="s">
        <v>21</v>
      </c>
      <c r="F1166" t="s">
        <v>3154</v>
      </c>
      <c r="G1166" t="s">
        <v>3155</v>
      </c>
      <c r="H1166" t="s">
        <v>90</v>
      </c>
      <c r="I1166" t="s">
        <v>25</v>
      </c>
      <c r="J1166" t="s">
        <v>173</v>
      </c>
      <c r="K1166" t="s">
        <v>120</v>
      </c>
      <c r="L1166" t="s">
        <v>67</v>
      </c>
      <c r="M1166" t="s">
        <v>3617</v>
      </c>
      <c r="N1166" t="s">
        <v>30</v>
      </c>
      <c r="O1166" t="s">
        <v>56</v>
      </c>
      <c r="P1166" t="s">
        <v>3618</v>
      </c>
      <c r="Q1166">
        <v>210.68</v>
      </c>
      <c r="R1166">
        <v>2</v>
      </c>
      <c r="S1166">
        <v>50.563200000000002</v>
      </c>
      <c r="T1166">
        <f xml:space="preserve"> Table1_2[[#This Row],[Profit]] / Table1_2[[#This Row],[Sales]]</f>
        <v>0.24</v>
      </c>
      <c r="U1166" t="s">
        <v>83</v>
      </c>
      <c r="V1166" t="s">
        <v>77</v>
      </c>
    </row>
    <row r="1167" spans="1:22">
      <c r="A1167" t="s">
        <v>4039</v>
      </c>
      <c r="B1167" s="19">
        <v>43031</v>
      </c>
      <c r="C1167" s="19" t="str">
        <f xml:space="preserve"> TEXT(Table1_2[[#This Row],[Order Date]], "yyyy")</f>
        <v>2017</v>
      </c>
      <c r="D1167" s="19">
        <v>43032</v>
      </c>
      <c r="E1167" t="s">
        <v>87</v>
      </c>
      <c r="F1167" t="s">
        <v>1556</v>
      </c>
      <c r="G1167" t="s">
        <v>1557</v>
      </c>
      <c r="H1167" t="s">
        <v>90</v>
      </c>
      <c r="I1167" t="s">
        <v>25</v>
      </c>
      <c r="J1167" t="s">
        <v>2739</v>
      </c>
      <c r="K1167" t="s">
        <v>1645</v>
      </c>
      <c r="L1167" t="s">
        <v>67</v>
      </c>
      <c r="M1167" t="s">
        <v>3617</v>
      </c>
      <c r="N1167" t="s">
        <v>30</v>
      </c>
      <c r="O1167" t="s">
        <v>56</v>
      </c>
      <c r="P1167" t="s">
        <v>3618</v>
      </c>
      <c r="Q1167">
        <v>210.68</v>
      </c>
      <c r="R1167">
        <v>2</v>
      </c>
      <c r="S1167">
        <v>50.563200000000002</v>
      </c>
      <c r="T1167">
        <f xml:space="preserve"> Table1_2[[#This Row],[Profit]] / Table1_2[[#This Row],[Sales]]</f>
        <v>0.24</v>
      </c>
      <c r="U1167" t="s">
        <v>123</v>
      </c>
      <c r="V1167" t="s">
        <v>48</v>
      </c>
    </row>
    <row r="1168" spans="1:22">
      <c r="A1168" t="s">
        <v>568</v>
      </c>
      <c r="B1168" s="19">
        <v>42758</v>
      </c>
      <c r="C1168" s="19" t="str">
        <f xml:space="preserve"> TEXT(Table1_2[[#This Row],[Order Date]], "yyyy")</f>
        <v>2017</v>
      </c>
      <c r="D1168" s="19">
        <v>42760</v>
      </c>
      <c r="E1168" t="s">
        <v>87</v>
      </c>
      <c r="F1168" t="s">
        <v>569</v>
      </c>
      <c r="G1168" t="s">
        <v>570</v>
      </c>
      <c r="H1168" t="s">
        <v>90</v>
      </c>
      <c r="I1168" t="s">
        <v>25</v>
      </c>
      <c r="J1168" t="s">
        <v>288</v>
      </c>
      <c r="K1168" t="s">
        <v>289</v>
      </c>
      <c r="L1168" t="s">
        <v>93</v>
      </c>
      <c r="M1168" t="s">
        <v>547</v>
      </c>
      <c r="N1168" t="s">
        <v>30</v>
      </c>
      <c r="O1168" t="s">
        <v>45</v>
      </c>
      <c r="P1168" t="s">
        <v>548</v>
      </c>
      <c r="Q1168">
        <v>210.98</v>
      </c>
      <c r="R1168">
        <v>2</v>
      </c>
      <c r="S1168">
        <v>21.097999999999999</v>
      </c>
      <c r="T1168">
        <f xml:space="preserve"> Table1_2[[#This Row],[Profit]] / Table1_2[[#This Row],[Sales]]</f>
        <v>0.1</v>
      </c>
      <c r="U1168" t="s">
        <v>70</v>
      </c>
      <c r="V1168" t="s">
        <v>169</v>
      </c>
    </row>
    <row r="1169" spans="1:22">
      <c r="A1169" t="s">
        <v>4359</v>
      </c>
      <c r="B1169" s="19">
        <v>42821</v>
      </c>
      <c r="C1169" s="19" t="str">
        <f xml:space="preserve"> TEXT(Table1_2[[#This Row],[Order Date]], "yyyy")</f>
        <v>2017</v>
      </c>
      <c r="D1169" s="19">
        <v>42826</v>
      </c>
      <c r="E1169" t="s">
        <v>39</v>
      </c>
      <c r="F1169" t="s">
        <v>1345</v>
      </c>
      <c r="G1169" t="s">
        <v>1346</v>
      </c>
      <c r="H1169" t="s">
        <v>24</v>
      </c>
      <c r="I1169" t="s">
        <v>25</v>
      </c>
      <c r="J1169" t="s">
        <v>101</v>
      </c>
      <c r="K1169" t="s">
        <v>92</v>
      </c>
      <c r="L1169" t="s">
        <v>93</v>
      </c>
      <c r="M1169" t="s">
        <v>1850</v>
      </c>
      <c r="N1169" t="s">
        <v>30</v>
      </c>
      <c r="O1169" t="s">
        <v>36</v>
      </c>
      <c r="P1169" t="s">
        <v>1851</v>
      </c>
      <c r="Q1169">
        <v>211.24600000000001</v>
      </c>
      <c r="R1169">
        <v>2</v>
      </c>
      <c r="S1169">
        <v>-66.391599999999997</v>
      </c>
      <c r="T1169">
        <f xml:space="preserve"> Table1_2[[#This Row],[Profit]] / Table1_2[[#This Row],[Sales]]</f>
        <v>-0.31428571428571428</v>
      </c>
      <c r="U1169" t="s">
        <v>58</v>
      </c>
      <c r="V1169" t="s">
        <v>195</v>
      </c>
    </row>
    <row r="1170" spans="1:22">
      <c r="A1170" t="s">
        <v>4144</v>
      </c>
      <c r="B1170" s="19">
        <v>42107</v>
      </c>
      <c r="C1170" s="19" t="str">
        <f xml:space="preserve"> TEXT(Table1_2[[#This Row],[Order Date]], "yyyy")</f>
        <v>2015</v>
      </c>
      <c r="D1170" s="19">
        <v>42111</v>
      </c>
      <c r="E1170" t="s">
        <v>39</v>
      </c>
      <c r="F1170" t="s">
        <v>3052</v>
      </c>
      <c r="G1170" t="s">
        <v>3053</v>
      </c>
      <c r="H1170" t="s">
        <v>24</v>
      </c>
      <c r="I1170" t="s">
        <v>25</v>
      </c>
      <c r="J1170" t="s">
        <v>1868</v>
      </c>
      <c r="K1170" t="s">
        <v>92</v>
      </c>
      <c r="L1170" t="s">
        <v>93</v>
      </c>
      <c r="M1170" t="s">
        <v>1284</v>
      </c>
      <c r="N1170" t="s">
        <v>30</v>
      </c>
      <c r="O1170" t="s">
        <v>45</v>
      </c>
      <c r="P1170" t="s">
        <v>1285</v>
      </c>
      <c r="Q1170">
        <v>211.37200000000001</v>
      </c>
      <c r="R1170">
        <v>2</v>
      </c>
      <c r="S1170">
        <v>-45.293999999999997</v>
      </c>
      <c r="T1170">
        <f xml:space="preserve"> Table1_2[[#This Row],[Profit]] / Table1_2[[#This Row],[Sales]]</f>
        <v>-0.21428571428571425</v>
      </c>
      <c r="U1170" t="s">
        <v>83</v>
      </c>
      <c r="V1170" t="s">
        <v>113</v>
      </c>
    </row>
    <row r="1171" spans="1:22">
      <c r="A1171" t="s">
        <v>1871</v>
      </c>
      <c r="B1171" s="19">
        <v>42817</v>
      </c>
      <c r="C1171" s="19" t="str">
        <f xml:space="preserve"> TEXT(Table1_2[[#This Row],[Order Date]], "yyyy")</f>
        <v>2017</v>
      </c>
      <c r="D1171" s="19">
        <v>42819</v>
      </c>
      <c r="E1171" t="s">
        <v>87</v>
      </c>
      <c r="F1171" t="s">
        <v>1872</v>
      </c>
      <c r="G1171" t="s">
        <v>1873</v>
      </c>
      <c r="H1171" t="s">
        <v>100</v>
      </c>
      <c r="I1171" t="s">
        <v>25</v>
      </c>
      <c r="J1171" t="s">
        <v>328</v>
      </c>
      <c r="K1171" t="s">
        <v>53</v>
      </c>
      <c r="L1171" t="s">
        <v>54</v>
      </c>
      <c r="M1171" t="s">
        <v>1421</v>
      </c>
      <c r="N1171" t="s">
        <v>30</v>
      </c>
      <c r="O1171" t="s">
        <v>56</v>
      </c>
      <c r="P1171" t="s">
        <v>1422</v>
      </c>
      <c r="Q1171">
        <v>211.84</v>
      </c>
      <c r="R1171">
        <v>8</v>
      </c>
      <c r="S1171">
        <v>76.2624</v>
      </c>
      <c r="T1171">
        <f xml:space="preserve"> Table1_2[[#This Row],[Profit]] / Table1_2[[#This Row],[Sales]]</f>
        <v>0.36</v>
      </c>
      <c r="U1171" t="s">
        <v>70</v>
      </c>
      <c r="V1171" t="s">
        <v>195</v>
      </c>
    </row>
    <row r="1172" spans="1:22">
      <c r="A1172" t="s">
        <v>1390</v>
      </c>
      <c r="B1172" s="19">
        <v>42498</v>
      </c>
      <c r="C1172" s="19" t="str">
        <f xml:space="preserve"> TEXT(Table1_2[[#This Row],[Order Date]], "yyyy")</f>
        <v>2016</v>
      </c>
      <c r="D1172" s="19">
        <v>42503</v>
      </c>
      <c r="E1172" t="s">
        <v>21</v>
      </c>
      <c r="F1172" t="s">
        <v>1080</v>
      </c>
      <c r="G1172" t="s">
        <v>1081</v>
      </c>
      <c r="H1172" t="s">
        <v>90</v>
      </c>
      <c r="I1172" t="s">
        <v>25</v>
      </c>
      <c r="J1172" t="s">
        <v>741</v>
      </c>
      <c r="K1172" t="s">
        <v>200</v>
      </c>
      <c r="L1172" t="s">
        <v>67</v>
      </c>
      <c r="M1172" t="s">
        <v>1391</v>
      </c>
      <c r="N1172" t="s">
        <v>30</v>
      </c>
      <c r="O1172" t="s">
        <v>56</v>
      </c>
      <c r="P1172" t="s">
        <v>1392</v>
      </c>
      <c r="Q1172">
        <v>211.96</v>
      </c>
      <c r="R1172">
        <v>2</v>
      </c>
      <c r="S1172">
        <v>42.392000000000003</v>
      </c>
      <c r="T1172">
        <f xml:space="preserve"> Table1_2[[#This Row],[Profit]] / Table1_2[[#This Row],[Sales]]</f>
        <v>0.2</v>
      </c>
      <c r="U1172" t="s">
        <v>58</v>
      </c>
      <c r="V1172" t="s">
        <v>161</v>
      </c>
    </row>
    <row r="1173" spans="1:22">
      <c r="A1173" t="s">
        <v>97</v>
      </c>
      <c r="B1173" s="19">
        <v>42365</v>
      </c>
      <c r="C1173" s="19" t="str">
        <f xml:space="preserve"> TEXT(Table1_2[[#This Row],[Order Date]], "yyyy")</f>
        <v>2015</v>
      </c>
      <c r="D1173" s="19">
        <v>42369</v>
      </c>
      <c r="E1173" t="s">
        <v>39</v>
      </c>
      <c r="F1173" t="s">
        <v>98</v>
      </c>
      <c r="G1173" t="s">
        <v>99</v>
      </c>
      <c r="H1173" t="s">
        <v>100</v>
      </c>
      <c r="I1173" t="s">
        <v>25</v>
      </c>
      <c r="J1173" t="s">
        <v>101</v>
      </c>
      <c r="K1173" t="s">
        <v>92</v>
      </c>
      <c r="L1173" t="s">
        <v>93</v>
      </c>
      <c r="M1173" t="s">
        <v>104</v>
      </c>
      <c r="N1173" t="s">
        <v>30</v>
      </c>
      <c r="O1173" t="s">
        <v>36</v>
      </c>
      <c r="P1173" t="s">
        <v>105</v>
      </c>
      <c r="Q1173">
        <v>212.05799999999999</v>
      </c>
      <c r="R1173">
        <v>3</v>
      </c>
      <c r="S1173">
        <v>-15.147</v>
      </c>
      <c r="T1173">
        <f xml:space="preserve"> Table1_2[[#This Row],[Profit]] / Table1_2[[#This Row],[Sales]]</f>
        <v>-7.1428571428571438E-2</v>
      </c>
      <c r="U1173" t="s">
        <v>83</v>
      </c>
      <c r="V1173" t="s">
        <v>96</v>
      </c>
    </row>
    <row r="1174" spans="1:22">
      <c r="A1174" t="s">
        <v>2929</v>
      </c>
      <c r="B1174" s="19">
        <v>42355</v>
      </c>
      <c r="C1174" s="19" t="str">
        <f xml:space="preserve"> TEXT(Table1_2[[#This Row],[Order Date]], "yyyy")</f>
        <v>2015</v>
      </c>
      <c r="D1174" s="19">
        <v>42355</v>
      </c>
      <c r="E1174" t="s">
        <v>425</v>
      </c>
      <c r="F1174" t="s">
        <v>2808</v>
      </c>
      <c r="G1174" t="s">
        <v>2809</v>
      </c>
      <c r="H1174" t="s">
        <v>24</v>
      </c>
      <c r="I1174" t="s">
        <v>25</v>
      </c>
      <c r="J1174" t="s">
        <v>288</v>
      </c>
      <c r="K1174" t="s">
        <v>289</v>
      </c>
      <c r="L1174" t="s">
        <v>93</v>
      </c>
      <c r="M1174" t="s">
        <v>2169</v>
      </c>
      <c r="N1174" t="s">
        <v>30</v>
      </c>
      <c r="O1174" t="s">
        <v>56</v>
      </c>
      <c r="P1174" t="s">
        <v>2170</v>
      </c>
      <c r="Q1174">
        <v>212.13</v>
      </c>
      <c r="R1174">
        <v>3</v>
      </c>
      <c r="S1174">
        <v>14.8491</v>
      </c>
      <c r="T1174">
        <f xml:space="preserve"> Table1_2[[#This Row],[Profit]] / Table1_2[[#This Row],[Sales]]</f>
        <v>7.0000000000000007E-2</v>
      </c>
      <c r="U1174" t="s">
        <v>430</v>
      </c>
      <c r="V1174" t="s">
        <v>96</v>
      </c>
    </row>
    <row r="1175" spans="1:22">
      <c r="A1175" t="s">
        <v>3019</v>
      </c>
      <c r="B1175" s="19">
        <v>42730</v>
      </c>
      <c r="C1175" s="19" t="str">
        <f xml:space="preserve"> TEXT(Table1_2[[#This Row],[Order Date]], "yyyy")</f>
        <v>2016</v>
      </c>
      <c r="D1175" s="19">
        <v>42737</v>
      </c>
      <c r="E1175" t="s">
        <v>39</v>
      </c>
      <c r="F1175" t="s">
        <v>1935</v>
      </c>
      <c r="G1175" t="s">
        <v>1936</v>
      </c>
      <c r="H1175" t="s">
        <v>90</v>
      </c>
      <c r="I1175" t="s">
        <v>25</v>
      </c>
      <c r="J1175" t="s">
        <v>1295</v>
      </c>
      <c r="K1175" t="s">
        <v>362</v>
      </c>
      <c r="L1175" t="s">
        <v>67</v>
      </c>
      <c r="M1175" t="s">
        <v>121</v>
      </c>
      <c r="N1175" t="s">
        <v>30</v>
      </c>
      <c r="O1175" t="s">
        <v>36</v>
      </c>
      <c r="P1175" t="s">
        <v>122</v>
      </c>
      <c r="Q1175">
        <v>212.94</v>
      </c>
      <c r="R1175">
        <v>3</v>
      </c>
      <c r="S1175">
        <v>25.552800000000001</v>
      </c>
      <c r="T1175">
        <f xml:space="preserve"> Table1_2[[#This Row],[Profit]] / Table1_2[[#This Row],[Sales]]</f>
        <v>0.12000000000000001</v>
      </c>
      <c r="U1175" t="s">
        <v>47</v>
      </c>
      <c r="V1175" t="s">
        <v>96</v>
      </c>
    </row>
    <row r="1176" spans="1:22">
      <c r="A1176" t="s">
        <v>3059</v>
      </c>
      <c r="B1176" s="19">
        <v>42223</v>
      </c>
      <c r="C1176" s="19" t="str">
        <f xml:space="preserve"> TEXT(Table1_2[[#This Row],[Order Date]], "yyyy")</f>
        <v>2015</v>
      </c>
      <c r="D1176" s="19">
        <v>42224</v>
      </c>
      <c r="E1176" t="s">
        <v>87</v>
      </c>
      <c r="F1176" t="s">
        <v>3060</v>
      </c>
      <c r="G1176" t="s">
        <v>3061</v>
      </c>
      <c r="H1176" t="s">
        <v>24</v>
      </c>
      <c r="I1176" t="s">
        <v>25</v>
      </c>
      <c r="J1176" t="s">
        <v>3062</v>
      </c>
      <c r="K1176" t="s">
        <v>565</v>
      </c>
      <c r="L1176" t="s">
        <v>93</v>
      </c>
      <c r="M1176" t="s">
        <v>2196</v>
      </c>
      <c r="N1176" t="s">
        <v>30</v>
      </c>
      <c r="O1176" t="s">
        <v>56</v>
      </c>
      <c r="P1176" t="s">
        <v>2197</v>
      </c>
      <c r="Q1176">
        <v>212.94</v>
      </c>
      <c r="R1176">
        <v>3</v>
      </c>
      <c r="S1176">
        <v>34.070399999999999</v>
      </c>
      <c r="T1176">
        <f xml:space="preserve"> Table1_2[[#This Row],[Profit]] / Table1_2[[#This Row],[Sales]]</f>
        <v>0.16</v>
      </c>
      <c r="U1176" t="s">
        <v>123</v>
      </c>
      <c r="V1176" t="s">
        <v>253</v>
      </c>
    </row>
    <row r="1177" spans="1:22">
      <c r="A1177" t="s">
        <v>3525</v>
      </c>
      <c r="B1177" s="19">
        <v>42748</v>
      </c>
      <c r="C1177" s="19" t="str">
        <f xml:space="preserve"> TEXT(Table1_2[[#This Row],[Order Date]], "yyyy")</f>
        <v>2017</v>
      </c>
      <c r="D1177" s="19">
        <v>42753</v>
      </c>
      <c r="E1177" t="s">
        <v>21</v>
      </c>
      <c r="F1177" t="s">
        <v>2058</v>
      </c>
      <c r="G1177" t="s">
        <v>2059</v>
      </c>
      <c r="H1177" t="s">
        <v>90</v>
      </c>
      <c r="I1177" t="s">
        <v>25</v>
      </c>
      <c r="J1177" t="s">
        <v>878</v>
      </c>
      <c r="K1177" t="s">
        <v>565</v>
      </c>
      <c r="L1177" t="s">
        <v>93</v>
      </c>
      <c r="M1177" t="s">
        <v>2479</v>
      </c>
      <c r="N1177" t="s">
        <v>30</v>
      </c>
      <c r="O1177" t="s">
        <v>31</v>
      </c>
      <c r="P1177" t="s">
        <v>2480</v>
      </c>
      <c r="Q1177">
        <v>212.94</v>
      </c>
      <c r="R1177">
        <v>3</v>
      </c>
      <c r="S1177">
        <v>53.234999999999999</v>
      </c>
      <c r="T1177">
        <f xml:space="preserve"> Table1_2[[#This Row],[Profit]] / Table1_2[[#This Row],[Sales]]</f>
        <v>0.25</v>
      </c>
      <c r="U1177" t="s">
        <v>58</v>
      </c>
      <c r="V1177" t="s">
        <v>169</v>
      </c>
    </row>
    <row r="1178" spans="1:22">
      <c r="A1178" t="s">
        <v>3084</v>
      </c>
      <c r="B1178" s="19">
        <v>41804</v>
      </c>
      <c r="C1178" s="19" t="str">
        <f xml:space="preserve"> TEXT(Table1_2[[#This Row],[Order Date]], "yyyy")</f>
        <v>2014</v>
      </c>
      <c r="D1178" s="19">
        <v>41810</v>
      </c>
      <c r="E1178" t="s">
        <v>39</v>
      </c>
      <c r="F1178" t="s">
        <v>3085</v>
      </c>
      <c r="G1178" t="s">
        <v>3086</v>
      </c>
      <c r="H1178" t="s">
        <v>100</v>
      </c>
      <c r="I1178" t="s">
        <v>25</v>
      </c>
      <c r="J1178" t="s">
        <v>288</v>
      </c>
      <c r="K1178" t="s">
        <v>289</v>
      </c>
      <c r="L1178" t="s">
        <v>93</v>
      </c>
      <c r="M1178" t="s">
        <v>2712</v>
      </c>
      <c r="N1178" t="s">
        <v>30</v>
      </c>
      <c r="O1178" t="s">
        <v>31</v>
      </c>
      <c r="P1178" t="s">
        <v>2713</v>
      </c>
      <c r="Q1178">
        <v>212.94</v>
      </c>
      <c r="R1178">
        <v>3</v>
      </c>
      <c r="S1178">
        <v>57.4938</v>
      </c>
      <c r="T1178">
        <f xml:space="preserve"> Table1_2[[#This Row],[Profit]] / Table1_2[[#This Row],[Sales]]</f>
        <v>0.27</v>
      </c>
      <c r="U1178" t="s">
        <v>129</v>
      </c>
      <c r="V1178" t="s">
        <v>59</v>
      </c>
    </row>
    <row r="1179" spans="1:22">
      <c r="A1179" t="s">
        <v>130</v>
      </c>
      <c r="B1179" s="19">
        <v>42124</v>
      </c>
      <c r="C1179" s="19" t="str">
        <f xml:space="preserve"> TEXT(Table1_2[[#This Row],[Order Date]], "yyyy")</f>
        <v>2015</v>
      </c>
      <c r="D1179" s="19">
        <v>42129</v>
      </c>
      <c r="E1179" t="s">
        <v>39</v>
      </c>
      <c r="F1179" t="s">
        <v>131</v>
      </c>
      <c r="G1179" t="s">
        <v>132</v>
      </c>
      <c r="H1179" t="s">
        <v>100</v>
      </c>
      <c r="I1179" t="s">
        <v>25</v>
      </c>
      <c r="J1179" t="s">
        <v>133</v>
      </c>
      <c r="K1179" t="s">
        <v>134</v>
      </c>
      <c r="L1179" t="s">
        <v>93</v>
      </c>
      <c r="M1179" t="s">
        <v>135</v>
      </c>
      <c r="N1179" t="s">
        <v>30</v>
      </c>
      <c r="O1179" t="s">
        <v>36</v>
      </c>
      <c r="P1179" t="s">
        <v>136</v>
      </c>
      <c r="Q1179">
        <v>213.11500000000001</v>
      </c>
      <c r="R1179">
        <v>5</v>
      </c>
      <c r="S1179">
        <v>-15.2225</v>
      </c>
      <c r="T1179">
        <f xml:space="preserve"> Table1_2[[#This Row],[Profit]] / Table1_2[[#This Row],[Sales]]</f>
        <v>-7.1428571428571425E-2</v>
      </c>
      <c r="U1179" t="s">
        <v>58</v>
      </c>
      <c r="V1179" t="s">
        <v>113</v>
      </c>
    </row>
    <row r="1180" spans="1:22">
      <c r="A1180" t="s">
        <v>3153</v>
      </c>
      <c r="B1180" s="19">
        <v>41825</v>
      </c>
      <c r="C1180" s="19" t="str">
        <f xml:space="preserve"> TEXT(Table1_2[[#This Row],[Order Date]], "yyyy")</f>
        <v>2014</v>
      </c>
      <c r="D1180" s="19">
        <v>41828</v>
      </c>
      <c r="E1180" t="s">
        <v>87</v>
      </c>
      <c r="F1180" t="s">
        <v>3154</v>
      </c>
      <c r="G1180" t="s">
        <v>3155</v>
      </c>
      <c r="H1180" t="s">
        <v>90</v>
      </c>
      <c r="I1180" t="s">
        <v>25</v>
      </c>
      <c r="J1180" t="s">
        <v>3156</v>
      </c>
      <c r="K1180" t="s">
        <v>43</v>
      </c>
      <c r="L1180" t="s">
        <v>28</v>
      </c>
      <c r="M1180" t="s">
        <v>3157</v>
      </c>
      <c r="N1180" t="s">
        <v>30</v>
      </c>
      <c r="O1180" t="s">
        <v>56</v>
      </c>
      <c r="P1180" t="s">
        <v>3158</v>
      </c>
      <c r="Q1180">
        <v>213.21600000000001</v>
      </c>
      <c r="R1180">
        <v>3</v>
      </c>
      <c r="S1180">
        <v>15.991199999999999</v>
      </c>
      <c r="T1180">
        <f xml:space="preserve"> Table1_2[[#This Row],[Profit]] / Table1_2[[#This Row],[Sales]]</f>
        <v>7.4999999999999997E-2</v>
      </c>
      <c r="U1180" t="s">
        <v>33</v>
      </c>
      <c r="V1180" t="s">
        <v>71</v>
      </c>
    </row>
    <row r="1181" spans="1:22">
      <c r="A1181" t="s">
        <v>3536</v>
      </c>
      <c r="B1181" s="19">
        <v>42986</v>
      </c>
      <c r="C1181" s="19" t="str">
        <f xml:space="preserve"> TEXT(Table1_2[[#This Row],[Order Date]], "yyyy")</f>
        <v>2017</v>
      </c>
      <c r="D1181" s="19">
        <v>42989</v>
      </c>
      <c r="E1181" t="s">
        <v>87</v>
      </c>
      <c r="F1181" t="s">
        <v>1856</v>
      </c>
      <c r="G1181" t="s">
        <v>1857</v>
      </c>
      <c r="H1181" t="s">
        <v>90</v>
      </c>
      <c r="I1181" t="s">
        <v>25</v>
      </c>
      <c r="J1181" t="s">
        <v>689</v>
      </c>
      <c r="K1181" t="s">
        <v>92</v>
      </c>
      <c r="L1181" t="s">
        <v>93</v>
      </c>
      <c r="M1181" t="s">
        <v>2428</v>
      </c>
      <c r="N1181" t="s">
        <v>30</v>
      </c>
      <c r="O1181" t="s">
        <v>36</v>
      </c>
      <c r="P1181" t="s">
        <v>2429</v>
      </c>
      <c r="Q1181">
        <v>213.43</v>
      </c>
      <c r="R1181">
        <v>5</v>
      </c>
      <c r="S1181">
        <v>-39.637</v>
      </c>
      <c r="T1181">
        <f xml:space="preserve"> Table1_2[[#This Row],[Profit]] / Table1_2[[#This Row],[Sales]]</f>
        <v>-0.18571428571428572</v>
      </c>
      <c r="U1181" t="s">
        <v>33</v>
      </c>
      <c r="V1181" t="s">
        <v>77</v>
      </c>
    </row>
    <row r="1182" spans="1:22">
      <c r="A1182" t="s">
        <v>2109</v>
      </c>
      <c r="B1182" s="19">
        <v>42324</v>
      </c>
      <c r="C1182" s="19" t="str">
        <f xml:space="preserve"> TEXT(Table1_2[[#This Row],[Order Date]], "yyyy")</f>
        <v>2015</v>
      </c>
      <c r="D1182" s="19">
        <v>42326</v>
      </c>
      <c r="E1182" t="s">
        <v>21</v>
      </c>
      <c r="F1182" t="s">
        <v>1351</v>
      </c>
      <c r="G1182" t="s">
        <v>1352</v>
      </c>
      <c r="H1182" t="s">
        <v>100</v>
      </c>
      <c r="I1182" t="s">
        <v>25</v>
      </c>
      <c r="J1182" t="s">
        <v>905</v>
      </c>
      <c r="K1182" t="s">
        <v>238</v>
      </c>
      <c r="L1182" t="s">
        <v>93</v>
      </c>
      <c r="M1182" t="s">
        <v>907</v>
      </c>
      <c r="N1182" t="s">
        <v>30</v>
      </c>
      <c r="O1182" t="s">
        <v>45</v>
      </c>
      <c r="P1182" t="s">
        <v>908</v>
      </c>
      <c r="Q1182">
        <v>214.11</v>
      </c>
      <c r="R1182">
        <v>3</v>
      </c>
      <c r="S1182">
        <v>36.398699999999998</v>
      </c>
      <c r="T1182">
        <f xml:space="preserve"> Table1_2[[#This Row],[Profit]] / Table1_2[[#This Row],[Sales]]</f>
        <v>0.16999999999999998</v>
      </c>
      <c r="U1182" t="s">
        <v>70</v>
      </c>
      <c r="V1182" t="s">
        <v>34</v>
      </c>
    </row>
    <row r="1183" spans="1:22">
      <c r="A1183" t="s">
        <v>4373</v>
      </c>
      <c r="B1183" s="19">
        <v>42492</v>
      </c>
      <c r="C1183" s="19" t="str">
        <f xml:space="preserve"> TEXT(Table1_2[[#This Row],[Order Date]], "yyyy")</f>
        <v>2016</v>
      </c>
      <c r="D1183" s="19">
        <v>42496</v>
      </c>
      <c r="E1183" t="s">
        <v>39</v>
      </c>
      <c r="F1183" t="s">
        <v>1598</v>
      </c>
      <c r="G1183" t="s">
        <v>1599</v>
      </c>
      <c r="H1183" t="s">
        <v>90</v>
      </c>
      <c r="I1183" t="s">
        <v>25</v>
      </c>
      <c r="J1183" t="s">
        <v>173</v>
      </c>
      <c r="K1183" t="s">
        <v>120</v>
      </c>
      <c r="L1183" t="s">
        <v>67</v>
      </c>
      <c r="M1183" t="s">
        <v>745</v>
      </c>
      <c r="N1183" t="s">
        <v>30</v>
      </c>
      <c r="O1183" t="s">
        <v>56</v>
      </c>
      <c r="P1183" t="s">
        <v>746</v>
      </c>
      <c r="Q1183">
        <v>214.7</v>
      </c>
      <c r="R1183">
        <v>5</v>
      </c>
      <c r="S1183">
        <v>83.733000000000004</v>
      </c>
      <c r="T1183">
        <f xml:space="preserve"> Table1_2[[#This Row],[Profit]] / Table1_2[[#This Row],[Sales]]</f>
        <v>0.39</v>
      </c>
      <c r="U1183" t="s">
        <v>83</v>
      </c>
      <c r="V1183" t="s">
        <v>161</v>
      </c>
    </row>
    <row r="1184" spans="1:22">
      <c r="A1184" t="s">
        <v>3039</v>
      </c>
      <c r="B1184" s="19">
        <v>41979</v>
      </c>
      <c r="C1184" s="19" t="str">
        <f xml:space="preserve"> TEXT(Table1_2[[#This Row],[Order Date]], "yyyy")</f>
        <v>2014</v>
      </c>
      <c r="D1184" s="19">
        <v>41983</v>
      </c>
      <c r="E1184" t="s">
        <v>39</v>
      </c>
      <c r="F1184" t="s">
        <v>2149</v>
      </c>
      <c r="G1184" t="s">
        <v>2150</v>
      </c>
      <c r="H1184" t="s">
        <v>24</v>
      </c>
      <c r="I1184" t="s">
        <v>25</v>
      </c>
      <c r="J1184" t="s">
        <v>133</v>
      </c>
      <c r="K1184" t="s">
        <v>134</v>
      </c>
      <c r="L1184" t="s">
        <v>93</v>
      </c>
      <c r="M1184" t="s">
        <v>1062</v>
      </c>
      <c r="N1184" t="s">
        <v>30</v>
      </c>
      <c r="O1184" t="s">
        <v>45</v>
      </c>
      <c r="P1184" t="s">
        <v>1063</v>
      </c>
      <c r="Q1184">
        <v>214.95</v>
      </c>
      <c r="R1184">
        <v>5</v>
      </c>
      <c r="S1184">
        <v>-120.372</v>
      </c>
      <c r="T1184">
        <f xml:space="preserve"> Table1_2[[#This Row],[Profit]] / Table1_2[[#This Row],[Sales]]</f>
        <v>-0.56000000000000005</v>
      </c>
      <c r="U1184" t="s">
        <v>83</v>
      </c>
      <c r="V1184" t="s">
        <v>96</v>
      </c>
    </row>
    <row r="1185" spans="1:22">
      <c r="A1185" t="s">
        <v>2446</v>
      </c>
      <c r="B1185" s="19">
        <v>42919</v>
      </c>
      <c r="C1185" s="19" t="str">
        <f xml:space="preserve"> TEXT(Table1_2[[#This Row],[Order Date]], "yyyy")</f>
        <v>2017</v>
      </c>
      <c r="D1185" s="19">
        <v>42922</v>
      </c>
      <c r="E1185" t="s">
        <v>21</v>
      </c>
      <c r="F1185" t="s">
        <v>1224</v>
      </c>
      <c r="G1185" t="s">
        <v>1225</v>
      </c>
      <c r="H1185" t="s">
        <v>100</v>
      </c>
      <c r="I1185" t="s">
        <v>25</v>
      </c>
      <c r="J1185" t="s">
        <v>815</v>
      </c>
      <c r="K1185" t="s">
        <v>231</v>
      </c>
      <c r="L1185" t="s">
        <v>67</v>
      </c>
      <c r="M1185" t="s">
        <v>454</v>
      </c>
      <c r="N1185" t="s">
        <v>30</v>
      </c>
      <c r="O1185" t="s">
        <v>45</v>
      </c>
      <c r="P1185" t="s">
        <v>455</v>
      </c>
      <c r="Q1185">
        <v>215.148</v>
      </c>
      <c r="R1185">
        <v>2</v>
      </c>
      <c r="S1185">
        <v>-103.98820000000001</v>
      </c>
      <c r="T1185">
        <f xml:space="preserve"> Table1_2[[#This Row],[Profit]] / Table1_2[[#This Row],[Sales]]</f>
        <v>-0.48333333333333339</v>
      </c>
      <c r="U1185" t="s">
        <v>33</v>
      </c>
      <c r="V1185" t="s">
        <v>71</v>
      </c>
    </row>
    <row r="1186" spans="1:22">
      <c r="A1186" t="s">
        <v>3936</v>
      </c>
      <c r="B1186" s="19">
        <v>43077</v>
      </c>
      <c r="C1186" s="19" t="str">
        <f xml:space="preserve"> TEXT(Table1_2[[#This Row],[Order Date]], "yyyy")</f>
        <v>2017</v>
      </c>
      <c r="D1186" s="19">
        <v>43084</v>
      </c>
      <c r="E1186" t="s">
        <v>39</v>
      </c>
      <c r="F1186" t="s">
        <v>759</v>
      </c>
      <c r="G1186" t="s">
        <v>760</v>
      </c>
      <c r="H1186" t="s">
        <v>24</v>
      </c>
      <c r="I1186" t="s">
        <v>25</v>
      </c>
      <c r="J1186" t="s">
        <v>65</v>
      </c>
      <c r="K1186" t="s">
        <v>66</v>
      </c>
      <c r="L1186" t="s">
        <v>67</v>
      </c>
      <c r="M1186" t="s">
        <v>488</v>
      </c>
      <c r="N1186" t="s">
        <v>30</v>
      </c>
      <c r="O1186" t="s">
        <v>36</v>
      </c>
      <c r="P1186" t="s">
        <v>489</v>
      </c>
      <c r="Q1186">
        <v>215.54400000000001</v>
      </c>
      <c r="R1186">
        <v>4</v>
      </c>
      <c r="S1186">
        <v>-58.504800000000003</v>
      </c>
      <c r="T1186">
        <f xml:space="preserve"> Table1_2[[#This Row],[Profit]] / Table1_2[[#This Row],[Sales]]</f>
        <v>-0.27142857142857141</v>
      </c>
      <c r="U1186" t="s">
        <v>47</v>
      </c>
      <c r="V1186" t="s">
        <v>96</v>
      </c>
    </row>
    <row r="1187" spans="1:22">
      <c r="A1187" t="s">
        <v>1488</v>
      </c>
      <c r="B1187" s="19">
        <v>42558</v>
      </c>
      <c r="C1187" s="19" t="str">
        <f xml:space="preserve"> TEXT(Table1_2[[#This Row],[Order Date]], "yyyy")</f>
        <v>2016</v>
      </c>
      <c r="D1187" s="19">
        <v>42562</v>
      </c>
      <c r="E1187" t="s">
        <v>39</v>
      </c>
      <c r="F1187" t="s">
        <v>1489</v>
      </c>
      <c r="G1187" t="s">
        <v>1490</v>
      </c>
      <c r="H1187" t="s">
        <v>24</v>
      </c>
      <c r="I1187" t="s">
        <v>25</v>
      </c>
      <c r="J1187" t="s">
        <v>1491</v>
      </c>
      <c r="K1187" t="s">
        <v>53</v>
      </c>
      <c r="L1187" t="s">
        <v>54</v>
      </c>
      <c r="M1187" t="s">
        <v>607</v>
      </c>
      <c r="N1187" t="s">
        <v>30</v>
      </c>
      <c r="O1187" t="s">
        <v>56</v>
      </c>
      <c r="P1187" t="s">
        <v>608</v>
      </c>
      <c r="Q1187">
        <v>215.65</v>
      </c>
      <c r="R1187">
        <v>5</v>
      </c>
      <c r="S1187">
        <v>73.320999999999998</v>
      </c>
      <c r="T1187">
        <f xml:space="preserve"> Table1_2[[#This Row],[Profit]] / Table1_2[[#This Row],[Sales]]</f>
        <v>0.33999999999999997</v>
      </c>
      <c r="U1187" t="s">
        <v>83</v>
      </c>
      <c r="V1187" t="s">
        <v>71</v>
      </c>
    </row>
    <row r="1188" spans="1:22">
      <c r="A1188" t="s">
        <v>1700</v>
      </c>
      <c r="B1188" s="19">
        <v>43048</v>
      </c>
      <c r="C1188" s="19" t="str">
        <f xml:space="preserve"> TEXT(Table1_2[[#This Row],[Order Date]], "yyyy")</f>
        <v>2017</v>
      </c>
      <c r="D1188" s="19">
        <v>43050</v>
      </c>
      <c r="E1188" t="s">
        <v>87</v>
      </c>
      <c r="F1188" t="s">
        <v>1701</v>
      </c>
      <c r="G1188" t="s">
        <v>1702</v>
      </c>
      <c r="H1188" t="s">
        <v>90</v>
      </c>
      <c r="I1188" t="s">
        <v>25</v>
      </c>
      <c r="J1188" t="s">
        <v>1703</v>
      </c>
      <c r="K1188" t="s">
        <v>53</v>
      </c>
      <c r="L1188" t="s">
        <v>54</v>
      </c>
      <c r="M1188" t="s">
        <v>114</v>
      </c>
      <c r="N1188" t="s">
        <v>30</v>
      </c>
      <c r="O1188" t="s">
        <v>36</v>
      </c>
      <c r="P1188" t="s">
        <v>115</v>
      </c>
      <c r="Q1188">
        <v>215.976</v>
      </c>
      <c r="R1188">
        <v>3</v>
      </c>
      <c r="S1188">
        <v>-2.6997</v>
      </c>
      <c r="T1188">
        <f xml:space="preserve"> Table1_2[[#This Row],[Profit]] / Table1_2[[#This Row],[Sales]]</f>
        <v>-1.2500000000000001E-2</v>
      </c>
      <c r="U1188" t="s">
        <v>70</v>
      </c>
      <c r="V1188" t="s">
        <v>34</v>
      </c>
    </row>
    <row r="1189" spans="1:22">
      <c r="A1189" t="s">
        <v>4187</v>
      </c>
      <c r="B1189" s="19">
        <v>42615</v>
      </c>
      <c r="C1189" s="19" t="str">
        <f xml:space="preserve"> TEXT(Table1_2[[#This Row],[Order Date]], "yyyy")</f>
        <v>2016</v>
      </c>
      <c r="D1189" s="19">
        <v>42618</v>
      </c>
      <c r="E1189" t="s">
        <v>21</v>
      </c>
      <c r="F1189" t="s">
        <v>243</v>
      </c>
      <c r="G1189" t="s">
        <v>244</v>
      </c>
      <c r="H1189" t="s">
        <v>24</v>
      </c>
      <c r="I1189" t="s">
        <v>25</v>
      </c>
      <c r="J1189" t="s">
        <v>800</v>
      </c>
      <c r="K1189" t="s">
        <v>192</v>
      </c>
      <c r="L1189" t="s">
        <v>54</v>
      </c>
      <c r="M1189" t="s">
        <v>114</v>
      </c>
      <c r="N1189" t="s">
        <v>30</v>
      </c>
      <c r="O1189" t="s">
        <v>36</v>
      </c>
      <c r="P1189" t="s">
        <v>115</v>
      </c>
      <c r="Q1189">
        <v>215.976</v>
      </c>
      <c r="R1189">
        <v>3</v>
      </c>
      <c r="S1189">
        <v>-2.6997</v>
      </c>
      <c r="T1189">
        <f xml:space="preserve"> Table1_2[[#This Row],[Profit]] / Table1_2[[#This Row],[Sales]]</f>
        <v>-1.2500000000000001E-2</v>
      </c>
      <c r="U1189" t="s">
        <v>33</v>
      </c>
      <c r="V1189" t="s">
        <v>77</v>
      </c>
    </row>
    <row r="1190" spans="1:22">
      <c r="A1190" t="s">
        <v>4219</v>
      </c>
      <c r="B1190" s="19">
        <v>42980</v>
      </c>
      <c r="C1190" s="19" t="str">
        <f xml:space="preserve"> TEXT(Table1_2[[#This Row],[Order Date]], "yyyy")</f>
        <v>2017</v>
      </c>
      <c r="D1190" s="19">
        <v>42980</v>
      </c>
      <c r="E1190" t="s">
        <v>425</v>
      </c>
      <c r="F1190" t="s">
        <v>3199</v>
      </c>
      <c r="G1190" t="s">
        <v>3200</v>
      </c>
      <c r="H1190" t="s">
        <v>100</v>
      </c>
      <c r="I1190" t="s">
        <v>25</v>
      </c>
      <c r="J1190" t="s">
        <v>191</v>
      </c>
      <c r="K1190" t="s">
        <v>192</v>
      </c>
      <c r="L1190" t="s">
        <v>54</v>
      </c>
      <c r="M1190" t="s">
        <v>114</v>
      </c>
      <c r="N1190" t="s">
        <v>30</v>
      </c>
      <c r="O1190" t="s">
        <v>36</v>
      </c>
      <c r="P1190" t="s">
        <v>115</v>
      </c>
      <c r="Q1190">
        <v>215.976</v>
      </c>
      <c r="R1190">
        <v>3</v>
      </c>
      <c r="S1190">
        <v>-2.6997</v>
      </c>
      <c r="T1190">
        <f xml:space="preserve"> Table1_2[[#This Row],[Profit]] / Table1_2[[#This Row],[Sales]]</f>
        <v>-1.2500000000000001E-2</v>
      </c>
      <c r="U1190" t="s">
        <v>430</v>
      </c>
      <c r="V1190" t="s">
        <v>77</v>
      </c>
    </row>
    <row r="1191" spans="1:22">
      <c r="A1191" t="s">
        <v>1915</v>
      </c>
      <c r="B1191" s="19">
        <v>42677</v>
      </c>
      <c r="C1191" s="19" t="str">
        <f xml:space="preserve"> TEXT(Table1_2[[#This Row],[Order Date]], "yyyy")</f>
        <v>2016</v>
      </c>
      <c r="D1191" s="19">
        <v>42680</v>
      </c>
      <c r="E1191" t="s">
        <v>87</v>
      </c>
      <c r="F1191" t="s">
        <v>1916</v>
      </c>
      <c r="G1191" t="s">
        <v>1917</v>
      </c>
      <c r="H1191" t="s">
        <v>24</v>
      </c>
      <c r="I1191" t="s">
        <v>25</v>
      </c>
      <c r="J1191" t="s">
        <v>52</v>
      </c>
      <c r="K1191" t="s">
        <v>53</v>
      </c>
      <c r="L1191" t="s">
        <v>54</v>
      </c>
      <c r="M1191" t="s">
        <v>1918</v>
      </c>
      <c r="N1191" t="s">
        <v>30</v>
      </c>
      <c r="O1191" t="s">
        <v>36</v>
      </c>
      <c r="P1191" t="s">
        <v>1919</v>
      </c>
      <c r="Q1191">
        <v>217.584</v>
      </c>
      <c r="R1191">
        <v>2</v>
      </c>
      <c r="S1191">
        <v>-29.9178</v>
      </c>
      <c r="T1191">
        <f xml:space="preserve"> Table1_2[[#This Row],[Profit]] / Table1_2[[#This Row],[Sales]]</f>
        <v>-0.13749999999999998</v>
      </c>
      <c r="U1191" t="s">
        <v>33</v>
      </c>
      <c r="V1191" t="s">
        <v>34</v>
      </c>
    </row>
    <row r="1192" spans="1:22">
      <c r="A1192" t="s">
        <v>3274</v>
      </c>
      <c r="B1192" s="19">
        <v>43010</v>
      </c>
      <c r="C1192" s="19" t="str">
        <f xml:space="preserve"> TEXT(Table1_2[[#This Row],[Order Date]], "yyyy")</f>
        <v>2017</v>
      </c>
      <c r="D1192" s="19">
        <v>43016</v>
      </c>
      <c r="E1192" t="s">
        <v>39</v>
      </c>
      <c r="F1192" t="s">
        <v>3275</v>
      </c>
      <c r="G1192" t="s">
        <v>3276</v>
      </c>
      <c r="H1192" t="s">
        <v>24</v>
      </c>
      <c r="I1192" t="s">
        <v>25</v>
      </c>
      <c r="J1192" t="s">
        <v>878</v>
      </c>
      <c r="K1192" t="s">
        <v>1517</v>
      </c>
      <c r="L1192" t="s">
        <v>54</v>
      </c>
      <c r="M1192" t="s">
        <v>456</v>
      </c>
      <c r="N1192" t="s">
        <v>30</v>
      </c>
      <c r="O1192" t="s">
        <v>31</v>
      </c>
      <c r="P1192" t="s">
        <v>457</v>
      </c>
      <c r="Q1192">
        <v>217.76400000000001</v>
      </c>
      <c r="R1192">
        <v>6</v>
      </c>
      <c r="S1192">
        <v>-384.71640000000002</v>
      </c>
      <c r="T1192">
        <f xml:space="preserve"> Table1_2[[#This Row],[Profit]] / Table1_2[[#This Row],[Sales]]</f>
        <v>-1.7666666666666666</v>
      </c>
      <c r="U1192" t="s">
        <v>129</v>
      </c>
      <c r="V1192" t="s">
        <v>48</v>
      </c>
    </row>
    <row r="1193" spans="1:22">
      <c r="A1193" t="s">
        <v>350</v>
      </c>
      <c r="B1193" s="19">
        <v>41999</v>
      </c>
      <c r="C1193" s="19" t="str">
        <f xml:space="preserve"> TEXT(Table1_2[[#This Row],[Order Date]], "yyyy")</f>
        <v>2014</v>
      </c>
      <c r="D1193" s="19">
        <v>42001</v>
      </c>
      <c r="E1193" t="s">
        <v>87</v>
      </c>
      <c r="F1193" t="s">
        <v>351</v>
      </c>
      <c r="G1193" t="s">
        <v>352</v>
      </c>
      <c r="H1193" t="s">
        <v>90</v>
      </c>
      <c r="I1193" t="s">
        <v>25</v>
      </c>
      <c r="J1193" t="s">
        <v>353</v>
      </c>
      <c r="K1193" t="s">
        <v>180</v>
      </c>
      <c r="L1193" t="s">
        <v>54</v>
      </c>
      <c r="M1193" t="s">
        <v>358</v>
      </c>
      <c r="N1193" t="s">
        <v>30</v>
      </c>
      <c r="O1193" t="s">
        <v>56</v>
      </c>
      <c r="P1193" t="s">
        <v>359</v>
      </c>
      <c r="Q1193">
        <v>218.352</v>
      </c>
      <c r="R1193">
        <v>3</v>
      </c>
      <c r="S1193">
        <v>-24.564599999999999</v>
      </c>
      <c r="T1193">
        <f xml:space="preserve"> Table1_2[[#This Row],[Profit]] / Table1_2[[#This Row],[Sales]]</f>
        <v>-0.11249999999999999</v>
      </c>
      <c r="U1193" t="s">
        <v>70</v>
      </c>
      <c r="V1193" t="s">
        <v>96</v>
      </c>
    </row>
    <row r="1194" spans="1:22">
      <c r="A1194" t="s">
        <v>3177</v>
      </c>
      <c r="B1194" s="19">
        <v>42826</v>
      </c>
      <c r="C1194" s="19" t="str">
        <f xml:space="preserve"> TEXT(Table1_2[[#This Row],[Order Date]], "yyyy")</f>
        <v>2017</v>
      </c>
      <c r="D1194" s="19">
        <v>42829</v>
      </c>
      <c r="E1194" t="s">
        <v>21</v>
      </c>
      <c r="F1194" t="s">
        <v>1856</v>
      </c>
      <c r="G1194" t="s">
        <v>1857</v>
      </c>
      <c r="H1194" t="s">
        <v>90</v>
      </c>
      <c r="I1194" t="s">
        <v>25</v>
      </c>
      <c r="J1194" t="s">
        <v>606</v>
      </c>
      <c r="K1194" t="s">
        <v>43</v>
      </c>
      <c r="L1194" t="s">
        <v>28</v>
      </c>
      <c r="M1194" t="s">
        <v>1617</v>
      </c>
      <c r="N1194" t="s">
        <v>30</v>
      </c>
      <c r="O1194" t="s">
        <v>36</v>
      </c>
      <c r="P1194" t="s">
        <v>1618</v>
      </c>
      <c r="Q1194">
        <v>218.352</v>
      </c>
      <c r="R1194">
        <v>3</v>
      </c>
      <c r="S1194">
        <v>-19.105799999999999</v>
      </c>
      <c r="T1194">
        <f xml:space="preserve"> Table1_2[[#This Row],[Profit]] / Table1_2[[#This Row],[Sales]]</f>
        <v>-8.7499999999999994E-2</v>
      </c>
      <c r="U1194" t="s">
        <v>33</v>
      </c>
      <c r="V1194" t="s">
        <v>113</v>
      </c>
    </row>
    <row r="1195" spans="1:22">
      <c r="A1195" t="s">
        <v>3597</v>
      </c>
      <c r="B1195" s="19">
        <v>42842</v>
      </c>
      <c r="C1195" s="19" t="str">
        <f xml:space="preserve"> TEXT(Table1_2[[#This Row],[Order Date]], "yyyy")</f>
        <v>2017</v>
      </c>
      <c r="D1195" s="19">
        <v>42847</v>
      </c>
      <c r="E1195" t="s">
        <v>39</v>
      </c>
      <c r="F1195" t="s">
        <v>3580</v>
      </c>
      <c r="G1195" t="s">
        <v>3581</v>
      </c>
      <c r="H1195" t="s">
        <v>24</v>
      </c>
      <c r="I1195" t="s">
        <v>25</v>
      </c>
      <c r="J1195" t="s">
        <v>52</v>
      </c>
      <c r="K1195" t="s">
        <v>53</v>
      </c>
      <c r="L1195" t="s">
        <v>54</v>
      </c>
      <c r="M1195" t="s">
        <v>1617</v>
      </c>
      <c r="N1195" t="s">
        <v>30</v>
      </c>
      <c r="O1195" t="s">
        <v>36</v>
      </c>
      <c r="P1195" t="s">
        <v>1618</v>
      </c>
      <c r="Q1195">
        <v>218.352</v>
      </c>
      <c r="R1195">
        <v>3</v>
      </c>
      <c r="S1195">
        <v>-19.105799999999999</v>
      </c>
      <c r="T1195">
        <f xml:space="preserve"> Table1_2[[#This Row],[Profit]] / Table1_2[[#This Row],[Sales]]</f>
        <v>-8.7499999999999994E-2</v>
      </c>
      <c r="U1195" t="s">
        <v>58</v>
      </c>
      <c r="V1195" t="s">
        <v>113</v>
      </c>
    </row>
    <row r="1196" spans="1:22">
      <c r="A1196" t="s">
        <v>3499</v>
      </c>
      <c r="B1196" s="19">
        <v>42993</v>
      </c>
      <c r="C1196" s="19" t="str">
        <f xml:space="preserve"> TEXT(Table1_2[[#This Row],[Order Date]], "yyyy")</f>
        <v>2017</v>
      </c>
      <c r="D1196" s="19">
        <v>42997</v>
      </c>
      <c r="E1196" t="s">
        <v>39</v>
      </c>
      <c r="F1196" t="s">
        <v>1661</v>
      </c>
      <c r="G1196" t="s">
        <v>1662</v>
      </c>
      <c r="H1196" t="s">
        <v>24</v>
      </c>
      <c r="I1196" t="s">
        <v>25</v>
      </c>
      <c r="J1196" t="s">
        <v>328</v>
      </c>
      <c r="K1196" t="s">
        <v>53</v>
      </c>
      <c r="L1196" t="s">
        <v>54</v>
      </c>
      <c r="M1196" t="s">
        <v>1217</v>
      </c>
      <c r="N1196" t="s">
        <v>30</v>
      </c>
      <c r="O1196" t="s">
        <v>36</v>
      </c>
      <c r="P1196" t="s">
        <v>1218</v>
      </c>
      <c r="Q1196">
        <v>218.352</v>
      </c>
      <c r="R1196">
        <v>3</v>
      </c>
      <c r="S1196">
        <v>0</v>
      </c>
      <c r="T1196">
        <f xml:space="preserve"> Table1_2[[#This Row],[Profit]] / Table1_2[[#This Row],[Sales]]</f>
        <v>0</v>
      </c>
      <c r="U1196" t="s">
        <v>83</v>
      </c>
      <c r="V1196" t="s">
        <v>77</v>
      </c>
    </row>
    <row r="1197" spans="1:22">
      <c r="A1197" t="s">
        <v>4004</v>
      </c>
      <c r="B1197" s="19">
        <v>41719</v>
      </c>
      <c r="C1197" s="19" t="str">
        <f xml:space="preserve"> TEXT(Table1_2[[#This Row],[Order Date]], "yyyy")</f>
        <v>2014</v>
      </c>
      <c r="D1197" s="19">
        <v>41723</v>
      </c>
      <c r="E1197" t="s">
        <v>39</v>
      </c>
      <c r="F1197" t="s">
        <v>833</v>
      </c>
      <c r="G1197" t="s">
        <v>834</v>
      </c>
      <c r="H1197" t="s">
        <v>24</v>
      </c>
      <c r="I1197" t="s">
        <v>25</v>
      </c>
      <c r="J1197" t="s">
        <v>3124</v>
      </c>
      <c r="K1197" t="s">
        <v>141</v>
      </c>
      <c r="L1197" t="s">
        <v>28</v>
      </c>
      <c r="M1197" t="s">
        <v>2180</v>
      </c>
      <c r="N1197" t="s">
        <v>30</v>
      </c>
      <c r="O1197" t="s">
        <v>36</v>
      </c>
      <c r="P1197" t="s">
        <v>2181</v>
      </c>
      <c r="Q1197">
        <v>218.376</v>
      </c>
      <c r="R1197">
        <v>3</v>
      </c>
      <c r="S1197">
        <v>-10.918799999999999</v>
      </c>
      <c r="T1197">
        <f xml:space="preserve"> Table1_2[[#This Row],[Profit]] / Table1_2[[#This Row],[Sales]]</f>
        <v>-4.9999999999999996E-2</v>
      </c>
      <c r="U1197" t="s">
        <v>83</v>
      </c>
      <c r="V1197" t="s">
        <v>195</v>
      </c>
    </row>
    <row r="1198" spans="1:22">
      <c r="A1198" t="s">
        <v>262</v>
      </c>
      <c r="B1198" s="19">
        <v>41854</v>
      </c>
      <c r="C1198" s="19" t="str">
        <f xml:space="preserve"> TEXT(Table1_2[[#This Row],[Order Date]], "yyyy")</f>
        <v>2014</v>
      </c>
      <c r="D1198" s="19">
        <v>41856</v>
      </c>
      <c r="E1198" t="s">
        <v>87</v>
      </c>
      <c r="F1198" t="s">
        <v>263</v>
      </c>
      <c r="G1198" t="s">
        <v>264</v>
      </c>
      <c r="H1198" t="s">
        <v>24</v>
      </c>
      <c r="I1198" t="s">
        <v>25</v>
      </c>
      <c r="J1198" t="s">
        <v>265</v>
      </c>
      <c r="K1198" t="s">
        <v>180</v>
      </c>
      <c r="L1198" t="s">
        <v>54</v>
      </c>
      <c r="M1198" t="s">
        <v>266</v>
      </c>
      <c r="N1198" t="s">
        <v>30</v>
      </c>
      <c r="O1198" t="s">
        <v>45</v>
      </c>
      <c r="P1198" t="s">
        <v>267</v>
      </c>
      <c r="Q1198">
        <v>218.75</v>
      </c>
      <c r="R1198">
        <v>2</v>
      </c>
      <c r="S1198">
        <v>-161.875</v>
      </c>
      <c r="T1198">
        <f xml:space="preserve"> Table1_2[[#This Row],[Profit]] / Table1_2[[#This Row],[Sales]]</f>
        <v>-0.74</v>
      </c>
      <c r="U1198" t="s">
        <v>70</v>
      </c>
      <c r="V1198" t="s">
        <v>253</v>
      </c>
    </row>
    <row r="1199" spans="1:22">
      <c r="A1199" t="s">
        <v>365</v>
      </c>
      <c r="B1199" s="19">
        <v>43058</v>
      </c>
      <c r="C1199" s="19" t="str">
        <f xml:space="preserve"> TEXT(Table1_2[[#This Row],[Order Date]], "yyyy")</f>
        <v>2017</v>
      </c>
      <c r="D1199" s="19">
        <v>43062</v>
      </c>
      <c r="E1199" t="s">
        <v>39</v>
      </c>
      <c r="F1199" t="s">
        <v>366</v>
      </c>
      <c r="G1199" t="s">
        <v>367</v>
      </c>
      <c r="H1199" t="s">
        <v>24</v>
      </c>
      <c r="I1199" t="s">
        <v>25</v>
      </c>
      <c r="J1199" t="s">
        <v>133</v>
      </c>
      <c r="K1199" t="s">
        <v>134</v>
      </c>
      <c r="L1199" t="s">
        <v>93</v>
      </c>
      <c r="M1199" t="s">
        <v>368</v>
      </c>
      <c r="N1199" t="s">
        <v>30</v>
      </c>
      <c r="O1199" t="s">
        <v>45</v>
      </c>
      <c r="P1199" t="s">
        <v>369</v>
      </c>
      <c r="Q1199">
        <v>219.07499999999999</v>
      </c>
      <c r="R1199">
        <v>3</v>
      </c>
      <c r="S1199">
        <v>-131.44499999999999</v>
      </c>
      <c r="T1199">
        <f xml:space="preserve"> Table1_2[[#This Row],[Profit]] / Table1_2[[#This Row],[Sales]]</f>
        <v>-0.6</v>
      </c>
      <c r="U1199" t="s">
        <v>83</v>
      </c>
      <c r="V1199" t="s">
        <v>34</v>
      </c>
    </row>
    <row r="1200" spans="1:22">
      <c r="A1200" t="s">
        <v>2707</v>
      </c>
      <c r="B1200" s="19">
        <v>43054</v>
      </c>
      <c r="C1200" s="19" t="str">
        <f xml:space="preserve"> TEXT(Table1_2[[#This Row],[Order Date]], "yyyy")</f>
        <v>2017</v>
      </c>
      <c r="D1200" s="19">
        <v>43059</v>
      </c>
      <c r="E1200" t="s">
        <v>39</v>
      </c>
      <c r="F1200" t="s">
        <v>2682</v>
      </c>
      <c r="G1200" t="s">
        <v>2683</v>
      </c>
      <c r="H1200" t="s">
        <v>24</v>
      </c>
      <c r="I1200" t="s">
        <v>25</v>
      </c>
      <c r="J1200" t="s">
        <v>2708</v>
      </c>
      <c r="K1200" t="s">
        <v>43</v>
      </c>
      <c r="L1200" t="s">
        <v>28</v>
      </c>
      <c r="M1200" t="s">
        <v>705</v>
      </c>
      <c r="N1200" t="s">
        <v>30</v>
      </c>
      <c r="O1200" t="s">
        <v>56</v>
      </c>
      <c r="P1200" t="s">
        <v>706</v>
      </c>
      <c r="Q1200">
        <v>220.06399999999999</v>
      </c>
      <c r="R1200">
        <v>4</v>
      </c>
      <c r="S1200">
        <v>55.015999999999998</v>
      </c>
      <c r="T1200">
        <f xml:space="preserve"> Table1_2[[#This Row],[Profit]] / Table1_2[[#This Row],[Sales]]</f>
        <v>0.25</v>
      </c>
      <c r="U1200" t="s">
        <v>58</v>
      </c>
      <c r="V1200" t="s">
        <v>34</v>
      </c>
    </row>
    <row r="1201" spans="1:22">
      <c r="A1201" t="s">
        <v>2303</v>
      </c>
      <c r="B1201" s="19">
        <v>42852</v>
      </c>
      <c r="C1201" s="19" t="str">
        <f xml:space="preserve"> TEXT(Table1_2[[#This Row],[Order Date]], "yyyy")</f>
        <v>2017</v>
      </c>
      <c r="D1201" s="19">
        <v>42856</v>
      </c>
      <c r="E1201" t="s">
        <v>39</v>
      </c>
      <c r="F1201" t="s">
        <v>184</v>
      </c>
      <c r="G1201" t="s">
        <v>185</v>
      </c>
      <c r="H1201" t="s">
        <v>90</v>
      </c>
      <c r="I1201" t="s">
        <v>25</v>
      </c>
      <c r="J1201" t="s">
        <v>595</v>
      </c>
      <c r="K1201" t="s">
        <v>92</v>
      </c>
      <c r="L1201" t="s">
        <v>93</v>
      </c>
      <c r="M1201" t="s">
        <v>415</v>
      </c>
      <c r="N1201" t="s">
        <v>30</v>
      </c>
      <c r="O1201" t="s">
        <v>31</v>
      </c>
      <c r="P1201" t="s">
        <v>416</v>
      </c>
      <c r="Q1201">
        <v>220.26560000000001</v>
      </c>
      <c r="R1201">
        <v>4</v>
      </c>
      <c r="S1201">
        <v>-42.1096</v>
      </c>
      <c r="T1201">
        <f xml:space="preserve"> Table1_2[[#This Row],[Profit]] / Table1_2[[#This Row],[Sales]]</f>
        <v>-0.19117647058823528</v>
      </c>
      <c r="U1201" t="s">
        <v>83</v>
      </c>
      <c r="V1201" t="s">
        <v>113</v>
      </c>
    </row>
    <row r="1202" spans="1:22">
      <c r="A1202" t="s">
        <v>4066</v>
      </c>
      <c r="B1202" s="19">
        <v>42855</v>
      </c>
      <c r="C1202" s="19" t="str">
        <f xml:space="preserve"> TEXT(Table1_2[[#This Row],[Order Date]], "yyyy")</f>
        <v>2017</v>
      </c>
      <c r="D1202" s="19">
        <v>42859</v>
      </c>
      <c r="E1202" t="s">
        <v>39</v>
      </c>
      <c r="F1202" t="s">
        <v>1144</v>
      </c>
      <c r="G1202" t="s">
        <v>1145</v>
      </c>
      <c r="H1202" t="s">
        <v>100</v>
      </c>
      <c r="I1202" t="s">
        <v>25</v>
      </c>
      <c r="J1202" t="s">
        <v>4067</v>
      </c>
      <c r="K1202" t="s">
        <v>43</v>
      </c>
      <c r="L1202" t="s">
        <v>28</v>
      </c>
      <c r="M1202" t="s">
        <v>3288</v>
      </c>
      <c r="N1202" t="s">
        <v>30</v>
      </c>
      <c r="O1202" t="s">
        <v>56</v>
      </c>
      <c r="P1202" t="s">
        <v>3289</v>
      </c>
      <c r="Q1202">
        <v>220.70400000000001</v>
      </c>
      <c r="R1202">
        <v>6</v>
      </c>
      <c r="S1202">
        <v>-8.2764000000000006</v>
      </c>
      <c r="T1202">
        <f xml:space="preserve"> Table1_2[[#This Row],[Profit]] / Table1_2[[#This Row],[Sales]]</f>
        <v>-3.7499999999999999E-2</v>
      </c>
      <c r="U1202" t="s">
        <v>83</v>
      </c>
      <c r="V1202" t="s">
        <v>113</v>
      </c>
    </row>
    <row r="1203" spans="1:22">
      <c r="A1203" t="s">
        <v>2005</v>
      </c>
      <c r="B1203" s="19">
        <v>42870</v>
      </c>
      <c r="C1203" s="19" t="str">
        <f xml:space="preserve"> TEXT(Table1_2[[#This Row],[Order Date]], "yyyy")</f>
        <v>2017</v>
      </c>
      <c r="D1203" s="19">
        <v>42875</v>
      </c>
      <c r="E1203" t="s">
        <v>39</v>
      </c>
      <c r="F1203" t="s">
        <v>2006</v>
      </c>
      <c r="G1203" t="s">
        <v>2007</v>
      </c>
      <c r="H1203" t="s">
        <v>24</v>
      </c>
      <c r="I1203" t="s">
        <v>25</v>
      </c>
      <c r="J1203" t="s">
        <v>191</v>
      </c>
      <c r="K1203" t="s">
        <v>192</v>
      </c>
      <c r="L1203" t="s">
        <v>54</v>
      </c>
      <c r="M1203" t="s">
        <v>246</v>
      </c>
      <c r="N1203" t="s">
        <v>30</v>
      </c>
      <c r="O1203" t="s">
        <v>36</v>
      </c>
      <c r="P1203" t="s">
        <v>247</v>
      </c>
      <c r="Q1203">
        <v>220.96</v>
      </c>
      <c r="R1203">
        <v>1</v>
      </c>
      <c r="S1203">
        <v>24.858000000000001</v>
      </c>
      <c r="T1203">
        <f xml:space="preserve"> Table1_2[[#This Row],[Profit]] / Table1_2[[#This Row],[Sales]]</f>
        <v>0.1125</v>
      </c>
      <c r="U1203" t="s">
        <v>58</v>
      </c>
      <c r="V1203" t="s">
        <v>161</v>
      </c>
    </row>
    <row r="1204" spans="1:22">
      <c r="A1204" t="s">
        <v>2307</v>
      </c>
      <c r="B1204" s="19">
        <v>43091</v>
      </c>
      <c r="C1204" s="19" t="str">
        <f xml:space="preserve"> TEXT(Table1_2[[#This Row],[Order Date]], "yyyy")</f>
        <v>2017</v>
      </c>
      <c r="D1204" s="19">
        <v>43096</v>
      </c>
      <c r="E1204" t="s">
        <v>21</v>
      </c>
      <c r="F1204" t="s">
        <v>2308</v>
      </c>
      <c r="G1204" t="s">
        <v>2309</v>
      </c>
      <c r="H1204" t="s">
        <v>90</v>
      </c>
      <c r="I1204" t="s">
        <v>25</v>
      </c>
      <c r="J1204" t="s">
        <v>1644</v>
      </c>
      <c r="K1204" t="s">
        <v>1645</v>
      </c>
      <c r="L1204" t="s">
        <v>67</v>
      </c>
      <c r="M1204" t="s">
        <v>2310</v>
      </c>
      <c r="N1204" t="s">
        <v>30</v>
      </c>
      <c r="O1204" t="s">
        <v>31</v>
      </c>
      <c r="P1204" t="s">
        <v>2311</v>
      </c>
      <c r="Q1204">
        <v>220.98</v>
      </c>
      <c r="R1204">
        <v>1</v>
      </c>
      <c r="S1204">
        <v>50.825400000000002</v>
      </c>
      <c r="T1204">
        <f xml:space="preserve"> Table1_2[[#This Row],[Profit]] / Table1_2[[#This Row],[Sales]]</f>
        <v>0.23</v>
      </c>
      <c r="U1204" t="s">
        <v>58</v>
      </c>
      <c r="V1204" t="s">
        <v>96</v>
      </c>
    </row>
    <row r="1205" spans="1:22">
      <c r="A1205" t="s">
        <v>3453</v>
      </c>
      <c r="B1205" s="19">
        <v>43013</v>
      </c>
      <c r="C1205" s="19" t="str">
        <f xml:space="preserve"> TEXT(Table1_2[[#This Row],[Order Date]], "yyyy")</f>
        <v>2017</v>
      </c>
      <c r="D1205" s="19">
        <v>43017</v>
      </c>
      <c r="E1205" t="s">
        <v>39</v>
      </c>
      <c r="F1205" t="s">
        <v>1317</v>
      </c>
      <c r="G1205" t="s">
        <v>1318</v>
      </c>
      <c r="H1205" t="s">
        <v>90</v>
      </c>
      <c r="I1205" t="s">
        <v>25</v>
      </c>
      <c r="J1205" t="s">
        <v>173</v>
      </c>
      <c r="K1205" t="s">
        <v>120</v>
      </c>
      <c r="L1205" t="s">
        <v>67</v>
      </c>
      <c r="M1205" t="s">
        <v>1028</v>
      </c>
      <c r="N1205" t="s">
        <v>30</v>
      </c>
      <c r="O1205" t="s">
        <v>36</v>
      </c>
      <c r="P1205" t="s">
        <v>1029</v>
      </c>
      <c r="Q1205">
        <v>221.38200000000001</v>
      </c>
      <c r="R1205">
        <v>2</v>
      </c>
      <c r="S1205">
        <v>2.4598</v>
      </c>
      <c r="T1205">
        <f xml:space="preserve"> Table1_2[[#This Row],[Profit]] / Table1_2[[#This Row],[Sales]]</f>
        <v>1.1111111111111112E-2</v>
      </c>
      <c r="U1205" t="s">
        <v>83</v>
      </c>
      <c r="V1205" t="s">
        <v>48</v>
      </c>
    </row>
    <row r="1206" spans="1:22">
      <c r="A1206" t="s">
        <v>531</v>
      </c>
      <c r="B1206" s="19">
        <v>41952</v>
      </c>
      <c r="C1206" s="19" t="str">
        <f xml:space="preserve"> TEXT(Table1_2[[#This Row],[Order Date]], "yyyy")</f>
        <v>2014</v>
      </c>
      <c r="D1206" s="19">
        <v>41954</v>
      </c>
      <c r="E1206" t="s">
        <v>21</v>
      </c>
      <c r="F1206" t="s">
        <v>532</v>
      </c>
      <c r="G1206" t="s">
        <v>533</v>
      </c>
      <c r="H1206" t="s">
        <v>24</v>
      </c>
      <c r="I1206" t="s">
        <v>25</v>
      </c>
      <c r="J1206" t="s">
        <v>328</v>
      </c>
      <c r="K1206" t="s">
        <v>53</v>
      </c>
      <c r="L1206" t="s">
        <v>54</v>
      </c>
      <c r="M1206" t="s">
        <v>534</v>
      </c>
      <c r="N1206" t="s">
        <v>30</v>
      </c>
      <c r="O1206" t="s">
        <v>31</v>
      </c>
      <c r="P1206" t="s">
        <v>535</v>
      </c>
      <c r="Q1206">
        <v>222.666</v>
      </c>
      <c r="R1206">
        <v>2</v>
      </c>
      <c r="S1206">
        <v>10.478400000000001</v>
      </c>
      <c r="T1206">
        <f xml:space="preserve"> Table1_2[[#This Row],[Profit]] / Table1_2[[#This Row],[Sales]]</f>
        <v>4.7058823529411771E-2</v>
      </c>
      <c r="U1206" t="s">
        <v>70</v>
      </c>
      <c r="V1206" t="s">
        <v>34</v>
      </c>
    </row>
    <row r="1207" spans="1:22">
      <c r="A1207" t="s">
        <v>2079</v>
      </c>
      <c r="B1207" s="19">
        <v>41785</v>
      </c>
      <c r="C1207" s="19" t="str">
        <f xml:space="preserve"> TEXT(Table1_2[[#This Row],[Order Date]], "yyyy")</f>
        <v>2014</v>
      </c>
      <c r="D1207" s="19">
        <v>41789</v>
      </c>
      <c r="E1207" t="s">
        <v>39</v>
      </c>
      <c r="F1207" t="s">
        <v>2035</v>
      </c>
      <c r="G1207" t="s">
        <v>2036</v>
      </c>
      <c r="H1207" t="s">
        <v>24</v>
      </c>
      <c r="I1207" t="s">
        <v>25</v>
      </c>
      <c r="J1207" t="s">
        <v>52</v>
      </c>
      <c r="K1207" t="s">
        <v>53</v>
      </c>
      <c r="L1207" t="s">
        <v>54</v>
      </c>
      <c r="M1207" t="s">
        <v>1532</v>
      </c>
      <c r="N1207" t="s">
        <v>30</v>
      </c>
      <c r="O1207" t="s">
        <v>36</v>
      </c>
      <c r="P1207" t="s">
        <v>1533</v>
      </c>
      <c r="Q1207">
        <v>225.29599999999999</v>
      </c>
      <c r="R1207">
        <v>2</v>
      </c>
      <c r="S1207">
        <v>22.529599999999999</v>
      </c>
      <c r="T1207">
        <f xml:space="preserve"> Table1_2[[#This Row],[Profit]] / Table1_2[[#This Row],[Sales]]</f>
        <v>9.9999999999999992E-2</v>
      </c>
      <c r="U1207" t="s">
        <v>83</v>
      </c>
      <c r="V1207" t="s">
        <v>161</v>
      </c>
    </row>
    <row r="1208" spans="1:22">
      <c r="A1208" t="s">
        <v>2132</v>
      </c>
      <c r="B1208" s="19">
        <v>42597</v>
      </c>
      <c r="C1208" s="19" t="str">
        <f xml:space="preserve"> TEXT(Table1_2[[#This Row],[Order Date]], "yyyy")</f>
        <v>2016</v>
      </c>
      <c r="D1208" s="19">
        <v>42599</v>
      </c>
      <c r="E1208" t="s">
        <v>21</v>
      </c>
      <c r="F1208" t="s">
        <v>2133</v>
      </c>
      <c r="G1208" t="s">
        <v>2134</v>
      </c>
      <c r="H1208" t="s">
        <v>24</v>
      </c>
      <c r="I1208" t="s">
        <v>25</v>
      </c>
      <c r="J1208" t="s">
        <v>1911</v>
      </c>
      <c r="K1208" t="s">
        <v>1036</v>
      </c>
      <c r="L1208" t="s">
        <v>28</v>
      </c>
      <c r="M1208" t="s">
        <v>1532</v>
      </c>
      <c r="N1208" t="s">
        <v>30</v>
      </c>
      <c r="O1208" t="s">
        <v>36</v>
      </c>
      <c r="P1208" t="s">
        <v>1533</v>
      </c>
      <c r="Q1208">
        <v>225.29599999999999</v>
      </c>
      <c r="R1208">
        <v>2</v>
      </c>
      <c r="S1208">
        <v>22.529599999999999</v>
      </c>
      <c r="T1208">
        <f xml:space="preserve"> Table1_2[[#This Row],[Profit]] / Table1_2[[#This Row],[Sales]]</f>
        <v>9.9999999999999992E-2</v>
      </c>
      <c r="U1208" t="s">
        <v>70</v>
      </c>
      <c r="V1208" t="s">
        <v>253</v>
      </c>
    </row>
    <row r="1209" spans="1:22">
      <c r="A1209" t="s">
        <v>3550</v>
      </c>
      <c r="B1209" s="19">
        <v>42937</v>
      </c>
      <c r="C1209" s="19" t="str">
        <f xml:space="preserve"> TEXT(Table1_2[[#This Row],[Order Date]], "yyyy")</f>
        <v>2017</v>
      </c>
      <c r="D1209" s="19">
        <v>42941</v>
      </c>
      <c r="E1209" t="s">
        <v>39</v>
      </c>
      <c r="F1209" t="s">
        <v>1903</v>
      </c>
      <c r="G1209" t="s">
        <v>1904</v>
      </c>
      <c r="H1209" t="s">
        <v>24</v>
      </c>
      <c r="I1209" t="s">
        <v>25</v>
      </c>
      <c r="J1209" t="s">
        <v>639</v>
      </c>
      <c r="K1209" t="s">
        <v>53</v>
      </c>
      <c r="L1209" t="s">
        <v>54</v>
      </c>
      <c r="M1209" t="s">
        <v>1532</v>
      </c>
      <c r="N1209" t="s">
        <v>30</v>
      </c>
      <c r="O1209" t="s">
        <v>36</v>
      </c>
      <c r="P1209" t="s">
        <v>1533</v>
      </c>
      <c r="Q1209">
        <v>225.29599999999999</v>
      </c>
      <c r="R1209">
        <v>2</v>
      </c>
      <c r="S1209">
        <v>22.529599999999999</v>
      </c>
      <c r="T1209">
        <f xml:space="preserve"> Table1_2[[#This Row],[Profit]] / Table1_2[[#This Row],[Sales]]</f>
        <v>9.9999999999999992E-2</v>
      </c>
      <c r="U1209" t="s">
        <v>83</v>
      </c>
      <c r="V1209" t="s">
        <v>71</v>
      </c>
    </row>
    <row r="1210" spans="1:22">
      <c r="A1210" t="s">
        <v>3297</v>
      </c>
      <c r="B1210" s="19">
        <v>42325</v>
      </c>
      <c r="C1210" s="19" t="str">
        <f xml:space="preserve"> TEXT(Table1_2[[#This Row],[Order Date]], "yyyy")</f>
        <v>2015</v>
      </c>
      <c r="D1210" s="19">
        <v>42329</v>
      </c>
      <c r="E1210" t="s">
        <v>39</v>
      </c>
      <c r="F1210" t="s">
        <v>3298</v>
      </c>
      <c r="G1210" t="s">
        <v>3299</v>
      </c>
      <c r="H1210" t="s">
        <v>24</v>
      </c>
      <c r="I1210" t="s">
        <v>25</v>
      </c>
      <c r="J1210" t="s">
        <v>639</v>
      </c>
      <c r="K1210" t="s">
        <v>53</v>
      </c>
      <c r="L1210" t="s">
        <v>54</v>
      </c>
      <c r="M1210" t="s">
        <v>1141</v>
      </c>
      <c r="N1210" t="s">
        <v>30</v>
      </c>
      <c r="O1210" t="s">
        <v>36</v>
      </c>
      <c r="P1210" t="s">
        <v>1142</v>
      </c>
      <c r="Q1210">
        <v>225.56800000000001</v>
      </c>
      <c r="R1210">
        <v>2</v>
      </c>
      <c r="S1210">
        <v>2.8195999999999999</v>
      </c>
      <c r="T1210">
        <f xml:space="preserve"> Table1_2[[#This Row],[Profit]] / Table1_2[[#This Row],[Sales]]</f>
        <v>1.2499999999999999E-2</v>
      </c>
      <c r="U1210" t="s">
        <v>83</v>
      </c>
      <c r="V1210" t="s">
        <v>34</v>
      </c>
    </row>
    <row r="1211" spans="1:22">
      <c r="A1211" t="s">
        <v>2052</v>
      </c>
      <c r="B1211" s="19">
        <v>42034</v>
      </c>
      <c r="C1211" s="19" t="str">
        <f xml:space="preserve"> TEXT(Table1_2[[#This Row],[Order Date]], "yyyy")</f>
        <v>2015</v>
      </c>
      <c r="D1211" s="19">
        <v>42041</v>
      </c>
      <c r="E1211" t="s">
        <v>39</v>
      </c>
      <c r="F1211" t="s">
        <v>2053</v>
      </c>
      <c r="G1211" t="s">
        <v>2054</v>
      </c>
      <c r="H1211" t="s">
        <v>24</v>
      </c>
      <c r="I1211" t="s">
        <v>25</v>
      </c>
      <c r="J1211" t="s">
        <v>52</v>
      </c>
      <c r="K1211" t="s">
        <v>53</v>
      </c>
      <c r="L1211" t="s">
        <v>54</v>
      </c>
      <c r="M1211" t="s">
        <v>2055</v>
      </c>
      <c r="N1211" t="s">
        <v>30</v>
      </c>
      <c r="O1211" t="s">
        <v>56</v>
      </c>
      <c r="P1211" t="s">
        <v>2056</v>
      </c>
      <c r="Q1211">
        <v>227.36</v>
      </c>
      <c r="R1211">
        <v>7</v>
      </c>
      <c r="S1211">
        <v>81.849599999999995</v>
      </c>
      <c r="T1211">
        <f xml:space="preserve"> Table1_2[[#This Row],[Profit]] / Table1_2[[#This Row],[Sales]]</f>
        <v>0.35999999999999993</v>
      </c>
      <c r="U1211" t="s">
        <v>47</v>
      </c>
      <c r="V1211" t="s">
        <v>169</v>
      </c>
    </row>
    <row r="1212" spans="1:22">
      <c r="A1212" t="s">
        <v>3956</v>
      </c>
      <c r="B1212" s="19">
        <v>42416</v>
      </c>
      <c r="C1212" s="19" t="str">
        <f xml:space="preserve"> TEXT(Table1_2[[#This Row],[Order Date]], "yyyy")</f>
        <v>2016</v>
      </c>
      <c r="D1212" s="19">
        <v>42420</v>
      </c>
      <c r="E1212" t="s">
        <v>39</v>
      </c>
      <c r="F1212" t="s">
        <v>3957</v>
      </c>
      <c r="G1212" t="s">
        <v>3958</v>
      </c>
      <c r="H1212" t="s">
        <v>24</v>
      </c>
      <c r="I1212" t="s">
        <v>25</v>
      </c>
      <c r="J1212" t="s">
        <v>361</v>
      </c>
      <c r="K1212" t="s">
        <v>362</v>
      </c>
      <c r="L1212" t="s">
        <v>67</v>
      </c>
      <c r="M1212" t="s">
        <v>3216</v>
      </c>
      <c r="N1212" t="s">
        <v>30</v>
      </c>
      <c r="O1212" t="s">
        <v>36</v>
      </c>
      <c r="P1212" t="s">
        <v>3217</v>
      </c>
      <c r="Q1212">
        <v>227.96</v>
      </c>
      <c r="R1212">
        <v>2</v>
      </c>
      <c r="S1212">
        <v>36.473599999999998</v>
      </c>
      <c r="T1212">
        <f xml:space="preserve"> Table1_2[[#This Row],[Profit]] / Table1_2[[#This Row],[Sales]]</f>
        <v>0.15999999999999998</v>
      </c>
      <c r="U1212" t="s">
        <v>83</v>
      </c>
      <c r="V1212" t="s">
        <v>297</v>
      </c>
    </row>
    <row r="1213" spans="1:22">
      <c r="A1213" t="s">
        <v>2002</v>
      </c>
      <c r="B1213" s="19">
        <v>41755</v>
      </c>
      <c r="C1213" s="19" t="str">
        <f xml:space="preserve"> TEXT(Table1_2[[#This Row],[Order Date]], "yyyy")</f>
        <v>2014</v>
      </c>
      <c r="D1213" s="19">
        <v>41762</v>
      </c>
      <c r="E1213" t="s">
        <v>39</v>
      </c>
      <c r="F1213" t="s">
        <v>2003</v>
      </c>
      <c r="G1213" t="s">
        <v>2004</v>
      </c>
      <c r="H1213" t="s">
        <v>90</v>
      </c>
      <c r="I1213" t="s">
        <v>25</v>
      </c>
      <c r="J1213" t="s">
        <v>52</v>
      </c>
      <c r="K1213" t="s">
        <v>53</v>
      </c>
      <c r="L1213" t="s">
        <v>54</v>
      </c>
      <c r="M1213" t="s">
        <v>466</v>
      </c>
      <c r="N1213" t="s">
        <v>30</v>
      </c>
      <c r="O1213" t="s">
        <v>36</v>
      </c>
      <c r="P1213" t="s">
        <v>467</v>
      </c>
      <c r="Q1213">
        <v>230.28</v>
      </c>
      <c r="R1213">
        <v>3</v>
      </c>
      <c r="S1213">
        <v>23.027999999999999</v>
      </c>
      <c r="T1213">
        <f xml:space="preserve"> Table1_2[[#This Row],[Profit]] / Table1_2[[#This Row],[Sales]]</f>
        <v>9.9999999999999992E-2</v>
      </c>
      <c r="U1213" t="s">
        <v>47</v>
      </c>
      <c r="V1213" t="s">
        <v>113</v>
      </c>
    </row>
    <row r="1214" spans="1:22">
      <c r="A1214" t="s">
        <v>2546</v>
      </c>
      <c r="B1214" s="19">
        <v>42974</v>
      </c>
      <c r="C1214" s="19" t="str">
        <f xml:space="preserve"> TEXT(Table1_2[[#This Row],[Order Date]], "yyyy")</f>
        <v>2017</v>
      </c>
      <c r="D1214" s="19">
        <v>42976</v>
      </c>
      <c r="E1214" t="s">
        <v>21</v>
      </c>
      <c r="F1214" t="s">
        <v>332</v>
      </c>
      <c r="G1214" t="s">
        <v>333</v>
      </c>
      <c r="H1214" t="s">
        <v>90</v>
      </c>
      <c r="I1214" t="s">
        <v>25</v>
      </c>
      <c r="J1214" t="s">
        <v>2448</v>
      </c>
      <c r="K1214" t="s">
        <v>53</v>
      </c>
      <c r="L1214" t="s">
        <v>54</v>
      </c>
      <c r="M1214" t="s">
        <v>466</v>
      </c>
      <c r="N1214" t="s">
        <v>30</v>
      </c>
      <c r="O1214" t="s">
        <v>36</v>
      </c>
      <c r="P1214" t="s">
        <v>467</v>
      </c>
      <c r="Q1214">
        <v>230.28</v>
      </c>
      <c r="R1214">
        <v>3</v>
      </c>
      <c r="S1214">
        <v>23.027999999999999</v>
      </c>
      <c r="T1214">
        <f xml:space="preserve"> Table1_2[[#This Row],[Profit]] / Table1_2[[#This Row],[Sales]]</f>
        <v>9.9999999999999992E-2</v>
      </c>
      <c r="U1214" t="s">
        <v>70</v>
      </c>
      <c r="V1214" t="s">
        <v>253</v>
      </c>
    </row>
    <row r="1215" spans="1:22">
      <c r="A1215" t="s">
        <v>2872</v>
      </c>
      <c r="B1215" s="19">
        <v>42000</v>
      </c>
      <c r="C1215" s="19" t="str">
        <f xml:space="preserve"> TEXT(Table1_2[[#This Row],[Order Date]], "yyyy")</f>
        <v>2014</v>
      </c>
      <c r="D1215" s="19">
        <v>42006</v>
      </c>
      <c r="E1215" t="s">
        <v>39</v>
      </c>
      <c r="F1215" t="s">
        <v>2873</v>
      </c>
      <c r="G1215" t="s">
        <v>2874</v>
      </c>
      <c r="H1215" t="s">
        <v>24</v>
      </c>
      <c r="I1215" t="s">
        <v>25</v>
      </c>
      <c r="J1215" t="s">
        <v>328</v>
      </c>
      <c r="K1215" t="s">
        <v>53</v>
      </c>
      <c r="L1215" t="s">
        <v>54</v>
      </c>
      <c r="M1215" t="s">
        <v>466</v>
      </c>
      <c r="N1215" t="s">
        <v>30</v>
      </c>
      <c r="O1215" t="s">
        <v>36</v>
      </c>
      <c r="P1215" t="s">
        <v>467</v>
      </c>
      <c r="Q1215">
        <v>230.28</v>
      </c>
      <c r="R1215">
        <v>3</v>
      </c>
      <c r="S1215">
        <v>23.027999999999999</v>
      </c>
      <c r="T1215">
        <f xml:space="preserve"> Table1_2[[#This Row],[Profit]] / Table1_2[[#This Row],[Sales]]</f>
        <v>9.9999999999999992E-2</v>
      </c>
      <c r="U1215" t="s">
        <v>129</v>
      </c>
      <c r="V1215" t="s">
        <v>96</v>
      </c>
    </row>
    <row r="1216" spans="1:22">
      <c r="A1216" t="s">
        <v>3890</v>
      </c>
      <c r="B1216" s="19">
        <v>42566</v>
      </c>
      <c r="C1216" s="19" t="str">
        <f xml:space="preserve"> TEXT(Table1_2[[#This Row],[Order Date]], "yyyy")</f>
        <v>2016</v>
      </c>
      <c r="D1216" s="19">
        <v>42571</v>
      </c>
      <c r="E1216" t="s">
        <v>39</v>
      </c>
      <c r="F1216" t="s">
        <v>2412</v>
      </c>
      <c r="G1216" t="s">
        <v>2413</v>
      </c>
      <c r="H1216" t="s">
        <v>90</v>
      </c>
      <c r="I1216" t="s">
        <v>25</v>
      </c>
      <c r="J1216" t="s">
        <v>3398</v>
      </c>
      <c r="K1216" t="s">
        <v>1517</v>
      </c>
      <c r="L1216" t="s">
        <v>54</v>
      </c>
      <c r="M1216" t="s">
        <v>466</v>
      </c>
      <c r="N1216" t="s">
        <v>30</v>
      </c>
      <c r="O1216" t="s">
        <v>36</v>
      </c>
      <c r="P1216" t="s">
        <v>467</v>
      </c>
      <c r="Q1216">
        <v>230.28</v>
      </c>
      <c r="R1216">
        <v>3</v>
      </c>
      <c r="S1216">
        <v>23.027999999999999</v>
      </c>
      <c r="T1216">
        <f xml:space="preserve"> Table1_2[[#This Row],[Profit]] / Table1_2[[#This Row],[Sales]]</f>
        <v>9.9999999999999992E-2</v>
      </c>
      <c r="U1216" t="s">
        <v>58</v>
      </c>
      <c r="V1216" t="s">
        <v>71</v>
      </c>
    </row>
    <row r="1217" spans="1:22">
      <c r="A1217" t="s">
        <v>350</v>
      </c>
      <c r="B1217" s="19">
        <v>41999</v>
      </c>
      <c r="C1217" s="19" t="str">
        <f xml:space="preserve"> TEXT(Table1_2[[#This Row],[Order Date]], "yyyy")</f>
        <v>2014</v>
      </c>
      <c r="D1217" s="19">
        <v>42001</v>
      </c>
      <c r="E1217" t="s">
        <v>87</v>
      </c>
      <c r="F1217" t="s">
        <v>351</v>
      </c>
      <c r="G1217" t="s">
        <v>352</v>
      </c>
      <c r="H1217" t="s">
        <v>90</v>
      </c>
      <c r="I1217" t="s">
        <v>25</v>
      </c>
      <c r="J1217" t="s">
        <v>353</v>
      </c>
      <c r="K1217" t="s">
        <v>180</v>
      </c>
      <c r="L1217" t="s">
        <v>54</v>
      </c>
      <c r="M1217" t="s">
        <v>356</v>
      </c>
      <c r="N1217" t="s">
        <v>30</v>
      </c>
      <c r="O1217" t="s">
        <v>36</v>
      </c>
      <c r="P1217" t="s">
        <v>357</v>
      </c>
      <c r="Q1217">
        <v>230.352</v>
      </c>
      <c r="R1217">
        <v>3</v>
      </c>
      <c r="S1217">
        <v>20.155799999999999</v>
      </c>
      <c r="T1217">
        <f xml:space="preserve"> Table1_2[[#This Row],[Profit]] / Table1_2[[#This Row],[Sales]]</f>
        <v>8.7499999999999994E-2</v>
      </c>
      <c r="U1217" t="s">
        <v>70</v>
      </c>
      <c r="V1217" t="s">
        <v>96</v>
      </c>
    </row>
    <row r="1218" spans="1:22">
      <c r="A1218" t="s">
        <v>3553</v>
      </c>
      <c r="B1218" s="19">
        <v>42322</v>
      </c>
      <c r="C1218" s="19" t="str">
        <f xml:space="preserve"> TEXT(Table1_2[[#This Row],[Order Date]], "yyyy")</f>
        <v>2015</v>
      </c>
      <c r="D1218" s="19">
        <v>42327</v>
      </c>
      <c r="E1218" t="s">
        <v>39</v>
      </c>
      <c r="F1218" t="s">
        <v>2790</v>
      </c>
      <c r="G1218" t="s">
        <v>2791</v>
      </c>
      <c r="H1218" t="s">
        <v>24</v>
      </c>
      <c r="I1218" t="s">
        <v>25</v>
      </c>
      <c r="J1218" t="s">
        <v>3554</v>
      </c>
      <c r="K1218" t="s">
        <v>1896</v>
      </c>
      <c r="L1218" t="s">
        <v>54</v>
      </c>
      <c r="M1218" t="s">
        <v>356</v>
      </c>
      <c r="N1218" t="s">
        <v>30</v>
      </c>
      <c r="O1218" t="s">
        <v>36</v>
      </c>
      <c r="P1218" t="s">
        <v>357</v>
      </c>
      <c r="Q1218">
        <v>230.352</v>
      </c>
      <c r="R1218">
        <v>3</v>
      </c>
      <c r="S1218">
        <v>20.155799999999999</v>
      </c>
      <c r="T1218">
        <f xml:space="preserve"> Table1_2[[#This Row],[Profit]] / Table1_2[[#This Row],[Sales]]</f>
        <v>8.7499999999999994E-2</v>
      </c>
      <c r="U1218" t="s">
        <v>58</v>
      </c>
      <c r="V1218" t="s">
        <v>34</v>
      </c>
    </row>
    <row r="1219" spans="1:22">
      <c r="A1219" t="s">
        <v>2685</v>
      </c>
      <c r="B1219" s="19">
        <v>42202</v>
      </c>
      <c r="C1219" s="19" t="str">
        <f xml:space="preserve"> TEXT(Table1_2[[#This Row],[Order Date]], "yyyy")</f>
        <v>2015</v>
      </c>
      <c r="D1219" s="19">
        <v>42205</v>
      </c>
      <c r="E1219" t="s">
        <v>21</v>
      </c>
      <c r="F1219" t="s">
        <v>469</v>
      </c>
      <c r="G1219" t="s">
        <v>470</v>
      </c>
      <c r="H1219" t="s">
        <v>90</v>
      </c>
      <c r="I1219" t="s">
        <v>25</v>
      </c>
      <c r="J1219" t="s">
        <v>2686</v>
      </c>
      <c r="K1219" t="s">
        <v>43</v>
      </c>
      <c r="L1219" t="s">
        <v>28</v>
      </c>
      <c r="M1219" t="s">
        <v>348</v>
      </c>
      <c r="N1219" t="s">
        <v>30</v>
      </c>
      <c r="O1219" t="s">
        <v>31</v>
      </c>
      <c r="P1219" t="s">
        <v>349</v>
      </c>
      <c r="Q1219">
        <v>231.92</v>
      </c>
      <c r="R1219">
        <v>5</v>
      </c>
      <c r="S1219">
        <v>5.798</v>
      </c>
      <c r="T1219">
        <f xml:space="preserve"> Table1_2[[#This Row],[Profit]] / Table1_2[[#This Row],[Sales]]</f>
        <v>2.5000000000000001E-2</v>
      </c>
      <c r="U1219" t="s">
        <v>33</v>
      </c>
      <c r="V1219" t="s">
        <v>71</v>
      </c>
    </row>
    <row r="1220" spans="1:22">
      <c r="A1220" t="s">
        <v>3778</v>
      </c>
      <c r="B1220" s="19">
        <v>42791</v>
      </c>
      <c r="C1220" s="19" t="str">
        <f xml:space="preserve"> TEXT(Table1_2[[#This Row],[Order Date]], "yyyy")</f>
        <v>2017</v>
      </c>
      <c r="D1220" s="19">
        <v>42795</v>
      </c>
      <c r="E1220" t="s">
        <v>39</v>
      </c>
      <c r="F1220" t="s">
        <v>3348</v>
      </c>
      <c r="G1220" t="s">
        <v>3349</v>
      </c>
      <c r="H1220" t="s">
        <v>24</v>
      </c>
      <c r="I1220" t="s">
        <v>25</v>
      </c>
      <c r="J1220" t="s">
        <v>3779</v>
      </c>
      <c r="K1220" t="s">
        <v>1036</v>
      </c>
      <c r="L1220" t="s">
        <v>28</v>
      </c>
      <c r="M1220" t="s">
        <v>348</v>
      </c>
      <c r="N1220" t="s">
        <v>30</v>
      </c>
      <c r="O1220" t="s">
        <v>31</v>
      </c>
      <c r="P1220" t="s">
        <v>349</v>
      </c>
      <c r="Q1220">
        <v>231.92</v>
      </c>
      <c r="R1220">
        <v>5</v>
      </c>
      <c r="S1220">
        <v>5.798</v>
      </c>
      <c r="T1220">
        <f xml:space="preserve"> Table1_2[[#This Row],[Profit]] / Table1_2[[#This Row],[Sales]]</f>
        <v>2.5000000000000001E-2</v>
      </c>
      <c r="U1220" t="s">
        <v>83</v>
      </c>
      <c r="V1220" t="s">
        <v>297</v>
      </c>
    </row>
    <row r="1221" spans="1:22">
      <c r="A1221" t="s">
        <v>3850</v>
      </c>
      <c r="B1221" s="19">
        <v>41775</v>
      </c>
      <c r="C1221" s="19" t="str">
        <f xml:space="preserve"> TEXT(Table1_2[[#This Row],[Order Date]], "yyyy")</f>
        <v>2014</v>
      </c>
      <c r="D1221" s="19">
        <v>41782</v>
      </c>
      <c r="E1221" t="s">
        <v>39</v>
      </c>
      <c r="F1221" t="s">
        <v>3851</v>
      </c>
      <c r="G1221" t="s">
        <v>3852</v>
      </c>
      <c r="H1221" t="s">
        <v>90</v>
      </c>
      <c r="I1221" t="s">
        <v>25</v>
      </c>
      <c r="J1221" t="s">
        <v>52</v>
      </c>
      <c r="K1221" t="s">
        <v>53</v>
      </c>
      <c r="L1221" t="s">
        <v>54</v>
      </c>
      <c r="M1221" t="s">
        <v>1892</v>
      </c>
      <c r="N1221" t="s">
        <v>30</v>
      </c>
      <c r="O1221" t="s">
        <v>36</v>
      </c>
      <c r="P1221" t="s">
        <v>1893</v>
      </c>
      <c r="Q1221">
        <v>232.88</v>
      </c>
      <c r="R1221">
        <v>5</v>
      </c>
      <c r="S1221">
        <v>17.466000000000001</v>
      </c>
      <c r="T1221">
        <f xml:space="preserve"> Table1_2[[#This Row],[Profit]] / Table1_2[[#This Row],[Sales]]</f>
        <v>7.5000000000000011E-2</v>
      </c>
      <c r="U1221" t="s">
        <v>47</v>
      </c>
      <c r="V1221" t="s">
        <v>161</v>
      </c>
    </row>
    <row r="1222" spans="1:22">
      <c r="A1222" t="s">
        <v>2698</v>
      </c>
      <c r="B1222" s="19">
        <v>43093</v>
      </c>
      <c r="C1222" s="19" t="str">
        <f xml:space="preserve"> TEXT(Table1_2[[#This Row],[Order Date]], "yyyy")</f>
        <v>2017</v>
      </c>
      <c r="D1222" s="19">
        <v>43097</v>
      </c>
      <c r="E1222" t="s">
        <v>39</v>
      </c>
      <c r="F1222" t="s">
        <v>2305</v>
      </c>
      <c r="G1222" t="s">
        <v>2306</v>
      </c>
      <c r="H1222" t="s">
        <v>24</v>
      </c>
      <c r="I1222" t="s">
        <v>25</v>
      </c>
      <c r="J1222" t="s">
        <v>1405</v>
      </c>
      <c r="K1222" t="s">
        <v>1406</v>
      </c>
      <c r="L1222" t="s">
        <v>28</v>
      </c>
      <c r="M1222" t="s">
        <v>1892</v>
      </c>
      <c r="N1222" t="s">
        <v>30</v>
      </c>
      <c r="O1222" t="s">
        <v>36</v>
      </c>
      <c r="P1222" t="s">
        <v>1893</v>
      </c>
      <c r="Q1222">
        <v>232.88</v>
      </c>
      <c r="R1222">
        <v>4</v>
      </c>
      <c r="S1222">
        <v>60.5488</v>
      </c>
      <c r="T1222">
        <f xml:space="preserve"> Table1_2[[#This Row],[Profit]] / Table1_2[[#This Row],[Sales]]</f>
        <v>0.26</v>
      </c>
      <c r="U1222" t="s">
        <v>83</v>
      </c>
      <c r="V1222" t="s">
        <v>96</v>
      </c>
    </row>
    <row r="1223" spans="1:22">
      <c r="A1223" t="s">
        <v>1732</v>
      </c>
      <c r="B1223" s="19">
        <v>43058</v>
      </c>
      <c r="C1223" s="19" t="str">
        <f xml:space="preserve"> TEXT(Table1_2[[#This Row],[Order Date]], "yyyy")</f>
        <v>2017</v>
      </c>
      <c r="D1223" s="19">
        <v>43065</v>
      </c>
      <c r="E1223" t="s">
        <v>39</v>
      </c>
      <c r="F1223" t="s">
        <v>1733</v>
      </c>
      <c r="G1223" t="s">
        <v>1734</v>
      </c>
      <c r="H1223" t="s">
        <v>24</v>
      </c>
      <c r="I1223" t="s">
        <v>25</v>
      </c>
      <c r="J1223" t="s">
        <v>1735</v>
      </c>
      <c r="K1223" t="s">
        <v>92</v>
      </c>
      <c r="L1223" t="s">
        <v>93</v>
      </c>
      <c r="M1223" t="s">
        <v>1164</v>
      </c>
      <c r="N1223" t="s">
        <v>30</v>
      </c>
      <c r="O1223" t="s">
        <v>36</v>
      </c>
      <c r="P1223" t="s">
        <v>1165</v>
      </c>
      <c r="Q1223">
        <v>233.05799999999999</v>
      </c>
      <c r="R1223">
        <v>3</v>
      </c>
      <c r="S1223">
        <v>-53.270400000000002</v>
      </c>
      <c r="T1223">
        <f xml:space="preserve"> Table1_2[[#This Row],[Profit]] / Table1_2[[#This Row],[Sales]]</f>
        <v>-0.22857142857142859</v>
      </c>
      <c r="U1223" t="s">
        <v>47</v>
      </c>
      <c r="V1223" t="s">
        <v>34</v>
      </c>
    </row>
    <row r="1224" spans="1:22">
      <c r="A1224" t="s">
        <v>300</v>
      </c>
      <c r="B1224" s="19">
        <v>42832</v>
      </c>
      <c r="C1224" s="19" t="str">
        <f xml:space="preserve"> TEXT(Table1_2[[#This Row],[Order Date]], "yyyy")</f>
        <v>2017</v>
      </c>
      <c r="D1224" s="19">
        <v>42837</v>
      </c>
      <c r="E1224" t="s">
        <v>39</v>
      </c>
      <c r="F1224" t="s">
        <v>301</v>
      </c>
      <c r="G1224" t="s">
        <v>302</v>
      </c>
      <c r="H1224" t="s">
        <v>100</v>
      </c>
      <c r="I1224" t="s">
        <v>25</v>
      </c>
      <c r="J1224" t="s">
        <v>303</v>
      </c>
      <c r="K1224" t="s">
        <v>43</v>
      </c>
      <c r="L1224" t="s">
        <v>28</v>
      </c>
      <c r="M1224" t="s">
        <v>304</v>
      </c>
      <c r="N1224" t="s">
        <v>30</v>
      </c>
      <c r="O1224" t="s">
        <v>45</v>
      </c>
      <c r="P1224" t="s">
        <v>305</v>
      </c>
      <c r="Q1224">
        <v>233.86</v>
      </c>
      <c r="R1224">
        <v>2</v>
      </c>
      <c r="S1224">
        <v>-102.048</v>
      </c>
      <c r="T1224">
        <f xml:space="preserve"> Table1_2[[#This Row],[Profit]] / Table1_2[[#This Row],[Sales]]</f>
        <v>-0.43636363636363634</v>
      </c>
      <c r="U1224" t="s">
        <v>58</v>
      </c>
      <c r="V1224" t="s">
        <v>113</v>
      </c>
    </row>
    <row r="1225" spans="1:22">
      <c r="A1225" t="s">
        <v>3752</v>
      </c>
      <c r="B1225" s="19">
        <v>42980</v>
      </c>
      <c r="C1225" s="19" t="str">
        <f xml:space="preserve"> TEXT(Table1_2[[#This Row],[Order Date]], "yyyy")</f>
        <v>2017</v>
      </c>
      <c r="D1225" s="19">
        <v>42984</v>
      </c>
      <c r="E1225" t="s">
        <v>39</v>
      </c>
      <c r="F1225" t="s">
        <v>1506</v>
      </c>
      <c r="G1225" t="s">
        <v>1507</v>
      </c>
      <c r="H1225" t="s">
        <v>24</v>
      </c>
      <c r="I1225" t="s">
        <v>25</v>
      </c>
      <c r="J1225" t="s">
        <v>52</v>
      </c>
      <c r="K1225" t="s">
        <v>53</v>
      </c>
      <c r="L1225" t="s">
        <v>54</v>
      </c>
      <c r="M1225" t="s">
        <v>1465</v>
      </c>
      <c r="N1225" t="s">
        <v>30</v>
      </c>
      <c r="O1225" t="s">
        <v>45</v>
      </c>
      <c r="P1225" t="s">
        <v>1466</v>
      </c>
      <c r="Q1225">
        <v>236.52799999999999</v>
      </c>
      <c r="R1225">
        <v>2</v>
      </c>
      <c r="S1225">
        <v>-2.9565999999999999</v>
      </c>
      <c r="T1225">
        <f xml:space="preserve"> Table1_2[[#This Row],[Profit]] / Table1_2[[#This Row],[Sales]]</f>
        <v>-1.2500000000000001E-2</v>
      </c>
      <c r="U1225" t="s">
        <v>83</v>
      </c>
      <c r="V1225" t="s">
        <v>77</v>
      </c>
    </row>
    <row r="1226" spans="1:22">
      <c r="A1226" t="s">
        <v>3361</v>
      </c>
      <c r="B1226" s="19">
        <v>42250</v>
      </c>
      <c r="C1226" s="19" t="str">
        <f xml:space="preserve"> TEXT(Table1_2[[#This Row],[Order Date]], "yyyy")</f>
        <v>2015</v>
      </c>
      <c r="D1226" s="19">
        <v>42255</v>
      </c>
      <c r="E1226" t="s">
        <v>39</v>
      </c>
      <c r="F1226" t="s">
        <v>2058</v>
      </c>
      <c r="G1226" t="s">
        <v>2059</v>
      </c>
      <c r="H1226" t="s">
        <v>90</v>
      </c>
      <c r="I1226" t="s">
        <v>25</v>
      </c>
      <c r="J1226" t="s">
        <v>1222</v>
      </c>
      <c r="K1226" t="s">
        <v>520</v>
      </c>
      <c r="L1226" t="s">
        <v>54</v>
      </c>
      <c r="M1226" t="s">
        <v>1400</v>
      </c>
      <c r="N1226" t="s">
        <v>30</v>
      </c>
      <c r="O1226" t="s">
        <v>56</v>
      </c>
      <c r="P1226" t="s">
        <v>1401</v>
      </c>
      <c r="Q1226">
        <v>238.15199999999999</v>
      </c>
      <c r="R1226">
        <v>3</v>
      </c>
      <c r="S1226">
        <v>89.307000000000002</v>
      </c>
      <c r="T1226">
        <f xml:space="preserve"> Table1_2[[#This Row],[Profit]] / Table1_2[[#This Row],[Sales]]</f>
        <v>0.37500000000000006</v>
      </c>
      <c r="U1226" t="s">
        <v>58</v>
      </c>
      <c r="V1226" t="s">
        <v>77</v>
      </c>
    </row>
    <row r="1227" spans="1:22">
      <c r="A1227" t="s">
        <v>214</v>
      </c>
      <c r="B1227" s="19">
        <v>42680</v>
      </c>
      <c r="C1227" s="19" t="str">
        <f xml:space="preserve"> TEXT(Table1_2[[#This Row],[Order Date]], "yyyy")</f>
        <v>2016</v>
      </c>
      <c r="D1227" s="19">
        <v>42684</v>
      </c>
      <c r="E1227" t="s">
        <v>21</v>
      </c>
      <c r="F1227" t="s">
        <v>215</v>
      </c>
      <c r="G1227" t="s">
        <v>216</v>
      </c>
      <c r="H1227" t="s">
        <v>100</v>
      </c>
      <c r="I1227" t="s">
        <v>25</v>
      </c>
      <c r="J1227" t="s">
        <v>52</v>
      </c>
      <c r="K1227" t="s">
        <v>53</v>
      </c>
      <c r="L1227" t="s">
        <v>54</v>
      </c>
      <c r="M1227" t="s">
        <v>218</v>
      </c>
      <c r="N1227" t="s">
        <v>30</v>
      </c>
      <c r="O1227" t="s">
        <v>56</v>
      </c>
      <c r="P1227" t="s">
        <v>219</v>
      </c>
      <c r="Q1227">
        <v>238.56</v>
      </c>
      <c r="R1227">
        <v>3</v>
      </c>
      <c r="S1227">
        <v>26.241599999999998</v>
      </c>
      <c r="T1227">
        <f xml:space="preserve"> Table1_2[[#This Row],[Profit]] / Table1_2[[#This Row],[Sales]]</f>
        <v>0.10999999999999999</v>
      </c>
      <c r="U1227" t="s">
        <v>83</v>
      </c>
      <c r="V1227" t="s">
        <v>34</v>
      </c>
    </row>
    <row r="1228" spans="1:22">
      <c r="A1228" t="s">
        <v>3352</v>
      </c>
      <c r="B1228" s="19">
        <v>42922</v>
      </c>
      <c r="C1228" s="19" t="str">
        <f xml:space="preserve"> TEXT(Table1_2[[#This Row],[Order Date]], "yyyy")</f>
        <v>2017</v>
      </c>
      <c r="D1228" s="19">
        <v>42922</v>
      </c>
      <c r="E1228" t="s">
        <v>425</v>
      </c>
      <c r="F1228" t="s">
        <v>2783</v>
      </c>
      <c r="G1228" t="s">
        <v>2784</v>
      </c>
      <c r="H1228" t="s">
        <v>24</v>
      </c>
      <c r="I1228" t="s">
        <v>25</v>
      </c>
      <c r="J1228" t="s">
        <v>1006</v>
      </c>
      <c r="K1228" t="s">
        <v>43</v>
      </c>
      <c r="L1228" t="s">
        <v>28</v>
      </c>
      <c r="M1228" t="s">
        <v>1585</v>
      </c>
      <c r="N1228" t="s">
        <v>30</v>
      </c>
      <c r="O1228" t="s">
        <v>36</v>
      </c>
      <c r="P1228" t="s">
        <v>1586</v>
      </c>
      <c r="Q1228">
        <v>239.24</v>
      </c>
      <c r="R1228">
        <v>1</v>
      </c>
      <c r="S1228">
        <v>23.923999999999999</v>
      </c>
      <c r="T1228">
        <f xml:space="preserve"> Table1_2[[#This Row],[Profit]] / Table1_2[[#This Row],[Sales]]</f>
        <v>9.9999999999999992E-2</v>
      </c>
      <c r="U1228" t="s">
        <v>430</v>
      </c>
      <c r="V1228" t="s">
        <v>71</v>
      </c>
    </row>
    <row r="1229" spans="1:22">
      <c r="A1229" t="s">
        <v>4148</v>
      </c>
      <c r="B1229" s="19">
        <v>43018</v>
      </c>
      <c r="C1229" s="19" t="str">
        <f xml:space="preserve"> TEXT(Table1_2[[#This Row],[Order Date]], "yyyy")</f>
        <v>2017</v>
      </c>
      <c r="D1229" s="19">
        <v>43024</v>
      </c>
      <c r="E1229" t="s">
        <v>39</v>
      </c>
      <c r="F1229" t="s">
        <v>3348</v>
      </c>
      <c r="G1229" t="s">
        <v>3349</v>
      </c>
      <c r="H1229" t="s">
        <v>24</v>
      </c>
      <c r="I1229" t="s">
        <v>25</v>
      </c>
      <c r="J1229" t="s">
        <v>179</v>
      </c>
      <c r="K1229" t="s">
        <v>134</v>
      </c>
      <c r="L1229" t="s">
        <v>93</v>
      </c>
      <c r="M1229" t="s">
        <v>3216</v>
      </c>
      <c r="N1229" t="s">
        <v>30</v>
      </c>
      <c r="O1229" t="s">
        <v>36</v>
      </c>
      <c r="P1229" t="s">
        <v>3217</v>
      </c>
      <c r="Q1229">
        <v>239.358</v>
      </c>
      <c r="R1229">
        <v>3</v>
      </c>
      <c r="S1229">
        <v>-47.871600000000001</v>
      </c>
      <c r="T1229">
        <f xml:space="preserve"> Table1_2[[#This Row],[Profit]] / Table1_2[[#This Row],[Sales]]</f>
        <v>-0.2</v>
      </c>
      <c r="U1229" t="s">
        <v>129</v>
      </c>
      <c r="V1229" t="s">
        <v>48</v>
      </c>
    </row>
    <row r="1230" spans="1:22">
      <c r="A1230" t="s">
        <v>3955</v>
      </c>
      <c r="B1230" s="19">
        <v>42647</v>
      </c>
      <c r="C1230" s="19" t="str">
        <f xml:space="preserve"> TEXT(Table1_2[[#This Row],[Order Date]], "yyyy")</f>
        <v>2016</v>
      </c>
      <c r="D1230" s="19">
        <v>42652</v>
      </c>
      <c r="E1230" t="s">
        <v>39</v>
      </c>
      <c r="F1230" t="s">
        <v>779</v>
      </c>
      <c r="G1230" t="s">
        <v>780</v>
      </c>
      <c r="H1230" t="s">
        <v>24</v>
      </c>
      <c r="I1230" t="s">
        <v>25</v>
      </c>
      <c r="J1230" t="s">
        <v>2754</v>
      </c>
      <c r="K1230" t="s">
        <v>1089</v>
      </c>
      <c r="L1230" t="s">
        <v>67</v>
      </c>
      <c r="M1230" t="s">
        <v>1254</v>
      </c>
      <c r="N1230" t="s">
        <v>30</v>
      </c>
      <c r="O1230" t="s">
        <v>45</v>
      </c>
      <c r="P1230" t="s">
        <v>1255</v>
      </c>
      <c r="Q1230">
        <v>239.37200000000001</v>
      </c>
      <c r="R1230">
        <v>2</v>
      </c>
      <c r="S1230">
        <v>-23.937200000000001</v>
      </c>
      <c r="T1230">
        <f xml:space="preserve"> Table1_2[[#This Row],[Profit]] / Table1_2[[#This Row],[Sales]]</f>
        <v>-9.9999999999999992E-2</v>
      </c>
      <c r="U1230" t="s">
        <v>58</v>
      </c>
      <c r="V1230" t="s">
        <v>48</v>
      </c>
    </row>
    <row r="1231" spans="1:22">
      <c r="A1231" t="s">
        <v>3304</v>
      </c>
      <c r="B1231" s="19">
        <v>42981</v>
      </c>
      <c r="C1231" s="19" t="str">
        <f xml:space="preserve"> TEXT(Table1_2[[#This Row],[Order Date]], "yyyy")</f>
        <v>2017</v>
      </c>
      <c r="D1231" s="19">
        <v>42985</v>
      </c>
      <c r="E1231" t="s">
        <v>21</v>
      </c>
      <c r="F1231" t="s">
        <v>2837</v>
      </c>
      <c r="G1231" t="s">
        <v>2838</v>
      </c>
      <c r="H1231" t="s">
        <v>24</v>
      </c>
      <c r="I1231" t="s">
        <v>25</v>
      </c>
      <c r="J1231" t="s">
        <v>509</v>
      </c>
      <c r="K1231" t="s">
        <v>53</v>
      </c>
      <c r="L1231" t="s">
        <v>54</v>
      </c>
      <c r="M1231" t="s">
        <v>2622</v>
      </c>
      <c r="N1231" t="s">
        <v>30</v>
      </c>
      <c r="O1231" t="s">
        <v>31</v>
      </c>
      <c r="P1231" t="s">
        <v>2623</v>
      </c>
      <c r="Q1231">
        <v>239.666</v>
      </c>
      <c r="R1231">
        <v>2</v>
      </c>
      <c r="S1231">
        <v>14.098000000000001</v>
      </c>
      <c r="T1231">
        <f xml:space="preserve"> Table1_2[[#This Row],[Profit]] / Table1_2[[#This Row],[Sales]]</f>
        <v>5.8823529411764712E-2</v>
      </c>
      <c r="U1231" t="s">
        <v>83</v>
      </c>
      <c r="V1231" t="s">
        <v>77</v>
      </c>
    </row>
    <row r="1232" spans="1:22">
      <c r="A1232" t="s">
        <v>3522</v>
      </c>
      <c r="B1232" s="19">
        <v>42538</v>
      </c>
      <c r="C1232" s="19" t="str">
        <f xml:space="preserve"> TEXT(Table1_2[[#This Row],[Order Date]], "yyyy")</f>
        <v>2016</v>
      </c>
      <c r="D1232" s="19">
        <v>42540</v>
      </c>
      <c r="E1232" t="s">
        <v>87</v>
      </c>
      <c r="F1232" t="s">
        <v>3523</v>
      </c>
      <c r="G1232" t="s">
        <v>3524</v>
      </c>
      <c r="H1232" t="s">
        <v>24</v>
      </c>
      <c r="I1232" t="s">
        <v>25</v>
      </c>
      <c r="J1232" t="s">
        <v>52</v>
      </c>
      <c r="K1232" t="s">
        <v>53</v>
      </c>
      <c r="L1232" t="s">
        <v>54</v>
      </c>
      <c r="M1232" t="s">
        <v>2622</v>
      </c>
      <c r="N1232" t="s">
        <v>30</v>
      </c>
      <c r="O1232" t="s">
        <v>31</v>
      </c>
      <c r="P1232" t="s">
        <v>2623</v>
      </c>
      <c r="Q1232">
        <v>239.666</v>
      </c>
      <c r="R1232">
        <v>2</v>
      </c>
      <c r="S1232">
        <v>14.098000000000001</v>
      </c>
      <c r="T1232">
        <f xml:space="preserve"> Table1_2[[#This Row],[Profit]] / Table1_2[[#This Row],[Sales]]</f>
        <v>5.8823529411764712E-2</v>
      </c>
      <c r="U1232" t="s">
        <v>70</v>
      </c>
      <c r="V1232" t="s">
        <v>59</v>
      </c>
    </row>
    <row r="1233" spans="1:22">
      <c r="A1233" t="s">
        <v>3517</v>
      </c>
      <c r="B1233" s="19">
        <v>41975</v>
      </c>
      <c r="C1233" s="19" t="str">
        <f xml:space="preserve"> TEXT(Table1_2[[#This Row],[Order Date]], "yyyy")</f>
        <v>2014</v>
      </c>
      <c r="D1233" s="19">
        <v>41980</v>
      </c>
      <c r="E1233" t="s">
        <v>39</v>
      </c>
      <c r="F1233" t="s">
        <v>3518</v>
      </c>
      <c r="G1233" t="s">
        <v>3519</v>
      </c>
      <c r="H1233" t="s">
        <v>90</v>
      </c>
      <c r="I1233" t="s">
        <v>25</v>
      </c>
      <c r="J1233" t="s">
        <v>2522</v>
      </c>
      <c r="K1233" t="s">
        <v>1089</v>
      </c>
      <c r="L1233" t="s">
        <v>67</v>
      </c>
      <c r="M1233" t="s">
        <v>1513</v>
      </c>
      <c r="N1233" t="s">
        <v>30</v>
      </c>
      <c r="O1233" t="s">
        <v>36</v>
      </c>
      <c r="P1233" t="s">
        <v>1514</v>
      </c>
      <c r="Q1233">
        <v>239.84</v>
      </c>
      <c r="R1233">
        <v>8</v>
      </c>
      <c r="S1233">
        <v>64.756799999999998</v>
      </c>
      <c r="T1233">
        <f xml:space="preserve"> Table1_2[[#This Row],[Profit]] / Table1_2[[#This Row],[Sales]]</f>
        <v>0.26999999999999996</v>
      </c>
      <c r="U1233" t="s">
        <v>58</v>
      </c>
      <c r="V1233" t="s">
        <v>96</v>
      </c>
    </row>
    <row r="1234" spans="1:22">
      <c r="A1234" t="s">
        <v>3184</v>
      </c>
      <c r="B1234" s="19">
        <v>43073</v>
      </c>
      <c r="C1234" s="19" t="str">
        <f xml:space="preserve"> TEXT(Table1_2[[#This Row],[Order Date]], "yyyy")</f>
        <v>2017</v>
      </c>
      <c r="D1234" s="19">
        <v>43078</v>
      </c>
      <c r="E1234" t="s">
        <v>39</v>
      </c>
      <c r="F1234" t="s">
        <v>3185</v>
      </c>
      <c r="G1234" t="s">
        <v>3186</v>
      </c>
      <c r="H1234" t="s">
        <v>90</v>
      </c>
      <c r="I1234" t="s">
        <v>25</v>
      </c>
      <c r="J1234" t="s">
        <v>65</v>
      </c>
      <c r="K1234" t="s">
        <v>66</v>
      </c>
      <c r="L1234" t="s">
        <v>67</v>
      </c>
      <c r="M1234" t="s">
        <v>1102</v>
      </c>
      <c r="N1234" t="s">
        <v>30</v>
      </c>
      <c r="O1234" t="s">
        <v>36</v>
      </c>
      <c r="P1234" t="s">
        <v>1103</v>
      </c>
      <c r="Q1234">
        <v>239.96</v>
      </c>
      <c r="R1234">
        <v>10</v>
      </c>
      <c r="S1234">
        <v>-10.284000000000001</v>
      </c>
      <c r="T1234">
        <f xml:space="preserve"> Table1_2[[#This Row],[Profit]] / Table1_2[[#This Row],[Sales]]</f>
        <v>-4.2857142857142858E-2</v>
      </c>
      <c r="U1234" t="s">
        <v>58</v>
      </c>
      <c r="V1234" t="s">
        <v>96</v>
      </c>
    </row>
    <row r="1235" spans="1:22">
      <c r="A1235" t="s">
        <v>1239</v>
      </c>
      <c r="B1235" s="19">
        <v>42405</v>
      </c>
      <c r="C1235" s="19" t="str">
        <f xml:space="preserve"> TEXT(Table1_2[[#This Row],[Order Date]], "yyyy")</f>
        <v>2016</v>
      </c>
      <c r="D1235" s="19">
        <v>42405</v>
      </c>
      <c r="E1235" t="s">
        <v>425</v>
      </c>
      <c r="F1235" t="s">
        <v>1240</v>
      </c>
      <c r="G1235" t="s">
        <v>1241</v>
      </c>
      <c r="H1235" t="s">
        <v>100</v>
      </c>
      <c r="I1235" t="s">
        <v>25</v>
      </c>
      <c r="J1235" t="s">
        <v>1242</v>
      </c>
      <c r="K1235" t="s">
        <v>667</v>
      </c>
      <c r="L1235" t="s">
        <v>28</v>
      </c>
      <c r="M1235" t="s">
        <v>710</v>
      </c>
      <c r="N1235" t="s">
        <v>30</v>
      </c>
      <c r="O1235" t="s">
        <v>31</v>
      </c>
      <c r="P1235" t="s">
        <v>711</v>
      </c>
      <c r="Q1235">
        <v>239.98</v>
      </c>
      <c r="R1235">
        <v>2</v>
      </c>
      <c r="S1235">
        <v>52.7956</v>
      </c>
      <c r="T1235">
        <f xml:space="preserve"> Table1_2[[#This Row],[Profit]] / Table1_2[[#This Row],[Sales]]</f>
        <v>0.22</v>
      </c>
      <c r="U1235" t="s">
        <v>430</v>
      </c>
      <c r="V1235" t="s">
        <v>297</v>
      </c>
    </row>
    <row r="1236" spans="1:22">
      <c r="A1236" t="s">
        <v>4039</v>
      </c>
      <c r="B1236" s="19">
        <v>43031</v>
      </c>
      <c r="C1236" s="19" t="str">
        <f xml:space="preserve"> TEXT(Table1_2[[#This Row],[Order Date]], "yyyy")</f>
        <v>2017</v>
      </c>
      <c r="D1236" s="19">
        <v>43032</v>
      </c>
      <c r="E1236" t="s">
        <v>87</v>
      </c>
      <c r="F1236" t="s">
        <v>1556</v>
      </c>
      <c r="G1236" t="s">
        <v>1557</v>
      </c>
      <c r="H1236" t="s">
        <v>90</v>
      </c>
      <c r="I1236" t="s">
        <v>25</v>
      </c>
      <c r="J1236" t="s">
        <v>2739</v>
      </c>
      <c r="K1236" t="s">
        <v>1645</v>
      </c>
      <c r="L1236" t="s">
        <v>67</v>
      </c>
      <c r="M1236" t="s">
        <v>1259</v>
      </c>
      <c r="N1236" t="s">
        <v>30</v>
      </c>
      <c r="O1236" t="s">
        <v>45</v>
      </c>
      <c r="P1236" t="s">
        <v>1063</v>
      </c>
      <c r="Q1236">
        <v>240.744</v>
      </c>
      <c r="R1236">
        <v>4</v>
      </c>
      <c r="S1236">
        <v>-13.7568</v>
      </c>
      <c r="T1236">
        <f xml:space="preserve"> Table1_2[[#This Row],[Profit]] / Table1_2[[#This Row],[Sales]]</f>
        <v>-5.7142857142857141E-2</v>
      </c>
      <c r="U1236" t="s">
        <v>123</v>
      </c>
      <c r="V1236" t="s">
        <v>48</v>
      </c>
    </row>
    <row r="1237" spans="1:22">
      <c r="A1237" t="s">
        <v>2608</v>
      </c>
      <c r="B1237" s="19">
        <v>42300</v>
      </c>
      <c r="C1237" s="19" t="str">
        <f xml:space="preserve"> TEXT(Table1_2[[#This Row],[Order Date]], "yyyy")</f>
        <v>2015</v>
      </c>
      <c r="D1237" s="19">
        <v>42304</v>
      </c>
      <c r="E1237" t="s">
        <v>21</v>
      </c>
      <c r="F1237" t="s">
        <v>2609</v>
      </c>
      <c r="G1237" t="s">
        <v>2610</v>
      </c>
      <c r="H1237" t="s">
        <v>24</v>
      </c>
      <c r="I1237" t="s">
        <v>25</v>
      </c>
      <c r="J1237" t="s">
        <v>639</v>
      </c>
      <c r="K1237" t="s">
        <v>53</v>
      </c>
      <c r="L1237" t="s">
        <v>54</v>
      </c>
      <c r="M1237" t="s">
        <v>2334</v>
      </c>
      <c r="N1237" t="s">
        <v>30</v>
      </c>
      <c r="O1237" t="s">
        <v>36</v>
      </c>
      <c r="P1237" t="s">
        <v>2335</v>
      </c>
      <c r="Q1237">
        <v>240.78399999999999</v>
      </c>
      <c r="R1237">
        <v>1</v>
      </c>
      <c r="S1237">
        <v>27.088200000000001</v>
      </c>
      <c r="T1237">
        <f xml:space="preserve"> Table1_2[[#This Row],[Profit]] / Table1_2[[#This Row],[Sales]]</f>
        <v>0.1125</v>
      </c>
      <c r="U1237" t="s">
        <v>83</v>
      </c>
      <c r="V1237" t="s">
        <v>48</v>
      </c>
    </row>
    <row r="1238" spans="1:22">
      <c r="A1238" t="s">
        <v>3333</v>
      </c>
      <c r="B1238" s="19">
        <v>42772</v>
      </c>
      <c r="C1238" s="19" t="str">
        <f xml:space="preserve"> TEXT(Table1_2[[#This Row],[Order Date]], "yyyy")</f>
        <v>2017</v>
      </c>
      <c r="D1238" s="19">
        <v>42777</v>
      </c>
      <c r="E1238" t="s">
        <v>39</v>
      </c>
      <c r="F1238" t="s">
        <v>3334</v>
      </c>
      <c r="G1238" t="s">
        <v>3335</v>
      </c>
      <c r="H1238" t="s">
        <v>24</v>
      </c>
      <c r="I1238" t="s">
        <v>25</v>
      </c>
      <c r="J1238" t="s">
        <v>173</v>
      </c>
      <c r="K1238" t="s">
        <v>120</v>
      </c>
      <c r="L1238" t="s">
        <v>67</v>
      </c>
      <c r="M1238" t="s">
        <v>999</v>
      </c>
      <c r="N1238" t="s">
        <v>30</v>
      </c>
      <c r="O1238" t="s">
        <v>31</v>
      </c>
      <c r="P1238" t="s">
        <v>1000</v>
      </c>
      <c r="Q1238">
        <v>240.78399999999999</v>
      </c>
      <c r="R1238">
        <v>1</v>
      </c>
      <c r="S1238">
        <v>30.097999999999999</v>
      </c>
      <c r="T1238">
        <f xml:space="preserve"> Table1_2[[#This Row],[Profit]] / Table1_2[[#This Row],[Sales]]</f>
        <v>0.125</v>
      </c>
      <c r="U1238" t="s">
        <v>58</v>
      </c>
      <c r="V1238" t="s">
        <v>297</v>
      </c>
    </row>
    <row r="1239" spans="1:22">
      <c r="A1239" t="s">
        <v>2629</v>
      </c>
      <c r="B1239" s="19">
        <v>42443</v>
      </c>
      <c r="C1239" s="19" t="str">
        <f xml:space="preserve"> TEXT(Table1_2[[#This Row],[Order Date]], "yyyy")</f>
        <v>2016</v>
      </c>
      <c r="D1239" s="19">
        <v>42446</v>
      </c>
      <c r="E1239" t="s">
        <v>87</v>
      </c>
      <c r="F1239" t="s">
        <v>972</v>
      </c>
      <c r="G1239" t="s">
        <v>973</v>
      </c>
      <c r="H1239" t="s">
        <v>24</v>
      </c>
      <c r="I1239" t="s">
        <v>25</v>
      </c>
      <c r="J1239" t="s">
        <v>2630</v>
      </c>
      <c r="K1239" t="s">
        <v>92</v>
      </c>
      <c r="L1239" t="s">
        <v>93</v>
      </c>
      <c r="M1239" t="s">
        <v>810</v>
      </c>
      <c r="N1239" t="s">
        <v>30</v>
      </c>
      <c r="O1239" t="s">
        <v>31</v>
      </c>
      <c r="P1239" t="s">
        <v>811</v>
      </c>
      <c r="Q1239">
        <v>241.33199999999999</v>
      </c>
      <c r="R1239">
        <v>5</v>
      </c>
      <c r="S1239">
        <v>-14.196</v>
      </c>
      <c r="T1239">
        <f xml:space="preserve"> Table1_2[[#This Row],[Profit]] / Table1_2[[#This Row],[Sales]]</f>
        <v>-5.8823529411764705E-2</v>
      </c>
      <c r="U1239" t="s">
        <v>33</v>
      </c>
      <c r="V1239" t="s">
        <v>195</v>
      </c>
    </row>
    <row r="1240" spans="1:22">
      <c r="A1240" t="s">
        <v>4058</v>
      </c>
      <c r="B1240" s="19">
        <v>43049</v>
      </c>
      <c r="C1240" s="19" t="str">
        <f xml:space="preserve"> TEXT(Table1_2[[#This Row],[Order Date]], "yyyy")</f>
        <v>2017</v>
      </c>
      <c r="D1240" s="19">
        <v>43056</v>
      </c>
      <c r="E1240" t="s">
        <v>39</v>
      </c>
      <c r="F1240" t="s">
        <v>1282</v>
      </c>
      <c r="G1240" t="s">
        <v>1283</v>
      </c>
      <c r="H1240" t="s">
        <v>100</v>
      </c>
      <c r="I1240" t="s">
        <v>25</v>
      </c>
      <c r="J1240" t="s">
        <v>52</v>
      </c>
      <c r="K1240" t="s">
        <v>53</v>
      </c>
      <c r="L1240" t="s">
        <v>54</v>
      </c>
      <c r="M1240" t="s">
        <v>1850</v>
      </c>
      <c r="N1240" t="s">
        <v>30</v>
      </c>
      <c r="O1240" t="s">
        <v>36</v>
      </c>
      <c r="P1240" t="s">
        <v>1851</v>
      </c>
      <c r="Q1240">
        <v>241.42400000000001</v>
      </c>
      <c r="R1240">
        <v>2</v>
      </c>
      <c r="S1240">
        <v>-36.2136</v>
      </c>
      <c r="T1240">
        <f xml:space="preserve"> Table1_2[[#This Row],[Profit]] / Table1_2[[#This Row],[Sales]]</f>
        <v>-0.15</v>
      </c>
      <c r="U1240" t="s">
        <v>47</v>
      </c>
      <c r="V1240" t="s">
        <v>34</v>
      </c>
    </row>
    <row r="1241" spans="1:22">
      <c r="A1241" t="s">
        <v>4015</v>
      </c>
      <c r="B1241" s="19">
        <v>42408</v>
      </c>
      <c r="C1241" s="19" t="str">
        <f xml:space="preserve"> TEXT(Table1_2[[#This Row],[Order Date]], "yyyy")</f>
        <v>2016</v>
      </c>
      <c r="D1241" s="19">
        <v>42415</v>
      </c>
      <c r="E1241" t="s">
        <v>39</v>
      </c>
      <c r="F1241" t="s">
        <v>4016</v>
      </c>
      <c r="G1241" t="s">
        <v>4017</v>
      </c>
      <c r="H1241" t="s">
        <v>90</v>
      </c>
      <c r="I1241" t="s">
        <v>25</v>
      </c>
      <c r="J1241" t="s">
        <v>101</v>
      </c>
      <c r="K1241" t="s">
        <v>92</v>
      </c>
      <c r="L1241" t="s">
        <v>93</v>
      </c>
      <c r="M1241" t="s">
        <v>1090</v>
      </c>
      <c r="N1241" t="s">
        <v>30</v>
      </c>
      <c r="O1241" t="s">
        <v>36</v>
      </c>
      <c r="P1241" t="s">
        <v>1091</v>
      </c>
      <c r="Q1241">
        <v>241.5</v>
      </c>
      <c r="R1241">
        <v>4</v>
      </c>
      <c r="S1241">
        <v>0</v>
      </c>
      <c r="T1241">
        <f xml:space="preserve"> Table1_2[[#This Row],[Profit]] / Table1_2[[#This Row],[Sales]]</f>
        <v>0</v>
      </c>
      <c r="U1241" t="s">
        <v>47</v>
      </c>
      <c r="V1241" t="s">
        <v>297</v>
      </c>
    </row>
    <row r="1242" spans="1:22">
      <c r="A1242" t="s">
        <v>3855</v>
      </c>
      <c r="B1242" s="19">
        <v>42107</v>
      </c>
      <c r="C1242" s="19" t="str">
        <f xml:space="preserve"> TEXT(Table1_2[[#This Row],[Order Date]], "yyyy")</f>
        <v>2015</v>
      </c>
      <c r="D1242" s="19">
        <v>42111</v>
      </c>
      <c r="E1242" t="s">
        <v>21</v>
      </c>
      <c r="F1242" t="s">
        <v>2963</v>
      </c>
      <c r="G1242" t="s">
        <v>2964</v>
      </c>
      <c r="H1242" t="s">
        <v>24</v>
      </c>
      <c r="I1242" t="s">
        <v>25</v>
      </c>
      <c r="J1242" t="s">
        <v>52</v>
      </c>
      <c r="K1242" t="s">
        <v>53</v>
      </c>
      <c r="L1242" t="s">
        <v>54</v>
      </c>
      <c r="M1242" t="s">
        <v>1284</v>
      </c>
      <c r="N1242" t="s">
        <v>30</v>
      </c>
      <c r="O1242" t="s">
        <v>45</v>
      </c>
      <c r="P1242" t="s">
        <v>1285</v>
      </c>
      <c r="Q1242">
        <v>241.56800000000001</v>
      </c>
      <c r="R1242">
        <v>2</v>
      </c>
      <c r="S1242">
        <v>-15.098000000000001</v>
      </c>
      <c r="T1242">
        <f xml:space="preserve"> Table1_2[[#This Row],[Profit]] / Table1_2[[#This Row],[Sales]]</f>
        <v>-6.25E-2</v>
      </c>
      <c r="U1242" t="s">
        <v>83</v>
      </c>
      <c r="V1242" t="s">
        <v>113</v>
      </c>
    </row>
    <row r="1243" spans="1:22">
      <c r="A1243" t="s">
        <v>3486</v>
      </c>
      <c r="B1243" s="19">
        <v>42889</v>
      </c>
      <c r="C1243" s="19" t="str">
        <f xml:space="preserve"> TEXT(Table1_2[[#This Row],[Order Date]], "yyyy")</f>
        <v>2017</v>
      </c>
      <c r="D1243" s="19">
        <v>42896</v>
      </c>
      <c r="E1243" t="s">
        <v>39</v>
      </c>
      <c r="F1243" t="s">
        <v>2936</v>
      </c>
      <c r="G1243" t="s">
        <v>2937</v>
      </c>
      <c r="H1243" t="s">
        <v>24</v>
      </c>
      <c r="I1243" t="s">
        <v>25</v>
      </c>
      <c r="J1243" t="s">
        <v>440</v>
      </c>
      <c r="K1243" t="s">
        <v>43</v>
      </c>
      <c r="L1243" t="s">
        <v>28</v>
      </c>
      <c r="M1243" t="s">
        <v>529</v>
      </c>
      <c r="N1243" t="s">
        <v>30</v>
      </c>
      <c r="O1243" t="s">
        <v>31</v>
      </c>
      <c r="P1243" t="s">
        <v>530</v>
      </c>
      <c r="Q1243">
        <v>241.56800000000001</v>
      </c>
      <c r="R1243">
        <v>2</v>
      </c>
      <c r="S1243">
        <v>0</v>
      </c>
      <c r="T1243">
        <f xml:space="preserve"> Table1_2[[#This Row],[Profit]] / Table1_2[[#This Row],[Sales]]</f>
        <v>0</v>
      </c>
      <c r="U1243" t="s">
        <v>47</v>
      </c>
      <c r="V1243" t="s">
        <v>59</v>
      </c>
    </row>
    <row r="1244" spans="1:22">
      <c r="A1244" t="s">
        <v>549</v>
      </c>
      <c r="B1244" s="19">
        <v>42576</v>
      </c>
      <c r="C1244" s="19" t="str">
        <f xml:space="preserve"> TEXT(Table1_2[[#This Row],[Order Date]], "yyyy")</f>
        <v>2016</v>
      </c>
      <c r="D1244" s="19">
        <v>42582</v>
      </c>
      <c r="E1244" t="s">
        <v>39</v>
      </c>
      <c r="F1244" t="s">
        <v>507</v>
      </c>
      <c r="G1244" t="s">
        <v>508</v>
      </c>
      <c r="H1244" t="s">
        <v>24</v>
      </c>
      <c r="I1244" t="s">
        <v>25</v>
      </c>
      <c r="J1244" t="s">
        <v>550</v>
      </c>
      <c r="K1244" t="s">
        <v>53</v>
      </c>
      <c r="L1244" t="s">
        <v>54</v>
      </c>
      <c r="M1244" t="s">
        <v>394</v>
      </c>
      <c r="N1244" t="s">
        <v>30</v>
      </c>
      <c r="O1244" t="s">
        <v>36</v>
      </c>
      <c r="P1244" t="s">
        <v>395</v>
      </c>
      <c r="Q1244">
        <v>241.56800000000001</v>
      </c>
      <c r="R1244">
        <v>2</v>
      </c>
      <c r="S1244">
        <v>18.117599999999999</v>
      </c>
      <c r="T1244">
        <f xml:space="preserve"> Table1_2[[#This Row],[Profit]] / Table1_2[[#This Row],[Sales]]</f>
        <v>7.4999999999999997E-2</v>
      </c>
      <c r="U1244" t="s">
        <v>129</v>
      </c>
      <c r="V1244" t="s">
        <v>71</v>
      </c>
    </row>
    <row r="1245" spans="1:22">
      <c r="A1245" t="s">
        <v>2320</v>
      </c>
      <c r="B1245" s="19">
        <v>41989</v>
      </c>
      <c r="C1245" s="19" t="str">
        <f xml:space="preserve"> TEXT(Table1_2[[#This Row],[Order Date]], "yyyy")</f>
        <v>2014</v>
      </c>
      <c r="D1245" s="19">
        <v>41990</v>
      </c>
      <c r="E1245" t="s">
        <v>87</v>
      </c>
      <c r="F1245" t="s">
        <v>2321</v>
      </c>
      <c r="G1245" t="s">
        <v>2322</v>
      </c>
      <c r="H1245" t="s">
        <v>100</v>
      </c>
      <c r="I1245" t="s">
        <v>25</v>
      </c>
      <c r="J1245" t="s">
        <v>52</v>
      </c>
      <c r="K1245" t="s">
        <v>53</v>
      </c>
      <c r="L1245" t="s">
        <v>54</v>
      </c>
      <c r="M1245" t="s">
        <v>394</v>
      </c>
      <c r="N1245" t="s">
        <v>30</v>
      </c>
      <c r="O1245" t="s">
        <v>36</v>
      </c>
      <c r="P1245" t="s">
        <v>395</v>
      </c>
      <c r="Q1245">
        <v>241.56800000000001</v>
      </c>
      <c r="R1245">
        <v>2</v>
      </c>
      <c r="S1245">
        <v>18.117599999999999</v>
      </c>
      <c r="T1245">
        <f xml:space="preserve"> Table1_2[[#This Row],[Profit]] / Table1_2[[#This Row],[Sales]]</f>
        <v>7.4999999999999997E-2</v>
      </c>
      <c r="U1245" t="s">
        <v>123</v>
      </c>
      <c r="V1245" t="s">
        <v>96</v>
      </c>
    </row>
    <row r="1246" spans="1:22">
      <c r="A1246" t="s">
        <v>2927</v>
      </c>
      <c r="B1246" s="19">
        <v>42611</v>
      </c>
      <c r="C1246" s="19" t="str">
        <f xml:space="preserve"> TEXT(Table1_2[[#This Row],[Order Date]], "yyyy")</f>
        <v>2016</v>
      </c>
      <c r="D1246" s="19">
        <v>42616</v>
      </c>
      <c r="E1246" t="s">
        <v>39</v>
      </c>
      <c r="F1246" t="s">
        <v>1080</v>
      </c>
      <c r="G1246" t="s">
        <v>1081</v>
      </c>
      <c r="H1246" t="s">
        <v>90</v>
      </c>
      <c r="I1246" t="s">
        <v>25</v>
      </c>
      <c r="J1246" t="s">
        <v>65</v>
      </c>
      <c r="K1246" t="s">
        <v>66</v>
      </c>
      <c r="L1246" t="s">
        <v>67</v>
      </c>
      <c r="M1246" t="s">
        <v>2406</v>
      </c>
      <c r="N1246" t="s">
        <v>30</v>
      </c>
      <c r="O1246" t="s">
        <v>45</v>
      </c>
      <c r="P1246" t="s">
        <v>2407</v>
      </c>
      <c r="Q1246">
        <v>241.92</v>
      </c>
      <c r="R1246">
        <v>4</v>
      </c>
      <c r="S1246">
        <v>-56.448</v>
      </c>
      <c r="T1246">
        <f xml:space="preserve"> Table1_2[[#This Row],[Profit]] / Table1_2[[#This Row],[Sales]]</f>
        <v>-0.23333333333333334</v>
      </c>
      <c r="U1246" t="s">
        <v>58</v>
      </c>
      <c r="V1246" t="s">
        <v>253</v>
      </c>
    </row>
    <row r="1247" spans="1:22">
      <c r="A1247" t="s">
        <v>2552</v>
      </c>
      <c r="B1247" s="19">
        <v>42595</v>
      </c>
      <c r="C1247" s="19" t="str">
        <f xml:space="preserve"> TEXT(Table1_2[[#This Row],[Order Date]], "yyyy")</f>
        <v>2016</v>
      </c>
      <c r="D1247" s="19">
        <v>42600</v>
      </c>
      <c r="E1247" t="s">
        <v>21</v>
      </c>
      <c r="F1247" t="s">
        <v>1726</v>
      </c>
      <c r="G1247" t="s">
        <v>1727</v>
      </c>
      <c r="H1247" t="s">
        <v>90</v>
      </c>
      <c r="I1247" t="s">
        <v>25</v>
      </c>
      <c r="J1247" t="s">
        <v>2553</v>
      </c>
      <c r="K1247" t="s">
        <v>238</v>
      </c>
      <c r="L1247" t="s">
        <v>93</v>
      </c>
      <c r="M1247" t="s">
        <v>542</v>
      </c>
      <c r="N1247" t="s">
        <v>30</v>
      </c>
      <c r="O1247" t="s">
        <v>31</v>
      </c>
      <c r="P1247" t="s">
        <v>543</v>
      </c>
      <c r="Q1247">
        <v>241.96</v>
      </c>
      <c r="R1247">
        <v>2</v>
      </c>
      <c r="S1247">
        <v>24.196000000000002</v>
      </c>
      <c r="T1247">
        <f xml:space="preserve"> Table1_2[[#This Row],[Profit]] / Table1_2[[#This Row],[Sales]]</f>
        <v>0.1</v>
      </c>
      <c r="U1247" t="s">
        <v>58</v>
      </c>
      <c r="V1247" t="s">
        <v>253</v>
      </c>
    </row>
    <row r="1248" spans="1:22">
      <c r="A1248" t="s">
        <v>3462</v>
      </c>
      <c r="B1248" s="19">
        <v>42885</v>
      </c>
      <c r="C1248" s="19" t="str">
        <f xml:space="preserve"> TEXT(Table1_2[[#This Row],[Order Date]], "yyyy")</f>
        <v>2017</v>
      </c>
      <c r="D1248" s="19">
        <v>42886</v>
      </c>
      <c r="E1248" t="s">
        <v>87</v>
      </c>
      <c r="F1248" t="s">
        <v>633</v>
      </c>
      <c r="G1248" t="s">
        <v>634</v>
      </c>
      <c r="H1248" t="s">
        <v>24</v>
      </c>
      <c r="I1248" t="s">
        <v>25</v>
      </c>
      <c r="J1248" t="s">
        <v>1405</v>
      </c>
      <c r="K1248" t="s">
        <v>1406</v>
      </c>
      <c r="L1248" t="s">
        <v>28</v>
      </c>
      <c r="M1248" t="s">
        <v>1474</v>
      </c>
      <c r="N1248" t="s">
        <v>30</v>
      </c>
      <c r="O1248" t="s">
        <v>31</v>
      </c>
      <c r="P1248" t="s">
        <v>1475</v>
      </c>
      <c r="Q1248">
        <v>241.96</v>
      </c>
      <c r="R1248">
        <v>2</v>
      </c>
      <c r="S1248">
        <v>33.874400000000001</v>
      </c>
      <c r="T1248">
        <f xml:space="preserve"> Table1_2[[#This Row],[Profit]] / Table1_2[[#This Row],[Sales]]</f>
        <v>0.14000000000000001</v>
      </c>
      <c r="U1248" t="s">
        <v>123</v>
      </c>
      <c r="V1248" t="s">
        <v>161</v>
      </c>
    </row>
    <row r="1249" spans="1:22">
      <c r="A1249" t="s">
        <v>1704</v>
      </c>
      <c r="B1249" s="19">
        <v>43000</v>
      </c>
      <c r="C1249" s="19" t="str">
        <f xml:space="preserve"> TEXT(Table1_2[[#This Row],[Order Date]], "yyyy")</f>
        <v>2017</v>
      </c>
      <c r="D1249" s="19">
        <v>43002</v>
      </c>
      <c r="E1249" t="s">
        <v>21</v>
      </c>
      <c r="F1249" t="s">
        <v>1705</v>
      </c>
      <c r="G1249" t="s">
        <v>1706</v>
      </c>
      <c r="H1249" t="s">
        <v>100</v>
      </c>
      <c r="I1249" t="s">
        <v>25</v>
      </c>
      <c r="J1249" t="s">
        <v>1707</v>
      </c>
      <c r="K1249" t="s">
        <v>289</v>
      </c>
      <c r="L1249" t="s">
        <v>93</v>
      </c>
      <c r="M1249" t="s">
        <v>456</v>
      </c>
      <c r="N1249" t="s">
        <v>30</v>
      </c>
      <c r="O1249" t="s">
        <v>31</v>
      </c>
      <c r="P1249" t="s">
        <v>457</v>
      </c>
      <c r="Q1249">
        <v>241.96</v>
      </c>
      <c r="R1249">
        <v>2</v>
      </c>
      <c r="S1249">
        <v>41.133200000000002</v>
      </c>
      <c r="T1249">
        <f xml:space="preserve"> Table1_2[[#This Row],[Profit]] / Table1_2[[#This Row],[Sales]]</f>
        <v>0.17</v>
      </c>
      <c r="U1249" t="s">
        <v>70</v>
      </c>
      <c r="V1249" t="s">
        <v>77</v>
      </c>
    </row>
    <row r="1250" spans="1:22">
      <c r="A1250" t="s">
        <v>4341</v>
      </c>
      <c r="B1250" s="19">
        <v>42664</v>
      </c>
      <c r="C1250" s="19" t="str">
        <f xml:space="preserve"> TEXT(Table1_2[[#This Row],[Order Date]], "yyyy")</f>
        <v>2016</v>
      </c>
      <c r="D1250" s="19">
        <v>42670</v>
      </c>
      <c r="E1250" t="s">
        <v>39</v>
      </c>
      <c r="F1250" t="s">
        <v>628</v>
      </c>
      <c r="G1250" t="s">
        <v>629</v>
      </c>
      <c r="H1250" t="s">
        <v>24</v>
      </c>
      <c r="I1250" t="s">
        <v>25</v>
      </c>
      <c r="J1250" t="s">
        <v>52</v>
      </c>
      <c r="K1250" t="s">
        <v>53</v>
      </c>
      <c r="L1250" t="s">
        <v>54</v>
      </c>
      <c r="M1250" t="s">
        <v>3017</v>
      </c>
      <c r="N1250" t="s">
        <v>30</v>
      </c>
      <c r="O1250" t="s">
        <v>36</v>
      </c>
      <c r="P1250" t="s">
        <v>3018</v>
      </c>
      <c r="Q1250">
        <v>242.136</v>
      </c>
      <c r="R1250">
        <v>3</v>
      </c>
      <c r="S1250">
        <v>12.1068</v>
      </c>
      <c r="T1250">
        <f xml:space="preserve"> Table1_2[[#This Row],[Profit]] / Table1_2[[#This Row],[Sales]]</f>
        <v>0.05</v>
      </c>
      <c r="U1250" t="s">
        <v>129</v>
      </c>
      <c r="V1250" t="s">
        <v>48</v>
      </c>
    </row>
    <row r="1251" spans="1:22">
      <c r="A1251" t="s">
        <v>3868</v>
      </c>
      <c r="B1251" s="19">
        <v>42703</v>
      </c>
      <c r="C1251" s="19" t="str">
        <f xml:space="preserve"> TEXT(Table1_2[[#This Row],[Order Date]], "yyyy")</f>
        <v>2016</v>
      </c>
      <c r="D1251" s="19">
        <v>42708</v>
      </c>
      <c r="E1251" t="s">
        <v>21</v>
      </c>
      <c r="F1251" t="s">
        <v>2113</v>
      </c>
      <c r="G1251" t="s">
        <v>2114</v>
      </c>
      <c r="H1251" t="s">
        <v>100</v>
      </c>
      <c r="I1251" t="s">
        <v>25</v>
      </c>
      <c r="J1251" t="s">
        <v>179</v>
      </c>
      <c r="K1251" t="s">
        <v>134</v>
      </c>
      <c r="L1251" t="s">
        <v>93</v>
      </c>
      <c r="M1251" t="s">
        <v>3676</v>
      </c>
      <c r="N1251" t="s">
        <v>30</v>
      </c>
      <c r="O1251" t="s">
        <v>56</v>
      </c>
      <c r="P1251" t="s">
        <v>3677</v>
      </c>
      <c r="Q1251">
        <v>242.17599999999999</v>
      </c>
      <c r="R1251">
        <v>4</v>
      </c>
      <c r="S1251">
        <v>-302.72000000000003</v>
      </c>
      <c r="T1251">
        <f xml:space="preserve"> Table1_2[[#This Row],[Profit]] / Table1_2[[#This Row],[Sales]]</f>
        <v>-1.2500000000000002</v>
      </c>
      <c r="U1251" t="s">
        <v>58</v>
      </c>
      <c r="V1251" t="s">
        <v>34</v>
      </c>
    </row>
    <row r="1252" spans="1:22">
      <c r="A1252" t="s">
        <v>3781</v>
      </c>
      <c r="B1252" s="19">
        <v>43071</v>
      </c>
      <c r="C1252" s="19" t="str">
        <f xml:space="preserve"> TEXT(Table1_2[[#This Row],[Order Date]], "yyyy")</f>
        <v>2017</v>
      </c>
      <c r="D1252" s="19">
        <v>43075</v>
      </c>
      <c r="E1252" t="s">
        <v>39</v>
      </c>
      <c r="F1252" t="s">
        <v>3782</v>
      </c>
      <c r="G1252" t="s">
        <v>3783</v>
      </c>
      <c r="H1252" t="s">
        <v>90</v>
      </c>
      <c r="I1252" t="s">
        <v>25</v>
      </c>
      <c r="J1252" t="s">
        <v>265</v>
      </c>
      <c r="K1252" t="s">
        <v>180</v>
      </c>
      <c r="L1252" t="s">
        <v>54</v>
      </c>
      <c r="M1252" t="s">
        <v>2815</v>
      </c>
      <c r="N1252" t="s">
        <v>30</v>
      </c>
      <c r="O1252" t="s">
        <v>31</v>
      </c>
      <c r="P1252" t="s">
        <v>2816</v>
      </c>
      <c r="Q1252">
        <v>242.352</v>
      </c>
      <c r="R1252">
        <v>8</v>
      </c>
      <c r="S1252">
        <v>-363.52800000000002</v>
      </c>
      <c r="T1252">
        <f xml:space="preserve"> Table1_2[[#This Row],[Profit]] / Table1_2[[#This Row],[Sales]]</f>
        <v>-1.5</v>
      </c>
      <c r="U1252" t="s">
        <v>83</v>
      </c>
      <c r="V1252" t="s">
        <v>96</v>
      </c>
    </row>
    <row r="1253" spans="1:22">
      <c r="A1253" t="s">
        <v>2928</v>
      </c>
      <c r="B1253" s="19">
        <v>41993</v>
      </c>
      <c r="C1253" s="19" t="str">
        <f xml:space="preserve"> TEXT(Table1_2[[#This Row],[Order Date]], "yyyy")</f>
        <v>2014</v>
      </c>
      <c r="D1253" s="19">
        <v>41995</v>
      </c>
      <c r="E1253" t="s">
        <v>87</v>
      </c>
      <c r="F1253" t="s">
        <v>1648</v>
      </c>
      <c r="G1253" t="s">
        <v>1649</v>
      </c>
      <c r="H1253" t="s">
        <v>24</v>
      </c>
      <c r="I1253" t="s">
        <v>25</v>
      </c>
      <c r="J1253" t="s">
        <v>1222</v>
      </c>
      <c r="K1253" t="s">
        <v>520</v>
      </c>
      <c r="L1253" t="s">
        <v>54</v>
      </c>
      <c r="M1253" t="s">
        <v>295</v>
      </c>
      <c r="N1253" t="s">
        <v>30</v>
      </c>
      <c r="O1253" t="s">
        <v>36</v>
      </c>
      <c r="P1253" t="s">
        <v>296</v>
      </c>
      <c r="Q1253">
        <v>242.352</v>
      </c>
      <c r="R1253">
        <v>3</v>
      </c>
      <c r="S1253">
        <v>-42.4116</v>
      </c>
      <c r="T1253">
        <f xml:space="preserve"> Table1_2[[#This Row],[Profit]] / Table1_2[[#This Row],[Sales]]</f>
        <v>-0.17499999999999999</v>
      </c>
      <c r="U1253" t="s">
        <v>70</v>
      </c>
      <c r="V1253" t="s">
        <v>96</v>
      </c>
    </row>
    <row r="1254" spans="1:22">
      <c r="A1254" t="s">
        <v>2304</v>
      </c>
      <c r="B1254" s="19">
        <v>42839</v>
      </c>
      <c r="C1254" s="19" t="str">
        <f xml:space="preserve"> TEXT(Table1_2[[#This Row],[Order Date]], "yyyy")</f>
        <v>2017</v>
      </c>
      <c r="D1254" s="19">
        <v>42844</v>
      </c>
      <c r="E1254" t="s">
        <v>39</v>
      </c>
      <c r="F1254" t="s">
        <v>2305</v>
      </c>
      <c r="G1254" t="s">
        <v>2306</v>
      </c>
      <c r="H1254" t="s">
        <v>24</v>
      </c>
      <c r="I1254" t="s">
        <v>25</v>
      </c>
      <c r="J1254" t="s">
        <v>173</v>
      </c>
      <c r="K1254" t="s">
        <v>120</v>
      </c>
      <c r="L1254" t="s">
        <v>67</v>
      </c>
      <c r="M1254" t="s">
        <v>898</v>
      </c>
      <c r="N1254" t="s">
        <v>30</v>
      </c>
      <c r="O1254" t="s">
        <v>31</v>
      </c>
      <c r="P1254" t="s">
        <v>899</v>
      </c>
      <c r="Q1254">
        <v>242.352</v>
      </c>
      <c r="R1254">
        <v>3</v>
      </c>
      <c r="S1254">
        <v>9.0882000000000005</v>
      </c>
      <c r="T1254">
        <f xml:space="preserve"> Table1_2[[#This Row],[Profit]] / Table1_2[[#This Row],[Sales]]</f>
        <v>3.7499999999999999E-2</v>
      </c>
      <c r="U1254" t="s">
        <v>58</v>
      </c>
      <c r="V1254" t="s">
        <v>113</v>
      </c>
    </row>
    <row r="1255" spans="1:22">
      <c r="A1255" t="s">
        <v>4366</v>
      </c>
      <c r="B1255" s="19">
        <v>42932</v>
      </c>
      <c r="C1255" s="19" t="str">
        <f xml:space="preserve"> TEXT(Table1_2[[#This Row],[Order Date]], "yyyy")</f>
        <v>2017</v>
      </c>
      <c r="D1255" s="19">
        <v>42939</v>
      </c>
      <c r="E1255" t="s">
        <v>39</v>
      </c>
      <c r="F1255" t="s">
        <v>475</v>
      </c>
      <c r="G1255" t="s">
        <v>476</v>
      </c>
      <c r="H1255" t="s">
        <v>24</v>
      </c>
      <c r="I1255" t="s">
        <v>25</v>
      </c>
      <c r="J1255" t="s">
        <v>1527</v>
      </c>
      <c r="K1255" t="s">
        <v>1036</v>
      </c>
      <c r="L1255" t="s">
        <v>28</v>
      </c>
      <c r="M1255" t="s">
        <v>104</v>
      </c>
      <c r="N1255" t="s">
        <v>30</v>
      </c>
      <c r="O1255" t="s">
        <v>36</v>
      </c>
      <c r="P1255" t="s">
        <v>105</v>
      </c>
      <c r="Q1255">
        <v>242.352</v>
      </c>
      <c r="R1255">
        <v>3</v>
      </c>
      <c r="S1255">
        <v>15.147</v>
      </c>
      <c r="T1255">
        <f xml:space="preserve"> Table1_2[[#This Row],[Profit]] / Table1_2[[#This Row],[Sales]]</f>
        <v>6.25E-2</v>
      </c>
      <c r="U1255" t="s">
        <v>47</v>
      </c>
      <c r="V1255" t="s">
        <v>71</v>
      </c>
    </row>
    <row r="1256" spans="1:22">
      <c r="A1256" t="s">
        <v>490</v>
      </c>
      <c r="B1256" s="19">
        <v>42618</v>
      </c>
      <c r="C1256" s="19" t="str">
        <f xml:space="preserve"> TEXT(Table1_2[[#This Row],[Order Date]], "yyyy")</f>
        <v>2016</v>
      </c>
      <c r="D1256" s="19">
        <v>42620</v>
      </c>
      <c r="E1256" t="s">
        <v>21</v>
      </c>
      <c r="F1256" t="s">
        <v>491</v>
      </c>
      <c r="G1256" t="s">
        <v>492</v>
      </c>
      <c r="H1256" t="s">
        <v>24</v>
      </c>
      <c r="I1256" t="s">
        <v>25</v>
      </c>
      <c r="J1256" t="s">
        <v>288</v>
      </c>
      <c r="K1256" t="s">
        <v>289</v>
      </c>
      <c r="L1256" t="s">
        <v>93</v>
      </c>
      <c r="M1256" t="s">
        <v>495</v>
      </c>
      <c r="N1256" t="s">
        <v>30</v>
      </c>
      <c r="O1256" t="s">
        <v>36</v>
      </c>
      <c r="P1256" t="s">
        <v>496</v>
      </c>
      <c r="Q1256">
        <v>242.94</v>
      </c>
      <c r="R1256">
        <v>3</v>
      </c>
      <c r="S1256">
        <v>29.152799999999999</v>
      </c>
      <c r="T1256">
        <f xml:space="preserve"> Table1_2[[#This Row],[Profit]] / Table1_2[[#This Row],[Sales]]</f>
        <v>0.12</v>
      </c>
      <c r="U1256" t="s">
        <v>70</v>
      </c>
      <c r="V1256" t="s">
        <v>77</v>
      </c>
    </row>
    <row r="1257" spans="1:22">
      <c r="A1257" t="s">
        <v>3204</v>
      </c>
      <c r="B1257" s="19">
        <v>42987</v>
      </c>
      <c r="C1257" s="19" t="str">
        <f xml:space="preserve"> TEXT(Table1_2[[#This Row],[Order Date]], "yyyy")</f>
        <v>2017</v>
      </c>
      <c r="D1257" s="19">
        <v>42992</v>
      </c>
      <c r="E1257" t="s">
        <v>21</v>
      </c>
      <c r="F1257" t="s">
        <v>2415</v>
      </c>
      <c r="G1257" t="s">
        <v>2416</v>
      </c>
      <c r="H1257" t="s">
        <v>24</v>
      </c>
      <c r="I1257" t="s">
        <v>25</v>
      </c>
      <c r="J1257" t="s">
        <v>52</v>
      </c>
      <c r="K1257" t="s">
        <v>53</v>
      </c>
      <c r="L1257" t="s">
        <v>54</v>
      </c>
      <c r="M1257" t="s">
        <v>1656</v>
      </c>
      <c r="N1257" t="s">
        <v>30</v>
      </c>
      <c r="O1257" t="s">
        <v>36</v>
      </c>
      <c r="P1257" t="s">
        <v>1657</v>
      </c>
      <c r="Q1257">
        <v>243.92</v>
      </c>
      <c r="R1257">
        <v>5</v>
      </c>
      <c r="S1257">
        <v>-15.244999999999999</v>
      </c>
      <c r="T1257">
        <f xml:space="preserve"> Table1_2[[#This Row],[Profit]] / Table1_2[[#This Row],[Sales]]</f>
        <v>-6.25E-2</v>
      </c>
      <c r="U1257" t="s">
        <v>58</v>
      </c>
      <c r="V1257" t="s">
        <v>77</v>
      </c>
    </row>
    <row r="1258" spans="1:22">
      <c r="A1258" t="s">
        <v>1292</v>
      </c>
      <c r="B1258" s="19">
        <v>42440</v>
      </c>
      <c r="C1258" s="19" t="str">
        <f xml:space="preserve"> TEXT(Table1_2[[#This Row],[Order Date]], "yyyy")</f>
        <v>2016</v>
      </c>
      <c r="D1258" s="19">
        <v>42444</v>
      </c>
      <c r="E1258" t="s">
        <v>39</v>
      </c>
      <c r="F1258" t="s">
        <v>1293</v>
      </c>
      <c r="G1258" t="s">
        <v>1294</v>
      </c>
      <c r="H1258" t="s">
        <v>24</v>
      </c>
      <c r="I1258" t="s">
        <v>25</v>
      </c>
      <c r="J1258" t="s">
        <v>1295</v>
      </c>
      <c r="K1258" t="s">
        <v>362</v>
      </c>
      <c r="L1258" t="s">
        <v>67</v>
      </c>
      <c r="M1258" t="s">
        <v>784</v>
      </c>
      <c r="N1258" t="s">
        <v>30</v>
      </c>
      <c r="O1258" t="s">
        <v>45</v>
      </c>
      <c r="P1258" t="s">
        <v>785</v>
      </c>
      <c r="Q1258">
        <v>244.006</v>
      </c>
      <c r="R1258">
        <v>2</v>
      </c>
      <c r="S1258">
        <v>-31.372199999999999</v>
      </c>
      <c r="T1258">
        <f xml:space="preserve"> Table1_2[[#This Row],[Profit]] / Table1_2[[#This Row],[Sales]]</f>
        <v>-0.12857142857142856</v>
      </c>
      <c r="U1258" t="s">
        <v>83</v>
      </c>
      <c r="V1258" t="s">
        <v>195</v>
      </c>
    </row>
    <row r="1259" spans="1:22">
      <c r="A1259" t="s">
        <v>2213</v>
      </c>
      <c r="B1259" s="19">
        <v>42131</v>
      </c>
      <c r="C1259" s="19" t="str">
        <f xml:space="preserve"> TEXT(Table1_2[[#This Row],[Order Date]], "yyyy")</f>
        <v>2015</v>
      </c>
      <c r="D1259" s="19">
        <v>42136</v>
      </c>
      <c r="E1259" t="s">
        <v>39</v>
      </c>
      <c r="F1259" t="s">
        <v>449</v>
      </c>
      <c r="G1259" t="s">
        <v>450</v>
      </c>
      <c r="H1259" t="s">
        <v>24</v>
      </c>
      <c r="I1259" t="s">
        <v>25</v>
      </c>
      <c r="J1259" t="s">
        <v>2214</v>
      </c>
      <c r="K1259" t="s">
        <v>92</v>
      </c>
      <c r="L1259" t="s">
        <v>93</v>
      </c>
      <c r="M1259" t="s">
        <v>784</v>
      </c>
      <c r="N1259" t="s">
        <v>30</v>
      </c>
      <c r="O1259" t="s">
        <v>45</v>
      </c>
      <c r="P1259" t="s">
        <v>785</v>
      </c>
      <c r="Q1259">
        <v>244.006</v>
      </c>
      <c r="R1259">
        <v>2</v>
      </c>
      <c r="S1259">
        <v>-31.372199999999999</v>
      </c>
      <c r="T1259">
        <f xml:space="preserve"> Table1_2[[#This Row],[Profit]] / Table1_2[[#This Row],[Sales]]</f>
        <v>-0.12857142857142856</v>
      </c>
      <c r="U1259" t="s">
        <v>58</v>
      </c>
      <c r="V1259" t="s">
        <v>161</v>
      </c>
    </row>
    <row r="1260" spans="1:22">
      <c r="A1260" t="s">
        <v>2397</v>
      </c>
      <c r="B1260" s="19">
        <v>42609</v>
      </c>
      <c r="C1260" s="19" t="str">
        <f xml:space="preserve"> TEXT(Table1_2[[#This Row],[Order Date]], "yyyy")</f>
        <v>2016</v>
      </c>
      <c r="D1260" s="19">
        <v>42614</v>
      </c>
      <c r="E1260" t="s">
        <v>21</v>
      </c>
      <c r="F1260" t="s">
        <v>117</v>
      </c>
      <c r="G1260" t="s">
        <v>118</v>
      </c>
      <c r="H1260" t="s">
        <v>24</v>
      </c>
      <c r="I1260" t="s">
        <v>25</v>
      </c>
      <c r="J1260" t="s">
        <v>2398</v>
      </c>
      <c r="K1260" t="s">
        <v>434</v>
      </c>
      <c r="L1260" t="s">
        <v>67</v>
      </c>
      <c r="M1260" t="s">
        <v>1461</v>
      </c>
      <c r="N1260" t="s">
        <v>30</v>
      </c>
      <c r="O1260" t="s">
        <v>45</v>
      </c>
      <c r="P1260" t="s">
        <v>1462</v>
      </c>
      <c r="Q1260">
        <v>244.61500000000001</v>
      </c>
      <c r="R1260">
        <v>1</v>
      </c>
      <c r="S1260">
        <v>20.966999999999999</v>
      </c>
      <c r="T1260">
        <f xml:space="preserve"> Table1_2[[#This Row],[Profit]] / Table1_2[[#This Row],[Sales]]</f>
        <v>8.5714285714285701E-2</v>
      </c>
      <c r="U1260" t="s">
        <v>58</v>
      </c>
      <c r="V1260" t="s">
        <v>253</v>
      </c>
    </row>
    <row r="1261" spans="1:22">
      <c r="A1261" t="s">
        <v>3640</v>
      </c>
      <c r="B1261" s="19">
        <v>42685</v>
      </c>
      <c r="C1261" s="19" t="str">
        <f xml:space="preserve"> TEXT(Table1_2[[#This Row],[Order Date]], "yyyy")</f>
        <v>2016</v>
      </c>
      <c r="D1261" s="19">
        <v>42690</v>
      </c>
      <c r="E1261" t="s">
        <v>39</v>
      </c>
      <c r="F1261" t="s">
        <v>2381</v>
      </c>
      <c r="G1261" t="s">
        <v>2382</v>
      </c>
      <c r="H1261" t="s">
        <v>90</v>
      </c>
      <c r="I1261" t="s">
        <v>25</v>
      </c>
      <c r="J1261" t="s">
        <v>173</v>
      </c>
      <c r="K1261" t="s">
        <v>120</v>
      </c>
      <c r="L1261" t="s">
        <v>67</v>
      </c>
      <c r="M1261" t="s">
        <v>1617</v>
      </c>
      <c r="N1261" t="s">
        <v>30</v>
      </c>
      <c r="O1261" t="s">
        <v>36</v>
      </c>
      <c r="P1261" t="s">
        <v>1618</v>
      </c>
      <c r="Q1261">
        <v>245.64599999999999</v>
      </c>
      <c r="R1261">
        <v>3</v>
      </c>
      <c r="S1261">
        <v>8.1882000000000001</v>
      </c>
      <c r="T1261">
        <f xml:space="preserve"> Table1_2[[#This Row],[Profit]] / Table1_2[[#This Row],[Sales]]</f>
        <v>3.3333333333333333E-2</v>
      </c>
      <c r="U1261" t="s">
        <v>58</v>
      </c>
      <c r="V1261" t="s">
        <v>34</v>
      </c>
    </row>
    <row r="1262" spans="1:22">
      <c r="A1262" t="s">
        <v>3207</v>
      </c>
      <c r="B1262" s="19">
        <v>41925</v>
      </c>
      <c r="C1262" s="19" t="str">
        <f xml:space="preserve"> TEXT(Table1_2[[#This Row],[Order Date]], "yyyy")</f>
        <v>2014</v>
      </c>
      <c r="D1262" s="19">
        <v>41930</v>
      </c>
      <c r="E1262" t="s">
        <v>21</v>
      </c>
      <c r="F1262" t="s">
        <v>1394</v>
      </c>
      <c r="G1262" t="s">
        <v>1395</v>
      </c>
      <c r="H1262" t="s">
        <v>90</v>
      </c>
      <c r="I1262" t="s">
        <v>25</v>
      </c>
      <c r="J1262" t="s">
        <v>2060</v>
      </c>
      <c r="K1262" t="s">
        <v>362</v>
      </c>
      <c r="L1262" t="s">
        <v>67</v>
      </c>
      <c r="M1262" t="s">
        <v>1028</v>
      </c>
      <c r="N1262" t="s">
        <v>30</v>
      </c>
      <c r="O1262" t="s">
        <v>36</v>
      </c>
      <c r="P1262" t="s">
        <v>1029</v>
      </c>
      <c r="Q1262">
        <v>245.98</v>
      </c>
      <c r="R1262">
        <v>2</v>
      </c>
      <c r="S1262">
        <v>27.0578</v>
      </c>
      <c r="T1262">
        <f xml:space="preserve"> Table1_2[[#This Row],[Profit]] / Table1_2[[#This Row],[Sales]]</f>
        <v>0.11</v>
      </c>
      <c r="U1262" t="s">
        <v>58</v>
      </c>
      <c r="V1262" t="s">
        <v>48</v>
      </c>
    </row>
    <row r="1263" spans="1:22">
      <c r="A1263" t="s">
        <v>2773</v>
      </c>
      <c r="B1263" s="19">
        <v>42329</v>
      </c>
      <c r="C1263" s="19" t="str">
        <f xml:space="preserve"> TEXT(Table1_2[[#This Row],[Order Date]], "yyyy")</f>
        <v>2015</v>
      </c>
      <c r="D1263" s="19">
        <v>42334</v>
      </c>
      <c r="E1263" t="s">
        <v>21</v>
      </c>
      <c r="F1263" t="s">
        <v>2774</v>
      </c>
      <c r="G1263" t="s">
        <v>2775</v>
      </c>
      <c r="H1263" t="s">
        <v>90</v>
      </c>
      <c r="I1263" t="s">
        <v>25</v>
      </c>
      <c r="J1263" t="s">
        <v>2776</v>
      </c>
      <c r="K1263" t="s">
        <v>92</v>
      </c>
      <c r="L1263" t="s">
        <v>93</v>
      </c>
      <c r="M1263" t="s">
        <v>1446</v>
      </c>
      <c r="N1263" t="s">
        <v>30</v>
      </c>
      <c r="O1263" t="s">
        <v>31</v>
      </c>
      <c r="P1263" t="s">
        <v>1447</v>
      </c>
      <c r="Q1263">
        <v>246.1328</v>
      </c>
      <c r="R1263">
        <v>2</v>
      </c>
      <c r="S1263">
        <v>-76.011600000000001</v>
      </c>
      <c r="T1263">
        <f xml:space="preserve"> Table1_2[[#This Row],[Profit]] / Table1_2[[#This Row],[Sales]]</f>
        <v>-0.30882352941176472</v>
      </c>
      <c r="U1263" t="s">
        <v>58</v>
      </c>
      <c r="V1263" t="s">
        <v>34</v>
      </c>
    </row>
    <row r="1264" spans="1:22">
      <c r="A1264" t="s">
        <v>3416</v>
      </c>
      <c r="B1264" s="19">
        <v>42883</v>
      </c>
      <c r="C1264" s="19" t="str">
        <f xml:space="preserve"> TEXT(Table1_2[[#This Row],[Order Date]], "yyyy")</f>
        <v>2017</v>
      </c>
      <c r="D1264" s="19">
        <v>42886</v>
      </c>
      <c r="E1264" t="s">
        <v>21</v>
      </c>
      <c r="F1264" t="s">
        <v>3417</v>
      </c>
      <c r="G1264" t="s">
        <v>3418</v>
      </c>
      <c r="H1264" t="s">
        <v>90</v>
      </c>
      <c r="I1264" t="s">
        <v>25</v>
      </c>
      <c r="J1264" t="s">
        <v>509</v>
      </c>
      <c r="K1264" t="s">
        <v>884</v>
      </c>
      <c r="L1264" t="s">
        <v>67</v>
      </c>
      <c r="M1264" t="s">
        <v>2110</v>
      </c>
      <c r="N1264" t="s">
        <v>30</v>
      </c>
      <c r="O1264" t="s">
        <v>56</v>
      </c>
      <c r="P1264" t="s">
        <v>2111</v>
      </c>
      <c r="Q1264">
        <v>247.44</v>
      </c>
      <c r="R1264">
        <v>8</v>
      </c>
      <c r="S1264">
        <v>101.4504</v>
      </c>
      <c r="T1264">
        <f xml:space="preserve"> Table1_2[[#This Row],[Profit]] / Table1_2[[#This Row],[Sales]]</f>
        <v>0.41000000000000003</v>
      </c>
      <c r="U1264" t="s">
        <v>33</v>
      </c>
      <c r="V1264" t="s">
        <v>161</v>
      </c>
    </row>
    <row r="1265" spans="1:22">
      <c r="A1265" t="s">
        <v>3940</v>
      </c>
      <c r="B1265" s="19">
        <v>42705</v>
      </c>
      <c r="C1265" s="19" t="str">
        <f xml:space="preserve"> TEXT(Table1_2[[#This Row],[Order Date]], "yyyy")</f>
        <v>2016</v>
      </c>
      <c r="D1265" s="19">
        <v>42707</v>
      </c>
      <c r="E1265" t="s">
        <v>21</v>
      </c>
      <c r="F1265" t="s">
        <v>3816</v>
      </c>
      <c r="G1265" t="s">
        <v>3817</v>
      </c>
      <c r="H1265" t="s">
        <v>24</v>
      </c>
      <c r="I1265" t="s">
        <v>25</v>
      </c>
      <c r="J1265" t="s">
        <v>1745</v>
      </c>
      <c r="K1265" t="s">
        <v>92</v>
      </c>
      <c r="L1265" t="s">
        <v>93</v>
      </c>
      <c r="M1265" t="s">
        <v>590</v>
      </c>
      <c r="N1265" t="s">
        <v>30</v>
      </c>
      <c r="O1265" t="s">
        <v>36</v>
      </c>
      <c r="P1265" t="s">
        <v>591</v>
      </c>
      <c r="Q1265">
        <v>248.43</v>
      </c>
      <c r="R1265">
        <v>5</v>
      </c>
      <c r="S1265">
        <v>-17.745000000000001</v>
      </c>
      <c r="T1265">
        <f xml:space="preserve"> Table1_2[[#This Row],[Profit]] / Table1_2[[#This Row],[Sales]]</f>
        <v>-7.1428571428571425E-2</v>
      </c>
      <c r="U1265" t="s">
        <v>70</v>
      </c>
      <c r="V1265" t="s">
        <v>96</v>
      </c>
    </row>
    <row r="1266" spans="1:22">
      <c r="A1266" t="s">
        <v>2833</v>
      </c>
      <c r="B1266" s="19">
        <v>43030</v>
      </c>
      <c r="C1266" s="19" t="str">
        <f xml:space="preserve"> TEXT(Table1_2[[#This Row],[Order Date]], "yyyy")</f>
        <v>2017</v>
      </c>
      <c r="D1266" s="19">
        <v>43030</v>
      </c>
      <c r="E1266" t="s">
        <v>425</v>
      </c>
      <c r="F1266" t="s">
        <v>1023</v>
      </c>
      <c r="G1266" t="s">
        <v>1024</v>
      </c>
      <c r="H1266" t="s">
        <v>24</v>
      </c>
      <c r="I1266" t="s">
        <v>25</v>
      </c>
      <c r="J1266" t="s">
        <v>2834</v>
      </c>
      <c r="K1266" t="s">
        <v>1522</v>
      </c>
      <c r="L1266" t="s">
        <v>93</v>
      </c>
      <c r="M1266" t="s">
        <v>290</v>
      </c>
      <c r="N1266" t="s">
        <v>30</v>
      </c>
      <c r="O1266" t="s">
        <v>45</v>
      </c>
      <c r="P1266" t="s">
        <v>291</v>
      </c>
      <c r="Q1266">
        <v>248.98</v>
      </c>
      <c r="R1266">
        <v>2</v>
      </c>
      <c r="S1266">
        <v>54.775599999999997</v>
      </c>
      <c r="T1266">
        <f xml:space="preserve"> Table1_2[[#This Row],[Profit]] / Table1_2[[#This Row],[Sales]]</f>
        <v>0.22</v>
      </c>
      <c r="U1266" t="s">
        <v>430</v>
      </c>
      <c r="V1266" t="s">
        <v>48</v>
      </c>
    </row>
    <row r="1267" spans="1:22">
      <c r="A1267" t="s">
        <v>2452</v>
      </c>
      <c r="B1267" s="19">
        <v>43038</v>
      </c>
      <c r="C1267" s="19" t="str">
        <f xml:space="preserve"> TEXT(Table1_2[[#This Row],[Order Date]], "yyyy")</f>
        <v>2017</v>
      </c>
      <c r="D1267" s="19">
        <v>43038</v>
      </c>
      <c r="E1267" t="s">
        <v>425</v>
      </c>
      <c r="F1267" t="s">
        <v>1582</v>
      </c>
      <c r="G1267" t="s">
        <v>1583</v>
      </c>
      <c r="H1267" t="s">
        <v>24</v>
      </c>
      <c r="I1267" t="s">
        <v>25</v>
      </c>
      <c r="J1267" t="s">
        <v>1739</v>
      </c>
      <c r="K1267" t="s">
        <v>92</v>
      </c>
      <c r="L1267" t="s">
        <v>93</v>
      </c>
      <c r="M1267" t="s">
        <v>454</v>
      </c>
      <c r="N1267" t="s">
        <v>30</v>
      </c>
      <c r="O1267" t="s">
        <v>45</v>
      </c>
      <c r="P1267" t="s">
        <v>455</v>
      </c>
      <c r="Q1267">
        <v>251.006</v>
      </c>
      <c r="R1267">
        <v>2</v>
      </c>
      <c r="S1267">
        <v>-68.130200000000002</v>
      </c>
      <c r="T1267">
        <f xml:space="preserve"> Table1_2[[#This Row],[Profit]] / Table1_2[[#This Row],[Sales]]</f>
        <v>-0.27142857142857146</v>
      </c>
      <c r="U1267" t="s">
        <v>430</v>
      </c>
      <c r="V1267" t="s">
        <v>48</v>
      </c>
    </row>
    <row r="1268" spans="1:22">
      <c r="A1268" t="s">
        <v>2802</v>
      </c>
      <c r="B1268" s="19">
        <v>42302</v>
      </c>
      <c r="C1268" s="19" t="str">
        <f xml:space="preserve"> TEXT(Table1_2[[#This Row],[Order Date]], "yyyy")</f>
        <v>2015</v>
      </c>
      <c r="D1268" s="19">
        <v>42307</v>
      </c>
      <c r="E1268" t="s">
        <v>39</v>
      </c>
      <c r="F1268" t="s">
        <v>1715</v>
      </c>
      <c r="G1268" t="s">
        <v>1716</v>
      </c>
      <c r="H1268" t="s">
        <v>24</v>
      </c>
      <c r="I1268" t="s">
        <v>25</v>
      </c>
      <c r="J1268" t="s">
        <v>328</v>
      </c>
      <c r="K1268" t="s">
        <v>53</v>
      </c>
      <c r="L1268" t="s">
        <v>54</v>
      </c>
      <c r="M1268" t="s">
        <v>547</v>
      </c>
      <c r="N1268" t="s">
        <v>30</v>
      </c>
      <c r="O1268" t="s">
        <v>45</v>
      </c>
      <c r="P1268" t="s">
        <v>548</v>
      </c>
      <c r="Q1268">
        <v>253.17599999999999</v>
      </c>
      <c r="R1268">
        <v>3</v>
      </c>
      <c r="S1268">
        <v>-31.646999999999998</v>
      </c>
      <c r="T1268">
        <f xml:space="preserve"> Table1_2[[#This Row],[Profit]] / Table1_2[[#This Row],[Sales]]</f>
        <v>-0.125</v>
      </c>
      <c r="U1268" t="s">
        <v>58</v>
      </c>
      <c r="V1268" t="s">
        <v>48</v>
      </c>
    </row>
    <row r="1269" spans="1:22">
      <c r="A1269" t="s">
        <v>1855</v>
      </c>
      <c r="B1269" s="19">
        <v>42558</v>
      </c>
      <c r="C1269" s="19" t="str">
        <f xml:space="preserve"> TEXT(Table1_2[[#This Row],[Order Date]], "yyyy")</f>
        <v>2016</v>
      </c>
      <c r="D1269" s="19">
        <v>42562</v>
      </c>
      <c r="E1269" t="s">
        <v>21</v>
      </c>
      <c r="F1269" t="s">
        <v>1856</v>
      </c>
      <c r="G1269" t="s">
        <v>1857</v>
      </c>
      <c r="H1269" t="s">
        <v>90</v>
      </c>
      <c r="I1269" t="s">
        <v>25</v>
      </c>
      <c r="J1269" t="s">
        <v>179</v>
      </c>
      <c r="K1269" t="s">
        <v>134</v>
      </c>
      <c r="L1269" t="s">
        <v>93</v>
      </c>
      <c r="M1269" t="s">
        <v>420</v>
      </c>
      <c r="N1269" t="s">
        <v>30</v>
      </c>
      <c r="O1269" t="s">
        <v>36</v>
      </c>
      <c r="P1269" t="s">
        <v>421</v>
      </c>
      <c r="Q1269">
        <v>253.37200000000001</v>
      </c>
      <c r="R1269">
        <v>2</v>
      </c>
      <c r="S1269">
        <v>-14.478400000000001</v>
      </c>
      <c r="T1269">
        <f xml:space="preserve"> Table1_2[[#This Row],[Profit]] / Table1_2[[#This Row],[Sales]]</f>
        <v>-5.7142857142857141E-2</v>
      </c>
      <c r="U1269" t="s">
        <v>83</v>
      </c>
      <c r="V1269" t="s">
        <v>71</v>
      </c>
    </row>
    <row r="1270" spans="1:22">
      <c r="A1270" t="s">
        <v>3567</v>
      </c>
      <c r="B1270" s="19">
        <v>42575</v>
      </c>
      <c r="C1270" s="19" t="str">
        <f xml:space="preserve"> TEXT(Table1_2[[#This Row],[Order Date]], "yyyy")</f>
        <v>2016</v>
      </c>
      <c r="D1270" s="19">
        <v>42577</v>
      </c>
      <c r="E1270" t="s">
        <v>21</v>
      </c>
      <c r="F1270" t="s">
        <v>3194</v>
      </c>
      <c r="G1270" t="s">
        <v>3195</v>
      </c>
      <c r="H1270" t="s">
        <v>90</v>
      </c>
      <c r="I1270" t="s">
        <v>25</v>
      </c>
      <c r="J1270" t="s">
        <v>173</v>
      </c>
      <c r="K1270" t="s">
        <v>120</v>
      </c>
      <c r="L1270" t="s">
        <v>67</v>
      </c>
      <c r="M1270" t="s">
        <v>1141</v>
      </c>
      <c r="N1270" t="s">
        <v>30</v>
      </c>
      <c r="O1270" t="s">
        <v>36</v>
      </c>
      <c r="P1270" t="s">
        <v>1142</v>
      </c>
      <c r="Q1270">
        <v>253.76400000000001</v>
      </c>
      <c r="R1270">
        <v>2</v>
      </c>
      <c r="S1270">
        <v>31.015599999999999</v>
      </c>
      <c r="T1270">
        <f xml:space="preserve"> Table1_2[[#This Row],[Profit]] / Table1_2[[#This Row],[Sales]]</f>
        <v>0.12222222222222222</v>
      </c>
      <c r="U1270" t="s">
        <v>70</v>
      </c>
      <c r="V1270" t="s">
        <v>71</v>
      </c>
    </row>
    <row r="1271" spans="1:22">
      <c r="A1271" t="s">
        <v>2986</v>
      </c>
      <c r="B1271" s="19">
        <v>43017</v>
      </c>
      <c r="C1271" s="19" t="str">
        <f xml:space="preserve"> TEXT(Table1_2[[#This Row],[Order Date]], "yyyy")</f>
        <v>2017</v>
      </c>
      <c r="D1271" s="19">
        <v>43019</v>
      </c>
      <c r="E1271" t="s">
        <v>21</v>
      </c>
      <c r="F1271" t="s">
        <v>1300</v>
      </c>
      <c r="G1271" t="s">
        <v>1301</v>
      </c>
      <c r="H1271" t="s">
        <v>24</v>
      </c>
      <c r="I1271" t="s">
        <v>25</v>
      </c>
      <c r="J1271" t="s">
        <v>2987</v>
      </c>
      <c r="K1271" t="s">
        <v>92</v>
      </c>
      <c r="L1271" t="s">
        <v>93</v>
      </c>
      <c r="M1271" t="s">
        <v>2988</v>
      </c>
      <c r="N1271" t="s">
        <v>30</v>
      </c>
      <c r="O1271" t="s">
        <v>36</v>
      </c>
      <c r="P1271" t="s">
        <v>2989</v>
      </c>
      <c r="Q1271">
        <v>254.05799999999999</v>
      </c>
      <c r="R1271">
        <v>3</v>
      </c>
      <c r="S1271">
        <v>-32.6646</v>
      </c>
      <c r="T1271">
        <f xml:space="preserve"> Table1_2[[#This Row],[Profit]] / Table1_2[[#This Row],[Sales]]</f>
        <v>-0.12857142857142859</v>
      </c>
      <c r="U1271" t="s">
        <v>70</v>
      </c>
      <c r="V1271" t="s">
        <v>48</v>
      </c>
    </row>
    <row r="1272" spans="1:22">
      <c r="A1272" t="s">
        <v>2250</v>
      </c>
      <c r="B1272" s="19">
        <v>42847</v>
      </c>
      <c r="C1272" s="19" t="str">
        <f xml:space="preserve"> TEXT(Table1_2[[#This Row],[Order Date]], "yyyy")</f>
        <v>2017</v>
      </c>
      <c r="D1272" s="19">
        <v>42851</v>
      </c>
      <c r="E1272" t="s">
        <v>39</v>
      </c>
      <c r="F1272" t="s">
        <v>659</v>
      </c>
      <c r="G1272" t="s">
        <v>660</v>
      </c>
      <c r="H1272" t="s">
        <v>100</v>
      </c>
      <c r="I1272" t="s">
        <v>25</v>
      </c>
      <c r="J1272" t="s">
        <v>65</v>
      </c>
      <c r="K1272" t="s">
        <v>66</v>
      </c>
      <c r="L1272" t="s">
        <v>67</v>
      </c>
      <c r="M1272" t="s">
        <v>1391</v>
      </c>
      <c r="N1272" t="s">
        <v>30</v>
      </c>
      <c r="O1272" t="s">
        <v>56</v>
      </c>
      <c r="P1272" t="s">
        <v>1392</v>
      </c>
      <c r="Q1272">
        <v>254.352</v>
      </c>
      <c r="R1272">
        <v>3</v>
      </c>
      <c r="S1272">
        <v>0</v>
      </c>
      <c r="T1272">
        <f xml:space="preserve"> Table1_2[[#This Row],[Profit]] / Table1_2[[#This Row],[Sales]]</f>
        <v>0</v>
      </c>
      <c r="U1272" t="s">
        <v>83</v>
      </c>
      <c r="V1272" t="s">
        <v>113</v>
      </c>
    </row>
    <row r="1273" spans="1:22">
      <c r="A1273" t="s">
        <v>3897</v>
      </c>
      <c r="B1273" s="19">
        <v>42232</v>
      </c>
      <c r="C1273" s="19" t="str">
        <f xml:space="preserve"> TEXT(Table1_2[[#This Row],[Order Date]], "yyyy")</f>
        <v>2015</v>
      </c>
      <c r="D1273" s="19">
        <v>42236</v>
      </c>
      <c r="E1273" t="s">
        <v>39</v>
      </c>
      <c r="F1273" t="s">
        <v>2617</v>
      </c>
      <c r="G1273" t="s">
        <v>2618</v>
      </c>
      <c r="H1273" t="s">
        <v>90</v>
      </c>
      <c r="I1273" t="s">
        <v>25</v>
      </c>
      <c r="J1273" t="s">
        <v>65</v>
      </c>
      <c r="K1273" t="s">
        <v>66</v>
      </c>
      <c r="L1273" t="s">
        <v>67</v>
      </c>
      <c r="M1273" t="s">
        <v>1391</v>
      </c>
      <c r="N1273" t="s">
        <v>30</v>
      </c>
      <c r="O1273" t="s">
        <v>56</v>
      </c>
      <c r="P1273" t="s">
        <v>1392</v>
      </c>
      <c r="Q1273">
        <v>254.352</v>
      </c>
      <c r="R1273">
        <v>3</v>
      </c>
      <c r="S1273">
        <v>0</v>
      </c>
      <c r="T1273">
        <f xml:space="preserve"> Table1_2[[#This Row],[Profit]] / Table1_2[[#This Row],[Sales]]</f>
        <v>0</v>
      </c>
      <c r="U1273" t="s">
        <v>83</v>
      </c>
      <c r="V1273" t="s">
        <v>253</v>
      </c>
    </row>
    <row r="1274" spans="1:22">
      <c r="A1274" t="s">
        <v>1612</v>
      </c>
      <c r="B1274" s="19">
        <v>42980</v>
      </c>
      <c r="C1274" s="19" t="str">
        <f xml:space="preserve"> TEXT(Table1_2[[#This Row],[Order Date]], "yyyy")</f>
        <v>2017</v>
      </c>
      <c r="D1274" s="19">
        <v>42984</v>
      </c>
      <c r="E1274" t="s">
        <v>39</v>
      </c>
      <c r="F1274" t="s">
        <v>1613</v>
      </c>
      <c r="G1274" t="s">
        <v>1614</v>
      </c>
      <c r="H1274" t="s">
        <v>90</v>
      </c>
      <c r="I1274" t="s">
        <v>25</v>
      </c>
      <c r="J1274" t="s">
        <v>173</v>
      </c>
      <c r="K1274" t="s">
        <v>120</v>
      </c>
      <c r="L1274" t="s">
        <v>67</v>
      </c>
      <c r="M1274" t="s">
        <v>521</v>
      </c>
      <c r="N1274" t="s">
        <v>30</v>
      </c>
      <c r="O1274" t="s">
        <v>45</v>
      </c>
      <c r="P1274" t="s">
        <v>522</v>
      </c>
      <c r="Q1274">
        <v>254.52600000000001</v>
      </c>
      <c r="R1274">
        <v>1</v>
      </c>
      <c r="S1274">
        <v>-93.3262</v>
      </c>
      <c r="T1274">
        <f xml:space="preserve"> Table1_2[[#This Row],[Profit]] / Table1_2[[#This Row],[Sales]]</f>
        <v>-0.36666666666666664</v>
      </c>
      <c r="U1274" t="s">
        <v>83</v>
      </c>
      <c r="V1274" t="s">
        <v>77</v>
      </c>
    </row>
    <row r="1275" spans="1:22">
      <c r="A1275" t="s">
        <v>1001</v>
      </c>
      <c r="B1275" s="19">
        <v>43020</v>
      </c>
      <c r="C1275" s="19" t="str">
        <f xml:space="preserve"> TEXT(Table1_2[[#This Row],[Order Date]], "yyyy")</f>
        <v>2017</v>
      </c>
      <c r="D1275" s="19">
        <v>43024</v>
      </c>
      <c r="E1275" t="s">
        <v>39</v>
      </c>
      <c r="F1275" t="s">
        <v>98</v>
      </c>
      <c r="G1275" t="s">
        <v>99</v>
      </c>
      <c r="H1275" t="s">
        <v>100</v>
      </c>
      <c r="I1275" t="s">
        <v>25</v>
      </c>
      <c r="J1275" t="s">
        <v>1002</v>
      </c>
      <c r="K1275" t="s">
        <v>134</v>
      </c>
      <c r="L1275" t="s">
        <v>93</v>
      </c>
      <c r="M1275" t="s">
        <v>1003</v>
      </c>
      <c r="N1275" t="s">
        <v>30</v>
      </c>
      <c r="O1275" t="s">
        <v>36</v>
      </c>
      <c r="P1275" t="s">
        <v>1004</v>
      </c>
      <c r="Q1275">
        <v>254.60400000000001</v>
      </c>
      <c r="R1275">
        <v>14</v>
      </c>
      <c r="S1275">
        <v>-18.186</v>
      </c>
      <c r="T1275">
        <f xml:space="preserve"> Table1_2[[#This Row],[Profit]] / Table1_2[[#This Row],[Sales]]</f>
        <v>-7.1428571428571425E-2</v>
      </c>
      <c r="U1275" t="s">
        <v>83</v>
      </c>
      <c r="V1275" t="s">
        <v>48</v>
      </c>
    </row>
    <row r="1276" spans="1:22">
      <c r="A1276" t="s">
        <v>523</v>
      </c>
      <c r="B1276" s="19">
        <v>42021</v>
      </c>
      <c r="C1276" s="19" t="str">
        <f xml:space="preserve"> TEXT(Table1_2[[#This Row],[Order Date]], "yyyy")</f>
        <v>2015</v>
      </c>
      <c r="D1276" s="19">
        <v>42028</v>
      </c>
      <c r="E1276" t="s">
        <v>39</v>
      </c>
      <c r="F1276" t="s">
        <v>524</v>
      </c>
      <c r="G1276" t="s">
        <v>525</v>
      </c>
      <c r="H1276" t="s">
        <v>100</v>
      </c>
      <c r="I1276" t="s">
        <v>25</v>
      </c>
      <c r="J1276" t="s">
        <v>526</v>
      </c>
      <c r="K1276" t="s">
        <v>134</v>
      </c>
      <c r="L1276" t="s">
        <v>93</v>
      </c>
      <c r="M1276" t="s">
        <v>358</v>
      </c>
      <c r="N1276" t="s">
        <v>30</v>
      </c>
      <c r="O1276" t="s">
        <v>56</v>
      </c>
      <c r="P1276" t="s">
        <v>359</v>
      </c>
      <c r="Q1276">
        <v>254.744</v>
      </c>
      <c r="R1276">
        <v>7</v>
      </c>
      <c r="S1276">
        <v>-312.06139999999999</v>
      </c>
      <c r="T1276">
        <f xml:space="preserve"> Table1_2[[#This Row],[Profit]] / Table1_2[[#This Row],[Sales]]</f>
        <v>-1.2249999999999999</v>
      </c>
      <c r="U1276" t="s">
        <v>47</v>
      </c>
      <c r="V1276" t="s">
        <v>169</v>
      </c>
    </row>
    <row r="1277" spans="1:22">
      <c r="A1277" t="s">
        <v>3898</v>
      </c>
      <c r="B1277" s="19">
        <v>41892</v>
      </c>
      <c r="C1277" s="19" t="str">
        <f xml:space="preserve"> TEXT(Table1_2[[#This Row],[Order Date]], "yyyy")</f>
        <v>2014</v>
      </c>
      <c r="D1277" s="19">
        <v>41895</v>
      </c>
      <c r="E1277" t="s">
        <v>87</v>
      </c>
      <c r="F1277" t="s">
        <v>63</v>
      </c>
      <c r="G1277" t="s">
        <v>64</v>
      </c>
      <c r="H1277" t="s">
        <v>24</v>
      </c>
      <c r="I1277" t="s">
        <v>25</v>
      </c>
      <c r="J1277" t="s">
        <v>3899</v>
      </c>
      <c r="K1277" t="s">
        <v>362</v>
      </c>
      <c r="L1277" t="s">
        <v>67</v>
      </c>
      <c r="M1277" t="s">
        <v>1537</v>
      </c>
      <c r="N1277" t="s">
        <v>30</v>
      </c>
      <c r="O1277" t="s">
        <v>56</v>
      </c>
      <c r="P1277" t="s">
        <v>1538</v>
      </c>
      <c r="Q1277">
        <v>254.9</v>
      </c>
      <c r="R1277">
        <v>5</v>
      </c>
      <c r="S1277">
        <v>76.47</v>
      </c>
      <c r="T1277">
        <f xml:space="preserve"> Table1_2[[#This Row],[Profit]] / Table1_2[[#This Row],[Sales]]</f>
        <v>0.3</v>
      </c>
      <c r="U1277" t="s">
        <v>33</v>
      </c>
      <c r="V1277" t="s">
        <v>77</v>
      </c>
    </row>
    <row r="1278" spans="1:22">
      <c r="A1278" t="s">
        <v>1130</v>
      </c>
      <c r="B1278" s="19">
        <v>41985</v>
      </c>
      <c r="C1278" s="19" t="str">
        <f xml:space="preserve"> TEXT(Table1_2[[#This Row],[Order Date]], "yyyy")</f>
        <v>2014</v>
      </c>
      <c r="D1278" s="19">
        <v>41987</v>
      </c>
      <c r="E1278" t="s">
        <v>21</v>
      </c>
      <c r="F1278" t="s">
        <v>1131</v>
      </c>
      <c r="G1278" t="s">
        <v>1132</v>
      </c>
      <c r="H1278" t="s">
        <v>24</v>
      </c>
      <c r="I1278" t="s">
        <v>25</v>
      </c>
      <c r="J1278" t="s">
        <v>1133</v>
      </c>
      <c r="K1278" t="s">
        <v>53</v>
      </c>
      <c r="L1278" t="s">
        <v>54</v>
      </c>
      <c r="M1278" t="s">
        <v>1136</v>
      </c>
      <c r="N1278" t="s">
        <v>30</v>
      </c>
      <c r="O1278" t="s">
        <v>31</v>
      </c>
      <c r="P1278" t="s">
        <v>1137</v>
      </c>
      <c r="Q1278">
        <v>254.97450000000001</v>
      </c>
      <c r="R1278">
        <v>3</v>
      </c>
      <c r="S1278">
        <v>11.998799999999999</v>
      </c>
      <c r="T1278">
        <f xml:space="preserve"> Table1_2[[#This Row],[Profit]] / Table1_2[[#This Row],[Sales]]</f>
        <v>4.7058823529411764E-2</v>
      </c>
      <c r="U1278" t="s">
        <v>70</v>
      </c>
      <c r="V1278" t="s">
        <v>96</v>
      </c>
    </row>
    <row r="1279" spans="1:22">
      <c r="A1279" t="s">
        <v>2639</v>
      </c>
      <c r="B1279" s="19">
        <v>42692</v>
      </c>
      <c r="C1279" s="19" t="str">
        <f xml:space="preserve"> TEXT(Table1_2[[#This Row],[Order Date]], "yyyy")</f>
        <v>2016</v>
      </c>
      <c r="D1279" s="19">
        <v>42696</v>
      </c>
      <c r="E1279" t="s">
        <v>39</v>
      </c>
      <c r="F1279" t="s">
        <v>98</v>
      </c>
      <c r="G1279" t="s">
        <v>99</v>
      </c>
      <c r="H1279" t="s">
        <v>100</v>
      </c>
      <c r="I1279" t="s">
        <v>25</v>
      </c>
      <c r="J1279" t="s">
        <v>1185</v>
      </c>
      <c r="K1279" t="s">
        <v>92</v>
      </c>
      <c r="L1279" t="s">
        <v>93</v>
      </c>
      <c r="M1279" t="s">
        <v>251</v>
      </c>
      <c r="N1279" t="s">
        <v>30</v>
      </c>
      <c r="O1279" t="s">
        <v>36</v>
      </c>
      <c r="P1279" t="s">
        <v>252</v>
      </c>
      <c r="Q1279">
        <v>255.108</v>
      </c>
      <c r="R1279">
        <v>6</v>
      </c>
      <c r="S1279">
        <v>-18.222000000000001</v>
      </c>
      <c r="T1279">
        <f xml:space="preserve"> Table1_2[[#This Row],[Profit]] / Table1_2[[#This Row],[Sales]]</f>
        <v>-7.1428571428571438E-2</v>
      </c>
      <c r="U1279" t="s">
        <v>83</v>
      </c>
      <c r="V1279" t="s">
        <v>34</v>
      </c>
    </row>
    <row r="1280" spans="1:22">
      <c r="A1280" t="s">
        <v>549</v>
      </c>
      <c r="B1280" s="19">
        <v>42576</v>
      </c>
      <c r="C1280" s="19" t="str">
        <f xml:space="preserve"> TEXT(Table1_2[[#This Row],[Order Date]], "yyyy")</f>
        <v>2016</v>
      </c>
      <c r="D1280" s="19">
        <v>42582</v>
      </c>
      <c r="E1280" t="s">
        <v>39</v>
      </c>
      <c r="F1280" t="s">
        <v>507</v>
      </c>
      <c r="G1280" t="s">
        <v>508</v>
      </c>
      <c r="H1280" t="s">
        <v>24</v>
      </c>
      <c r="I1280" t="s">
        <v>25</v>
      </c>
      <c r="J1280" t="s">
        <v>550</v>
      </c>
      <c r="K1280" t="s">
        <v>53</v>
      </c>
      <c r="L1280" t="s">
        <v>54</v>
      </c>
      <c r="M1280" t="s">
        <v>551</v>
      </c>
      <c r="N1280" t="s">
        <v>30</v>
      </c>
      <c r="O1280" t="s">
        <v>56</v>
      </c>
      <c r="P1280" t="s">
        <v>552</v>
      </c>
      <c r="Q1280">
        <v>255.76</v>
      </c>
      <c r="R1280">
        <v>4</v>
      </c>
      <c r="S1280">
        <v>81.843199999999996</v>
      </c>
      <c r="T1280">
        <f xml:space="preserve"> Table1_2[[#This Row],[Profit]] / Table1_2[[#This Row],[Sales]]</f>
        <v>0.32</v>
      </c>
      <c r="U1280" t="s">
        <v>129</v>
      </c>
      <c r="V1280" t="s">
        <v>71</v>
      </c>
    </row>
    <row r="1281" spans="1:22">
      <c r="A1281" t="s">
        <v>4209</v>
      </c>
      <c r="B1281" s="19">
        <v>41769</v>
      </c>
      <c r="C1281" s="19" t="str">
        <f xml:space="preserve"> TEXT(Table1_2[[#This Row],[Order Date]], "yyyy")</f>
        <v>2014</v>
      </c>
      <c r="D1281" s="19">
        <v>41774</v>
      </c>
      <c r="E1281" t="s">
        <v>39</v>
      </c>
      <c r="F1281" t="s">
        <v>1126</v>
      </c>
      <c r="G1281" t="s">
        <v>1127</v>
      </c>
      <c r="H1281" t="s">
        <v>24</v>
      </c>
      <c r="I1281" t="s">
        <v>25</v>
      </c>
      <c r="J1281" t="s">
        <v>1491</v>
      </c>
      <c r="K1281" t="s">
        <v>53</v>
      </c>
      <c r="L1281" t="s">
        <v>54</v>
      </c>
      <c r="M1281" t="s">
        <v>2273</v>
      </c>
      <c r="N1281" t="s">
        <v>30</v>
      </c>
      <c r="O1281" t="s">
        <v>36</v>
      </c>
      <c r="P1281" t="s">
        <v>2274</v>
      </c>
      <c r="Q1281">
        <v>256.78399999999999</v>
      </c>
      <c r="R1281">
        <v>1</v>
      </c>
      <c r="S1281">
        <v>32.097999999999999</v>
      </c>
      <c r="T1281">
        <f xml:space="preserve"> Table1_2[[#This Row],[Profit]] / Table1_2[[#This Row],[Sales]]</f>
        <v>0.125</v>
      </c>
      <c r="U1281" t="s">
        <v>58</v>
      </c>
      <c r="V1281" t="s">
        <v>161</v>
      </c>
    </row>
    <row r="1282" spans="1:22">
      <c r="A1282" t="s">
        <v>2668</v>
      </c>
      <c r="B1282" s="19">
        <v>42477</v>
      </c>
      <c r="C1282" s="19" t="str">
        <f xml:space="preserve"> TEXT(Table1_2[[#This Row],[Order Date]], "yyyy")</f>
        <v>2016</v>
      </c>
      <c r="D1282" s="19">
        <v>42481</v>
      </c>
      <c r="E1282" t="s">
        <v>39</v>
      </c>
      <c r="F1282" t="s">
        <v>1331</v>
      </c>
      <c r="G1282" t="s">
        <v>1332</v>
      </c>
      <c r="H1282" t="s">
        <v>24</v>
      </c>
      <c r="I1282" t="s">
        <v>25</v>
      </c>
      <c r="J1282" t="s">
        <v>2060</v>
      </c>
      <c r="K1282" t="s">
        <v>53</v>
      </c>
      <c r="L1282" t="s">
        <v>54</v>
      </c>
      <c r="M1282" t="s">
        <v>898</v>
      </c>
      <c r="N1282" t="s">
        <v>30</v>
      </c>
      <c r="O1282" t="s">
        <v>31</v>
      </c>
      <c r="P1282" t="s">
        <v>899</v>
      </c>
      <c r="Q1282">
        <v>257.49900000000002</v>
      </c>
      <c r="R1282">
        <v>3</v>
      </c>
      <c r="S1282">
        <v>24.235199999999999</v>
      </c>
      <c r="T1282">
        <f xml:space="preserve"> Table1_2[[#This Row],[Profit]] / Table1_2[[#This Row],[Sales]]</f>
        <v>9.4117647058823514E-2</v>
      </c>
      <c r="U1282" t="s">
        <v>83</v>
      </c>
      <c r="V1282" t="s">
        <v>113</v>
      </c>
    </row>
    <row r="1283" spans="1:22">
      <c r="A1283" t="s">
        <v>1547</v>
      </c>
      <c r="B1283" s="19">
        <v>42820</v>
      </c>
      <c r="C1283" s="19" t="str">
        <f xml:space="preserve"> TEXT(Table1_2[[#This Row],[Order Date]], "yyyy")</f>
        <v>2017</v>
      </c>
      <c r="D1283" s="19">
        <v>42821</v>
      </c>
      <c r="E1283" t="s">
        <v>87</v>
      </c>
      <c r="F1283" t="s">
        <v>833</v>
      </c>
      <c r="G1283" t="s">
        <v>834</v>
      </c>
      <c r="H1283" t="s">
        <v>24</v>
      </c>
      <c r="I1283" t="s">
        <v>25</v>
      </c>
      <c r="J1283" t="s">
        <v>173</v>
      </c>
      <c r="K1283" t="s">
        <v>120</v>
      </c>
      <c r="L1283" t="s">
        <v>67</v>
      </c>
      <c r="M1283" t="s">
        <v>1548</v>
      </c>
      <c r="N1283" t="s">
        <v>30</v>
      </c>
      <c r="O1283" t="s">
        <v>31</v>
      </c>
      <c r="P1283" t="s">
        <v>1549</v>
      </c>
      <c r="Q1283">
        <v>257.56799999999998</v>
      </c>
      <c r="R1283">
        <v>2</v>
      </c>
      <c r="S1283">
        <v>-28.976400000000002</v>
      </c>
      <c r="T1283">
        <f xml:space="preserve"> Table1_2[[#This Row],[Profit]] / Table1_2[[#This Row],[Sales]]</f>
        <v>-0.11250000000000002</v>
      </c>
      <c r="U1283" t="s">
        <v>123</v>
      </c>
      <c r="V1283" t="s">
        <v>195</v>
      </c>
    </row>
    <row r="1284" spans="1:22">
      <c r="A1284" t="s">
        <v>2072</v>
      </c>
      <c r="B1284" s="19">
        <v>42175</v>
      </c>
      <c r="C1284" s="19" t="str">
        <f xml:space="preserve"> TEXT(Table1_2[[#This Row],[Order Date]], "yyyy")</f>
        <v>2015</v>
      </c>
      <c r="D1284" s="19">
        <v>42180</v>
      </c>
      <c r="E1284" t="s">
        <v>21</v>
      </c>
      <c r="F1284" t="s">
        <v>2073</v>
      </c>
      <c r="G1284" t="s">
        <v>2074</v>
      </c>
      <c r="H1284" t="s">
        <v>90</v>
      </c>
      <c r="I1284" t="s">
        <v>25</v>
      </c>
      <c r="J1284" t="s">
        <v>328</v>
      </c>
      <c r="K1284" t="s">
        <v>53</v>
      </c>
      <c r="L1284" t="s">
        <v>54</v>
      </c>
      <c r="M1284" t="s">
        <v>745</v>
      </c>
      <c r="N1284" t="s">
        <v>30</v>
      </c>
      <c r="O1284" t="s">
        <v>56</v>
      </c>
      <c r="P1284" t="s">
        <v>746</v>
      </c>
      <c r="Q1284">
        <v>257.64</v>
      </c>
      <c r="R1284">
        <v>6</v>
      </c>
      <c r="S1284">
        <v>100.4796</v>
      </c>
      <c r="T1284">
        <f xml:space="preserve"> Table1_2[[#This Row],[Profit]] / Table1_2[[#This Row],[Sales]]</f>
        <v>0.39</v>
      </c>
      <c r="U1284" t="s">
        <v>58</v>
      </c>
      <c r="V1284" t="s">
        <v>59</v>
      </c>
    </row>
    <row r="1285" spans="1:22">
      <c r="A1285" t="s">
        <v>3654</v>
      </c>
      <c r="B1285" s="19">
        <v>43065</v>
      </c>
      <c r="C1285" s="19" t="str">
        <f xml:space="preserve"> TEXT(Table1_2[[#This Row],[Order Date]], "yyyy")</f>
        <v>2017</v>
      </c>
      <c r="D1285" s="19">
        <v>43070</v>
      </c>
      <c r="E1285" t="s">
        <v>39</v>
      </c>
      <c r="F1285" t="s">
        <v>3475</v>
      </c>
      <c r="G1285" t="s">
        <v>3476</v>
      </c>
      <c r="H1285" t="s">
        <v>100</v>
      </c>
      <c r="I1285" t="s">
        <v>25</v>
      </c>
      <c r="J1285" t="s">
        <v>635</v>
      </c>
      <c r="K1285" t="s">
        <v>110</v>
      </c>
      <c r="L1285" t="s">
        <v>93</v>
      </c>
      <c r="M1285" t="s">
        <v>1259</v>
      </c>
      <c r="N1285" t="s">
        <v>30</v>
      </c>
      <c r="O1285" t="s">
        <v>45</v>
      </c>
      <c r="P1285" t="s">
        <v>1063</v>
      </c>
      <c r="Q1285">
        <v>257.94</v>
      </c>
      <c r="R1285">
        <v>3</v>
      </c>
      <c r="S1285">
        <v>67.064400000000006</v>
      </c>
      <c r="T1285">
        <f xml:space="preserve"> Table1_2[[#This Row],[Profit]] / Table1_2[[#This Row],[Sales]]</f>
        <v>0.26</v>
      </c>
      <c r="U1285" t="s">
        <v>58</v>
      </c>
      <c r="V1285" t="s">
        <v>34</v>
      </c>
    </row>
    <row r="1286" spans="1:22">
      <c r="A1286" t="s">
        <v>300</v>
      </c>
      <c r="B1286" s="19">
        <v>42832</v>
      </c>
      <c r="C1286" s="19" t="str">
        <f xml:space="preserve"> TEXT(Table1_2[[#This Row],[Order Date]], "yyyy")</f>
        <v>2017</v>
      </c>
      <c r="D1286" s="19">
        <v>42837</v>
      </c>
      <c r="E1286" t="s">
        <v>39</v>
      </c>
      <c r="F1286" t="s">
        <v>301</v>
      </c>
      <c r="G1286" t="s">
        <v>302</v>
      </c>
      <c r="H1286" t="s">
        <v>100</v>
      </c>
      <c r="I1286" t="s">
        <v>25</v>
      </c>
      <c r="J1286" t="s">
        <v>303</v>
      </c>
      <c r="K1286" t="s">
        <v>43</v>
      </c>
      <c r="L1286" t="s">
        <v>28</v>
      </c>
      <c r="M1286" t="s">
        <v>308</v>
      </c>
      <c r="N1286" t="s">
        <v>30</v>
      </c>
      <c r="O1286" t="s">
        <v>56</v>
      </c>
      <c r="P1286" t="s">
        <v>309</v>
      </c>
      <c r="Q1286">
        <v>258.072</v>
      </c>
      <c r="R1286">
        <v>3</v>
      </c>
      <c r="S1286">
        <v>0</v>
      </c>
      <c r="T1286">
        <f xml:space="preserve"> Table1_2[[#This Row],[Profit]] / Table1_2[[#This Row],[Sales]]</f>
        <v>0</v>
      </c>
      <c r="U1286" t="s">
        <v>58</v>
      </c>
      <c r="V1286" t="s">
        <v>113</v>
      </c>
    </row>
    <row r="1287" spans="1:22">
      <c r="A1287" t="s">
        <v>1206</v>
      </c>
      <c r="B1287" s="19">
        <v>41915</v>
      </c>
      <c r="C1287" s="19" t="str">
        <f xml:space="preserve"> TEXT(Table1_2[[#This Row],[Order Date]], "yyyy")</f>
        <v>2014</v>
      </c>
      <c r="D1287" s="19">
        <v>41920</v>
      </c>
      <c r="E1287" t="s">
        <v>21</v>
      </c>
      <c r="F1287" t="s">
        <v>1207</v>
      </c>
      <c r="G1287" t="s">
        <v>1208</v>
      </c>
      <c r="H1287" t="s">
        <v>24</v>
      </c>
      <c r="I1287" t="s">
        <v>25</v>
      </c>
      <c r="J1287" t="s">
        <v>1209</v>
      </c>
      <c r="K1287" t="s">
        <v>134</v>
      </c>
      <c r="L1287" t="s">
        <v>93</v>
      </c>
      <c r="M1287" t="s">
        <v>1028</v>
      </c>
      <c r="N1287" t="s">
        <v>30</v>
      </c>
      <c r="O1287" t="s">
        <v>36</v>
      </c>
      <c r="P1287" t="s">
        <v>1029</v>
      </c>
      <c r="Q1287">
        <v>258.279</v>
      </c>
      <c r="R1287">
        <v>3</v>
      </c>
      <c r="S1287">
        <v>-70.104299999999995</v>
      </c>
      <c r="T1287">
        <f xml:space="preserve"> Table1_2[[#This Row],[Profit]] / Table1_2[[#This Row],[Sales]]</f>
        <v>-0.27142857142857141</v>
      </c>
      <c r="U1287" t="s">
        <v>58</v>
      </c>
      <c r="V1287" t="s">
        <v>48</v>
      </c>
    </row>
    <row r="1288" spans="1:22">
      <c r="A1288" t="s">
        <v>3808</v>
      </c>
      <c r="B1288" s="19">
        <v>43098</v>
      </c>
      <c r="C1288" s="19" t="str">
        <f xml:space="preserve"> TEXT(Table1_2[[#This Row],[Order Date]], "yyyy")</f>
        <v>2017</v>
      </c>
      <c r="D1288" s="19">
        <v>43101</v>
      </c>
      <c r="E1288" t="s">
        <v>21</v>
      </c>
      <c r="F1288" t="s">
        <v>925</v>
      </c>
      <c r="G1288" t="s">
        <v>926</v>
      </c>
      <c r="H1288" t="s">
        <v>24</v>
      </c>
      <c r="I1288" t="s">
        <v>25</v>
      </c>
      <c r="J1288" t="s">
        <v>865</v>
      </c>
      <c r="K1288" t="s">
        <v>27</v>
      </c>
      <c r="L1288" t="s">
        <v>28</v>
      </c>
      <c r="M1288" t="s">
        <v>1090</v>
      </c>
      <c r="N1288" t="s">
        <v>30</v>
      </c>
      <c r="O1288" t="s">
        <v>36</v>
      </c>
      <c r="P1288" t="s">
        <v>1091</v>
      </c>
      <c r="Q1288">
        <v>258.75</v>
      </c>
      <c r="R1288">
        <v>3</v>
      </c>
      <c r="S1288">
        <v>77.625</v>
      </c>
      <c r="T1288">
        <f xml:space="preserve"> Table1_2[[#This Row],[Profit]] / Table1_2[[#This Row],[Sales]]</f>
        <v>0.3</v>
      </c>
      <c r="U1288" t="s">
        <v>33</v>
      </c>
      <c r="V1288" t="s">
        <v>96</v>
      </c>
    </row>
    <row r="1289" spans="1:22">
      <c r="A1289" t="s">
        <v>1688</v>
      </c>
      <c r="B1289" s="19">
        <v>41838</v>
      </c>
      <c r="C1289" s="19" t="str">
        <f xml:space="preserve"> TEXT(Table1_2[[#This Row],[Order Date]], "yyyy")</f>
        <v>2014</v>
      </c>
      <c r="D1289" s="19">
        <v>41838</v>
      </c>
      <c r="E1289" t="s">
        <v>425</v>
      </c>
      <c r="F1289" t="s">
        <v>1689</v>
      </c>
      <c r="G1289" t="s">
        <v>1690</v>
      </c>
      <c r="H1289" t="s">
        <v>100</v>
      </c>
      <c r="I1289" t="s">
        <v>25</v>
      </c>
      <c r="J1289" t="s">
        <v>1222</v>
      </c>
      <c r="K1289" t="s">
        <v>520</v>
      </c>
      <c r="L1289" t="s">
        <v>54</v>
      </c>
      <c r="M1289" t="s">
        <v>495</v>
      </c>
      <c r="N1289" t="s">
        <v>30</v>
      </c>
      <c r="O1289" t="s">
        <v>36</v>
      </c>
      <c r="P1289" t="s">
        <v>496</v>
      </c>
      <c r="Q1289">
        <v>259.13600000000002</v>
      </c>
      <c r="R1289">
        <v>4</v>
      </c>
      <c r="S1289">
        <v>-25.913599999999999</v>
      </c>
      <c r="T1289">
        <f xml:space="preserve"> Table1_2[[#This Row],[Profit]] / Table1_2[[#This Row],[Sales]]</f>
        <v>-9.9999999999999992E-2</v>
      </c>
      <c r="U1289" t="s">
        <v>430</v>
      </c>
      <c r="V1289" t="s">
        <v>71</v>
      </c>
    </row>
    <row r="1290" spans="1:22">
      <c r="A1290" t="s">
        <v>1815</v>
      </c>
      <c r="B1290" s="19">
        <v>42309</v>
      </c>
      <c r="C1290" s="19" t="str">
        <f xml:space="preserve"> TEXT(Table1_2[[#This Row],[Order Date]], "yyyy")</f>
        <v>2015</v>
      </c>
      <c r="D1290" s="19">
        <v>42313</v>
      </c>
      <c r="E1290" t="s">
        <v>39</v>
      </c>
      <c r="F1290" t="s">
        <v>293</v>
      </c>
      <c r="G1290" t="s">
        <v>294</v>
      </c>
      <c r="H1290" t="s">
        <v>24</v>
      </c>
      <c r="I1290" t="s">
        <v>25</v>
      </c>
      <c r="J1290" t="s">
        <v>173</v>
      </c>
      <c r="K1290" t="s">
        <v>120</v>
      </c>
      <c r="L1290" t="s">
        <v>67</v>
      </c>
      <c r="M1290" t="s">
        <v>879</v>
      </c>
      <c r="N1290" t="s">
        <v>30</v>
      </c>
      <c r="O1290" t="s">
        <v>56</v>
      </c>
      <c r="P1290" t="s">
        <v>880</v>
      </c>
      <c r="Q1290">
        <v>259.7</v>
      </c>
      <c r="R1290">
        <v>5</v>
      </c>
      <c r="S1290">
        <v>106.477</v>
      </c>
      <c r="T1290">
        <f xml:space="preserve"> Table1_2[[#This Row],[Profit]] / Table1_2[[#This Row],[Sales]]</f>
        <v>0.41000000000000003</v>
      </c>
      <c r="U1290" t="s">
        <v>83</v>
      </c>
      <c r="V1290" t="s">
        <v>34</v>
      </c>
    </row>
    <row r="1291" spans="1:22">
      <c r="A1291" t="s">
        <v>3480</v>
      </c>
      <c r="B1291" s="19">
        <v>42869</v>
      </c>
      <c r="C1291" s="19" t="str">
        <f xml:space="preserve"> TEXT(Table1_2[[#This Row],[Order Date]], "yyyy")</f>
        <v>2017</v>
      </c>
      <c r="D1291" s="19">
        <v>42872</v>
      </c>
      <c r="E1291" t="s">
        <v>87</v>
      </c>
      <c r="F1291" t="s">
        <v>876</v>
      </c>
      <c r="G1291" t="s">
        <v>877</v>
      </c>
      <c r="H1291" t="s">
        <v>90</v>
      </c>
      <c r="I1291" t="s">
        <v>25</v>
      </c>
      <c r="J1291" t="s">
        <v>2754</v>
      </c>
      <c r="K1291" t="s">
        <v>1089</v>
      </c>
      <c r="L1291" t="s">
        <v>67</v>
      </c>
      <c r="M1291" t="s">
        <v>2578</v>
      </c>
      <c r="N1291" t="s">
        <v>30</v>
      </c>
      <c r="O1291" t="s">
        <v>36</v>
      </c>
      <c r="P1291" t="s">
        <v>2579</v>
      </c>
      <c r="Q1291">
        <v>261.95999999999998</v>
      </c>
      <c r="R1291">
        <v>2</v>
      </c>
      <c r="S1291">
        <v>23.5764</v>
      </c>
      <c r="T1291">
        <f xml:space="preserve"> Table1_2[[#This Row],[Profit]] / Table1_2[[#This Row],[Sales]]</f>
        <v>9.0000000000000011E-2</v>
      </c>
      <c r="U1291" t="s">
        <v>33</v>
      </c>
      <c r="V1291" t="s">
        <v>161</v>
      </c>
    </row>
    <row r="1292" spans="1:22">
      <c r="A1292" t="s">
        <v>20</v>
      </c>
      <c r="B1292" s="19">
        <v>42682</v>
      </c>
      <c r="C1292" s="19" t="str">
        <f xml:space="preserve"> TEXT(Table1_2[[#This Row],[Order Date]], "yyyy")</f>
        <v>2016</v>
      </c>
      <c r="D1292" s="19">
        <v>42685</v>
      </c>
      <c r="E1292" t="s">
        <v>21</v>
      </c>
      <c r="F1292" t="s">
        <v>22</v>
      </c>
      <c r="G1292" t="s">
        <v>23</v>
      </c>
      <c r="H1292" t="s">
        <v>24</v>
      </c>
      <c r="I1292" t="s">
        <v>25</v>
      </c>
      <c r="J1292" t="s">
        <v>26</v>
      </c>
      <c r="K1292" t="s">
        <v>27</v>
      </c>
      <c r="L1292" t="s">
        <v>28</v>
      </c>
      <c r="M1292" t="s">
        <v>29</v>
      </c>
      <c r="N1292" t="s">
        <v>30</v>
      </c>
      <c r="O1292" t="s">
        <v>31</v>
      </c>
      <c r="P1292" t="s">
        <v>32</v>
      </c>
      <c r="Q1292">
        <v>261.95999999999998</v>
      </c>
      <c r="R1292">
        <v>2</v>
      </c>
      <c r="S1292">
        <v>41.913600000000002</v>
      </c>
      <c r="T1292">
        <f xml:space="preserve"> Table1_2[[#This Row],[Profit]] / Table1_2[[#This Row],[Sales]]</f>
        <v>0.16000000000000003</v>
      </c>
      <c r="U1292" t="s">
        <v>33</v>
      </c>
      <c r="V1292" t="s">
        <v>34</v>
      </c>
    </row>
    <row r="1293" spans="1:22">
      <c r="A1293" t="s">
        <v>1520</v>
      </c>
      <c r="B1293" s="19">
        <v>43029</v>
      </c>
      <c r="C1293" s="19" t="str">
        <f xml:space="preserve"> TEXT(Table1_2[[#This Row],[Order Date]], "yyyy")</f>
        <v>2017</v>
      </c>
      <c r="D1293" s="19">
        <v>43029</v>
      </c>
      <c r="E1293" t="s">
        <v>425</v>
      </c>
      <c r="F1293" t="s">
        <v>954</v>
      </c>
      <c r="G1293" t="s">
        <v>955</v>
      </c>
      <c r="H1293" t="s">
        <v>100</v>
      </c>
      <c r="I1293" t="s">
        <v>25</v>
      </c>
      <c r="J1293" t="s">
        <v>1521</v>
      </c>
      <c r="K1293" t="s">
        <v>1522</v>
      </c>
      <c r="L1293" t="s">
        <v>93</v>
      </c>
      <c r="M1293" t="s">
        <v>915</v>
      </c>
      <c r="N1293" t="s">
        <v>30</v>
      </c>
      <c r="O1293" t="s">
        <v>45</v>
      </c>
      <c r="P1293" t="s">
        <v>916</v>
      </c>
      <c r="Q1293">
        <v>262.11</v>
      </c>
      <c r="R1293">
        <v>1</v>
      </c>
      <c r="S1293">
        <v>62.906399999999998</v>
      </c>
      <c r="T1293">
        <f xml:space="preserve"> Table1_2[[#This Row],[Profit]] / Table1_2[[#This Row],[Sales]]</f>
        <v>0.24</v>
      </c>
      <c r="U1293" t="s">
        <v>430</v>
      </c>
      <c r="V1293" t="s">
        <v>48</v>
      </c>
    </row>
    <row r="1294" spans="1:22">
      <c r="A1294" t="s">
        <v>2336</v>
      </c>
      <c r="B1294" s="19">
        <v>42353</v>
      </c>
      <c r="C1294" s="19" t="str">
        <f xml:space="preserve"> TEXT(Table1_2[[#This Row],[Order Date]], "yyyy")</f>
        <v>2015</v>
      </c>
      <c r="D1294" s="19">
        <v>42356</v>
      </c>
      <c r="E1294" t="s">
        <v>87</v>
      </c>
      <c r="F1294" t="s">
        <v>475</v>
      </c>
      <c r="G1294" t="s">
        <v>476</v>
      </c>
      <c r="H1294" t="s">
        <v>24</v>
      </c>
      <c r="I1294" t="s">
        <v>25</v>
      </c>
      <c r="J1294" t="s">
        <v>230</v>
      </c>
      <c r="K1294" t="s">
        <v>231</v>
      </c>
      <c r="L1294" t="s">
        <v>67</v>
      </c>
      <c r="M1294" t="s">
        <v>354</v>
      </c>
      <c r="N1294" t="s">
        <v>30</v>
      </c>
      <c r="O1294" t="s">
        <v>56</v>
      </c>
      <c r="P1294" t="s">
        <v>355</v>
      </c>
      <c r="Q1294">
        <v>262.86399999999998</v>
      </c>
      <c r="R1294">
        <v>7</v>
      </c>
      <c r="S1294">
        <v>69.001800000000003</v>
      </c>
      <c r="T1294">
        <f xml:space="preserve"> Table1_2[[#This Row],[Profit]] / Table1_2[[#This Row],[Sales]]</f>
        <v>0.26250000000000001</v>
      </c>
      <c r="U1294" t="s">
        <v>33</v>
      </c>
      <c r="V1294" t="s">
        <v>96</v>
      </c>
    </row>
    <row r="1295" spans="1:22">
      <c r="A1295" t="s">
        <v>3555</v>
      </c>
      <c r="B1295" s="19">
        <v>43083</v>
      </c>
      <c r="C1295" s="19" t="str">
        <f xml:space="preserve"> TEXT(Table1_2[[#This Row],[Order Date]], "yyyy")</f>
        <v>2017</v>
      </c>
      <c r="D1295" s="19">
        <v>43083</v>
      </c>
      <c r="E1295" t="s">
        <v>425</v>
      </c>
      <c r="F1295" t="s">
        <v>240</v>
      </c>
      <c r="G1295" t="s">
        <v>241</v>
      </c>
      <c r="H1295" t="s">
        <v>24</v>
      </c>
      <c r="I1295" t="s">
        <v>25</v>
      </c>
      <c r="J1295" t="s">
        <v>2209</v>
      </c>
      <c r="K1295" t="s">
        <v>134</v>
      </c>
      <c r="L1295" t="s">
        <v>93</v>
      </c>
      <c r="M1295" t="s">
        <v>1853</v>
      </c>
      <c r="N1295" t="s">
        <v>30</v>
      </c>
      <c r="O1295" t="s">
        <v>56</v>
      </c>
      <c r="P1295" t="s">
        <v>1854</v>
      </c>
      <c r="Q1295">
        <v>266.35199999999998</v>
      </c>
      <c r="R1295">
        <v>6</v>
      </c>
      <c r="S1295">
        <v>-292.98719999999997</v>
      </c>
      <c r="T1295">
        <f xml:space="preserve"> Table1_2[[#This Row],[Profit]] / Table1_2[[#This Row],[Sales]]</f>
        <v>-1.1000000000000001</v>
      </c>
      <c r="U1295" t="s">
        <v>430</v>
      </c>
      <c r="V1295" t="s">
        <v>96</v>
      </c>
    </row>
    <row r="1296" spans="1:22">
      <c r="A1296" t="s">
        <v>3776</v>
      </c>
      <c r="B1296" s="19">
        <v>42538</v>
      </c>
      <c r="C1296" s="19" t="str">
        <f xml:space="preserve"> TEXT(Table1_2[[#This Row],[Order Date]], "yyyy")</f>
        <v>2016</v>
      </c>
      <c r="D1296" s="19">
        <v>42540</v>
      </c>
      <c r="E1296" t="s">
        <v>87</v>
      </c>
      <c r="F1296" t="s">
        <v>221</v>
      </c>
      <c r="G1296" t="s">
        <v>222</v>
      </c>
      <c r="H1296" t="s">
        <v>24</v>
      </c>
      <c r="I1296" t="s">
        <v>25</v>
      </c>
      <c r="J1296" t="s">
        <v>3777</v>
      </c>
      <c r="K1296" t="s">
        <v>180</v>
      </c>
      <c r="L1296" t="s">
        <v>54</v>
      </c>
      <c r="M1296" t="s">
        <v>1853</v>
      </c>
      <c r="N1296" t="s">
        <v>30</v>
      </c>
      <c r="O1296" t="s">
        <v>56</v>
      </c>
      <c r="P1296" t="s">
        <v>1854</v>
      </c>
      <c r="Q1296">
        <v>266.35199999999998</v>
      </c>
      <c r="R1296">
        <v>3</v>
      </c>
      <c r="S1296">
        <v>-13.317600000000001</v>
      </c>
      <c r="T1296">
        <f xml:space="preserve"> Table1_2[[#This Row],[Profit]] / Table1_2[[#This Row],[Sales]]</f>
        <v>-5.000000000000001E-2</v>
      </c>
      <c r="U1296" t="s">
        <v>70</v>
      </c>
      <c r="V1296" t="s">
        <v>59</v>
      </c>
    </row>
    <row r="1297" spans="1:22">
      <c r="A1297" t="s">
        <v>4121</v>
      </c>
      <c r="B1297" s="19">
        <v>42211</v>
      </c>
      <c r="C1297" s="19" t="str">
        <f xml:space="preserve"> TEXT(Table1_2[[#This Row],[Order Date]], "yyyy")</f>
        <v>2015</v>
      </c>
      <c r="D1297" s="19">
        <v>42216</v>
      </c>
      <c r="E1297" t="s">
        <v>39</v>
      </c>
      <c r="F1297" t="s">
        <v>1245</v>
      </c>
      <c r="G1297" t="s">
        <v>1246</v>
      </c>
      <c r="H1297" t="s">
        <v>90</v>
      </c>
      <c r="I1297" t="s">
        <v>25</v>
      </c>
      <c r="J1297" t="s">
        <v>1302</v>
      </c>
      <c r="K1297" t="s">
        <v>520</v>
      </c>
      <c r="L1297" t="s">
        <v>54</v>
      </c>
      <c r="M1297" t="s">
        <v>821</v>
      </c>
      <c r="N1297" t="s">
        <v>30</v>
      </c>
      <c r="O1297" t="s">
        <v>36</v>
      </c>
      <c r="P1297" t="s">
        <v>822</v>
      </c>
      <c r="Q1297">
        <v>266.35199999999998</v>
      </c>
      <c r="R1297">
        <v>3</v>
      </c>
      <c r="S1297">
        <v>13.317600000000001</v>
      </c>
      <c r="T1297">
        <f xml:space="preserve"> Table1_2[[#This Row],[Profit]] / Table1_2[[#This Row],[Sales]]</f>
        <v>5.000000000000001E-2</v>
      </c>
      <c r="U1297" t="s">
        <v>58</v>
      </c>
      <c r="V1297" t="s">
        <v>71</v>
      </c>
    </row>
    <row r="1298" spans="1:22">
      <c r="A1298" t="s">
        <v>3880</v>
      </c>
      <c r="B1298" s="19">
        <v>42707</v>
      </c>
      <c r="C1298" s="19" t="str">
        <f xml:space="preserve"> TEXT(Table1_2[[#This Row],[Order Date]], "yyyy")</f>
        <v>2016</v>
      </c>
      <c r="D1298" s="19">
        <v>42711</v>
      </c>
      <c r="E1298" t="s">
        <v>39</v>
      </c>
      <c r="F1298" t="s">
        <v>2853</v>
      </c>
      <c r="G1298" t="s">
        <v>2854</v>
      </c>
      <c r="H1298" t="s">
        <v>24</v>
      </c>
      <c r="I1298" t="s">
        <v>25</v>
      </c>
      <c r="J1298" t="s">
        <v>3881</v>
      </c>
      <c r="K1298" t="s">
        <v>53</v>
      </c>
      <c r="L1298" t="s">
        <v>54</v>
      </c>
      <c r="M1298" t="s">
        <v>1040</v>
      </c>
      <c r="N1298" t="s">
        <v>30</v>
      </c>
      <c r="O1298" t="s">
        <v>45</v>
      </c>
      <c r="P1298" t="s">
        <v>1041</v>
      </c>
      <c r="Q1298">
        <v>268.70400000000001</v>
      </c>
      <c r="R1298">
        <v>3</v>
      </c>
      <c r="S1298">
        <v>6.7176</v>
      </c>
      <c r="T1298">
        <f xml:space="preserve"> Table1_2[[#This Row],[Profit]] / Table1_2[[#This Row],[Sales]]</f>
        <v>2.4999999999999998E-2</v>
      </c>
      <c r="U1298" t="s">
        <v>83</v>
      </c>
      <c r="V1298" t="s">
        <v>96</v>
      </c>
    </row>
    <row r="1299" spans="1:22">
      <c r="A1299" t="s">
        <v>2935</v>
      </c>
      <c r="B1299" s="19">
        <v>41797</v>
      </c>
      <c r="C1299" s="19" t="str">
        <f xml:space="preserve"> TEXT(Table1_2[[#This Row],[Order Date]], "yyyy")</f>
        <v>2014</v>
      </c>
      <c r="D1299" s="19">
        <v>41801</v>
      </c>
      <c r="E1299" t="s">
        <v>21</v>
      </c>
      <c r="F1299" t="s">
        <v>2936</v>
      </c>
      <c r="G1299" t="s">
        <v>2937</v>
      </c>
      <c r="H1299" t="s">
        <v>24</v>
      </c>
      <c r="I1299" t="s">
        <v>25</v>
      </c>
      <c r="J1299" t="s">
        <v>179</v>
      </c>
      <c r="K1299" t="s">
        <v>134</v>
      </c>
      <c r="L1299" t="s">
        <v>93</v>
      </c>
      <c r="M1299" t="s">
        <v>454</v>
      </c>
      <c r="N1299" t="s">
        <v>30</v>
      </c>
      <c r="O1299" t="s">
        <v>45</v>
      </c>
      <c r="P1299" t="s">
        <v>455</v>
      </c>
      <c r="Q1299">
        <v>268.935</v>
      </c>
      <c r="R1299">
        <v>3</v>
      </c>
      <c r="S1299">
        <v>-209.76929999999999</v>
      </c>
      <c r="T1299">
        <f xml:space="preserve"> Table1_2[[#This Row],[Profit]] / Table1_2[[#This Row],[Sales]]</f>
        <v>-0.77999999999999992</v>
      </c>
      <c r="U1299" t="s">
        <v>83</v>
      </c>
      <c r="V1299" t="s">
        <v>59</v>
      </c>
    </row>
    <row r="1300" spans="1:22">
      <c r="A1300" t="s">
        <v>1647</v>
      </c>
      <c r="B1300" s="19">
        <v>43003</v>
      </c>
      <c r="C1300" s="19" t="str">
        <f xml:space="preserve"> TEXT(Table1_2[[#This Row],[Order Date]], "yyyy")</f>
        <v>2017</v>
      </c>
      <c r="D1300" s="19">
        <v>43007</v>
      </c>
      <c r="E1300" t="s">
        <v>39</v>
      </c>
      <c r="F1300" t="s">
        <v>1648</v>
      </c>
      <c r="G1300" t="s">
        <v>1649</v>
      </c>
      <c r="H1300" t="s">
        <v>24</v>
      </c>
      <c r="I1300" t="s">
        <v>25</v>
      </c>
      <c r="J1300" t="s">
        <v>894</v>
      </c>
      <c r="K1300" t="s">
        <v>166</v>
      </c>
      <c r="L1300" t="s">
        <v>93</v>
      </c>
      <c r="M1300" t="s">
        <v>114</v>
      </c>
      <c r="N1300" t="s">
        <v>30</v>
      </c>
      <c r="O1300" t="s">
        <v>36</v>
      </c>
      <c r="P1300" t="s">
        <v>115</v>
      </c>
      <c r="Q1300">
        <v>269.97000000000003</v>
      </c>
      <c r="R1300">
        <v>3</v>
      </c>
      <c r="S1300">
        <v>51.2943</v>
      </c>
      <c r="T1300">
        <f xml:space="preserve"> Table1_2[[#This Row],[Profit]] / Table1_2[[#This Row],[Sales]]</f>
        <v>0.18999999999999997</v>
      </c>
      <c r="U1300" t="s">
        <v>83</v>
      </c>
      <c r="V1300" t="s">
        <v>77</v>
      </c>
    </row>
    <row r="1301" spans="1:22">
      <c r="A1301" t="s">
        <v>2377</v>
      </c>
      <c r="B1301" s="19">
        <v>43093</v>
      </c>
      <c r="C1301" s="19" t="str">
        <f xml:space="preserve"> TEXT(Table1_2[[#This Row],[Order Date]], "yyyy")</f>
        <v>2017</v>
      </c>
      <c r="D1301" s="19">
        <v>43097</v>
      </c>
      <c r="E1301" t="s">
        <v>39</v>
      </c>
      <c r="F1301" t="s">
        <v>2378</v>
      </c>
      <c r="G1301" t="s">
        <v>2379</v>
      </c>
      <c r="H1301" t="s">
        <v>24</v>
      </c>
      <c r="I1301" t="s">
        <v>25</v>
      </c>
      <c r="J1301" t="s">
        <v>761</v>
      </c>
      <c r="K1301" t="s">
        <v>120</v>
      </c>
      <c r="L1301" t="s">
        <v>67</v>
      </c>
      <c r="M1301" t="s">
        <v>394</v>
      </c>
      <c r="N1301" t="s">
        <v>30</v>
      </c>
      <c r="O1301" t="s">
        <v>36</v>
      </c>
      <c r="P1301" t="s">
        <v>395</v>
      </c>
      <c r="Q1301">
        <v>271.76400000000001</v>
      </c>
      <c r="R1301">
        <v>2</v>
      </c>
      <c r="S1301">
        <v>48.313600000000001</v>
      </c>
      <c r="T1301">
        <f xml:space="preserve"> Table1_2[[#This Row],[Profit]] / Table1_2[[#This Row],[Sales]]</f>
        <v>0.17777777777777778</v>
      </c>
      <c r="U1301" t="s">
        <v>83</v>
      </c>
      <c r="V1301" t="s">
        <v>96</v>
      </c>
    </row>
    <row r="1302" spans="1:22">
      <c r="A1302" t="s">
        <v>2441</v>
      </c>
      <c r="B1302" s="19">
        <v>42253</v>
      </c>
      <c r="C1302" s="19" t="str">
        <f xml:space="preserve"> TEXT(Table1_2[[#This Row],[Order Date]], "yyyy")</f>
        <v>2015</v>
      </c>
      <c r="D1302" s="19">
        <v>42260</v>
      </c>
      <c r="E1302" t="s">
        <v>39</v>
      </c>
      <c r="F1302" t="s">
        <v>882</v>
      </c>
      <c r="G1302" t="s">
        <v>883</v>
      </c>
      <c r="H1302" t="s">
        <v>100</v>
      </c>
      <c r="I1302" t="s">
        <v>25</v>
      </c>
      <c r="J1302" t="s">
        <v>173</v>
      </c>
      <c r="K1302" t="s">
        <v>120</v>
      </c>
      <c r="L1302" t="s">
        <v>67</v>
      </c>
      <c r="M1302" t="s">
        <v>855</v>
      </c>
      <c r="N1302" t="s">
        <v>30</v>
      </c>
      <c r="O1302" t="s">
        <v>36</v>
      </c>
      <c r="P1302" t="s">
        <v>856</v>
      </c>
      <c r="Q1302">
        <v>271.76400000000001</v>
      </c>
      <c r="R1302">
        <v>2</v>
      </c>
      <c r="S1302">
        <v>60.392000000000003</v>
      </c>
      <c r="T1302">
        <f xml:space="preserve"> Table1_2[[#This Row],[Profit]] / Table1_2[[#This Row],[Sales]]</f>
        <v>0.22222222222222224</v>
      </c>
      <c r="U1302" t="s">
        <v>47</v>
      </c>
      <c r="V1302" t="s">
        <v>77</v>
      </c>
    </row>
    <row r="1303" spans="1:22">
      <c r="A1303" t="s">
        <v>4159</v>
      </c>
      <c r="B1303" s="19">
        <v>42818</v>
      </c>
      <c r="C1303" s="19" t="str">
        <f xml:space="preserve"> TEXT(Table1_2[[#This Row],[Order Date]], "yyyy")</f>
        <v>2017</v>
      </c>
      <c r="D1303" s="19">
        <v>42822</v>
      </c>
      <c r="E1303" t="s">
        <v>39</v>
      </c>
      <c r="F1303" t="s">
        <v>1791</v>
      </c>
      <c r="G1303" t="s">
        <v>1792</v>
      </c>
      <c r="H1303" t="s">
        <v>24</v>
      </c>
      <c r="I1303" t="s">
        <v>25</v>
      </c>
      <c r="J1303" t="s">
        <v>173</v>
      </c>
      <c r="K1303" t="s">
        <v>120</v>
      </c>
      <c r="L1303" t="s">
        <v>67</v>
      </c>
      <c r="M1303" t="s">
        <v>855</v>
      </c>
      <c r="N1303" t="s">
        <v>30</v>
      </c>
      <c r="O1303" t="s">
        <v>36</v>
      </c>
      <c r="P1303" t="s">
        <v>856</v>
      </c>
      <c r="Q1303">
        <v>271.76400000000001</v>
      </c>
      <c r="R1303">
        <v>2</v>
      </c>
      <c r="S1303">
        <v>60.392000000000003</v>
      </c>
      <c r="T1303">
        <f xml:space="preserve"> Table1_2[[#This Row],[Profit]] / Table1_2[[#This Row],[Sales]]</f>
        <v>0.22222222222222224</v>
      </c>
      <c r="U1303" t="s">
        <v>83</v>
      </c>
      <c r="V1303" t="s">
        <v>195</v>
      </c>
    </row>
    <row r="1304" spans="1:22">
      <c r="A1304" t="s">
        <v>3371</v>
      </c>
      <c r="B1304" s="19">
        <v>42998</v>
      </c>
      <c r="C1304" s="19" t="str">
        <f xml:space="preserve"> TEXT(Table1_2[[#This Row],[Order Date]], "yyyy")</f>
        <v>2017</v>
      </c>
      <c r="D1304" s="19">
        <v>43004</v>
      </c>
      <c r="E1304" t="s">
        <v>39</v>
      </c>
      <c r="F1304" t="s">
        <v>739</v>
      </c>
      <c r="G1304" t="s">
        <v>740</v>
      </c>
      <c r="H1304" t="s">
        <v>24</v>
      </c>
      <c r="I1304" t="s">
        <v>25</v>
      </c>
      <c r="J1304" t="s">
        <v>173</v>
      </c>
      <c r="K1304" t="s">
        <v>120</v>
      </c>
      <c r="L1304" t="s">
        <v>67</v>
      </c>
      <c r="M1304" t="s">
        <v>1186</v>
      </c>
      <c r="N1304" t="s">
        <v>30</v>
      </c>
      <c r="O1304" t="s">
        <v>36</v>
      </c>
      <c r="P1304" t="s">
        <v>1187</v>
      </c>
      <c r="Q1304">
        <v>272.64600000000002</v>
      </c>
      <c r="R1304">
        <v>3</v>
      </c>
      <c r="S1304">
        <v>18.176400000000001</v>
      </c>
      <c r="T1304">
        <f xml:space="preserve"> Table1_2[[#This Row],[Profit]] / Table1_2[[#This Row],[Sales]]</f>
        <v>6.6666666666666666E-2</v>
      </c>
      <c r="U1304" t="s">
        <v>129</v>
      </c>
      <c r="V1304" t="s">
        <v>77</v>
      </c>
    </row>
    <row r="1305" spans="1:22">
      <c r="A1305" t="s">
        <v>1558</v>
      </c>
      <c r="B1305" s="19">
        <v>41841</v>
      </c>
      <c r="C1305" s="19" t="str">
        <f xml:space="preserve"> TEXT(Table1_2[[#This Row],[Order Date]], "yyyy")</f>
        <v>2014</v>
      </c>
      <c r="D1305" s="19">
        <v>41845</v>
      </c>
      <c r="E1305" t="s">
        <v>39</v>
      </c>
      <c r="F1305" t="s">
        <v>1559</v>
      </c>
      <c r="G1305" t="s">
        <v>1560</v>
      </c>
      <c r="H1305" t="s">
        <v>90</v>
      </c>
      <c r="I1305" t="s">
        <v>25</v>
      </c>
      <c r="J1305" t="s">
        <v>328</v>
      </c>
      <c r="K1305" t="s">
        <v>53</v>
      </c>
      <c r="L1305" t="s">
        <v>54</v>
      </c>
      <c r="M1305" t="s">
        <v>1561</v>
      </c>
      <c r="N1305" t="s">
        <v>30</v>
      </c>
      <c r="O1305" t="s">
        <v>45</v>
      </c>
      <c r="P1305" t="s">
        <v>1562</v>
      </c>
      <c r="Q1305">
        <v>272.84800000000001</v>
      </c>
      <c r="R1305">
        <v>1</v>
      </c>
      <c r="S1305">
        <v>27.284800000000001</v>
      </c>
      <c r="T1305">
        <f xml:space="preserve"> Table1_2[[#This Row],[Profit]] / Table1_2[[#This Row],[Sales]]</f>
        <v>9.9999999999999992E-2</v>
      </c>
      <c r="U1305" t="s">
        <v>83</v>
      </c>
      <c r="V1305" t="s">
        <v>71</v>
      </c>
    </row>
    <row r="1306" spans="1:22">
      <c r="A1306" t="s">
        <v>2923</v>
      </c>
      <c r="B1306" s="19">
        <v>42582</v>
      </c>
      <c r="C1306" s="19" t="str">
        <f xml:space="preserve"> TEXT(Table1_2[[#This Row],[Order Date]], "yyyy")</f>
        <v>2016</v>
      </c>
      <c r="D1306" s="19">
        <v>42588</v>
      </c>
      <c r="E1306" t="s">
        <v>39</v>
      </c>
      <c r="F1306" t="s">
        <v>311</v>
      </c>
      <c r="G1306" t="s">
        <v>312</v>
      </c>
      <c r="H1306" t="s">
        <v>24</v>
      </c>
      <c r="I1306" t="s">
        <v>25</v>
      </c>
      <c r="J1306" t="s">
        <v>288</v>
      </c>
      <c r="K1306" t="s">
        <v>289</v>
      </c>
      <c r="L1306" t="s">
        <v>93</v>
      </c>
      <c r="M1306" t="s">
        <v>358</v>
      </c>
      <c r="N1306" t="s">
        <v>30</v>
      </c>
      <c r="O1306" t="s">
        <v>56</v>
      </c>
      <c r="P1306" t="s">
        <v>359</v>
      </c>
      <c r="Q1306">
        <v>272.94</v>
      </c>
      <c r="R1306">
        <v>3</v>
      </c>
      <c r="S1306">
        <v>30.023399999999999</v>
      </c>
      <c r="T1306">
        <f xml:space="preserve"> Table1_2[[#This Row],[Profit]] / Table1_2[[#This Row],[Sales]]</f>
        <v>0.11</v>
      </c>
      <c r="U1306" t="s">
        <v>129</v>
      </c>
      <c r="V1306" t="s">
        <v>71</v>
      </c>
    </row>
    <row r="1307" spans="1:22">
      <c r="A1307" t="s">
        <v>3448</v>
      </c>
      <c r="B1307" s="19">
        <v>41659</v>
      </c>
      <c r="C1307" s="19" t="str">
        <f xml:space="preserve"> TEXT(Table1_2[[#This Row],[Order Date]], "yyyy")</f>
        <v>2014</v>
      </c>
      <c r="D1307" s="19">
        <v>41665</v>
      </c>
      <c r="E1307" t="s">
        <v>39</v>
      </c>
      <c r="F1307" t="s">
        <v>3449</v>
      </c>
      <c r="G1307" t="s">
        <v>3450</v>
      </c>
      <c r="H1307" t="s">
        <v>24</v>
      </c>
      <c r="I1307" t="s">
        <v>25</v>
      </c>
      <c r="J1307" t="s">
        <v>3451</v>
      </c>
      <c r="K1307" t="s">
        <v>289</v>
      </c>
      <c r="L1307" t="s">
        <v>93</v>
      </c>
      <c r="M1307" t="s">
        <v>358</v>
      </c>
      <c r="N1307" t="s">
        <v>30</v>
      </c>
      <c r="O1307" t="s">
        <v>56</v>
      </c>
      <c r="P1307" t="s">
        <v>359</v>
      </c>
      <c r="Q1307">
        <v>272.94</v>
      </c>
      <c r="R1307">
        <v>3</v>
      </c>
      <c r="S1307">
        <v>30.023399999999999</v>
      </c>
      <c r="T1307">
        <f xml:space="preserve"> Table1_2[[#This Row],[Profit]] / Table1_2[[#This Row],[Sales]]</f>
        <v>0.11</v>
      </c>
      <c r="U1307" t="s">
        <v>129</v>
      </c>
      <c r="V1307" t="s">
        <v>169</v>
      </c>
    </row>
    <row r="1308" spans="1:22">
      <c r="A1308" t="s">
        <v>4259</v>
      </c>
      <c r="B1308" s="19">
        <v>43046</v>
      </c>
      <c r="C1308" s="19" t="str">
        <f xml:space="preserve"> TEXT(Table1_2[[#This Row],[Order Date]], "yyyy")</f>
        <v>2017</v>
      </c>
      <c r="D1308" s="19">
        <v>43048</v>
      </c>
      <c r="E1308" t="s">
        <v>21</v>
      </c>
      <c r="F1308" t="s">
        <v>3488</v>
      </c>
      <c r="G1308" t="s">
        <v>3489</v>
      </c>
      <c r="H1308" t="s">
        <v>90</v>
      </c>
      <c r="I1308" t="s">
        <v>25</v>
      </c>
      <c r="J1308" t="s">
        <v>2522</v>
      </c>
      <c r="K1308" t="s">
        <v>1089</v>
      </c>
      <c r="L1308" t="s">
        <v>67</v>
      </c>
      <c r="M1308" t="s">
        <v>2180</v>
      </c>
      <c r="N1308" t="s">
        <v>30</v>
      </c>
      <c r="O1308" t="s">
        <v>36</v>
      </c>
      <c r="P1308" t="s">
        <v>2181</v>
      </c>
      <c r="Q1308">
        <v>272.97000000000003</v>
      </c>
      <c r="R1308">
        <v>3</v>
      </c>
      <c r="S1308">
        <v>43.675199999999997</v>
      </c>
      <c r="T1308">
        <f xml:space="preserve"> Table1_2[[#This Row],[Profit]] / Table1_2[[#This Row],[Sales]]</f>
        <v>0.15999999999999998</v>
      </c>
      <c r="U1308" t="s">
        <v>70</v>
      </c>
      <c r="V1308" t="s">
        <v>34</v>
      </c>
    </row>
    <row r="1309" spans="1:22">
      <c r="A1309" t="s">
        <v>1880</v>
      </c>
      <c r="B1309" s="19">
        <v>43094</v>
      </c>
      <c r="C1309" s="19" t="str">
        <f xml:space="preserve"> TEXT(Table1_2[[#This Row],[Order Date]], "yyyy")</f>
        <v>2017</v>
      </c>
      <c r="D1309" s="19">
        <v>43099</v>
      </c>
      <c r="E1309" t="s">
        <v>39</v>
      </c>
      <c r="F1309" t="s">
        <v>1881</v>
      </c>
      <c r="G1309" t="s">
        <v>1882</v>
      </c>
      <c r="H1309" t="s">
        <v>24</v>
      </c>
      <c r="I1309" t="s">
        <v>25</v>
      </c>
      <c r="J1309" t="s">
        <v>1580</v>
      </c>
      <c r="K1309" t="s">
        <v>231</v>
      </c>
      <c r="L1309" t="s">
        <v>67</v>
      </c>
      <c r="M1309" t="s">
        <v>1883</v>
      </c>
      <c r="N1309" t="s">
        <v>30</v>
      </c>
      <c r="O1309" t="s">
        <v>45</v>
      </c>
      <c r="P1309" t="s">
        <v>1884</v>
      </c>
      <c r="Q1309">
        <v>273.06</v>
      </c>
      <c r="R1309">
        <v>2</v>
      </c>
      <c r="S1309">
        <v>-104.673</v>
      </c>
      <c r="T1309">
        <f xml:space="preserve"> Table1_2[[#This Row],[Profit]] / Table1_2[[#This Row],[Sales]]</f>
        <v>-0.38333333333333336</v>
      </c>
      <c r="U1309" t="s">
        <v>58</v>
      </c>
      <c r="V1309" t="s">
        <v>96</v>
      </c>
    </row>
    <row r="1310" spans="1:22">
      <c r="A1310" t="s">
        <v>3215</v>
      </c>
      <c r="B1310" s="19">
        <v>42912</v>
      </c>
      <c r="C1310" s="19" t="str">
        <f xml:space="preserve"> TEXT(Table1_2[[#This Row],[Order Date]], "yyyy")</f>
        <v>2017</v>
      </c>
      <c r="D1310" s="19">
        <v>42917</v>
      </c>
      <c r="E1310" t="s">
        <v>39</v>
      </c>
      <c r="F1310" t="s">
        <v>332</v>
      </c>
      <c r="G1310" t="s">
        <v>333</v>
      </c>
      <c r="H1310" t="s">
        <v>90</v>
      </c>
      <c r="I1310" t="s">
        <v>25</v>
      </c>
      <c r="J1310" t="s">
        <v>1006</v>
      </c>
      <c r="K1310" t="s">
        <v>43</v>
      </c>
      <c r="L1310" t="s">
        <v>28</v>
      </c>
      <c r="M1310" t="s">
        <v>3216</v>
      </c>
      <c r="N1310" t="s">
        <v>30</v>
      </c>
      <c r="O1310" t="s">
        <v>36</v>
      </c>
      <c r="P1310" t="s">
        <v>3217</v>
      </c>
      <c r="Q1310">
        <v>273.55200000000002</v>
      </c>
      <c r="R1310">
        <v>3</v>
      </c>
      <c r="S1310">
        <v>-13.6776</v>
      </c>
      <c r="T1310">
        <f xml:space="preserve"> Table1_2[[#This Row],[Profit]] / Table1_2[[#This Row],[Sales]]</f>
        <v>-4.9999999999999996E-2</v>
      </c>
      <c r="U1310" t="s">
        <v>58</v>
      </c>
      <c r="V1310" t="s">
        <v>59</v>
      </c>
    </row>
    <row r="1311" spans="1:22">
      <c r="A1311" t="s">
        <v>4342</v>
      </c>
      <c r="B1311" s="19">
        <v>41948</v>
      </c>
      <c r="C1311" s="19" t="str">
        <f xml:space="preserve"> TEXT(Table1_2[[#This Row],[Order Date]], "yyyy")</f>
        <v>2014</v>
      </c>
      <c r="D1311" s="19">
        <v>41953</v>
      </c>
      <c r="E1311" t="s">
        <v>39</v>
      </c>
      <c r="F1311" t="s">
        <v>1383</v>
      </c>
      <c r="G1311" t="s">
        <v>1384</v>
      </c>
      <c r="H1311" t="s">
        <v>24</v>
      </c>
      <c r="I1311" t="s">
        <v>25</v>
      </c>
      <c r="J1311" t="s">
        <v>65</v>
      </c>
      <c r="K1311" t="s">
        <v>66</v>
      </c>
      <c r="L1311" t="s">
        <v>67</v>
      </c>
      <c r="M1311" t="s">
        <v>1831</v>
      </c>
      <c r="N1311" t="s">
        <v>30</v>
      </c>
      <c r="O1311" t="s">
        <v>56</v>
      </c>
      <c r="P1311" t="s">
        <v>1832</v>
      </c>
      <c r="Q1311">
        <v>273.56799999999998</v>
      </c>
      <c r="R1311">
        <v>2</v>
      </c>
      <c r="S1311">
        <v>-34.195999999999998</v>
      </c>
      <c r="T1311">
        <f xml:space="preserve"> Table1_2[[#This Row],[Profit]] / Table1_2[[#This Row],[Sales]]</f>
        <v>-0.125</v>
      </c>
      <c r="U1311" t="s">
        <v>58</v>
      </c>
      <c r="V1311" t="s">
        <v>34</v>
      </c>
    </row>
    <row r="1312" spans="1:22">
      <c r="A1312" t="s">
        <v>4402</v>
      </c>
      <c r="B1312" s="19">
        <v>42352</v>
      </c>
      <c r="C1312" s="19" t="str">
        <f xml:space="preserve"> TEXT(Table1_2[[#This Row],[Order Date]], "yyyy")</f>
        <v>2015</v>
      </c>
      <c r="D1312" s="19">
        <v>42354</v>
      </c>
      <c r="E1312" t="s">
        <v>21</v>
      </c>
      <c r="F1312" t="s">
        <v>3194</v>
      </c>
      <c r="G1312" t="s">
        <v>3195</v>
      </c>
      <c r="H1312" t="s">
        <v>90</v>
      </c>
      <c r="I1312" t="s">
        <v>25</v>
      </c>
      <c r="J1312" t="s">
        <v>52</v>
      </c>
      <c r="K1312" t="s">
        <v>53</v>
      </c>
      <c r="L1312" t="s">
        <v>54</v>
      </c>
      <c r="M1312" t="s">
        <v>1254</v>
      </c>
      <c r="N1312" t="s">
        <v>30</v>
      </c>
      <c r="O1312" t="s">
        <v>45</v>
      </c>
      <c r="P1312" t="s">
        <v>1255</v>
      </c>
      <c r="Q1312">
        <v>273.56799999999998</v>
      </c>
      <c r="R1312">
        <v>2</v>
      </c>
      <c r="S1312">
        <v>10.258800000000001</v>
      </c>
      <c r="T1312">
        <f xml:space="preserve"> Table1_2[[#This Row],[Profit]] / Table1_2[[#This Row],[Sales]]</f>
        <v>3.7500000000000006E-2</v>
      </c>
      <c r="U1312" t="s">
        <v>70</v>
      </c>
      <c r="V1312" t="s">
        <v>96</v>
      </c>
    </row>
    <row r="1313" spans="1:22">
      <c r="A1313" t="s">
        <v>3696</v>
      </c>
      <c r="B1313" s="19">
        <v>42629</v>
      </c>
      <c r="C1313" s="19" t="str">
        <f xml:space="preserve"> TEXT(Table1_2[[#This Row],[Order Date]], "yyyy")</f>
        <v>2016</v>
      </c>
      <c r="D1313" s="19">
        <v>42635</v>
      </c>
      <c r="E1313" t="s">
        <v>39</v>
      </c>
      <c r="F1313" t="s">
        <v>2497</v>
      </c>
      <c r="G1313" t="s">
        <v>2498</v>
      </c>
      <c r="H1313" t="s">
        <v>90</v>
      </c>
      <c r="I1313" t="s">
        <v>25</v>
      </c>
      <c r="J1313" t="s">
        <v>1491</v>
      </c>
      <c r="K1313" t="s">
        <v>53</v>
      </c>
      <c r="L1313" t="s">
        <v>54</v>
      </c>
      <c r="M1313" t="s">
        <v>1548</v>
      </c>
      <c r="N1313" t="s">
        <v>30</v>
      </c>
      <c r="O1313" t="s">
        <v>31</v>
      </c>
      <c r="P1313" t="s">
        <v>1549</v>
      </c>
      <c r="Q1313">
        <v>273.666</v>
      </c>
      <c r="R1313">
        <v>2</v>
      </c>
      <c r="S1313">
        <v>-12.878399999999999</v>
      </c>
      <c r="T1313">
        <f xml:space="preserve"> Table1_2[[#This Row],[Profit]] / Table1_2[[#This Row],[Sales]]</f>
        <v>-4.7058823529411764E-2</v>
      </c>
      <c r="U1313" t="s">
        <v>129</v>
      </c>
      <c r="V1313" t="s">
        <v>77</v>
      </c>
    </row>
    <row r="1314" spans="1:22">
      <c r="A1314" t="s">
        <v>3136</v>
      </c>
      <c r="B1314" s="19">
        <v>42833</v>
      </c>
      <c r="C1314" s="19" t="str">
        <f xml:space="preserve"> TEXT(Table1_2[[#This Row],[Order Date]], "yyyy")</f>
        <v>2017</v>
      </c>
      <c r="D1314" s="19">
        <v>42837</v>
      </c>
      <c r="E1314" t="s">
        <v>39</v>
      </c>
      <c r="F1314" t="s">
        <v>3137</v>
      </c>
      <c r="G1314" t="s">
        <v>3138</v>
      </c>
      <c r="H1314" t="s">
        <v>90</v>
      </c>
      <c r="I1314" t="s">
        <v>25</v>
      </c>
      <c r="J1314" t="s">
        <v>3139</v>
      </c>
      <c r="K1314" t="s">
        <v>289</v>
      </c>
      <c r="L1314" t="s">
        <v>93</v>
      </c>
      <c r="M1314" t="s">
        <v>1957</v>
      </c>
      <c r="N1314" t="s">
        <v>30</v>
      </c>
      <c r="O1314" t="s">
        <v>56</v>
      </c>
      <c r="P1314" t="s">
        <v>1958</v>
      </c>
      <c r="Q1314">
        <v>273.95999999999998</v>
      </c>
      <c r="R1314">
        <v>2</v>
      </c>
      <c r="S1314">
        <v>71.229600000000005</v>
      </c>
      <c r="T1314">
        <f xml:space="preserve"> Table1_2[[#This Row],[Profit]] / Table1_2[[#This Row],[Sales]]</f>
        <v>0.26000000000000006</v>
      </c>
      <c r="U1314" t="s">
        <v>83</v>
      </c>
      <c r="V1314" t="s">
        <v>113</v>
      </c>
    </row>
    <row r="1315" spans="1:22">
      <c r="A1315" t="s">
        <v>4157</v>
      </c>
      <c r="B1315" s="19">
        <v>42679</v>
      </c>
      <c r="C1315" s="19" t="str">
        <f xml:space="preserve"> TEXT(Table1_2[[#This Row],[Order Date]], "yyyy")</f>
        <v>2016</v>
      </c>
      <c r="D1315" s="19">
        <v>42681</v>
      </c>
      <c r="E1315" t="s">
        <v>87</v>
      </c>
      <c r="F1315" t="s">
        <v>3445</v>
      </c>
      <c r="G1315" t="s">
        <v>3446</v>
      </c>
      <c r="H1315" t="s">
        <v>24</v>
      </c>
      <c r="I1315" t="s">
        <v>25</v>
      </c>
      <c r="J1315" t="s">
        <v>3539</v>
      </c>
      <c r="K1315" t="s">
        <v>716</v>
      </c>
      <c r="L1315" t="s">
        <v>28</v>
      </c>
      <c r="M1315" t="s">
        <v>1957</v>
      </c>
      <c r="N1315" t="s">
        <v>30</v>
      </c>
      <c r="O1315" t="s">
        <v>56</v>
      </c>
      <c r="P1315" t="s">
        <v>1958</v>
      </c>
      <c r="Q1315">
        <v>273.95999999999998</v>
      </c>
      <c r="R1315">
        <v>2</v>
      </c>
      <c r="S1315">
        <v>71.229600000000005</v>
      </c>
      <c r="T1315">
        <f xml:space="preserve"> Table1_2[[#This Row],[Profit]] / Table1_2[[#This Row],[Sales]]</f>
        <v>0.26000000000000006</v>
      </c>
      <c r="U1315" t="s">
        <v>70</v>
      </c>
      <c r="V1315" t="s">
        <v>34</v>
      </c>
    </row>
    <row r="1316" spans="1:22">
      <c r="A1316" t="s">
        <v>4037</v>
      </c>
      <c r="B1316" s="19">
        <v>43047</v>
      </c>
      <c r="C1316" s="19" t="str">
        <f xml:space="preserve"> TEXT(Table1_2[[#This Row],[Order Date]], "yyyy")</f>
        <v>2017</v>
      </c>
      <c r="D1316" s="19">
        <v>43052</v>
      </c>
      <c r="E1316" t="s">
        <v>39</v>
      </c>
      <c r="F1316" t="s">
        <v>2098</v>
      </c>
      <c r="G1316" t="s">
        <v>2099</v>
      </c>
      <c r="H1316" t="s">
        <v>90</v>
      </c>
      <c r="I1316" t="s">
        <v>25</v>
      </c>
      <c r="J1316" t="s">
        <v>2754</v>
      </c>
      <c r="K1316" t="s">
        <v>1089</v>
      </c>
      <c r="L1316" t="s">
        <v>67</v>
      </c>
      <c r="M1316" t="s">
        <v>1149</v>
      </c>
      <c r="N1316" t="s">
        <v>30</v>
      </c>
      <c r="O1316" t="s">
        <v>56</v>
      </c>
      <c r="P1316" t="s">
        <v>1150</v>
      </c>
      <c r="Q1316">
        <v>274.2</v>
      </c>
      <c r="R1316">
        <v>10</v>
      </c>
      <c r="S1316">
        <v>112.422</v>
      </c>
      <c r="T1316">
        <f xml:space="preserve"> Table1_2[[#This Row],[Profit]] / Table1_2[[#This Row],[Sales]]</f>
        <v>0.41000000000000003</v>
      </c>
      <c r="U1316" t="s">
        <v>58</v>
      </c>
      <c r="V1316" t="s">
        <v>34</v>
      </c>
    </row>
    <row r="1317" spans="1:22">
      <c r="A1317" t="s">
        <v>3242</v>
      </c>
      <c r="B1317" s="19">
        <v>42364</v>
      </c>
      <c r="C1317" s="19" t="str">
        <f xml:space="preserve"> TEXT(Table1_2[[#This Row],[Order Date]], "yyyy")</f>
        <v>2015</v>
      </c>
      <c r="D1317" s="19">
        <v>42369</v>
      </c>
      <c r="E1317" t="s">
        <v>39</v>
      </c>
      <c r="F1317" t="s">
        <v>3243</v>
      </c>
      <c r="G1317" t="s">
        <v>3244</v>
      </c>
      <c r="H1317" t="s">
        <v>100</v>
      </c>
      <c r="I1317" t="s">
        <v>25</v>
      </c>
      <c r="J1317" t="s">
        <v>101</v>
      </c>
      <c r="K1317" t="s">
        <v>92</v>
      </c>
      <c r="L1317" t="s">
        <v>93</v>
      </c>
      <c r="M1317" t="s">
        <v>3175</v>
      </c>
      <c r="N1317" t="s">
        <v>30</v>
      </c>
      <c r="O1317" t="s">
        <v>36</v>
      </c>
      <c r="P1317" t="s">
        <v>3176</v>
      </c>
      <c r="Q1317">
        <v>275.05799999999999</v>
      </c>
      <c r="R1317">
        <v>3</v>
      </c>
      <c r="S1317">
        <v>-90.376199999999997</v>
      </c>
      <c r="T1317">
        <f xml:space="preserve"> Table1_2[[#This Row],[Profit]] / Table1_2[[#This Row],[Sales]]</f>
        <v>-0.32857142857142857</v>
      </c>
      <c r="U1317" t="s">
        <v>58</v>
      </c>
      <c r="V1317" t="s">
        <v>96</v>
      </c>
    </row>
    <row r="1318" spans="1:22">
      <c r="A1318" t="s">
        <v>2228</v>
      </c>
      <c r="B1318" s="19">
        <v>41979</v>
      </c>
      <c r="C1318" s="19" t="str">
        <f xml:space="preserve"> TEXT(Table1_2[[#This Row],[Order Date]], "yyyy")</f>
        <v>2014</v>
      </c>
      <c r="D1318" s="19">
        <v>41984</v>
      </c>
      <c r="E1318" t="s">
        <v>21</v>
      </c>
      <c r="F1318" t="s">
        <v>604</v>
      </c>
      <c r="G1318" t="s">
        <v>605</v>
      </c>
      <c r="H1318" t="s">
        <v>24</v>
      </c>
      <c r="I1318" t="s">
        <v>25</v>
      </c>
      <c r="J1318" t="s">
        <v>878</v>
      </c>
      <c r="K1318" t="s">
        <v>1517</v>
      </c>
      <c r="L1318" t="s">
        <v>54</v>
      </c>
      <c r="M1318" t="s">
        <v>1723</v>
      </c>
      <c r="N1318" t="s">
        <v>30</v>
      </c>
      <c r="O1318" t="s">
        <v>45</v>
      </c>
      <c r="P1318" t="s">
        <v>1724</v>
      </c>
      <c r="Q1318">
        <v>275.49</v>
      </c>
      <c r="R1318">
        <v>1</v>
      </c>
      <c r="S1318">
        <v>-170.8038</v>
      </c>
      <c r="T1318">
        <f xml:space="preserve"> Table1_2[[#This Row],[Profit]] / Table1_2[[#This Row],[Sales]]</f>
        <v>-0.62</v>
      </c>
      <c r="U1318" t="s">
        <v>58</v>
      </c>
      <c r="V1318" t="s">
        <v>96</v>
      </c>
    </row>
    <row r="1319" spans="1:22">
      <c r="A1319" t="s">
        <v>3665</v>
      </c>
      <c r="B1319" s="19">
        <v>42363</v>
      </c>
      <c r="C1319" s="19" t="str">
        <f xml:space="preserve"> TEXT(Table1_2[[#This Row],[Order Date]], "yyyy")</f>
        <v>2015</v>
      </c>
      <c r="D1319" s="19">
        <v>42365</v>
      </c>
      <c r="E1319" t="s">
        <v>21</v>
      </c>
      <c r="F1319" t="s">
        <v>2710</v>
      </c>
      <c r="G1319" t="s">
        <v>2711</v>
      </c>
      <c r="H1319" t="s">
        <v>24</v>
      </c>
      <c r="I1319" t="s">
        <v>25</v>
      </c>
      <c r="J1319" t="s">
        <v>347</v>
      </c>
      <c r="K1319" t="s">
        <v>667</v>
      </c>
      <c r="L1319" t="s">
        <v>28</v>
      </c>
      <c r="M1319" t="s">
        <v>3288</v>
      </c>
      <c r="N1319" t="s">
        <v>30</v>
      </c>
      <c r="O1319" t="s">
        <v>56</v>
      </c>
      <c r="P1319" t="s">
        <v>3289</v>
      </c>
      <c r="Q1319">
        <v>275.88</v>
      </c>
      <c r="R1319">
        <v>6</v>
      </c>
      <c r="S1319">
        <v>46.8996</v>
      </c>
      <c r="T1319">
        <f xml:space="preserve"> Table1_2[[#This Row],[Profit]] / Table1_2[[#This Row],[Sales]]</f>
        <v>0.17</v>
      </c>
      <c r="U1319" t="s">
        <v>70</v>
      </c>
      <c r="V1319" t="s">
        <v>96</v>
      </c>
    </row>
    <row r="1320" spans="1:22">
      <c r="A1320" t="s">
        <v>2938</v>
      </c>
      <c r="B1320" s="19">
        <v>41968</v>
      </c>
      <c r="C1320" s="19" t="str">
        <f xml:space="preserve"> TEXT(Table1_2[[#This Row],[Order Date]], "yyyy")</f>
        <v>2014</v>
      </c>
      <c r="D1320" s="19">
        <v>41972</v>
      </c>
      <c r="E1320" t="s">
        <v>21</v>
      </c>
      <c r="F1320" t="s">
        <v>1351</v>
      </c>
      <c r="G1320" t="s">
        <v>1352</v>
      </c>
      <c r="H1320" t="s">
        <v>100</v>
      </c>
      <c r="I1320" t="s">
        <v>25</v>
      </c>
      <c r="J1320" t="s">
        <v>173</v>
      </c>
      <c r="K1320" t="s">
        <v>120</v>
      </c>
      <c r="L1320" t="s">
        <v>67</v>
      </c>
      <c r="M1320" t="s">
        <v>1476</v>
      </c>
      <c r="N1320" t="s">
        <v>30</v>
      </c>
      <c r="O1320" t="s">
        <v>31</v>
      </c>
      <c r="P1320" t="s">
        <v>1477</v>
      </c>
      <c r="Q1320">
        <v>275.952</v>
      </c>
      <c r="R1320">
        <v>3</v>
      </c>
      <c r="S1320">
        <v>-37.943399999999997</v>
      </c>
      <c r="T1320">
        <f xml:space="preserve"> Table1_2[[#This Row],[Profit]] / Table1_2[[#This Row],[Sales]]</f>
        <v>-0.13749999999999998</v>
      </c>
      <c r="U1320" t="s">
        <v>83</v>
      </c>
      <c r="V1320" t="s">
        <v>34</v>
      </c>
    </row>
    <row r="1321" spans="1:22">
      <c r="A1321" t="s">
        <v>2701</v>
      </c>
      <c r="B1321" s="19">
        <v>42910</v>
      </c>
      <c r="C1321" s="19" t="str">
        <f xml:space="preserve"> TEXT(Table1_2[[#This Row],[Order Date]], "yyyy")</f>
        <v>2017</v>
      </c>
      <c r="D1321" s="19">
        <v>42912</v>
      </c>
      <c r="E1321" t="s">
        <v>21</v>
      </c>
      <c r="F1321" t="s">
        <v>2702</v>
      </c>
      <c r="G1321" t="s">
        <v>2703</v>
      </c>
      <c r="H1321" t="s">
        <v>24</v>
      </c>
      <c r="I1321" t="s">
        <v>25</v>
      </c>
      <c r="J1321" t="s">
        <v>173</v>
      </c>
      <c r="K1321" t="s">
        <v>120</v>
      </c>
      <c r="L1321" t="s">
        <v>67</v>
      </c>
      <c r="M1321" t="s">
        <v>920</v>
      </c>
      <c r="N1321" t="s">
        <v>30</v>
      </c>
      <c r="O1321" t="s">
        <v>56</v>
      </c>
      <c r="P1321" t="s">
        <v>921</v>
      </c>
      <c r="Q1321">
        <v>276.69</v>
      </c>
      <c r="R1321">
        <v>3</v>
      </c>
      <c r="S1321">
        <v>49.804200000000002</v>
      </c>
      <c r="T1321">
        <f xml:space="preserve"> Table1_2[[#This Row],[Profit]] / Table1_2[[#This Row],[Sales]]</f>
        <v>0.18</v>
      </c>
      <c r="U1321" t="s">
        <v>70</v>
      </c>
      <c r="V1321" t="s">
        <v>59</v>
      </c>
    </row>
    <row r="1322" spans="1:22">
      <c r="A1322" t="s">
        <v>3768</v>
      </c>
      <c r="B1322" s="19">
        <v>42930</v>
      </c>
      <c r="C1322" s="19" t="str">
        <f xml:space="preserve"> TEXT(Table1_2[[#This Row],[Order Date]], "yyyy")</f>
        <v>2017</v>
      </c>
      <c r="D1322" s="19">
        <v>42934</v>
      </c>
      <c r="E1322" t="s">
        <v>39</v>
      </c>
      <c r="F1322" t="s">
        <v>3769</v>
      </c>
      <c r="G1322" t="s">
        <v>3770</v>
      </c>
      <c r="H1322" t="s">
        <v>24</v>
      </c>
      <c r="I1322" t="s">
        <v>25</v>
      </c>
      <c r="J1322" t="s">
        <v>3771</v>
      </c>
      <c r="K1322" t="s">
        <v>53</v>
      </c>
      <c r="L1322" t="s">
        <v>54</v>
      </c>
      <c r="M1322" t="s">
        <v>920</v>
      </c>
      <c r="N1322" t="s">
        <v>30</v>
      </c>
      <c r="O1322" t="s">
        <v>56</v>
      </c>
      <c r="P1322" t="s">
        <v>921</v>
      </c>
      <c r="Q1322">
        <v>276.69</v>
      </c>
      <c r="R1322">
        <v>3</v>
      </c>
      <c r="S1322">
        <v>49.804200000000002</v>
      </c>
      <c r="T1322">
        <f xml:space="preserve"> Table1_2[[#This Row],[Profit]] / Table1_2[[#This Row],[Sales]]</f>
        <v>0.18</v>
      </c>
      <c r="U1322" t="s">
        <v>83</v>
      </c>
      <c r="V1322" t="s">
        <v>71</v>
      </c>
    </row>
    <row r="1323" spans="1:22">
      <c r="A1323" t="s">
        <v>3962</v>
      </c>
      <c r="B1323" s="19">
        <v>42218</v>
      </c>
      <c r="C1323" s="19" t="str">
        <f xml:space="preserve"> TEXT(Table1_2[[#This Row],[Order Date]], "yyyy")</f>
        <v>2015</v>
      </c>
      <c r="D1323" s="19">
        <v>42222</v>
      </c>
      <c r="E1323" t="s">
        <v>39</v>
      </c>
      <c r="F1323" t="s">
        <v>588</v>
      </c>
      <c r="G1323" t="s">
        <v>589</v>
      </c>
      <c r="H1323" t="s">
        <v>24</v>
      </c>
      <c r="I1323" t="s">
        <v>25</v>
      </c>
      <c r="J1323" t="s">
        <v>878</v>
      </c>
      <c r="K1323" t="s">
        <v>1517</v>
      </c>
      <c r="L1323" t="s">
        <v>54</v>
      </c>
      <c r="M1323" t="s">
        <v>2566</v>
      </c>
      <c r="N1323" t="s">
        <v>30</v>
      </c>
      <c r="O1323" t="s">
        <v>45</v>
      </c>
      <c r="P1323" t="s">
        <v>2567</v>
      </c>
      <c r="Q1323">
        <v>277.5</v>
      </c>
      <c r="R1323">
        <v>4</v>
      </c>
      <c r="S1323">
        <v>-188.7</v>
      </c>
      <c r="T1323">
        <f xml:space="preserve"> Table1_2[[#This Row],[Profit]] / Table1_2[[#This Row],[Sales]]</f>
        <v>-0.67999999999999994</v>
      </c>
      <c r="U1323" t="s">
        <v>83</v>
      </c>
      <c r="V1323" t="s">
        <v>253</v>
      </c>
    </row>
    <row r="1324" spans="1:22">
      <c r="A1324" t="s">
        <v>3131</v>
      </c>
      <c r="B1324" s="19">
        <v>41772</v>
      </c>
      <c r="C1324" s="19" t="str">
        <f xml:space="preserve"> TEXT(Table1_2[[#This Row],[Order Date]], "yyyy")</f>
        <v>2014</v>
      </c>
      <c r="D1324" s="19">
        <v>41778</v>
      </c>
      <c r="E1324" t="s">
        <v>39</v>
      </c>
      <c r="F1324" t="s">
        <v>2371</v>
      </c>
      <c r="G1324" t="s">
        <v>2372</v>
      </c>
      <c r="H1324" t="s">
        <v>90</v>
      </c>
      <c r="I1324" t="s">
        <v>25</v>
      </c>
      <c r="J1324" t="s">
        <v>52</v>
      </c>
      <c r="K1324" t="s">
        <v>53</v>
      </c>
      <c r="L1324" t="s">
        <v>54</v>
      </c>
      <c r="M1324" t="s">
        <v>1892</v>
      </c>
      <c r="N1324" t="s">
        <v>30</v>
      </c>
      <c r="O1324" t="s">
        <v>36</v>
      </c>
      <c r="P1324" t="s">
        <v>1893</v>
      </c>
      <c r="Q1324">
        <v>279.45600000000002</v>
      </c>
      <c r="R1324">
        <v>6</v>
      </c>
      <c r="S1324">
        <v>20.959199999999999</v>
      </c>
      <c r="T1324">
        <f xml:space="preserve"> Table1_2[[#This Row],[Profit]] / Table1_2[[#This Row],[Sales]]</f>
        <v>7.4999999999999997E-2</v>
      </c>
      <c r="U1324" t="s">
        <v>129</v>
      </c>
      <c r="V1324" t="s">
        <v>161</v>
      </c>
    </row>
    <row r="1325" spans="1:22">
      <c r="A1325" t="s">
        <v>1819</v>
      </c>
      <c r="B1325" s="19">
        <v>42897</v>
      </c>
      <c r="C1325" s="19" t="str">
        <f xml:space="preserve"> TEXT(Table1_2[[#This Row],[Order Date]], "yyyy")</f>
        <v>2017</v>
      </c>
      <c r="D1325" s="19">
        <v>42898</v>
      </c>
      <c r="E1325" t="s">
        <v>87</v>
      </c>
      <c r="F1325" t="s">
        <v>1820</v>
      </c>
      <c r="G1325" t="s">
        <v>1821</v>
      </c>
      <c r="H1325" t="s">
        <v>100</v>
      </c>
      <c r="I1325" t="s">
        <v>25</v>
      </c>
      <c r="J1325" t="s">
        <v>1379</v>
      </c>
      <c r="K1325" t="s">
        <v>520</v>
      </c>
      <c r="L1325" t="s">
        <v>54</v>
      </c>
      <c r="M1325" t="s">
        <v>851</v>
      </c>
      <c r="N1325" t="s">
        <v>30</v>
      </c>
      <c r="O1325" t="s">
        <v>36</v>
      </c>
      <c r="P1325" t="s">
        <v>852</v>
      </c>
      <c r="Q1325">
        <v>280.79199999999997</v>
      </c>
      <c r="R1325">
        <v>1</v>
      </c>
      <c r="S1325">
        <v>35.098999999999997</v>
      </c>
      <c r="T1325">
        <f xml:space="preserve"> Table1_2[[#This Row],[Profit]] / Table1_2[[#This Row],[Sales]]</f>
        <v>0.125</v>
      </c>
      <c r="U1325" t="s">
        <v>123</v>
      </c>
      <c r="V1325" t="s">
        <v>59</v>
      </c>
    </row>
    <row r="1326" spans="1:22">
      <c r="A1326" t="s">
        <v>2438</v>
      </c>
      <c r="B1326" s="19">
        <v>41752</v>
      </c>
      <c r="C1326" s="19" t="str">
        <f xml:space="preserve"> TEXT(Table1_2[[#This Row],[Order Date]], "yyyy")</f>
        <v>2014</v>
      </c>
      <c r="D1326" s="19">
        <v>41756</v>
      </c>
      <c r="E1326" t="s">
        <v>39</v>
      </c>
      <c r="F1326" t="s">
        <v>2439</v>
      </c>
      <c r="G1326" t="s">
        <v>2440</v>
      </c>
      <c r="H1326" t="s">
        <v>100</v>
      </c>
      <c r="I1326" t="s">
        <v>25</v>
      </c>
      <c r="J1326" t="s">
        <v>347</v>
      </c>
      <c r="K1326" t="s">
        <v>231</v>
      </c>
      <c r="L1326" t="s">
        <v>67</v>
      </c>
      <c r="M1326" t="s">
        <v>329</v>
      </c>
      <c r="N1326" t="s">
        <v>30</v>
      </c>
      <c r="O1326" t="s">
        <v>36</v>
      </c>
      <c r="P1326" t="s">
        <v>330</v>
      </c>
      <c r="Q1326">
        <v>281.37200000000001</v>
      </c>
      <c r="R1326">
        <v>2</v>
      </c>
      <c r="S1326">
        <v>-12.0588</v>
      </c>
      <c r="T1326">
        <f xml:space="preserve"> Table1_2[[#This Row],[Profit]] / Table1_2[[#This Row],[Sales]]</f>
        <v>-4.2857142857142858E-2</v>
      </c>
      <c r="U1326" t="s">
        <v>83</v>
      </c>
      <c r="V1326" t="s">
        <v>113</v>
      </c>
    </row>
    <row r="1327" spans="1:22">
      <c r="A1327" t="s">
        <v>4324</v>
      </c>
      <c r="B1327" s="19">
        <v>42506</v>
      </c>
      <c r="C1327" s="19" t="str">
        <f xml:space="preserve"> TEXT(Table1_2[[#This Row],[Order Date]], "yyyy")</f>
        <v>2016</v>
      </c>
      <c r="D1327" s="19">
        <v>42509</v>
      </c>
      <c r="E1327" t="s">
        <v>21</v>
      </c>
      <c r="F1327" t="s">
        <v>507</v>
      </c>
      <c r="G1327" t="s">
        <v>508</v>
      </c>
      <c r="H1327" t="s">
        <v>24</v>
      </c>
      <c r="I1327" t="s">
        <v>25</v>
      </c>
      <c r="J1327" t="s">
        <v>52</v>
      </c>
      <c r="K1327" t="s">
        <v>53</v>
      </c>
      <c r="L1327" t="s">
        <v>54</v>
      </c>
      <c r="M1327" t="s">
        <v>2169</v>
      </c>
      <c r="N1327" t="s">
        <v>30</v>
      </c>
      <c r="O1327" t="s">
        <v>56</v>
      </c>
      <c r="P1327" t="s">
        <v>2170</v>
      </c>
      <c r="Q1327">
        <v>282.83999999999997</v>
      </c>
      <c r="R1327">
        <v>4</v>
      </c>
      <c r="S1327">
        <v>19.7988</v>
      </c>
      <c r="T1327">
        <f xml:space="preserve"> Table1_2[[#This Row],[Profit]] / Table1_2[[#This Row],[Sales]]</f>
        <v>7.0000000000000007E-2</v>
      </c>
      <c r="U1327" t="s">
        <v>33</v>
      </c>
      <c r="V1327" t="s">
        <v>161</v>
      </c>
    </row>
    <row r="1328" spans="1:22">
      <c r="A1328" t="s">
        <v>1007</v>
      </c>
      <c r="B1328" s="19">
        <v>42188</v>
      </c>
      <c r="C1328" s="19" t="str">
        <f xml:space="preserve"> TEXT(Table1_2[[#This Row],[Order Date]], "yyyy")</f>
        <v>2015</v>
      </c>
      <c r="D1328" s="19">
        <v>42190</v>
      </c>
      <c r="E1328" t="s">
        <v>87</v>
      </c>
      <c r="F1328" t="s">
        <v>1008</v>
      </c>
      <c r="G1328" t="s">
        <v>1009</v>
      </c>
      <c r="H1328" t="s">
        <v>90</v>
      </c>
      <c r="I1328" t="s">
        <v>25</v>
      </c>
      <c r="J1328" t="s">
        <v>65</v>
      </c>
      <c r="K1328" t="s">
        <v>66</v>
      </c>
      <c r="L1328" t="s">
        <v>67</v>
      </c>
      <c r="M1328" t="s">
        <v>1012</v>
      </c>
      <c r="N1328" t="s">
        <v>30</v>
      </c>
      <c r="O1328" t="s">
        <v>56</v>
      </c>
      <c r="P1328" t="s">
        <v>1013</v>
      </c>
      <c r="Q1328">
        <v>282.88799999999998</v>
      </c>
      <c r="R1328">
        <v>9</v>
      </c>
      <c r="S1328">
        <v>56.577599999999997</v>
      </c>
      <c r="T1328">
        <f xml:space="preserve"> Table1_2[[#This Row],[Profit]] / Table1_2[[#This Row],[Sales]]</f>
        <v>0.2</v>
      </c>
      <c r="U1328" t="s">
        <v>70</v>
      </c>
      <c r="V1328" t="s">
        <v>71</v>
      </c>
    </row>
    <row r="1329" spans="1:22">
      <c r="A1329" t="s">
        <v>4177</v>
      </c>
      <c r="B1329" s="19">
        <v>42979</v>
      </c>
      <c r="C1329" s="19" t="str">
        <f xml:space="preserve"> TEXT(Table1_2[[#This Row],[Order Date]], "yyyy")</f>
        <v>2017</v>
      </c>
      <c r="D1329" s="19">
        <v>42979</v>
      </c>
      <c r="E1329" t="s">
        <v>425</v>
      </c>
      <c r="F1329" t="s">
        <v>1588</v>
      </c>
      <c r="G1329" t="s">
        <v>1589</v>
      </c>
      <c r="H1329" t="s">
        <v>90</v>
      </c>
      <c r="I1329" t="s">
        <v>25</v>
      </c>
      <c r="J1329" t="s">
        <v>191</v>
      </c>
      <c r="K1329" t="s">
        <v>192</v>
      </c>
      <c r="L1329" t="s">
        <v>54</v>
      </c>
      <c r="M1329" t="s">
        <v>317</v>
      </c>
      <c r="N1329" t="s">
        <v>30</v>
      </c>
      <c r="O1329" t="s">
        <v>45</v>
      </c>
      <c r="P1329" t="s">
        <v>318</v>
      </c>
      <c r="Q1329">
        <v>283.56</v>
      </c>
      <c r="R1329">
        <v>4</v>
      </c>
      <c r="S1329">
        <v>45.369599999999998</v>
      </c>
      <c r="T1329">
        <f xml:space="preserve"> Table1_2[[#This Row],[Profit]] / Table1_2[[#This Row],[Sales]]</f>
        <v>0.16</v>
      </c>
      <c r="U1329" t="s">
        <v>430</v>
      </c>
      <c r="V1329" t="s">
        <v>77</v>
      </c>
    </row>
    <row r="1330" spans="1:22">
      <c r="A1330" t="s">
        <v>1673</v>
      </c>
      <c r="B1330" s="19">
        <v>43059</v>
      </c>
      <c r="C1330" s="19" t="str">
        <f xml:space="preserve"> TEXT(Table1_2[[#This Row],[Order Date]], "yyyy")</f>
        <v>2017</v>
      </c>
      <c r="D1330" s="19">
        <v>43064</v>
      </c>
      <c r="E1330" t="s">
        <v>39</v>
      </c>
      <c r="F1330" t="s">
        <v>1674</v>
      </c>
      <c r="G1330" t="s">
        <v>1675</v>
      </c>
      <c r="H1330" t="s">
        <v>24</v>
      </c>
      <c r="I1330" t="s">
        <v>25</v>
      </c>
      <c r="J1330" t="s">
        <v>1676</v>
      </c>
      <c r="K1330" t="s">
        <v>53</v>
      </c>
      <c r="L1330" t="s">
        <v>54</v>
      </c>
      <c r="M1330" t="s">
        <v>458</v>
      </c>
      <c r="N1330" t="s">
        <v>30</v>
      </c>
      <c r="O1330" t="s">
        <v>36</v>
      </c>
      <c r="P1330" t="s">
        <v>459</v>
      </c>
      <c r="Q1330">
        <v>283.92</v>
      </c>
      <c r="R1330">
        <v>5</v>
      </c>
      <c r="S1330">
        <v>-46.137</v>
      </c>
      <c r="T1330">
        <f xml:space="preserve"> Table1_2[[#This Row],[Profit]] / Table1_2[[#This Row],[Sales]]</f>
        <v>-0.16250000000000001</v>
      </c>
      <c r="U1330" t="s">
        <v>58</v>
      </c>
      <c r="V1330" t="s">
        <v>34</v>
      </c>
    </row>
    <row r="1331" spans="1:22">
      <c r="A1331" t="s">
        <v>823</v>
      </c>
      <c r="B1331" s="19">
        <v>42335</v>
      </c>
      <c r="C1331" s="19" t="str">
        <f xml:space="preserve"> TEXT(Table1_2[[#This Row],[Order Date]], "yyyy")</f>
        <v>2015</v>
      </c>
      <c r="D1331" s="19">
        <v>42341</v>
      </c>
      <c r="E1331" t="s">
        <v>39</v>
      </c>
      <c r="F1331" t="s">
        <v>824</v>
      </c>
      <c r="G1331" t="s">
        <v>825</v>
      </c>
      <c r="H1331" t="s">
        <v>24</v>
      </c>
      <c r="I1331" t="s">
        <v>25</v>
      </c>
      <c r="J1331" t="s">
        <v>826</v>
      </c>
      <c r="K1331" t="s">
        <v>53</v>
      </c>
      <c r="L1331" t="s">
        <v>54</v>
      </c>
      <c r="M1331" t="s">
        <v>590</v>
      </c>
      <c r="N1331" t="s">
        <v>30</v>
      </c>
      <c r="O1331" t="s">
        <v>36</v>
      </c>
      <c r="P1331" t="s">
        <v>591</v>
      </c>
      <c r="Q1331">
        <v>283.92</v>
      </c>
      <c r="R1331">
        <v>5</v>
      </c>
      <c r="S1331">
        <v>17.745000000000001</v>
      </c>
      <c r="T1331">
        <f xml:space="preserve"> Table1_2[[#This Row],[Profit]] / Table1_2[[#This Row],[Sales]]</f>
        <v>6.25E-2</v>
      </c>
      <c r="U1331" t="s">
        <v>129</v>
      </c>
      <c r="V1331" t="s">
        <v>34</v>
      </c>
    </row>
    <row r="1332" spans="1:22">
      <c r="A1332" t="s">
        <v>587</v>
      </c>
      <c r="B1332" s="19">
        <v>42345</v>
      </c>
      <c r="C1332" s="19" t="str">
        <f xml:space="preserve"> TEXT(Table1_2[[#This Row],[Order Date]], "yyyy")</f>
        <v>2015</v>
      </c>
      <c r="D1332" s="19">
        <v>42349</v>
      </c>
      <c r="E1332" t="s">
        <v>39</v>
      </c>
      <c r="F1332" t="s">
        <v>588</v>
      </c>
      <c r="G1332" t="s">
        <v>589</v>
      </c>
      <c r="H1332" t="s">
        <v>24</v>
      </c>
      <c r="I1332" t="s">
        <v>25</v>
      </c>
      <c r="J1332" t="s">
        <v>26</v>
      </c>
      <c r="K1332" t="s">
        <v>27</v>
      </c>
      <c r="L1332" t="s">
        <v>28</v>
      </c>
      <c r="M1332" t="s">
        <v>590</v>
      </c>
      <c r="N1332" t="s">
        <v>30</v>
      </c>
      <c r="O1332" t="s">
        <v>36</v>
      </c>
      <c r="P1332" t="s">
        <v>591</v>
      </c>
      <c r="Q1332">
        <v>283.92</v>
      </c>
      <c r="R1332">
        <v>4</v>
      </c>
      <c r="S1332">
        <v>70.98</v>
      </c>
      <c r="T1332">
        <f xml:space="preserve"> Table1_2[[#This Row],[Profit]] / Table1_2[[#This Row],[Sales]]</f>
        <v>0.25</v>
      </c>
      <c r="U1332" t="s">
        <v>83</v>
      </c>
      <c r="V1332" t="s">
        <v>96</v>
      </c>
    </row>
    <row r="1333" spans="1:22">
      <c r="A1333" t="s">
        <v>2995</v>
      </c>
      <c r="B1333" s="19">
        <v>42041</v>
      </c>
      <c r="C1333" s="19" t="str">
        <f xml:space="preserve"> TEXT(Table1_2[[#This Row],[Order Date]], "yyyy")</f>
        <v>2015</v>
      </c>
      <c r="D1333" s="19">
        <v>42048</v>
      </c>
      <c r="E1333" t="s">
        <v>39</v>
      </c>
      <c r="F1333" t="s">
        <v>1750</v>
      </c>
      <c r="G1333" t="s">
        <v>1751</v>
      </c>
      <c r="H1333" t="s">
        <v>24</v>
      </c>
      <c r="I1333" t="s">
        <v>25</v>
      </c>
      <c r="J1333" t="s">
        <v>199</v>
      </c>
      <c r="K1333" t="s">
        <v>200</v>
      </c>
      <c r="L1333" t="s">
        <v>67</v>
      </c>
      <c r="M1333" t="s">
        <v>2420</v>
      </c>
      <c r="N1333" t="s">
        <v>30</v>
      </c>
      <c r="O1333" t="s">
        <v>31</v>
      </c>
      <c r="P1333" t="s">
        <v>2421</v>
      </c>
      <c r="Q1333">
        <v>283.92</v>
      </c>
      <c r="R1333">
        <v>4</v>
      </c>
      <c r="S1333">
        <v>82.336799999999997</v>
      </c>
      <c r="T1333">
        <f xml:space="preserve"> Table1_2[[#This Row],[Profit]] / Table1_2[[#This Row],[Sales]]</f>
        <v>0.28999999999999998</v>
      </c>
      <c r="U1333" t="s">
        <v>47</v>
      </c>
      <c r="V1333" t="s">
        <v>297</v>
      </c>
    </row>
    <row r="1334" spans="1:22">
      <c r="A1334" t="s">
        <v>502</v>
      </c>
      <c r="B1334" s="19">
        <v>43028</v>
      </c>
      <c r="C1334" s="19" t="str">
        <f xml:space="preserve"> TEXT(Table1_2[[#This Row],[Order Date]], "yyyy")</f>
        <v>2017</v>
      </c>
      <c r="D1334" s="19">
        <v>43032</v>
      </c>
      <c r="E1334" t="s">
        <v>39</v>
      </c>
      <c r="F1334" t="s">
        <v>503</v>
      </c>
      <c r="G1334" t="s">
        <v>504</v>
      </c>
      <c r="H1334" t="s">
        <v>90</v>
      </c>
      <c r="I1334" t="s">
        <v>25</v>
      </c>
      <c r="J1334" t="s">
        <v>505</v>
      </c>
      <c r="K1334" t="s">
        <v>231</v>
      </c>
      <c r="L1334" t="s">
        <v>67</v>
      </c>
      <c r="M1334" t="s">
        <v>60</v>
      </c>
      <c r="N1334" t="s">
        <v>30</v>
      </c>
      <c r="O1334" t="s">
        <v>45</v>
      </c>
      <c r="P1334" t="s">
        <v>61</v>
      </c>
      <c r="Q1334">
        <v>284.36399999999998</v>
      </c>
      <c r="R1334">
        <v>2</v>
      </c>
      <c r="S1334">
        <v>-75.830399999999997</v>
      </c>
      <c r="T1334">
        <f xml:space="preserve"> Table1_2[[#This Row],[Profit]] / Table1_2[[#This Row],[Sales]]</f>
        <v>-0.26666666666666666</v>
      </c>
      <c r="U1334" t="s">
        <v>83</v>
      </c>
      <c r="V1334" t="s">
        <v>48</v>
      </c>
    </row>
    <row r="1335" spans="1:22">
      <c r="A1335" t="s">
        <v>2337</v>
      </c>
      <c r="B1335" s="19">
        <v>42240</v>
      </c>
      <c r="C1335" s="19" t="str">
        <f xml:space="preserve"> TEXT(Table1_2[[#This Row],[Order Date]], "yyyy")</f>
        <v>2015</v>
      </c>
      <c r="D1335" s="19">
        <v>42244</v>
      </c>
      <c r="E1335" t="s">
        <v>39</v>
      </c>
      <c r="F1335" t="s">
        <v>1943</v>
      </c>
      <c r="G1335" t="s">
        <v>1944</v>
      </c>
      <c r="H1335" t="s">
        <v>90</v>
      </c>
      <c r="I1335" t="s">
        <v>25</v>
      </c>
      <c r="J1335" t="s">
        <v>173</v>
      </c>
      <c r="K1335" t="s">
        <v>120</v>
      </c>
      <c r="L1335" t="s">
        <v>67</v>
      </c>
      <c r="M1335" t="s">
        <v>60</v>
      </c>
      <c r="N1335" t="s">
        <v>30</v>
      </c>
      <c r="O1335" t="s">
        <v>45</v>
      </c>
      <c r="P1335" t="s">
        <v>61</v>
      </c>
      <c r="Q1335">
        <v>284.36399999999998</v>
      </c>
      <c r="R1335">
        <v>2</v>
      </c>
      <c r="S1335">
        <v>-75.830399999999997</v>
      </c>
      <c r="T1335">
        <f xml:space="preserve"> Table1_2[[#This Row],[Profit]] / Table1_2[[#This Row],[Sales]]</f>
        <v>-0.26666666666666666</v>
      </c>
      <c r="U1335" t="s">
        <v>83</v>
      </c>
      <c r="V1335" t="s">
        <v>253</v>
      </c>
    </row>
    <row r="1336" spans="1:22">
      <c r="A1336" t="s">
        <v>3290</v>
      </c>
      <c r="B1336" s="19">
        <v>42867</v>
      </c>
      <c r="C1336" s="19" t="str">
        <f xml:space="preserve"> TEXT(Table1_2[[#This Row],[Order Date]], "yyyy")</f>
        <v>2017</v>
      </c>
      <c r="D1336" s="19">
        <v>42873</v>
      </c>
      <c r="E1336" t="s">
        <v>39</v>
      </c>
      <c r="F1336" t="s">
        <v>2670</v>
      </c>
      <c r="G1336" t="s">
        <v>2671</v>
      </c>
      <c r="H1336" t="s">
        <v>90</v>
      </c>
      <c r="I1336" t="s">
        <v>25</v>
      </c>
      <c r="J1336" t="s">
        <v>328</v>
      </c>
      <c r="K1336" t="s">
        <v>53</v>
      </c>
      <c r="L1336" t="s">
        <v>54</v>
      </c>
      <c r="M1336" t="s">
        <v>907</v>
      </c>
      <c r="N1336" t="s">
        <v>30</v>
      </c>
      <c r="O1336" t="s">
        <v>45</v>
      </c>
      <c r="P1336" t="s">
        <v>908</v>
      </c>
      <c r="Q1336">
        <v>285.48</v>
      </c>
      <c r="R1336">
        <v>5</v>
      </c>
      <c r="S1336">
        <v>-10.705500000000001</v>
      </c>
      <c r="T1336">
        <f xml:space="preserve"> Table1_2[[#This Row],[Profit]] / Table1_2[[#This Row],[Sales]]</f>
        <v>-3.7499999999999999E-2</v>
      </c>
      <c r="U1336" t="s">
        <v>129</v>
      </c>
      <c r="V1336" t="s">
        <v>161</v>
      </c>
    </row>
    <row r="1337" spans="1:22">
      <c r="A1337" t="s">
        <v>1169</v>
      </c>
      <c r="B1337" s="19">
        <v>42727</v>
      </c>
      <c r="C1337" s="19" t="str">
        <f xml:space="preserve"> TEXT(Table1_2[[#This Row],[Order Date]], "yyyy")</f>
        <v>2016</v>
      </c>
      <c r="D1337" s="19">
        <v>42729</v>
      </c>
      <c r="E1337" t="s">
        <v>21</v>
      </c>
      <c r="F1337" t="s">
        <v>1170</v>
      </c>
      <c r="G1337" t="s">
        <v>1171</v>
      </c>
      <c r="H1337" t="s">
        <v>24</v>
      </c>
      <c r="I1337" t="s">
        <v>25</v>
      </c>
      <c r="J1337" t="s">
        <v>878</v>
      </c>
      <c r="K1337" t="s">
        <v>716</v>
      </c>
      <c r="L1337" t="s">
        <v>28</v>
      </c>
      <c r="M1337" t="s">
        <v>94</v>
      </c>
      <c r="N1337" t="s">
        <v>30</v>
      </c>
      <c r="O1337" t="s">
        <v>56</v>
      </c>
      <c r="P1337" t="s">
        <v>95</v>
      </c>
      <c r="Q1337">
        <v>286.38</v>
      </c>
      <c r="R1337">
        <v>3</v>
      </c>
      <c r="S1337">
        <v>83.050200000000004</v>
      </c>
      <c r="T1337">
        <f xml:space="preserve"> Table1_2[[#This Row],[Profit]] / Table1_2[[#This Row],[Sales]]</f>
        <v>0.29000000000000004</v>
      </c>
      <c r="U1337" t="s">
        <v>70</v>
      </c>
      <c r="V1337" t="s">
        <v>96</v>
      </c>
    </row>
    <row r="1338" spans="1:22">
      <c r="A1338" t="s">
        <v>4032</v>
      </c>
      <c r="B1338" s="19">
        <v>42864</v>
      </c>
      <c r="C1338" s="19" t="str">
        <f xml:space="preserve"> TEXT(Table1_2[[#This Row],[Order Date]], "yyyy")</f>
        <v>2017</v>
      </c>
      <c r="D1338" s="19">
        <v>42866</v>
      </c>
      <c r="E1338" t="s">
        <v>87</v>
      </c>
      <c r="F1338" t="s">
        <v>2439</v>
      </c>
      <c r="G1338" t="s">
        <v>2440</v>
      </c>
      <c r="H1338" t="s">
        <v>100</v>
      </c>
      <c r="I1338" t="s">
        <v>25</v>
      </c>
      <c r="J1338" t="s">
        <v>191</v>
      </c>
      <c r="K1338" t="s">
        <v>192</v>
      </c>
      <c r="L1338" t="s">
        <v>54</v>
      </c>
      <c r="M1338" t="s">
        <v>922</v>
      </c>
      <c r="N1338" t="s">
        <v>30</v>
      </c>
      <c r="O1338" t="s">
        <v>45</v>
      </c>
      <c r="P1338" t="s">
        <v>923</v>
      </c>
      <c r="Q1338">
        <v>286.85000000000002</v>
      </c>
      <c r="R1338">
        <v>1</v>
      </c>
      <c r="S1338">
        <v>63.106999999999999</v>
      </c>
      <c r="T1338">
        <f xml:space="preserve"> Table1_2[[#This Row],[Profit]] / Table1_2[[#This Row],[Sales]]</f>
        <v>0.21999999999999997</v>
      </c>
      <c r="U1338" t="s">
        <v>70</v>
      </c>
      <c r="V1338" t="s">
        <v>161</v>
      </c>
    </row>
    <row r="1339" spans="1:22">
      <c r="A1339" t="s">
        <v>862</v>
      </c>
      <c r="B1339" s="19">
        <v>42290</v>
      </c>
      <c r="C1339" s="19" t="str">
        <f xml:space="preserve"> TEXT(Table1_2[[#This Row],[Order Date]], "yyyy")</f>
        <v>2015</v>
      </c>
      <c r="D1339" s="19">
        <v>42294</v>
      </c>
      <c r="E1339" t="s">
        <v>39</v>
      </c>
      <c r="F1339" t="s">
        <v>863</v>
      </c>
      <c r="G1339" t="s">
        <v>864</v>
      </c>
      <c r="H1339" t="s">
        <v>24</v>
      </c>
      <c r="I1339" t="s">
        <v>25</v>
      </c>
      <c r="J1339" t="s">
        <v>865</v>
      </c>
      <c r="K1339" t="s">
        <v>27</v>
      </c>
      <c r="L1339" t="s">
        <v>28</v>
      </c>
      <c r="M1339" t="s">
        <v>356</v>
      </c>
      <c r="N1339" t="s">
        <v>30</v>
      </c>
      <c r="O1339" t="s">
        <v>36</v>
      </c>
      <c r="P1339" t="s">
        <v>357</v>
      </c>
      <c r="Q1339">
        <v>287.94</v>
      </c>
      <c r="R1339">
        <v>3</v>
      </c>
      <c r="S1339">
        <v>77.743799999999993</v>
      </c>
      <c r="T1339">
        <f xml:space="preserve"> Table1_2[[#This Row],[Profit]] / Table1_2[[#This Row],[Sales]]</f>
        <v>0.26999999999999996</v>
      </c>
      <c r="U1339" t="s">
        <v>83</v>
      </c>
      <c r="V1339" t="s">
        <v>48</v>
      </c>
    </row>
    <row r="1340" spans="1:22">
      <c r="A1340" t="s">
        <v>2667</v>
      </c>
      <c r="B1340" s="19">
        <v>42558</v>
      </c>
      <c r="C1340" s="19" t="str">
        <f xml:space="preserve"> TEXT(Table1_2[[#This Row],[Order Date]], "yyyy")</f>
        <v>2016</v>
      </c>
      <c r="D1340" s="19">
        <v>42560</v>
      </c>
      <c r="E1340" t="s">
        <v>21</v>
      </c>
      <c r="F1340" t="s">
        <v>2133</v>
      </c>
      <c r="G1340" t="s">
        <v>2134</v>
      </c>
      <c r="H1340" t="s">
        <v>24</v>
      </c>
      <c r="I1340" t="s">
        <v>25</v>
      </c>
      <c r="J1340" t="s">
        <v>52</v>
      </c>
      <c r="K1340" t="s">
        <v>53</v>
      </c>
      <c r="L1340" t="s">
        <v>54</v>
      </c>
      <c r="M1340" t="s">
        <v>114</v>
      </c>
      <c r="N1340" t="s">
        <v>30</v>
      </c>
      <c r="O1340" t="s">
        <v>36</v>
      </c>
      <c r="P1340" t="s">
        <v>115</v>
      </c>
      <c r="Q1340">
        <v>287.96800000000002</v>
      </c>
      <c r="R1340">
        <v>4</v>
      </c>
      <c r="S1340">
        <v>-3.5996000000000001</v>
      </c>
      <c r="T1340">
        <f xml:space="preserve"> Table1_2[[#This Row],[Profit]] / Table1_2[[#This Row],[Sales]]</f>
        <v>-1.2499999999999999E-2</v>
      </c>
      <c r="U1340" t="s">
        <v>70</v>
      </c>
      <c r="V1340" t="s">
        <v>71</v>
      </c>
    </row>
    <row r="1341" spans="1:22">
      <c r="A1341" t="s">
        <v>4111</v>
      </c>
      <c r="B1341" s="19">
        <v>43082</v>
      </c>
      <c r="C1341" s="19" t="str">
        <f xml:space="preserve"> TEXT(Table1_2[[#This Row],[Order Date]], "yyyy")</f>
        <v>2017</v>
      </c>
      <c r="D1341" s="19">
        <v>43087</v>
      </c>
      <c r="E1341" t="s">
        <v>39</v>
      </c>
      <c r="F1341" t="s">
        <v>4112</v>
      </c>
      <c r="G1341" t="s">
        <v>4113</v>
      </c>
      <c r="H1341" t="s">
        <v>90</v>
      </c>
      <c r="I1341" t="s">
        <v>25</v>
      </c>
      <c r="J1341" t="s">
        <v>173</v>
      </c>
      <c r="K1341" t="s">
        <v>120</v>
      </c>
      <c r="L1341" t="s">
        <v>67</v>
      </c>
      <c r="M1341" t="s">
        <v>710</v>
      </c>
      <c r="N1341" t="s">
        <v>30</v>
      </c>
      <c r="O1341" t="s">
        <v>31</v>
      </c>
      <c r="P1341" t="s">
        <v>711</v>
      </c>
      <c r="Q1341">
        <v>287.976</v>
      </c>
      <c r="R1341">
        <v>3</v>
      </c>
      <c r="S1341">
        <v>7.1993999999999998</v>
      </c>
      <c r="T1341">
        <f xml:space="preserve"> Table1_2[[#This Row],[Profit]] / Table1_2[[#This Row],[Sales]]</f>
        <v>2.4999999999999998E-2</v>
      </c>
      <c r="U1341" t="s">
        <v>58</v>
      </c>
      <c r="V1341" t="s">
        <v>96</v>
      </c>
    </row>
    <row r="1342" spans="1:22">
      <c r="A1342" t="s">
        <v>3633</v>
      </c>
      <c r="B1342" s="19">
        <v>41870</v>
      </c>
      <c r="C1342" s="19" t="str">
        <f xml:space="preserve"> TEXT(Table1_2[[#This Row],[Order Date]], "yyyy")</f>
        <v>2014</v>
      </c>
      <c r="D1342" s="19">
        <v>41872</v>
      </c>
      <c r="E1342" t="s">
        <v>21</v>
      </c>
      <c r="F1342" t="s">
        <v>2356</v>
      </c>
      <c r="G1342" t="s">
        <v>2357</v>
      </c>
      <c r="H1342" t="s">
        <v>90</v>
      </c>
      <c r="I1342" t="s">
        <v>25</v>
      </c>
      <c r="J1342" t="s">
        <v>52</v>
      </c>
      <c r="K1342" t="s">
        <v>53</v>
      </c>
      <c r="L1342" t="s">
        <v>54</v>
      </c>
      <c r="M1342" t="s">
        <v>596</v>
      </c>
      <c r="N1342" t="s">
        <v>30</v>
      </c>
      <c r="O1342" t="s">
        <v>56</v>
      </c>
      <c r="P1342" t="s">
        <v>597</v>
      </c>
      <c r="Q1342">
        <v>289.24</v>
      </c>
      <c r="R1342">
        <v>7</v>
      </c>
      <c r="S1342">
        <v>26.031600000000001</v>
      </c>
      <c r="T1342">
        <f xml:space="preserve"> Table1_2[[#This Row],[Profit]] / Table1_2[[#This Row],[Sales]]</f>
        <v>0.09</v>
      </c>
      <c r="U1342" t="s">
        <v>70</v>
      </c>
      <c r="V1342" t="s">
        <v>253</v>
      </c>
    </row>
    <row r="1343" spans="1:22">
      <c r="A1343" t="s">
        <v>3491</v>
      </c>
      <c r="B1343" s="19">
        <v>42694</v>
      </c>
      <c r="C1343" s="19" t="str">
        <f xml:space="preserve"> TEXT(Table1_2[[#This Row],[Order Date]], "yyyy")</f>
        <v>2016</v>
      </c>
      <c r="D1343" s="19">
        <v>42699</v>
      </c>
      <c r="E1343" t="s">
        <v>39</v>
      </c>
      <c r="F1343" t="s">
        <v>1535</v>
      </c>
      <c r="G1343" t="s">
        <v>1536</v>
      </c>
      <c r="H1343" t="s">
        <v>90</v>
      </c>
      <c r="I1343" t="s">
        <v>25</v>
      </c>
      <c r="J1343" t="s">
        <v>3492</v>
      </c>
      <c r="K1343" t="s">
        <v>43</v>
      </c>
      <c r="L1343" t="s">
        <v>28</v>
      </c>
      <c r="M1343" t="s">
        <v>277</v>
      </c>
      <c r="N1343" t="s">
        <v>30</v>
      </c>
      <c r="O1343" t="s">
        <v>31</v>
      </c>
      <c r="P1343" t="s">
        <v>278</v>
      </c>
      <c r="Q1343">
        <v>289.56799999999998</v>
      </c>
      <c r="R1343">
        <v>2</v>
      </c>
      <c r="S1343">
        <v>10.8588</v>
      </c>
      <c r="T1343">
        <f xml:space="preserve"> Table1_2[[#This Row],[Profit]] / Table1_2[[#This Row],[Sales]]</f>
        <v>3.7500000000000006E-2</v>
      </c>
      <c r="U1343" t="s">
        <v>58</v>
      </c>
      <c r="V1343" t="s">
        <v>34</v>
      </c>
    </row>
    <row r="1344" spans="1:22">
      <c r="A1344" t="s">
        <v>1653</v>
      </c>
      <c r="B1344" s="19">
        <v>42196</v>
      </c>
      <c r="C1344" s="19" t="str">
        <f xml:space="preserve"> TEXT(Table1_2[[#This Row],[Order Date]], "yyyy")</f>
        <v>2015</v>
      </c>
      <c r="D1344" s="19">
        <v>42198</v>
      </c>
      <c r="E1344" t="s">
        <v>87</v>
      </c>
      <c r="F1344" t="s">
        <v>1654</v>
      </c>
      <c r="G1344" t="s">
        <v>1655</v>
      </c>
      <c r="H1344" t="s">
        <v>24</v>
      </c>
      <c r="I1344" t="s">
        <v>25</v>
      </c>
      <c r="J1344" t="s">
        <v>65</v>
      </c>
      <c r="K1344" t="s">
        <v>66</v>
      </c>
      <c r="L1344" t="s">
        <v>67</v>
      </c>
      <c r="M1344" t="s">
        <v>84</v>
      </c>
      <c r="N1344" t="s">
        <v>30</v>
      </c>
      <c r="O1344" t="s">
        <v>56</v>
      </c>
      <c r="P1344" t="s">
        <v>85</v>
      </c>
      <c r="Q1344">
        <v>289.8</v>
      </c>
      <c r="R1344">
        <v>7</v>
      </c>
      <c r="S1344">
        <v>36.225000000000001</v>
      </c>
      <c r="T1344">
        <f xml:space="preserve"> Table1_2[[#This Row],[Profit]] / Table1_2[[#This Row],[Sales]]</f>
        <v>0.125</v>
      </c>
      <c r="U1344" t="s">
        <v>70</v>
      </c>
      <c r="V1344" t="s">
        <v>71</v>
      </c>
    </row>
    <row r="1345" spans="1:22">
      <c r="A1345" t="s">
        <v>3655</v>
      </c>
      <c r="B1345" s="19">
        <v>42328</v>
      </c>
      <c r="C1345" s="19" t="str">
        <f xml:space="preserve"> TEXT(Table1_2[[#This Row],[Order Date]], "yyyy")</f>
        <v>2015</v>
      </c>
      <c r="D1345" s="19">
        <v>42335</v>
      </c>
      <c r="E1345" t="s">
        <v>39</v>
      </c>
      <c r="F1345" t="s">
        <v>3248</v>
      </c>
      <c r="G1345" t="s">
        <v>3249</v>
      </c>
      <c r="H1345" t="s">
        <v>24</v>
      </c>
      <c r="I1345" t="s">
        <v>25</v>
      </c>
      <c r="J1345" t="s">
        <v>1006</v>
      </c>
      <c r="K1345" t="s">
        <v>43</v>
      </c>
      <c r="L1345" t="s">
        <v>28</v>
      </c>
      <c r="M1345" t="s">
        <v>542</v>
      </c>
      <c r="N1345" t="s">
        <v>30</v>
      </c>
      <c r="O1345" t="s">
        <v>31</v>
      </c>
      <c r="P1345" t="s">
        <v>543</v>
      </c>
      <c r="Q1345">
        <v>290.35199999999998</v>
      </c>
      <c r="R1345">
        <v>3</v>
      </c>
      <c r="S1345">
        <v>-36.293999999999997</v>
      </c>
      <c r="T1345">
        <f xml:space="preserve"> Table1_2[[#This Row],[Profit]] / Table1_2[[#This Row],[Sales]]</f>
        <v>-0.125</v>
      </c>
      <c r="U1345" t="s">
        <v>47</v>
      </c>
      <c r="V1345" t="s">
        <v>34</v>
      </c>
    </row>
    <row r="1346" spans="1:22">
      <c r="A1346" t="s">
        <v>2414</v>
      </c>
      <c r="B1346" s="19">
        <v>41670</v>
      </c>
      <c r="C1346" s="19" t="str">
        <f xml:space="preserve"> TEXT(Table1_2[[#This Row],[Order Date]], "yyyy")</f>
        <v>2014</v>
      </c>
      <c r="D1346" s="19">
        <v>41672</v>
      </c>
      <c r="E1346" t="s">
        <v>87</v>
      </c>
      <c r="F1346" t="s">
        <v>2415</v>
      </c>
      <c r="G1346" t="s">
        <v>2416</v>
      </c>
      <c r="H1346" t="s">
        <v>24</v>
      </c>
      <c r="I1346" t="s">
        <v>25</v>
      </c>
      <c r="J1346" t="s">
        <v>2417</v>
      </c>
      <c r="K1346" t="s">
        <v>53</v>
      </c>
      <c r="L1346" t="s">
        <v>54</v>
      </c>
      <c r="M1346" t="s">
        <v>1456</v>
      </c>
      <c r="N1346" t="s">
        <v>30</v>
      </c>
      <c r="O1346" t="s">
        <v>31</v>
      </c>
      <c r="P1346" t="s">
        <v>1457</v>
      </c>
      <c r="Q1346">
        <v>290.666</v>
      </c>
      <c r="R1346">
        <v>2</v>
      </c>
      <c r="S1346">
        <v>3.4196</v>
      </c>
      <c r="T1346">
        <f xml:space="preserve"> Table1_2[[#This Row],[Profit]] / Table1_2[[#This Row],[Sales]]</f>
        <v>1.1764705882352941E-2</v>
      </c>
      <c r="U1346" t="s">
        <v>70</v>
      </c>
      <c r="V1346" t="s">
        <v>169</v>
      </c>
    </row>
    <row r="1347" spans="1:22">
      <c r="A1347" t="s">
        <v>1393</v>
      </c>
      <c r="B1347" s="19">
        <v>41785</v>
      </c>
      <c r="C1347" s="19" t="str">
        <f xml:space="preserve"> TEXT(Table1_2[[#This Row],[Order Date]], "yyyy")</f>
        <v>2014</v>
      </c>
      <c r="D1347" s="19">
        <v>41789</v>
      </c>
      <c r="E1347" t="s">
        <v>39</v>
      </c>
      <c r="F1347" t="s">
        <v>1394</v>
      </c>
      <c r="G1347" t="s">
        <v>1395</v>
      </c>
      <c r="H1347" t="s">
        <v>90</v>
      </c>
      <c r="I1347" t="s">
        <v>25</v>
      </c>
      <c r="J1347" t="s">
        <v>52</v>
      </c>
      <c r="K1347" t="s">
        <v>53</v>
      </c>
      <c r="L1347" t="s">
        <v>54</v>
      </c>
      <c r="M1347" t="s">
        <v>1380</v>
      </c>
      <c r="N1347" t="s">
        <v>30</v>
      </c>
      <c r="O1347" t="s">
        <v>31</v>
      </c>
      <c r="P1347" t="s">
        <v>1381</v>
      </c>
      <c r="Q1347">
        <v>290.666</v>
      </c>
      <c r="R1347">
        <v>2</v>
      </c>
      <c r="S1347">
        <v>27.3568</v>
      </c>
      <c r="T1347">
        <f xml:space="preserve"> Table1_2[[#This Row],[Profit]] / Table1_2[[#This Row],[Sales]]</f>
        <v>9.4117647058823528E-2</v>
      </c>
      <c r="U1347" t="s">
        <v>83</v>
      </c>
      <c r="V1347" t="s">
        <v>161</v>
      </c>
    </row>
    <row r="1348" spans="1:22">
      <c r="A1348" t="s">
        <v>2847</v>
      </c>
      <c r="B1348" s="19">
        <v>42670</v>
      </c>
      <c r="C1348" s="19" t="str">
        <f xml:space="preserve"> TEXT(Table1_2[[#This Row],[Order Date]], "yyyy")</f>
        <v>2016</v>
      </c>
      <c r="D1348" s="19">
        <v>42675</v>
      </c>
      <c r="E1348" t="s">
        <v>21</v>
      </c>
      <c r="F1348" t="s">
        <v>2848</v>
      </c>
      <c r="G1348" t="s">
        <v>2849</v>
      </c>
      <c r="H1348" t="s">
        <v>24</v>
      </c>
      <c r="I1348" t="s">
        <v>25</v>
      </c>
      <c r="J1348" t="s">
        <v>2850</v>
      </c>
      <c r="K1348" t="s">
        <v>716</v>
      </c>
      <c r="L1348" t="s">
        <v>28</v>
      </c>
      <c r="M1348" t="s">
        <v>1306</v>
      </c>
      <c r="N1348" t="s">
        <v>30</v>
      </c>
      <c r="O1348" t="s">
        <v>36</v>
      </c>
      <c r="P1348" t="s">
        <v>1307</v>
      </c>
      <c r="Q1348">
        <v>290.98</v>
      </c>
      <c r="R1348">
        <v>1</v>
      </c>
      <c r="S1348">
        <v>75.654799999999994</v>
      </c>
      <c r="T1348">
        <f xml:space="preserve"> Table1_2[[#This Row],[Profit]] / Table1_2[[#This Row],[Sales]]</f>
        <v>0.25999999999999995</v>
      </c>
      <c r="U1348" t="s">
        <v>58</v>
      </c>
      <c r="V1348" t="s">
        <v>48</v>
      </c>
    </row>
    <row r="1349" spans="1:22">
      <c r="A1349" t="s">
        <v>3503</v>
      </c>
      <c r="B1349" s="19">
        <v>42302</v>
      </c>
      <c r="C1349" s="19" t="str">
        <f xml:space="preserve"> TEXT(Table1_2[[#This Row],[Order Date]], "yyyy")</f>
        <v>2015</v>
      </c>
      <c r="D1349" s="19">
        <v>42307</v>
      </c>
      <c r="E1349" t="s">
        <v>39</v>
      </c>
      <c r="F1349" t="s">
        <v>269</v>
      </c>
      <c r="G1349" t="s">
        <v>270</v>
      </c>
      <c r="H1349" t="s">
        <v>90</v>
      </c>
      <c r="I1349" t="s">
        <v>25</v>
      </c>
      <c r="J1349" t="s">
        <v>230</v>
      </c>
      <c r="K1349" t="s">
        <v>200</v>
      </c>
      <c r="L1349" t="s">
        <v>67</v>
      </c>
      <c r="M1349" t="s">
        <v>1892</v>
      </c>
      <c r="N1349" t="s">
        <v>30</v>
      </c>
      <c r="O1349" t="s">
        <v>36</v>
      </c>
      <c r="P1349" t="s">
        <v>1893</v>
      </c>
      <c r="Q1349">
        <v>291.10000000000002</v>
      </c>
      <c r="R1349">
        <v>5</v>
      </c>
      <c r="S1349">
        <v>75.686000000000007</v>
      </c>
      <c r="T1349">
        <f xml:space="preserve"> Table1_2[[#This Row],[Profit]] / Table1_2[[#This Row],[Sales]]</f>
        <v>0.26</v>
      </c>
      <c r="U1349" t="s">
        <v>58</v>
      </c>
      <c r="V1349" t="s">
        <v>48</v>
      </c>
    </row>
    <row r="1350" spans="1:22">
      <c r="A1350" t="s">
        <v>3835</v>
      </c>
      <c r="B1350" s="19">
        <v>42899</v>
      </c>
      <c r="C1350" s="19" t="str">
        <f xml:space="preserve"> TEXT(Table1_2[[#This Row],[Order Date]], "yyyy")</f>
        <v>2017</v>
      </c>
      <c r="D1350" s="19">
        <v>42905</v>
      </c>
      <c r="E1350" t="s">
        <v>39</v>
      </c>
      <c r="F1350" t="s">
        <v>3542</v>
      </c>
      <c r="G1350" t="s">
        <v>3543</v>
      </c>
      <c r="H1350" t="s">
        <v>100</v>
      </c>
      <c r="I1350" t="s">
        <v>25</v>
      </c>
      <c r="J1350" t="s">
        <v>191</v>
      </c>
      <c r="K1350" t="s">
        <v>192</v>
      </c>
      <c r="L1350" t="s">
        <v>54</v>
      </c>
      <c r="M1350" t="s">
        <v>1617</v>
      </c>
      <c r="N1350" t="s">
        <v>30</v>
      </c>
      <c r="O1350" t="s">
        <v>36</v>
      </c>
      <c r="P1350" t="s">
        <v>1618</v>
      </c>
      <c r="Q1350">
        <v>291.13600000000002</v>
      </c>
      <c r="R1350">
        <v>4</v>
      </c>
      <c r="S1350">
        <v>-25.474399999999999</v>
      </c>
      <c r="T1350">
        <f xml:space="preserve"> Table1_2[[#This Row],[Profit]] / Table1_2[[#This Row],[Sales]]</f>
        <v>-8.7499999999999994E-2</v>
      </c>
      <c r="U1350" t="s">
        <v>129</v>
      </c>
      <c r="V1350" t="s">
        <v>59</v>
      </c>
    </row>
    <row r="1351" spans="1:22">
      <c r="A1351" t="s">
        <v>3411</v>
      </c>
      <c r="B1351" s="19">
        <v>42282</v>
      </c>
      <c r="C1351" s="19" t="str">
        <f xml:space="preserve"> TEXT(Table1_2[[#This Row],[Order Date]], "yyyy")</f>
        <v>2015</v>
      </c>
      <c r="D1351" s="19">
        <v>42286</v>
      </c>
      <c r="E1351" t="s">
        <v>39</v>
      </c>
      <c r="F1351" t="s">
        <v>2873</v>
      </c>
      <c r="G1351" t="s">
        <v>2874</v>
      </c>
      <c r="H1351" t="s">
        <v>24</v>
      </c>
      <c r="I1351" t="s">
        <v>25</v>
      </c>
      <c r="J1351" t="s">
        <v>3398</v>
      </c>
      <c r="K1351" t="s">
        <v>1517</v>
      </c>
      <c r="L1351" t="s">
        <v>54</v>
      </c>
      <c r="M1351" t="s">
        <v>2180</v>
      </c>
      <c r="N1351" t="s">
        <v>30</v>
      </c>
      <c r="O1351" t="s">
        <v>36</v>
      </c>
      <c r="P1351" t="s">
        <v>2181</v>
      </c>
      <c r="Q1351">
        <v>291.16800000000001</v>
      </c>
      <c r="R1351">
        <v>4</v>
      </c>
      <c r="S1351">
        <v>-14.558400000000001</v>
      </c>
      <c r="T1351">
        <f xml:space="preserve"> Table1_2[[#This Row],[Profit]] / Table1_2[[#This Row],[Sales]]</f>
        <v>-0.05</v>
      </c>
      <c r="U1351" t="s">
        <v>83</v>
      </c>
      <c r="V1351" t="s">
        <v>48</v>
      </c>
    </row>
    <row r="1352" spans="1:22">
      <c r="A1352" t="s">
        <v>3709</v>
      </c>
      <c r="B1352" s="19">
        <v>41961</v>
      </c>
      <c r="C1352" s="19" t="str">
        <f xml:space="preserve"> TEXT(Table1_2[[#This Row],[Order Date]], "yyyy")</f>
        <v>2014</v>
      </c>
      <c r="D1352" s="19">
        <v>41964</v>
      </c>
      <c r="E1352" t="s">
        <v>87</v>
      </c>
      <c r="F1352" t="s">
        <v>2837</v>
      </c>
      <c r="G1352" t="s">
        <v>2838</v>
      </c>
      <c r="H1352" t="s">
        <v>24</v>
      </c>
      <c r="I1352" t="s">
        <v>25</v>
      </c>
      <c r="J1352" t="s">
        <v>3710</v>
      </c>
      <c r="K1352" t="s">
        <v>134</v>
      </c>
      <c r="L1352" t="s">
        <v>93</v>
      </c>
      <c r="M1352" t="s">
        <v>368</v>
      </c>
      <c r="N1352" t="s">
        <v>30</v>
      </c>
      <c r="O1352" t="s">
        <v>45</v>
      </c>
      <c r="P1352" t="s">
        <v>369</v>
      </c>
      <c r="Q1352">
        <v>292.10000000000002</v>
      </c>
      <c r="R1352">
        <v>4</v>
      </c>
      <c r="S1352">
        <v>-175.26</v>
      </c>
      <c r="T1352">
        <f xml:space="preserve"> Table1_2[[#This Row],[Profit]] / Table1_2[[#This Row],[Sales]]</f>
        <v>-0.59999999999999987</v>
      </c>
      <c r="U1352" t="s">
        <v>33</v>
      </c>
      <c r="V1352" t="s">
        <v>34</v>
      </c>
    </row>
    <row r="1353" spans="1:22">
      <c r="A1353" t="s">
        <v>4351</v>
      </c>
      <c r="B1353" s="19">
        <v>42821</v>
      </c>
      <c r="C1353" s="19" t="str">
        <f xml:space="preserve"> TEXT(Table1_2[[#This Row],[Order Date]], "yyyy")</f>
        <v>2017</v>
      </c>
      <c r="D1353" s="19">
        <v>42823</v>
      </c>
      <c r="E1353" t="s">
        <v>21</v>
      </c>
      <c r="F1353" t="s">
        <v>177</v>
      </c>
      <c r="G1353" t="s">
        <v>178</v>
      </c>
      <c r="H1353" t="s">
        <v>24</v>
      </c>
      <c r="I1353" t="s">
        <v>25</v>
      </c>
      <c r="J1353" t="s">
        <v>635</v>
      </c>
      <c r="K1353" t="s">
        <v>716</v>
      </c>
      <c r="L1353" t="s">
        <v>28</v>
      </c>
      <c r="M1353" t="s">
        <v>368</v>
      </c>
      <c r="N1353" t="s">
        <v>30</v>
      </c>
      <c r="O1353" t="s">
        <v>45</v>
      </c>
      <c r="P1353" t="s">
        <v>369</v>
      </c>
      <c r="Q1353">
        <v>292.10000000000002</v>
      </c>
      <c r="R1353">
        <v>2</v>
      </c>
      <c r="S1353">
        <v>58.42</v>
      </c>
      <c r="T1353">
        <f xml:space="preserve"> Table1_2[[#This Row],[Profit]] / Table1_2[[#This Row],[Sales]]</f>
        <v>0.19999999999999998</v>
      </c>
      <c r="U1353" t="s">
        <v>70</v>
      </c>
      <c r="V1353" t="s">
        <v>195</v>
      </c>
    </row>
    <row r="1354" spans="1:22">
      <c r="A1354" t="s">
        <v>1155</v>
      </c>
      <c r="B1354" s="19">
        <v>41997</v>
      </c>
      <c r="C1354" s="19" t="str">
        <f xml:space="preserve"> TEXT(Table1_2[[#This Row],[Order Date]], "yyyy")</f>
        <v>2014</v>
      </c>
      <c r="D1354" s="19">
        <v>42002</v>
      </c>
      <c r="E1354" t="s">
        <v>39</v>
      </c>
      <c r="F1354" t="s">
        <v>1156</v>
      </c>
      <c r="G1354" t="s">
        <v>1157</v>
      </c>
      <c r="H1354" t="s">
        <v>90</v>
      </c>
      <c r="I1354" t="s">
        <v>25</v>
      </c>
      <c r="J1354" t="s">
        <v>52</v>
      </c>
      <c r="K1354" t="s">
        <v>53</v>
      </c>
      <c r="L1354" t="s">
        <v>54</v>
      </c>
      <c r="M1354" t="s">
        <v>135</v>
      </c>
      <c r="N1354" t="s">
        <v>30</v>
      </c>
      <c r="O1354" t="s">
        <v>36</v>
      </c>
      <c r="P1354" t="s">
        <v>136</v>
      </c>
      <c r="Q1354">
        <v>292.27199999999999</v>
      </c>
      <c r="R1354">
        <v>6</v>
      </c>
      <c r="S1354">
        <v>18.266999999999999</v>
      </c>
      <c r="T1354">
        <f xml:space="preserve"> Table1_2[[#This Row],[Profit]] / Table1_2[[#This Row],[Sales]]</f>
        <v>6.25E-2</v>
      </c>
      <c r="U1354" t="s">
        <v>58</v>
      </c>
      <c r="V1354" t="s">
        <v>96</v>
      </c>
    </row>
    <row r="1355" spans="1:22">
      <c r="A1355" t="s">
        <v>1471</v>
      </c>
      <c r="B1355" s="19">
        <v>42252</v>
      </c>
      <c r="C1355" s="19" t="str">
        <f xml:space="preserve"> TEXT(Table1_2[[#This Row],[Order Date]], "yyyy")</f>
        <v>2015</v>
      </c>
      <c r="D1355" s="19">
        <v>42256</v>
      </c>
      <c r="E1355" t="s">
        <v>39</v>
      </c>
      <c r="F1355" t="s">
        <v>1472</v>
      </c>
      <c r="G1355" t="s">
        <v>1473</v>
      </c>
      <c r="H1355" t="s">
        <v>24</v>
      </c>
      <c r="I1355" t="s">
        <v>25</v>
      </c>
      <c r="J1355" t="s">
        <v>639</v>
      </c>
      <c r="K1355" t="s">
        <v>53</v>
      </c>
      <c r="L1355" t="s">
        <v>54</v>
      </c>
      <c r="M1355" t="s">
        <v>1476</v>
      </c>
      <c r="N1355" t="s">
        <v>30</v>
      </c>
      <c r="O1355" t="s">
        <v>31</v>
      </c>
      <c r="P1355" t="s">
        <v>1477</v>
      </c>
      <c r="Q1355">
        <v>293.19900000000001</v>
      </c>
      <c r="R1355">
        <v>3</v>
      </c>
      <c r="S1355">
        <v>-20.696400000000001</v>
      </c>
      <c r="T1355">
        <f xml:space="preserve"> Table1_2[[#This Row],[Profit]] / Table1_2[[#This Row],[Sales]]</f>
        <v>-7.0588235294117646E-2</v>
      </c>
      <c r="U1355" t="s">
        <v>83</v>
      </c>
      <c r="V1355" t="s">
        <v>77</v>
      </c>
    </row>
    <row r="1356" spans="1:22">
      <c r="A1356" t="s">
        <v>3887</v>
      </c>
      <c r="B1356" s="19">
        <v>42941</v>
      </c>
      <c r="C1356" s="19" t="str">
        <f xml:space="preserve"> TEXT(Table1_2[[#This Row],[Order Date]], "yyyy")</f>
        <v>2017</v>
      </c>
      <c r="D1356" s="19">
        <v>42943</v>
      </c>
      <c r="E1356" t="s">
        <v>87</v>
      </c>
      <c r="F1356" t="s">
        <v>3888</v>
      </c>
      <c r="G1356" t="s">
        <v>3889</v>
      </c>
      <c r="H1356" t="s">
        <v>100</v>
      </c>
      <c r="I1356" t="s">
        <v>25</v>
      </c>
      <c r="J1356" t="s">
        <v>1739</v>
      </c>
      <c r="K1356" t="s">
        <v>92</v>
      </c>
      <c r="L1356" t="s">
        <v>93</v>
      </c>
      <c r="M1356" t="s">
        <v>1567</v>
      </c>
      <c r="N1356" t="s">
        <v>30</v>
      </c>
      <c r="O1356" t="s">
        <v>45</v>
      </c>
      <c r="P1356" t="s">
        <v>1568</v>
      </c>
      <c r="Q1356">
        <v>298.11599999999999</v>
      </c>
      <c r="R1356">
        <v>6</v>
      </c>
      <c r="S1356">
        <v>-4.2587999999999999</v>
      </c>
      <c r="T1356">
        <f xml:space="preserve"> Table1_2[[#This Row],[Profit]] / Table1_2[[#This Row],[Sales]]</f>
        <v>-1.4285714285714287E-2</v>
      </c>
      <c r="U1356" t="s">
        <v>70</v>
      </c>
      <c r="V1356" t="s">
        <v>71</v>
      </c>
    </row>
    <row r="1357" spans="1:22">
      <c r="A1357" t="s">
        <v>2115</v>
      </c>
      <c r="B1357" s="19">
        <v>42495</v>
      </c>
      <c r="C1357" s="19" t="str">
        <f xml:space="preserve"> TEXT(Table1_2[[#This Row],[Order Date]], "yyyy")</f>
        <v>2016</v>
      </c>
      <c r="D1357" s="19">
        <v>42498</v>
      </c>
      <c r="E1357" t="s">
        <v>87</v>
      </c>
      <c r="F1357" t="s">
        <v>2116</v>
      </c>
      <c r="G1357" t="s">
        <v>2117</v>
      </c>
      <c r="H1357" t="s">
        <v>24</v>
      </c>
      <c r="I1357" t="s">
        <v>25</v>
      </c>
      <c r="J1357" t="s">
        <v>1051</v>
      </c>
      <c r="K1357" t="s">
        <v>53</v>
      </c>
      <c r="L1357" t="s">
        <v>54</v>
      </c>
      <c r="M1357" t="s">
        <v>290</v>
      </c>
      <c r="N1357" t="s">
        <v>30</v>
      </c>
      <c r="O1357" t="s">
        <v>45</v>
      </c>
      <c r="P1357" t="s">
        <v>291</v>
      </c>
      <c r="Q1357">
        <v>298.77600000000001</v>
      </c>
      <c r="R1357">
        <v>3</v>
      </c>
      <c r="S1357">
        <v>7.4694000000000003</v>
      </c>
      <c r="T1357">
        <f xml:space="preserve"> Table1_2[[#This Row],[Profit]] / Table1_2[[#This Row],[Sales]]</f>
        <v>2.5000000000000001E-2</v>
      </c>
      <c r="U1357" t="s">
        <v>33</v>
      </c>
      <c r="V1357" t="s">
        <v>161</v>
      </c>
    </row>
    <row r="1358" spans="1:22">
      <c r="A1358" t="s">
        <v>2068</v>
      </c>
      <c r="B1358" s="19">
        <v>42321</v>
      </c>
      <c r="C1358" s="19" t="str">
        <f xml:space="preserve"> TEXT(Table1_2[[#This Row],[Order Date]], "yyyy")</f>
        <v>2015</v>
      </c>
      <c r="D1358" s="19">
        <v>42327</v>
      </c>
      <c r="E1358" t="s">
        <v>39</v>
      </c>
      <c r="F1358" t="s">
        <v>311</v>
      </c>
      <c r="G1358" t="s">
        <v>312</v>
      </c>
      <c r="H1358" t="s">
        <v>24</v>
      </c>
      <c r="I1358" t="s">
        <v>25</v>
      </c>
      <c r="J1358" t="s">
        <v>230</v>
      </c>
      <c r="K1358" t="s">
        <v>200</v>
      </c>
      <c r="L1358" t="s">
        <v>67</v>
      </c>
      <c r="M1358" t="s">
        <v>1136</v>
      </c>
      <c r="N1358" t="s">
        <v>30</v>
      </c>
      <c r="O1358" t="s">
        <v>31</v>
      </c>
      <c r="P1358" t="s">
        <v>1137</v>
      </c>
      <c r="Q1358">
        <v>299.97000000000003</v>
      </c>
      <c r="R1358">
        <v>3</v>
      </c>
      <c r="S1358">
        <v>56.994300000000003</v>
      </c>
      <c r="T1358">
        <f xml:space="preserve"> Table1_2[[#This Row],[Profit]] / Table1_2[[#This Row],[Sales]]</f>
        <v>0.19</v>
      </c>
      <c r="U1358" t="s">
        <v>129</v>
      </c>
      <c r="V1358" t="s">
        <v>34</v>
      </c>
    </row>
    <row r="1359" spans="1:22">
      <c r="A1359" t="s">
        <v>3460</v>
      </c>
      <c r="B1359" s="19">
        <v>42458</v>
      </c>
      <c r="C1359" s="19" t="str">
        <f xml:space="preserve"> TEXT(Table1_2[[#This Row],[Order Date]], "yyyy")</f>
        <v>2016</v>
      </c>
      <c r="D1359" s="19">
        <v>42462</v>
      </c>
      <c r="E1359" t="s">
        <v>39</v>
      </c>
      <c r="F1359" t="s">
        <v>498</v>
      </c>
      <c r="G1359" t="s">
        <v>499</v>
      </c>
      <c r="H1359" t="s">
        <v>24</v>
      </c>
      <c r="I1359" t="s">
        <v>25</v>
      </c>
      <c r="J1359" t="s">
        <v>878</v>
      </c>
      <c r="K1359" t="s">
        <v>231</v>
      </c>
      <c r="L1359" t="s">
        <v>67</v>
      </c>
      <c r="M1359" t="s">
        <v>710</v>
      </c>
      <c r="N1359" t="s">
        <v>30</v>
      </c>
      <c r="O1359" t="s">
        <v>31</v>
      </c>
      <c r="P1359" t="s">
        <v>711</v>
      </c>
      <c r="Q1359">
        <v>299.97500000000002</v>
      </c>
      <c r="R1359">
        <v>5</v>
      </c>
      <c r="S1359">
        <v>-167.98599999999999</v>
      </c>
      <c r="T1359">
        <f xml:space="preserve"> Table1_2[[#This Row],[Profit]] / Table1_2[[#This Row],[Sales]]</f>
        <v>-0.55999999999999994</v>
      </c>
      <c r="U1359" t="s">
        <v>83</v>
      </c>
      <c r="V1359" t="s">
        <v>195</v>
      </c>
    </row>
    <row r="1360" spans="1:22">
      <c r="A1360" t="s">
        <v>350</v>
      </c>
      <c r="B1360" s="19">
        <v>41999</v>
      </c>
      <c r="C1360" s="19" t="str">
        <f xml:space="preserve"> TEXT(Table1_2[[#This Row],[Order Date]], "yyyy")</f>
        <v>2014</v>
      </c>
      <c r="D1360" s="19">
        <v>42001</v>
      </c>
      <c r="E1360" t="s">
        <v>87</v>
      </c>
      <c r="F1360" t="s">
        <v>351</v>
      </c>
      <c r="G1360" t="s">
        <v>352</v>
      </c>
      <c r="H1360" t="s">
        <v>90</v>
      </c>
      <c r="I1360" t="s">
        <v>25</v>
      </c>
      <c r="J1360" t="s">
        <v>353</v>
      </c>
      <c r="K1360" t="s">
        <v>180</v>
      </c>
      <c r="L1360" t="s">
        <v>54</v>
      </c>
      <c r="M1360" t="s">
        <v>354</v>
      </c>
      <c r="N1360" t="s">
        <v>30</v>
      </c>
      <c r="O1360" t="s">
        <v>56</v>
      </c>
      <c r="P1360" t="s">
        <v>355</v>
      </c>
      <c r="Q1360">
        <v>300.416</v>
      </c>
      <c r="R1360">
        <v>8</v>
      </c>
      <c r="S1360">
        <v>78.859200000000001</v>
      </c>
      <c r="T1360">
        <f xml:space="preserve"> Table1_2[[#This Row],[Profit]] / Table1_2[[#This Row],[Sales]]</f>
        <v>0.26250000000000001</v>
      </c>
      <c r="U1360" t="s">
        <v>70</v>
      </c>
      <c r="V1360" t="s">
        <v>96</v>
      </c>
    </row>
    <row r="1361" spans="1:22">
      <c r="A1361" t="s">
        <v>2118</v>
      </c>
      <c r="B1361" s="19">
        <v>41907</v>
      </c>
      <c r="C1361" s="19" t="str">
        <f xml:space="preserve"> TEXT(Table1_2[[#This Row],[Order Date]], "yyyy")</f>
        <v>2014</v>
      </c>
      <c r="D1361" s="19">
        <v>41912</v>
      </c>
      <c r="E1361" t="s">
        <v>39</v>
      </c>
      <c r="F1361" t="s">
        <v>540</v>
      </c>
      <c r="G1361" t="s">
        <v>541</v>
      </c>
      <c r="H1361" t="s">
        <v>100</v>
      </c>
      <c r="I1361" t="s">
        <v>25</v>
      </c>
      <c r="J1361" t="s">
        <v>101</v>
      </c>
      <c r="K1361" t="s">
        <v>92</v>
      </c>
      <c r="L1361" t="s">
        <v>93</v>
      </c>
      <c r="M1361" t="s">
        <v>736</v>
      </c>
      <c r="N1361" t="s">
        <v>30</v>
      </c>
      <c r="O1361" t="s">
        <v>31</v>
      </c>
      <c r="P1361" t="s">
        <v>737</v>
      </c>
      <c r="Q1361">
        <v>300.53280000000001</v>
      </c>
      <c r="R1361">
        <v>2</v>
      </c>
      <c r="S1361">
        <v>-97.231200000000001</v>
      </c>
      <c r="T1361">
        <f xml:space="preserve"> Table1_2[[#This Row],[Profit]] / Table1_2[[#This Row],[Sales]]</f>
        <v>-0.3235294117647059</v>
      </c>
      <c r="U1361" t="s">
        <v>58</v>
      </c>
      <c r="V1361" t="s">
        <v>77</v>
      </c>
    </row>
    <row r="1362" spans="1:22">
      <c r="A1362" t="s">
        <v>1210</v>
      </c>
      <c r="B1362" s="19">
        <v>42859</v>
      </c>
      <c r="C1362" s="19" t="str">
        <f xml:space="preserve"> TEXT(Table1_2[[#This Row],[Order Date]], "yyyy")</f>
        <v>2017</v>
      </c>
      <c r="D1362" s="19">
        <v>42864</v>
      </c>
      <c r="E1362" t="s">
        <v>39</v>
      </c>
      <c r="F1362" t="s">
        <v>938</v>
      </c>
      <c r="G1362" t="s">
        <v>939</v>
      </c>
      <c r="H1362" t="s">
        <v>90</v>
      </c>
      <c r="I1362" t="s">
        <v>25</v>
      </c>
      <c r="J1362" t="s">
        <v>328</v>
      </c>
      <c r="K1362" t="s">
        <v>53</v>
      </c>
      <c r="L1362" t="s">
        <v>54</v>
      </c>
      <c r="M1362" t="s">
        <v>306</v>
      </c>
      <c r="N1362" t="s">
        <v>30</v>
      </c>
      <c r="O1362" t="s">
        <v>45</v>
      </c>
      <c r="P1362" t="s">
        <v>307</v>
      </c>
      <c r="Q1362">
        <v>300.904</v>
      </c>
      <c r="R1362">
        <v>1</v>
      </c>
      <c r="S1362">
        <v>11.283899999999999</v>
      </c>
      <c r="T1362">
        <f xml:space="preserve"> Table1_2[[#This Row],[Profit]] / Table1_2[[#This Row],[Sales]]</f>
        <v>3.7499999999999999E-2</v>
      </c>
      <c r="U1362" t="s">
        <v>58</v>
      </c>
      <c r="V1362" t="s">
        <v>161</v>
      </c>
    </row>
    <row r="1363" spans="1:22">
      <c r="A1363" t="s">
        <v>4096</v>
      </c>
      <c r="B1363" s="19">
        <v>42993</v>
      </c>
      <c r="C1363" s="19" t="str">
        <f xml:space="preserve"> TEXT(Table1_2[[#This Row],[Order Date]], "yyyy")</f>
        <v>2017</v>
      </c>
      <c r="D1363" s="19">
        <v>42995</v>
      </c>
      <c r="E1363" t="s">
        <v>21</v>
      </c>
      <c r="F1363" t="s">
        <v>301</v>
      </c>
      <c r="G1363" t="s">
        <v>302</v>
      </c>
      <c r="H1363" t="s">
        <v>100</v>
      </c>
      <c r="I1363" t="s">
        <v>25</v>
      </c>
      <c r="J1363" t="s">
        <v>328</v>
      </c>
      <c r="K1363" t="s">
        <v>53</v>
      </c>
      <c r="L1363" t="s">
        <v>54</v>
      </c>
      <c r="M1363" t="s">
        <v>306</v>
      </c>
      <c r="N1363" t="s">
        <v>30</v>
      </c>
      <c r="O1363" t="s">
        <v>45</v>
      </c>
      <c r="P1363" t="s">
        <v>307</v>
      </c>
      <c r="Q1363">
        <v>300.904</v>
      </c>
      <c r="R1363">
        <v>1</v>
      </c>
      <c r="S1363">
        <v>11.283899999999999</v>
      </c>
      <c r="T1363">
        <f xml:space="preserve"> Table1_2[[#This Row],[Profit]] / Table1_2[[#This Row],[Sales]]</f>
        <v>3.7499999999999999E-2</v>
      </c>
      <c r="U1363" t="s">
        <v>70</v>
      </c>
      <c r="V1363" t="s">
        <v>77</v>
      </c>
    </row>
    <row r="1364" spans="1:22">
      <c r="A1364" t="s">
        <v>1926</v>
      </c>
      <c r="B1364" s="19">
        <v>42623</v>
      </c>
      <c r="C1364" s="19" t="str">
        <f xml:space="preserve"> TEXT(Table1_2[[#This Row],[Order Date]], "yyyy")</f>
        <v>2016</v>
      </c>
      <c r="D1364" s="19">
        <v>42627</v>
      </c>
      <c r="E1364" t="s">
        <v>21</v>
      </c>
      <c r="F1364" t="s">
        <v>1927</v>
      </c>
      <c r="G1364" t="s">
        <v>1928</v>
      </c>
      <c r="H1364" t="s">
        <v>24</v>
      </c>
      <c r="I1364" t="s">
        <v>25</v>
      </c>
      <c r="J1364" t="s">
        <v>101</v>
      </c>
      <c r="K1364" t="s">
        <v>92</v>
      </c>
      <c r="L1364" t="s">
        <v>93</v>
      </c>
      <c r="M1364" t="s">
        <v>1062</v>
      </c>
      <c r="N1364" t="s">
        <v>30</v>
      </c>
      <c r="O1364" t="s">
        <v>45</v>
      </c>
      <c r="P1364" t="s">
        <v>1063</v>
      </c>
      <c r="Q1364">
        <v>300.93</v>
      </c>
      <c r="R1364">
        <v>5</v>
      </c>
      <c r="S1364">
        <v>-34.392000000000003</v>
      </c>
      <c r="T1364">
        <f xml:space="preserve"> Table1_2[[#This Row],[Profit]] / Table1_2[[#This Row],[Sales]]</f>
        <v>-0.1142857142857143</v>
      </c>
      <c r="U1364" t="s">
        <v>83</v>
      </c>
      <c r="V1364" t="s">
        <v>77</v>
      </c>
    </row>
    <row r="1365" spans="1:22">
      <c r="A1365" t="s">
        <v>3808</v>
      </c>
      <c r="B1365" s="19">
        <v>43098</v>
      </c>
      <c r="C1365" s="19" t="str">
        <f xml:space="preserve"> TEXT(Table1_2[[#This Row],[Order Date]], "yyyy")</f>
        <v>2017</v>
      </c>
      <c r="D1365" s="19">
        <v>43101</v>
      </c>
      <c r="E1365" t="s">
        <v>21</v>
      </c>
      <c r="F1365" t="s">
        <v>925</v>
      </c>
      <c r="G1365" t="s">
        <v>926</v>
      </c>
      <c r="H1365" t="s">
        <v>24</v>
      </c>
      <c r="I1365" t="s">
        <v>25</v>
      </c>
      <c r="J1365" t="s">
        <v>865</v>
      </c>
      <c r="K1365" t="s">
        <v>27</v>
      </c>
      <c r="L1365" t="s">
        <v>28</v>
      </c>
      <c r="M1365" t="s">
        <v>2334</v>
      </c>
      <c r="N1365" t="s">
        <v>30</v>
      </c>
      <c r="O1365" t="s">
        <v>36</v>
      </c>
      <c r="P1365" t="s">
        <v>2335</v>
      </c>
      <c r="Q1365">
        <v>300.98</v>
      </c>
      <c r="R1365">
        <v>1</v>
      </c>
      <c r="S1365">
        <v>87.284199999999998</v>
      </c>
      <c r="T1365">
        <f xml:space="preserve"> Table1_2[[#This Row],[Profit]] / Table1_2[[#This Row],[Sales]]</f>
        <v>0.28999999999999998</v>
      </c>
      <c r="U1365" t="s">
        <v>33</v>
      </c>
      <c r="V1365" t="s">
        <v>96</v>
      </c>
    </row>
    <row r="1366" spans="1:22">
      <c r="A1366" t="s">
        <v>4197</v>
      </c>
      <c r="B1366" s="19">
        <v>42453</v>
      </c>
      <c r="C1366" s="19" t="str">
        <f xml:space="preserve"> TEXT(Table1_2[[#This Row],[Order Date]], "yyyy")</f>
        <v>2016</v>
      </c>
      <c r="D1366" s="19">
        <v>42455</v>
      </c>
      <c r="E1366" t="s">
        <v>21</v>
      </c>
      <c r="F1366" t="s">
        <v>3878</v>
      </c>
      <c r="G1366" t="s">
        <v>3879</v>
      </c>
      <c r="H1366" t="s">
        <v>24</v>
      </c>
      <c r="I1366" t="s">
        <v>25</v>
      </c>
      <c r="J1366" t="s">
        <v>693</v>
      </c>
      <c r="K1366" t="s">
        <v>231</v>
      </c>
      <c r="L1366" t="s">
        <v>67</v>
      </c>
      <c r="M1366" t="s">
        <v>1967</v>
      </c>
      <c r="N1366" t="s">
        <v>30</v>
      </c>
      <c r="O1366" t="s">
        <v>31</v>
      </c>
      <c r="P1366" t="s">
        <v>1968</v>
      </c>
      <c r="Q1366">
        <v>301.47000000000003</v>
      </c>
      <c r="R1366">
        <v>3</v>
      </c>
      <c r="S1366">
        <v>-241.17599999999999</v>
      </c>
      <c r="T1366">
        <f xml:space="preserve"> Table1_2[[#This Row],[Profit]] / Table1_2[[#This Row],[Sales]]</f>
        <v>-0.79999999999999993</v>
      </c>
      <c r="U1366" t="s">
        <v>70</v>
      </c>
      <c r="V1366" t="s">
        <v>195</v>
      </c>
    </row>
    <row r="1367" spans="1:22">
      <c r="A1367" t="s">
        <v>4213</v>
      </c>
      <c r="B1367" s="19">
        <v>42232</v>
      </c>
      <c r="C1367" s="19" t="str">
        <f xml:space="preserve"> TEXT(Table1_2[[#This Row],[Order Date]], "yyyy")</f>
        <v>2015</v>
      </c>
      <c r="D1367" s="19">
        <v>42236</v>
      </c>
      <c r="E1367" t="s">
        <v>39</v>
      </c>
      <c r="F1367" t="s">
        <v>1468</v>
      </c>
      <c r="G1367" t="s">
        <v>1469</v>
      </c>
      <c r="H1367" t="s">
        <v>24</v>
      </c>
      <c r="I1367" t="s">
        <v>25</v>
      </c>
      <c r="J1367" t="s">
        <v>65</v>
      </c>
      <c r="K1367" t="s">
        <v>66</v>
      </c>
      <c r="L1367" t="s">
        <v>67</v>
      </c>
      <c r="M1367" t="s">
        <v>1869</v>
      </c>
      <c r="N1367" t="s">
        <v>30</v>
      </c>
      <c r="O1367" t="s">
        <v>31</v>
      </c>
      <c r="P1367" t="s">
        <v>1870</v>
      </c>
      <c r="Q1367">
        <v>301.47000000000003</v>
      </c>
      <c r="R1367">
        <v>3</v>
      </c>
      <c r="S1367">
        <v>-204.99959999999999</v>
      </c>
      <c r="T1367">
        <f xml:space="preserve"> Table1_2[[#This Row],[Profit]] / Table1_2[[#This Row],[Sales]]</f>
        <v>-0.67999999999999994</v>
      </c>
      <c r="U1367" t="s">
        <v>83</v>
      </c>
      <c r="V1367" t="s">
        <v>253</v>
      </c>
    </row>
    <row r="1368" spans="1:22">
      <c r="A1368" t="s">
        <v>154</v>
      </c>
      <c r="B1368" s="19">
        <v>42883</v>
      </c>
      <c r="C1368" s="19" t="str">
        <f xml:space="preserve"> TEXT(Table1_2[[#This Row],[Order Date]], "yyyy")</f>
        <v>2017</v>
      </c>
      <c r="D1368" s="19">
        <v>42885</v>
      </c>
      <c r="E1368" t="s">
        <v>21</v>
      </c>
      <c r="F1368" t="s">
        <v>155</v>
      </c>
      <c r="G1368" t="s">
        <v>156</v>
      </c>
      <c r="H1368" t="s">
        <v>24</v>
      </c>
      <c r="I1368" t="s">
        <v>25</v>
      </c>
      <c r="J1368" t="s">
        <v>157</v>
      </c>
      <c r="K1368" t="s">
        <v>158</v>
      </c>
      <c r="L1368" t="s">
        <v>28</v>
      </c>
      <c r="M1368" t="s">
        <v>159</v>
      </c>
      <c r="N1368" t="s">
        <v>30</v>
      </c>
      <c r="O1368" t="s">
        <v>36</v>
      </c>
      <c r="P1368" t="s">
        <v>160</v>
      </c>
      <c r="Q1368">
        <v>301.95999999999998</v>
      </c>
      <c r="R1368">
        <v>2</v>
      </c>
      <c r="S1368">
        <v>33.215600000000002</v>
      </c>
      <c r="T1368">
        <f xml:space="preserve"> Table1_2[[#This Row],[Profit]] / Table1_2[[#This Row],[Sales]]</f>
        <v>0.11000000000000001</v>
      </c>
      <c r="U1368" t="s">
        <v>70</v>
      </c>
      <c r="V1368" t="s">
        <v>161</v>
      </c>
    </row>
    <row r="1369" spans="1:22">
      <c r="A1369" t="s">
        <v>3065</v>
      </c>
      <c r="B1369" s="19">
        <v>42692</v>
      </c>
      <c r="C1369" s="19" t="str">
        <f xml:space="preserve"> TEXT(Table1_2[[#This Row],[Order Date]], "yyyy")</f>
        <v>2016</v>
      </c>
      <c r="D1369" s="19">
        <v>42697</v>
      </c>
      <c r="E1369" t="s">
        <v>21</v>
      </c>
      <c r="F1369" t="s">
        <v>3066</v>
      </c>
      <c r="G1369" t="s">
        <v>3067</v>
      </c>
      <c r="H1369" t="s">
        <v>24</v>
      </c>
      <c r="I1369" t="s">
        <v>25</v>
      </c>
      <c r="J1369" t="s">
        <v>3068</v>
      </c>
      <c r="K1369" t="s">
        <v>289</v>
      </c>
      <c r="L1369" t="s">
        <v>93</v>
      </c>
      <c r="M1369" t="s">
        <v>159</v>
      </c>
      <c r="N1369" t="s">
        <v>30</v>
      </c>
      <c r="O1369" t="s">
        <v>36</v>
      </c>
      <c r="P1369" t="s">
        <v>160</v>
      </c>
      <c r="Q1369">
        <v>301.95999999999998</v>
      </c>
      <c r="R1369">
        <v>2</v>
      </c>
      <c r="S1369">
        <v>33.215600000000002</v>
      </c>
      <c r="T1369">
        <f xml:space="preserve"> Table1_2[[#This Row],[Profit]] / Table1_2[[#This Row],[Sales]]</f>
        <v>0.11000000000000001</v>
      </c>
      <c r="U1369" t="s">
        <v>58</v>
      </c>
      <c r="V1369" t="s">
        <v>34</v>
      </c>
    </row>
    <row r="1370" spans="1:22">
      <c r="A1370" t="s">
        <v>3305</v>
      </c>
      <c r="B1370" s="19">
        <v>42309</v>
      </c>
      <c r="C1370" s="19" t="str">
        <f xml:space="preserve"> TEXT(Table1_2[[#This Row],[Order Date]], "yyyy")</f>
        <v>2015</v>
      </c>
      <c r="D1370" s="19">
        <v>42316</v>
      </c>
      <c r="E1370" t="s">
        <v>39</v>
      </c>
      <c r="F1370" t="s">
        <v>2070</v>
      </c>
      <c r="G1370" t="s">
        <v>2071</v>
      </c>
      <c r="H1370" t="s">
        <v>24</v>
      </c>
      <c r="I1370" t="s">
        <v>25</v>
      </c>
      <c r="J1370" t="s">
        <v>3306</v>
      </c>
      <c r="K1370" t="s">
        <v>1058</v>
      </c>
      <c r="L1370" t="s">
        <v>28</v>
      </c>
      <c r="M1370" t="s">
        <v>1284</v>
      </c>
      <c r="N1370" t="s">
        <v>30</v>
      </c>
      <c r="O1370" t="s">
        <v>45</v>
      </c>
      <c r="P1370" t="s">
        <v>1285</v>
      </c>
      <c r="Q1370">
        <v>301.95999999999998</v>
      </c>
      <c r="R1370">
        <v>2</v>
      </c>
      <c r="S1370">
        <v>45.293999999999997</v>
      </c>
      <c r="T1370">
        <f xml:space="preserve"> Table1_2[[#This Row],[Profit]] / Table1_2[[#This Row],[Sales]]</f>
        <v>0.15</v>
      </c>
      <c r="U1370" t="s">
        <v>47</v>
      </c>
      <c r="V1370" t="s">
        <v>34</v>
      </c>
    </row>
    <row r="1371" spans="1:22">
      <c r="A1371" t="s">
        <v>1878</v>
      </c>
      <c r="B1371" s="19">
        <v>42191</v>
      </c>
      <c r="C1371" s="19" t="str">
        <f xml:space="preserve"> TEXT(Table1_2[[#This Row],[Order Date]], "yyyy")</f>
        <v>2015</v>
      </c>
      <c r="D1371" s="19">
        <v>42196</v>
      </c>
      <c r="E1371" t="s">
        <v>39</v>
      </c>
      <c r="F1371" t="s">
        <v>1240</v>
      </c>
      <c r="G1371" t="s">
        <v>1241</v>
      </c>
      <c r="H1371" t="s">
        <v>100</v>
      </c>
      <c r="I1371" t="s">
        <v>25</v>
      </c>
      <c r="J1371" t="s">
        <v>1879</v>
      </c>
      <c r="K1371" t="s">
        <v>434</v>
      </c>
      <c r="L1371" t="s">
        <v>67</v>
      </c>
      <c r="M1371" t="s">
        <v>529</v>
      </c>
      <c r="N1371" t="s">
        <v>30</v>
      </c>
      <c r="O1371" t="s">
        <v>31</v>
      </c>
      <c r="P1371" t="s">
        <v>530</v>
      </c>
      <c r="Q1371">
        <v>301.95999999999998</v>
      </c>
      <c r="R1371">
        <v>2</v>
      </c>
      <c r="S1371">
        <v>60.392000000000003</v>
      </c>
      <c r="T1371">
        <f xml:space="preserve"> Table1_2[[#This Row],[Profit]] / Table1_2[[#This Row],[Sales]]</f>
        <v>0.2</v>
      </c>
      <c r="U1371" t="s">
        <v>58</v>
      </c>
      <c r="V1371" t="s">
        <v>71</v>
      </c>
    </row>
    <row r="1372" spans="1:22">
      <c r="A1372" t="s">
        <v>652</v>
      </c>
      <c r="B1372" s="19">
        <v>42337</v>
      </c>
      <c r="C1372" s="19" t="str">
        <f xml:space="preserve"> TEXT(Table1_2[[#This Row],[Order Date]], "yyyy")</f>
        <v>2015</v>
      </c>
      <c r="D1372" s="19">
        <v>42341</v>
      </c>
      <c r="E1372" t="s">
        <v>39</v>
      </c>
      <c r="F1372" t="s">
        <v>653</v>
      </c>
      <c r="G1372" t="s">
        <v>654</v>
      </c>
      <c r="H1372" t="s">
        <v>90</v>
      </c>
      <c r="I1372" t="s">
        <v>25</v>
      </c>
      <c r="J1372" t="s">
        <v>655</v>
      </c>
      <c r="K1372" t="s">
        <v>289</v>
      </c>
      <c r="L1372" t="s">
        <v>93</v>
      </c>
      <c r="M1372" t="s">
        <v>656</v>
      </c>
      <c r="N1372" t="s">
        <v>30</v>
      </c>
      <c r="O1372" t="s">
        <v>36</v>
      </c>
      <c r="P1372" t="s">
        <v>657</v>
      </c>
      <c r="Q1372">
        <v>301.95999999999998</v>
      </c>
      <c r="R1372">
        <v>2</v>
      </c>
      <c r="S1372">
        <v>87.568399999999997</v>
      </c>
      <c r="T1372">
        <f xml:space="preserve"> Table1_2[[#This Row],[Profit]] / Table1_2[[#This Row],[Sales]]</f>
        <v>0.29000000000000004</v>
      </c>
      <c r="U1372" t="s">
        <v>83</v>
      </c>
      <c r="V1372" t="s">
        <v>34</v>
      </c>
    </row>
    <row r="1373" spans="1:22">
      <c r="A1373" t="s">
        <v>853</v>
      </c>
      <c r="B1373" s="19">
        <v>42902</v>
      </c>
      <c r="C1373" s="19" t="str">
        <f xml:space="preserve"> TEXT(Table1_2[[#This Row],[Order Date]], "yyyy")</f>
        <v>2017</v>
      </c>
      <c r="D1373" s="19">
        <v>42907</v>
      </c>
      <c r="E1373" t="s">
        <v>21</v>
      </c>
      <c r="F1373" t="s">
        <v>138</v>
      </c>
      <c r="G1373" t="s">
        <v>139</v>
      </c>
      <c r="H1373" t="s">
        <v>24</v>
      </c>
      <c r="I1373" t="s">
        <v>25</v>
      </c>
      <c r="J1373" t="s">
        <v>854</v>
      </c>
      <c r="K1373" t="s">
        <v>27</v>
      </c>
      <c r="L1373" t="s">
        <v>28</v>
      </c>
      <c r="M1373" t="s">
        <v>855</v>
      </c>
      <c r="N1373" t="s">
        <v>30</v>
      </c>
      <c r="O1373" t="s">
        <v>36</v>
      </c>
      <c r="P1373" t="s">
        <v>856</v>
      </c>
      <c r="Q1373">
        <v>301.95999999999998</v>
      </c>
      <c r="R1373">
        <v>2</v>
      </c>
      <c r="S1373">
        <v>90.587999999999994</v>
      </c>
      <c r="T1373">
        <f xml:space="preserve"> Table1_2[[#This Row],[Profit]] / Table1_2[[#This Row],[Sales]]</f>
        <v>0.3</v>
      </c>
      <c r="U1373" t="s">
        <v>58</v>
      </c>
      <c r="V1373" t="s">
        <v>59</v>
      </c>
    </row>
    <row r="1374" spans="1:22">
      <c r="A1374" t="s">
        <v>3687</v>
      </c>
      <c r="B1374" s="19">
        <v>41701</v>
      </c>
      <c r="C1374" s="19" t="str">
        <f xml:space="preserve"> TEXT(Table1_2[[#This Row],[Order Date]], "yyyy")</f>
        <v>2014</v>
      </c>
      <c r="D1374" s="19">
        <v>41706</v>
      </c>
      <c r="E1374" t="s">
        <v>39</v>
      </c>
      <c r="F1374" t="s">
        <v>3688</v>
      </c>
      <c r="G1374" t="s">
        <v>3689</v>
      </c>
      <c r="H1374" t="s">
        <v>90</v>
      </c>
      <c r="I1374" t="s">
        <v>25</v>
      </c>
      <c r="J1374" t="s">
        <v>347</v>
      </c>
      <c r="K1374" t="s">
        <v>231</v>
      </c>
      <c r="L1374" t="s">
        <v>67</v>
      </c>
      <c r="M1374" t="s">
        <v>456</v>
      </c>
      <c r="N1374" t="s">
        <v>30</v>
      </c>
      <c r="O1374" t="s">
        <v>31</v>
      </c>
      <c r="P1374" t="s">
        <v>457</v>
      </c>
      <c r="Q1374">
        <v>302.45</v>
      </c>
      <c r="R1374">
        <v>5</v>
      </c>
      <c r="S1374">
        <v>-199.61699999999999</v>
      </c>
      <c r="T1374">
        <f xml:space="preserve"> Table1_2[[#This Row],[Profit]] / Table1_2[[#This Row],[Sales]]</f>
        <v>-0.66</v>
      </c>
      <c r="U1374" t="s">
        <v>58</v>
      </c>
      <c r="V1374" t="s">
        <v>195</v>
      </c>
    </row>
    <row r="1375" spans="1:22">
      <c r="A1375" t="s">
        <v>3015</v>
      </c>
      <c r="B1375" s="19">
        <v>42945</v>
      </c>
      <c r="C1375" s="19" t="str">
        <f xml:space="preserve"> TEXT(Table1_2[[#This Row],[Order Date]], "yyyy")</f>
        <v>2017</v>
      </c>
      <c r="D1375" s="19">
        <v>42950</v>
      </c>
      <c r="E1375" t="s">
        <v>39</v>
      </c>
      <c r="F1375" t="s">
        <v>773</v>
      </c>
      <c r="G1375" t="s">
        <v>774</v>
      </c>
      <c r="H1375" t="s">
        <v>24</v>
      </c>
      <c r="I1375" t="s">
        <v>25</v>
      </c>
      <c r="J1375" t="s">
        <v>3016</v>
      </c>
      <c r="K1375" t="s">
        <v>1522</v>
      </c>
      <c r="L1375" t="s">
        <v>93</v>
      </c>
      <c r="M1375" t="s">
        <v>3017</v>
      </c>
      <c r="N1375" t="s">
        <v>30</v>
      </c>
      <c r="O1375" t="s">
        <v>36</v>
      </c>
      <c r="P1375" t="s">
        <v>3018</v>
      </c>
      <c r="Q1375">
        <v>302.67</v>
      </c>
      <c r="R1375">
        <v>3</v>
      </c>
      <c r="S1375">
        <v>72.640799999999999</v>
      </c>
      <c r="T1375">
        <f xml:space="preserve"> Table1_2[[#This Row],[Profit]] / Table1_2[[#This Row],[Sales]]</f>
        <v>0.24</v>
      </c>
      <c r="U1375" t="s">
        <v>58</v>
      </c>
      <c r="V1375" t="s">
        <v>71</v>
      </c>
    </row>
    <row r="1376" spans="1:22">
      <c r="A1376" t="s">
        <v>3500</v>
      </c>
      <c r="B1376" s="19">
        <v>42751</v>
      </c>
      <c r="C1376" s="19" t="str">
        <f xml:space="preserve"> TEXT(Table1_2[[#This Row],[Order Date]], "yyyy")</f>
        <v>2017</v>
      </c>
      <c r="D1376" s="19">
        <v>42753</v>
      </c>
      <c r="E1376" t="s">
        <v>21</v>
      </c>
      <c r="F1376" t="s">
        <v>2675</v>
      </c>
      <c r="G1376" t="s">
        <v>2676</v>
      </c>
      <c r="H1376" t="s">
        <v>24</v>
      </c>
      <c r="I1376" t="s">
        <v>25</v>
      </c>
      <c r="J1376" t="s">
        <v>477</v>
      </c>
      <c r="K1376" t="s">
        <v>289</v>
      </c>
      <c r="L1376" t="s">
        <v>93</v>
      </c>
      <c r="M1376" t="s">
        <v>3017</v>
      </c>
      <c r="N1376" t="s">
        <v>30</v>
      </c>
      <c r="O1376" t="s">
        <v>36</v>
      </c>
      <c r="P1376" t="s">
        <v>3018</v>
      </c>
      <c r="Q1376">
        <v>302.67</v>
      </c>
      <c r="R1376">
        <v>3</v>
      </c>
      <c r="S1376">
        <v>72.640799999999999</v>
      </c>
      <c r="T1376">
        <f xml:space="preserve"> Table1_2[[#This Row],[Profit]] / Table1_2[[#This Row],[Sales]]</f>
        <v>0.24</v>
      </c>
      <c r="U1376" t="s">
        <v>70</v>
      </c>
      <c r="V1376" t="s">
        <v>169</v>
      </c>
    </row>
    <row r="1377" spans="1:22">
      <c r="A1377" t="s">
        <v>4317</v>
      </c>
      <c r="B1377" s="19">
        <v>42579</v>
      </c>
      <c r="C1377" s="19" t="str">
        <f xml:space="preserve"> TEXT(Table1_2[[#This Row],[Order Date]], "yyyy")</f>
        <v>2016</v>
      </c>
      <c r="D1377" s="19">
        <v>42583</v>
      </c>
      <c r="E1377" t="s">
        <v>39</v>
      </c>
      <c r="F1377" t="s">
        <v>4318</v>
      </c>
      <c r="G1377" t="s">
        <v>4319</v>
      </c>
      <c r="H1377" t="s">
        <v>100</v>
      </c>
      <c r="I1377" t="s">
        <v>25</v>
      </c>
      <c r="J1377" t="s">
        <v>1185</v>
      </c>
      <c r="K1377" t="s">
        <v>92</v>
      </c>
      <c r="L1377" t="s">
        <v>93</v>
      </c>
      <c r="M1377" t="s">
        <v>3676</v>
      </c>
      <c r="N1377" t="s">
        <v>30</v>
      </c>
      <c r="O1377" t="s">
        <v>56</v>
      </c>
      <c r="P1377" t="s">
        <v>3677</v>
      </c>
      <c r="Q1377">
        <v>302.72000000000003</v>
      </c>
      <c r="R1377">
        <v>5</v>
      </c>
      <c r="S1377">
        <v>-378.4</v>
      </c>
      <c r="T1377">
        <f xml:space="preserve"> Table1_2[[#This Row],[Profit]] / Table1_2[[#This Row],[Sales]]</f>
        <v>-1.2499999999999998</v>
      </c>
      <c r="U1377" t="s">
        <v>83</v>
      </c>
      <c r="V1377" t="s">
        <v>71</v>
      </c>
    </row>
    <row r="1378" spans="1:22">
      <c r="A1378" t="s">
        <v>4055</v>
      </c>
      <c r="B1378" s="19">
        <v>43073</v>
      </c>
      <c r="C1378" s="19" t="str">
        <f xml:space="preserve"> TEXT(Table1_2[[#This Row],[Order Date]], "yyyy")</f>
        <v>2017</v>
      </c>
      <c r="D1378" s="19">
        <v>43079</v>
      </c>
      <c r="E1378" t="s">
        <v>39</v>
      </c>
      <c r="F1378" t="s">
        <v>3712</v>
      </c>
      <c r="G1378" t="s">
        <v>3713</v>
      </c>
      <c r="H1378" t="s">
        <v>24</v>
      </c>
      <c r="I1378" t="s">
        <v>25</v>
      </c>
      <c r="J1378" t="s">
        <v>3563</v>
      </c>
      <c r="K1378" t="s">
        <v>362</v>
      </c>
      <c r="L1378" t="s">
        <v>67</v>
      </c>
      <c r="M1378" t="s">
        <v>295</v>
      </c>
      <c r="N1378" t="s">
        <v>30</v>
      </c>
      <c r="O1378" t="s">
        <v>36</v>
      </c>
      <c r="P1378" t="s">
        <v>296</v>
      </c>
      <c r="Q1378">
        <v>302.94</v>
      </c>
      <c r="R1378">
        <v>3</v>
      </c>
      <c r="S1378">
        <v>18.176400000000001</v>
      </c>
      <c r="T1378">
        <f xml:space="preserve"> Table1_2[[#This Row],[Profit]] / Table1_2[[#This Row],[Sales]]</f>
        <v>6.0000000000000005E-2</v>
      </c>
      <c r="U1378" t="s">
        <v>129</v>
      </c>
      <c r="V1378" t="s">
        <v>96</v>
      </c>
    </row>
    <row r="1379" spans="1:22">
      <c r="A1379" t="s">
        <v>2929</v>
      </c>
      <c r="B1379" s="19">
        <v>42355</v>
      </c>
      <c r="C1379" s="19" t="str">
        <f xml:space="preserve"> TEXT(Table1_2[[#This Row],[Order Date]], "yyyy")</f>
        <v>2015</v>
      </c>
      <c r="D1379" s="19">
        <v>42355</v>
      </c>
      <c r="E1379" t="s">
        <v>425</v>
      </c>
      <c r="F1379" t="s">
        <v>2808</v>
      </c>
      <c r="G1379" t="s">
        <v>2809</v>
      </c>
      <c r="H1379" t="s">
        <v>24</v>
      </c>
      <c r="I1379" t="s">
        <v>25</v>
      </c>
      <c r="J1379" t="s">
        <v>288</v>
      </c>
      <c r="K1379" t="s">
        <v>289</v>
      </c>
      <c r="L1379" t="s">
        <v>93</v>
      </c>
      <c r="M1379" t="s">
        <v>1186</v>
      </c>
      <c r="N1379" t="s">
        <v>30</v>
      </c>
      <c r="O1379" t="s">
        <v>36</v>
      </c>
      <c r="P1379" t="s">
        <v>1187</v>
      </c>
      <c r="Q1379">
        <v>302.94</v>
      </c>
      <c r="R1379">
        <v>3</v>
      </c>
      <c r="S1379">
        <v>48.470399999999998</v>
      </c>
      <c r="T1379">
        <f xml:space="preserve"> Table1_2[[#This Row],[Profit]] / Table1_2[[#This Row],[Sales]]</f>
        <v>0.16</v>
      </c>
      <c r="U1379" t="s">
        <v>430</v>
      </c>
      <c r="V1379" t="s">
        <v>96</v>
      </c>
    </row>
    <row r="1380" spans="1:22">
      <c r="A1380" t="s">
        <v>3516</v>
      </c>
      <c r="B1380" s="19">
        <v>42937</v>
      </c>
      <c r="C1380" s="19" t="str">
        <f xml:space="preserve"> TEXT(Table1_2[[#This Row],[Order Date]], "yyyy")</f>
        <v>2017</v>
      </c>
      <c r="D1380" s="19">
        <v>42943</v>
      </c>
      <c r="E1380" t="s">
        <v>39</v>
      </c>
      <c r="F1380" t="s">
        <v>1639</v>
      </c>
      <c r="G1380" t="s">
        <v>1640</v>
      </c>
      <c r="H1380" t="s">
        <v>24</v>
      </c>
      <c r="I1380" t="s">
        <v>25</v>
      </c>
      <c r="J1380" t="s">
        <v>3233</v>
      </c>
      <c r="K1380" t="s">
        <v>716</v>
      </c>
      <c r="L1380" t="s">
        <v>28</v>
      </c>
      <c r="M1380" t="s">
        <v>898</v>
      </c>
      <c r="N1380" t="s">
        <v>30</v>
      </c>
      <c r="O1380" t="s">
        <v>31</v>
      </c>
      <c r="P1380" t="s">
        <v>899</v>
      </c>
      <c r="Q1380">
        <v>302.94</v>
      </c>
      <c r="R1380">
        <v>3</v>
      </c>
      <c r="S1380">
        <v>69.676199999999994</v>
      </c>
      <c r="T1380">
        <f xml:space="preserve"> Table1_2[[#This Row],[Profit]] / Table1_2[[#This Row],[Sales]]</f>
        <v>0.22999999999999998</v>
      </c>
      <c r="U1380" t="s">
        <v>129</v>
      </c>
      <c r="V1380" t="s">
        <v>71</v>
      </c>
    </row>
    <row r="1381" spans="1:22">
      <c r="A1381" t="s">
        <v>2813</v>
      </c>
      <c r="B1381" s="19">
        <v>42873</v>
      </c>
      <c r="C1381" s="19" t="str">
        <f xml:space="preserve"> TEXT(Table1_2[[#This Row],[Order Date]], "yyyy")</f>
        <v>2017</v>
      </c>
      <c r="D1381" s="19">
        <v>42874</v>
      </c>
      <c r="E1381" t="s">
        <v>87</v>
      </c>
      <c r="F1381" t="s">
        <v>1167</v>
      </c>
      <c r="G1381" t="s">
        <v>1168</v>
      </c>
      <c r="H1381" t="s">
        <v>90</v>
      </c>
      <c r="I1381" t="s">
        <v>25</v>
      </c>
      <c r="J1381" t="s">
        <v>2814</v>
      </c>
      <c r="K1381" t="s">
        <v>667</v>
      </c>
      <c r="L1381" t="s">
        <v>28</v>
      </c>
      <c r="M1381" t="s">
        <v>2815</v>
      </c>
      <c r="N1381" t="s">
        <v>30</v>
      </c>
      <c r="O1381" t="s">
        <v>31</v>
      </c>
      <c r="P1381" t="s">
        <v>2816</v>
      </c>
      <c r="Q1381">
        <v>302.94</v>
      </c>
      <c r="R1381">
        <v>3</v>
      </c>
      <c r="S1381">
        <v>75.734999999999999</v>
      </c>
      <c r="T1381">
        <f xml:space="preserve"> Table1_2[[#This Row],[Profit]] / Table1_2[[#This Row],[Sales]]</f>
        <v>0.25</v>
      </c>
      <c r="U1381" t="s">
        <v>123</v>
      </c>
      <c r="V1381" t="s">
        <v>161</v>
      </c>
    </row>
    <row r="1382" spans="1:22">
      <c r="A1382" t="s">
        <v>2800</v>
      </c>
      <c r="B1382" s="19">
        <v>41754</v>
      </c>
      <c r="C1382" s="19" t="str">
        <f xml:space="preserve"> TEXT(Table1_2[[#This Row],[Order Date]], "yyyy")</f>
        <v>2014</v>
      </c>
      <c r="D1382" s="19">
        <v>41759</v>
      </c>
      <c r="E1382" t="s">
        <v>39</v>
      </c>
      <c r="F1382" t="s">
        <v>1266</v>
      </c>
      <c r="G1382" t="s">
        <v>1267</v>
      </c>
      <c r="H1382" t="s">
        <v>100</v>
      </c>
      <c r="I1382" t="s">
        <v>25</v>
      </c>
      <c r="J1382" t="s">
        <v>2801</v>
      </c>
      <c r="K1382" t="s">
        <v>53</v>
      </c>
      <c r="L1382" t="s">
        <v>54</v>
      </c>
      <c r="M1382" t="s">
        <v>144</v>
      </c>
      <c r="N1382" t="s">
        <v>30</v>
      </c>
      <c r="O1382" t="s">
        <v>56</v>
      </c>
      <c r="P1382" t="s">
        <v>145</v>
      </c>
      <c r="Q1382">
        <v>303.25</v>
      </c>
      <c r="R1382">
        <v>5</v>
      </c>
      <c r="S1382">
        <v>63.682499999999997</v>
      </c>
      <c r="T1382">
        <f xml:space="preserve"> Table1_2[[#This Row],[Profit]] / Table1_2[[#This Row],[Sales]]</f>
        <v>0.21</v>
      </c>
      <c r="U1382" t="s">
        <v>58</v>
      </c>
      <c r="V1382" t="s">
        <v>113</v>
      </c>
    </row>
    <row r="1383" spans="1:22">
      <c r="A1383" t="s">
        <v>4036</v>
      </c>
      <c r="B1383" s="19">
        <v>42723</v>
      </c>
      <c r="C1383" s="19" t="str">
        <f xml:space="preserve"> TEXT(Table1_2[[#This Row],[Order Date]], "yyyy")</f>
        <v>2016</v>
      </c>
      <c r="D1383" s="19">
        <v>42725</v>
      </c>
      <c r="E1383" t="s">
        <v>21</v>
      </c>
      <c r="F1383" t="s">
        <v>2226</v>
      </c>
      <c r="G1383" t="s">
        <v>2227</v>
      </c>
      <c r="H1383" t="s">
        <v>24</v>
      </c>
      <c r="I1383" t="s">
        <v>25</v>
      </c>
      <c r="J1383" t="s">
        <v>3329</v>
      </c>
      <c r="K1383" t="s">
        <v>66</v>
      </c>
      <c r="L1383" t="s">
        <v>67</v>
      </c>
      <c r="M1383" t="s">
        <v>2606</v>
      </c>
      <c r="N1383" t="s">
        <v>30</v>
      </c>
      <c r="O1383" t="s">
        <v>56</v>
      </c>
      <c r="P1383" t="s">
        <v>2607</v>
      </c>
      <c r="Q1383">
        <v>303.92</v>
      </c>
      <c r="R1383">
        <v>5</v>
      </c>
      <c r="S1383">
        <v>-30.391999999999999</v>
      </c>
      <c r="T1383">
        <f xml:space="preserve"> Table1_2[[#This Row],[Profit]] / Table1_2[[#This Row],[Sales]]</f>
        <v>-9.9999999999999992E-2</v>
      </c>
      <c r="U1383" t="s">
        <v>70</v>
      </c>
      <c r="V1383" t="s">
        <v>96</v>
      </c>
    </row>
    <row r="1384" spans="1:22">
      <c r="A1384" t="s">
        <v>1632</v>
      </c>
      <c r="B1384" s="19">
        <v>43094</v>
      </c>
      <c r="C1384" s="19" t="str">
        <f xml:space="preserve"> TEXT(Table1_2[[#This Row],[Order Date]], "yyyy")</f>
        <v>2017</v>
      </c>
      <c r="D1384" s="19">
        <v>43097</v>
      </c>
      <c r="E1384" t="s">
        <v>21</v>
      </c>
      <c r="F1384" t="s">
        <v>1468</v>
      </c>
      <c r="G1384" t="s">
        <v>1469</v>
      </c>
      <c r="H1384" t="s">
        <v>24</v>
      </c>
      <c r="I1384" t="s">
        <v>25</v>
      </c>
      <c r="J1384" t="s">
        <v>865</v>
      </c>
      <c r="K1384" t="s">
        <v>27</v>
      </c>
      <c r="L1384" t="s">
        <v>28</v>
      </c>
      <c r="M1384" t="s">
        <v>135</v>
      </c>
      <c r="N1384" t="s">
        <v>30</v>
      </c>
      <c r="O1384" t="s">
        <v>36</v>
      </c>
      <c r="P1384" t="s">
        <v>136</v>
      </c>
      <c r="Q1384">
        <v>304.45</v>
      </c>
      <c r="R1384">
        <v>5</v>
      </c>
      <c r="S1384">
        <v>76.112499999999997</v>
      </c>
      <c r="T1384">
        <f xml:space="preserve"> Table1_2[[#This Row],[Profit]] / Table1_2[[#This Row],[Sales]]</f>
        <v>0.25</v>
      </c>
      <c r="U1384" t="s">
        <v>33</v>
      </c>
      <c r="V1384" t="s">
        <v>96</v>
      </c>
    </row>
    <row r="1385" spans="1:22">
      <c r="A1385" t="s">
        <v>1744</v>
      </c>
      <c r="B1385" s="19">
        <v>43058</v>
      </c>
      <c r="C1385" s="19" t="str">
        <f xml:space="preserve"> TEXT(Table1_2[[#This Row],[Order Date]], "yyyy")</f>
        <v>2017</v>
      </c>
      <c r="D1385" s="19">
        <v>43064</v>
      </c>
      <c r="E1385" t="s">
        <v>39</v>
      </c>
      <c r="F1385" t="s">
        <v>1297</v>
      </c>
      <c r="G1385" t="s">
        <v>1298</v>
      </c>
      <c r="H1385" t="s">
        <v>90</v>
      </c>
      <c r="I1385" t="s">
        <v>25</v>
      </c>
      <c r="J1385" t="s">
        <v>1745</v>
      </c>
      <c r="K1385" t="s">
        <v>92</v>
      </c>
      <c r="L1385" t="s">
        <v>93</v>
      </c>
      <c r="M1385" t="s">
        <v>816</v>
      </c>
      <c r="N1385" t="s">
        <v>30</v>
      </c>
      <c r="O1385" t="s">
        <v>36</v>
      </c>
      <c r="P1385" t="s">
        <v>817</v>
      </c>
      <c r="Q1385">
        <v>305.31200000000001</v>
      </c>
      <c r="R1385">
        <v>2</v>
      </c>
      <c r="S1385">
        <v>-8.7232000000000003</v>
      </c>
      <c r="T1385">
        <f xml:space="preserve"> Table1_2[[#This Row],[Profit]] / Table1_2[[#This Row],[Sales]]</f>
        <v>-2.8571428571428571E-2</v>
      </c>
      <c r="U1385" t="s">
        <v>129</v>
      </c>
      <c r="V1385" t="s">
        <v>34</v>
      </c>
    </row>
    <row r="1386" spans="1:22">
      <c r="A1386" t="s">
        <v>4099</v>
      </c>
      <c r="B1386" s="19">
        <v>41959</v>
      </c>
      <c r="C1386" s="19" t="str">
        <f xml:space="preserve"> TEXT(Table1_2[[#This Row],[Order Date]], "yyyy")</f>
        <v>2014</v>
      </c>
      <c r="D1386" s="19">
        <v>41961</v>
      </c>
      <c r="E1386" t="s">
        <v>87</v>
      </c>
      <c r="F1386" t="s">
        <v>675</v>
      </c>
      <c r="G1386" t="s">
        <v>676</v>
      </c>
      <c r="H1386" t="s">
        <v>90</v>
      </c>
      <c r="I1386" t="s">
        <v>25</v>
      </c>
      <c r="J1386" t="s">
        <v>52</v>
      </c>
      <c r="K1386" t="s">
        <v>53</v>
      </c>
      <c r="L1386" t="s">
        <v>54</v>
      </c>
      <c r="M1386" t="s">
        <v>710</v>
      </c>
      <c r="N1386" t="s">
        <v>30</v>
      </c>
      <c r="O1386" t="s">
        <v>31</v>
      </c>
      <c r="P1386" t="s">
        <v>711</v>
      </c>
      <c r="Q1386">
        <v>305.97449999999998</v>
      </c>
      <c r="R1386">
        <v>3</v>
      </c>
      <c r="S1386">
        <v>25.197900000000001</v>
      </c>
      <c r="T1386">
        <f xml:space="preserve"> Table1_2[[#This Row],[Profit]] / Table1_2[[#This Row],[Sales]]</f>
        <v>8.2352941176470601E-2</v>
      </c>
      <c r="U1386" t="s">
        <v>70</v>
      </c>
      <c r="V1386" t="s">
        <v>34</v>
      </c>
    </row>
    <row r="1387" spans="1:22">
      <c r="A1387" t="s">
        <v>3136</v>
      </c>
      <c r="B1387" s="19">
        <v>42833</v>
      </c>
      <c r="C1387" s="19" t="str">
        <f xml:space="preserve"> TEXT(Table1_2[[#This Row],[Order Date]], "yyyy")</f>
        <v>2017</v>
      </c>
      <c r="D1387" s="19">
        <v>42837</v>
      </c>
      <c r="E1387" t="s">
        <v>39</v>
      </c>
      <c r="F1387" t="s">
        <v>3137</v>
      </c>
      <c r="G1387" t="s">
        <v>3138</v>
      </c>
      <c r="H1387" t="s">
        <v>90</v>
      </c>
      <c r="I1387" t="s">
        <v>25</v>
      </c>
      <c r="J1387" t="s">
        <v>3139</v>
      </c>
      <c r="K1387" t="s">
        <v>289</v>
      </c>
      <c r="L1387" t="s">
        <v>93</v>
      </c>
      <c r="M1387" t="s">
        <v>935</v>
      </c>
      <c r="N1387" t="s">
        <v>30</v>
      </c>
      <c r="O1387" t="s">
        <v>56</v>
      </c>
      <c r="P1387" t="s">
        <v>936</v>
      </c>
      <c r="Q1387">
        <v>306.89999999999998</v>
      </c>
      <c r="R1387">
        <v>3</v>
      </c>
      <c r="S1387">
        <v>79.793999999999997</v>
      </c>
      <c r="T1387">
        <f xml:space="preserve"> Table1_2[[#This Row],[Profit]] / Table1_2[[#This Row],[Sales]]</f>
        <v>0.26</v>
      </c>
      <c r="U1387" t="s">
        <v>83</v>
      </c>
      <c r="V1387" t="s">
        <v>113</v>
      </c>
    </row>
    <row r="1388" spans="1:22">
      <c r="A1388" t="s">
        <v>3856</v>
      </c>
      <c r="B1388" s="19">
        <v>42272</v>
      </c>
      <c r="C1388" s="19" t="str">
        <f xml:space="preserve"> TEXT(Table1_2[[#This Row],[Order Date]], "yyyy")</f>
        <v>2015</v>
      </c>
      <c r="D1388" s="19">
        <v>42277</v>
      </c>
      <c r="E1388" t="s">
        <v>39</v>
      </c>
      <c r="F1388" t="s">
        <v>2024</v>
      </c>
      <c r="G1388" t="s">
        <v>2025</v>
      </c>
      <c r="H1388" t="s">
        <v>90</v>
      </c>
      <c r="I1388" t="s">
        <v>25</v>
      </c>
      <c r="J1388" t="s">
        <v>191</v>
      </c>
      <c r="K1388" t="s">
        <v>192</v>
      </c>
      <c r="L1388" t="s">
        <v>54</v>
      </c>
      <c r="M1388" t="s">
        <v>1279</v>
      </c>
      <c r="N1388" t="s">
        <v>30</v>
      </c>
      <c r="O1388" t="s">
        <v>36</v>
      </c>
      <c r="P1388" t="s">
        <v>1280</v>
      </c>
      <c r="Q1388">
        <v>307.13600000000002</v>
      </c>
      <c r="R1388">
        <v>4</v>
      </c>
      <c r="S1388">
        <v>-11.5176</v>
      </c>
      <c r="T1388">
        <f xml:space="preserve"> Table1_2[[#This Row],[Profit]] / Table1_2[[#This Row],[Sales]]</f>
        <v>-3.7499999999999999E-2</v>
      </c>
      <c r="U1388" t="s">
        <v>58</v>
      </c>
      <c r="V1388" t="s">
        <v>77</v>
      </c>
    </row>
    <row r="1389" spans="1:22">
      <c r="A1389" t="s">
        <v>460</v>
      </c>
      <c r="B1389" s="19">
        <v>43042</v>
      </c>
      <c r="C1389" s="19" t="str">
        <f xml:space="preserve"> TEXT(Table1_2[[#This Row],[Order Date]], "yyyy")</f>
        <v>2017</v>
      </c>
      <c r="D1389" s="19">
        <v>43046</v>
      </c>
      <c r="E1389" t="s">
        <v>39</v>
      </c>
      <c r="F1389" t="s">
        <v>461</v>
      </c>
      <c r="G1389" t="s">
        <v>462</v>
      </c>
      <c r="H1389" t="s">
        <v>90</v>
      </c>
      <c r="I1389" t="s">
        <v>25</v>
      </c>
      <c r="J1389" t="s">
        <v>191</v>
      </c>
      <c r="K1389" t="s">
        <v>192</v>
      </c>
      <c r="L1389" t="s">
        <v>54</v>
      </c>
      <c r="M1389" t="s">
        <v>356</v>
      </c>
      <c r="N1389" t="s">
        <v>30</v>
      </c>
      <c r="O1389" t="s">
        <v>36</v>
      </c>
      <c r="P1389" t="s">
        <v>357</v>
      </c>
      <c r="Q1389">
        <v>307.13600000000002</v>
      </c>
      <c r="R1389">
        <v>4</v>
      </c>
      <c r="S1389">
        <v>26.874400000000001</v>
      </c>
      <c r="T1389">
        <f xml:space="preserve"> Table1_2[[#This Row],[Profit]] / Table1_2[[#This Row],[Sales]]</f>
        <v>8.7499999999999994E-2</v>
      </c>
      <c r="U1389" t="s">
        <v>83</v>
      </c>
      <c r="V1389" t="s">
        <v>34</v>
      </c>
    </row>
    <row r="1390" spans="1:22">
      <c r="A1390" t="s">
        <v>4325</v>
      </c>
      <c r="B1390" s="19">
        <v>42915</v>
      </c>
      <c r="C1390" s="19" t="str">
        <f xml:space="preserve"> TEXT(Table1_2[[#This Row],[Order Date]], "yyyy")</f>
        <v>2017</v>
      </c>
      <c r="D1390" s="19">
        <v>42916</v>
      </c>
      <c r="E1390" t="s">
        <v>87</v>
      </c>
      <c r="F1390" t="s">
        <v>3433</v>
      </c>
      <c r="G1390" t="s">
        <v>3434</v>
      </c>
      <c r="H1390" t="s">
        <v>24</v>
      </c>
      <c r="I1390" t="s">
        <v>25</v>
      </c>
      <c r="J1390" t="s">
        <v>1739</v>
      </c>
      <c r="K1390" t="s">
        <v>92</v>
      </c>
      <c r="L1390" t="s">
        <v>93</v>
      </c>
      <c r="M1390" t="s">
        <v>1627</v>
      </c>
      <c r="N1390" t="s">
        <v>30</v>
      </c>
      <c r="O1390" t="s">
        <v>45</v>
      </c>
      <c r="P1390" t="s">
        <v>1628</v>
      </c>
      <c r="Q1390">
        <v>307.31400000000002</v>
      </c>
      <c r="R1390">
        <v>3</v>
      </c>
      <c r="S1390">
        <v>-39.511800000000001</v>
      </c>
      <c r="T1390">
        <f xml:space="preserve"> Table1_2[[#This Row],[Profit]] / Table1_2[[#This Row],[Sales]]</f>
        <v>-0.12857142857142856</v>
      </c>
      <c r="U1390" t="s">
        <v>123</v>
      </c>
      <c r="V1390" t="s">
        <v>59</v>
      </c>
    </row>
    <row r="1391" spans="1:22">
      <c r="A1391" t="s">
        <v>1443</v>
      </c>
      <c r="B1391" s="19">
        <v>43015</v>
      </c>
      <c r="C1391" s="19" t="str">
        <f xml:space="preserve"> TEXT(Table1_2[[#This Row],[Order Date]], "yyyy")</f>
        <v>2017</v>
      </c>
      <c r="D1391" s="19">
        <v>43021</v>
      </c>
      <c r="E1391" t="s">
        <v>39</v>
      </c>
      <c r="F1391" t="s">
        <v>1444</v>
      </c>
      <c r="G1391" t="s">
        <v>1445</v>
      </c>
      <c r="H1391" t="s">
        <v>24</v>
      </c>
      <c r="I1391" t="s">
        <v>25</v>
      </c>
      <c r="J1391" t="s">
        <v>328</v>
      </c>
      <c r="K1391" t="s">
        <v>53</v>
      </c>
      <c r="L1391" t="s">
        <v>54</v>
      </c>
      <c r="M1391" t="s">
        <v>1446</v>
      </c>
      <c r="N1391" t="s">
        <v>30</v>
      </c>
      <c r="O1391" t="s">
        <v>31</v>
      </c>
      <c r="P1391" t="s">
        <v>1447</v>
      </c>
      <c r="Q1391">
        <v>307.666</v>
      </c>
      <c r="R1391">
        <v>2</v>
      </c>
      <c r="S1391">
        <v>-14.478400000000001</v>
      </c>
      <c r="T1391">
        <f xml:space="preserve"> Table1_2[[#This Row],[Profit]] / Table1_2[[#This Row],[Sales]]</f>
        <v>-4.7058823529411764E-2</v>
      </c>
      <c r="U1391" t="s">
        <v>129</v>
      </c>
      <c r="V1391" t="s">
        <v>48</v>
      </c>
    </row>
    <row r="1392" spans="1:22">
      <c r="A1392" t="s">
        <v>3924</v>
      </c>
      <c r="B1392" s="19">
        <v>42244</v>
      </c>
      <c r="C1392" s="19" t="str">
        <f xml:space="preserve"> TEXT(Table1_2[[#This Row],[Order Date]], "yyyy")</f>
        <v>2015</v>
      </c>
      <c r="D1392" s="19">
        <v>42251</v>
      </c>
      <c r="E1392" t="s">
        <v>39</v>
      </c>
      <c r="F1392" t="s">
        <v>687</v>
      </c>
      <c r="G1392" t="s">
        <v>688</v>
      </c>
      <c r="H1392" t="s">
        <v>24</v>
      </c>
      <c r="I1392" t="s">
        <v>25</v>
      </c>
      <c r="J1392" t="s">
        <v>52</v>
      </c>
      <c r="K1392" t="s">
        <v>53</v>
      </c>
      <c r="L1392" t="s">
        <v>54</v>
      </c>
      <c r="M1392" t="s">
        <v>277</v>
      </c>
      <c r="N1392" t="s">
        <v>30</v>
      </c>
      <c r="O1392" t="s">
        <v>31</v>
      </c>
      <c r="P1392" t="s">
        <v>278</v>
      </c>
      <c r="Q1392">
        <v>307.666</v>
      </c>
      <c r="R1392">
        <v>2</v>
      </c>
      <c r="S1392">
        <v>28.956800000000001</v>
      </c>
      <c r="T1392">
        <f xml:space="preserve"> Table1_2[[#This Row],[Profit]] / Table1_2[[#This Row],[Sales]]</f>
        <v>9.4117647058823528E-2</v>
      </c>
      <c r="U1392" t="s">
        <v>47</v>
      </c>
      <c r="V1392" t="s">
        <v>253</v>
      </c>
    </row>
    <row r="1393" spans="1:22">
      <c r="A1393" t="s">
        <v>2151</v>
      </c>
      <c r="B1393" s="19">
        <v>42661</v>
      </c>
      <c r="C1393" s="19" t="str">
        <f xml:space="preserve"> TEXT(Table1_2[[#This Row],[Order Date]], "yyyy")</f>
        <v>2016</v>
      </c>
      <c r="D1393" s="19">
        <v>42665</v>
      </c>
      <c r="E1393" t="s">
        <v>39</v>
      </c>
      <c r="F1393" t="s">
        <v>2063</v>
      </c>
      <c r="G1393" t="s">
        <v>2064</v>
      </c>
      <c r="H1393" t="s">
        <v>24</v>
      </c>
      <c r="I1393" t="s">
        <v>25</v>
      </c>
      <c r="J1393" t="s">
        <v>2152</v>
      </c>
      <c r="K1393" t="s">
        <v>520</v>
      </c>
      <c r="L1393" t="s">
        <v>54</v>
      </c>
      <c r="M1393" t="s">
        <v>488</v>
      </c>
      <c r="N1393" t="s">
        <v>30</v>
      </c>
      <c r="O1393" t="s">
        <v>36</v>
      </c>
      <c r="P1393" t="s">
        <v>489</v>
      </c>
      <c r="Q1393">
        <v>307.92</v>
      </c>
      <c r="R1393">
        <v>5</v>
      </c>
      <c r="S1393">
        <v>-34.640999999999998</v>
      </c>
      <c r="T1393">
        <f xml:space="preserve"> Table1_2[[#This Row],[Profit]] / Table1_2[[#This Row],[Sales]]</f>
        <v>-0.11249999999999999</v>
      </c>
      <c r="U1393" t="s">
        <v>83</v>
      </c>
      <c r="V1393" t="s">
        <v>48</v>
      </c>
    </row>
    <row r="1394" spans="1:22">
      <c r="A1394" t="s">
        <v>2097</v>
      </c>
      <c r="B1394" s="19">
        <v>41741</v>
      </c>
      <c r="C1394" s="19" t="str">
        <f xml:space="preserve"> TEXT(Table1_2[[#This Row],[Order Date]], "yyyy")</f>
        <v>2014</v>
      </c>
      <c r="D1394" s="19">
        <v>41746</v>
      </c>
      <c r="E1394" t="s">
        <v>39</v>
      </c>
      <c r="F1394" t="s">
        <v>2098</v>
      </c>
      <c r="G1394" t="s">
        <v>2099</v>
      </c>
      <c r="H1394" t="s">
        <v>90</v>
      </c>
      <c r="I1394" t="s">
        <v>25</v>
      </c>
      <c r="J1394" t="s">
        <v>2100</v>
      </c>
      <c r="K1394" t="s">
        <v>53</v>
      </c>
      <c r="L1394" t="s">
        <v>54</v>
      </c>
      <c r="M1394" t="s">
        <v>542</v>
      </c>
      <c r="N1394" t="s">
        <v>30</v>
      </c>
      <c r="O1394" t="s">
        <v>31</v>
      </c>
      <c r="P1394" t="s">
        <v>543</v>
      </c>
      <c r="Q1394">
        <v>308.49900000000002</v>
      </c>
      <c r="R1394">
        <v>3</v>
      </c>
      <c r="S1394">
        <v>-18.146999999999998</v>
      </c>
      <c r="T1394">
        <f xml:space="preserve"> Table1_2[[#This Row],[Profit]] / Table1_2[[#This Row],[Sales]]</f>
        <v>-5.8823529411764698E-2</v>
      </c>
      <c r="U1394" t="s">
        <v>58</v>
      </c>
      <c r="V1394" t="s">
        <v>113</v>
      </c>
    </row>
    <row r="1395" spans="1:22">
      <c r="A1395" t="s">
        <v>1683</v>
      </c>
      <c r="B1395" s="19">
        <v>42931</v>
      </c>
      <c r="C1395" s="19" t="str">
        <f xml:space="preserve"> TEXT(Table1_2[[#This Row],[Order Date]], "yyyy")</f>
        <v>2017</v>
      </c>
      <c r="D1395" s="19">
        <v>42935</v>
      </c>
      <c r="E1395" t="s">
        <v>39</v>
      </c>
      <c r="F1395" t="s">
        <v>1684</v>
      </c>
      <c r="G1395" t="s">
        <v>1685</v>
      </c>
      <c r="H1395" t="s">
        <v>24</v>
      </c>
      <c r="I1395" t="s">
        <v>25</v>
      </c>
      <c r="J1395" t="s">
        <v>199</v>
      </c>
      <c r="K1395" t="s">
        <v>200</v>
      </c>
      <c r="L1395" t="s">
        <v>67</v>
      </c>
      <c r="M1395" t="s">
        <v>1465</v>
      </c>
      <c r="N1395" t="s">
        <v>30</v>
      </c>
      <c r="O1395" t="s">
        <v>45</v>
      </c>
      <c r="P1395" t="s">
        <v>1466</v>
      </c>
      <c r="Q1395">
        <v>310.44299999999998</v>
      </c>
      <c r="R1395">
        <v>3</v>
      </c>
      <c r="S1395">
        <v>-48.783900000000003</v>
      </c>
      <c r="T1395">
        <f xml:space="preserve"> Table1_2[[#This Row],[Profit]] / Table1_2[[#This Row],[Sales]]</f>
        <v>-0.15714285714285717</v>
      </c>
      <c r="U1395" t="s">
        <v>83</v>
      </c>
      <c r="V1395" t="s">
        <v>71</v>
      </c>
    </row>
    <row r="1396" spans="1:22">
      <c r="A1396" t="s">
        <v>3926</v>
      </c>
      <c r="B1396" s="19">
        <v>42736</v>
      </c>
      <c r="C1396" s="19" t="str">
        <f xml:space="preserve"> TEXT(Table1_2[[#This Row],[Order Date]], "yyyy")</f>
        <v>2017</v>
      </c>
      <c r="D1396" s="19">
        <v>42740</v>
      </c>
      <c r="E1396" t="s">
        <v>39</v>
      </c>
      <c r="F1396" t="s">
        <v>2654</v>
      </c>
      <c r="G1396" t="s">
        <v>2655</v>
      </c>
      <c r="H1396" t="s">
        <v>24</v>
      </c>
      <c r="I1396" t="s">
        <v>25</v>
      </c>
      <c r="J1396" t="s">
        <v>1868</v>
      </c>
      <c r="K1396" t="s">
        <v>92</v>
      </c>
      <c r="L1396" t="s">
        <v>93</v>
      </c>
      <c r="M1396" t="s">
        <v>821</v>
      </c>
      <c r="N1396" t="s">
        <v>30</v>
      </c>
      <c r="O1396" t="s">
        <v>36</v>
      </c>
      <c r="P1396" t="s">
        <v>822</v>
      </c>
      <c r="Q1396">
        <v>310.74400000000003</v>
      </c>
      <c r="R1396">
        <v>4</v>
      </c>
      <c r="S1396">
        <v>-26.635200000000001</v>
      </c>
      <c r="T1396">
        <f xml:space="preserve"> Table1_2[[#This Row],[Profit]] / Table1_2[[#This Row],[Sales]]</f>
        <v>-8.5714285714285715E-2</v>
      </c>
      <c r="U1396" t="s">
        <v>83</v>
      </c>
      <c r="V1396" t="s">
        <v>169</v>
      </c>
    </row>
    <row r="1397" spans="1:22">
      <c r="A1397" t="s">
        <v>786</v>
      </c>
      <c r="B1397" s="19">
        <v>41773</v>
      </c>
      <c r="C1397" s="19" t="str">
        <f xml:space="preserve"> TEXT(Table1_2[[#This Row],[Order Date]], "yyyy")</f>
        <v>2014</v>
      </c>
      <c r="D1397" s="19">
        <v>41779</v>
      </c>
      <c r="E1397" t="s">
        <v>39</v>
      </c>
      <c r="F1397" t="s">
        <v>787</v>
      </c>
      <c r="G1397" t="s">
        <v>788</v>
      </c>
      <c r="H1397" t="s">
        <v>90</v>
      </c>
      <c r="I1397" t="s">
        <v>25</v>
      </c>
      <c r="J1397" t="s">
        <v>789</v>
      </c>
      <c r="K1397" t="s">
        <v>43</v>
      </c>
      <c r="L1397" t="s">
        <v>28</v>
      </c>
      <c r="M1397" t="s">
        <v>790</v>
      </c>
      <c r="N1397" t="s">
        <v>30</v>
      </c>
      <c r="O1397" t="s">
        <v>56</v>
      </c>
      <c r="P1397" t="s">
        <v>791</v>
      </c>
      <c r="Q1397">
        <v>310.88</v>
      </c>
      <c r="R1397">
        <v>2</v>
      </c>
      <c r="S1397">
        <v>23.315999999999999</v>
      </c>
      <c r="T1397">
        <f xml:space="preserve"> Table1_2[[#This Row],[Profit]] / Table1_2[[#This Row],[Sales]]</f>
        <v>7.4999999999999997E-2</v>
      </c>
      <c r="U1397" t="s">
        <v>129</v>
      </c>
      <c r="V1397" t="s">
        <v>161</v>
      </c>
    </row>
    <row r="1398" spans="1:22">
      <c r="A1398" t="s">
        <v>1424</v>
      </c>
      <c r="B1398" s="19">
        <v>43079</v>
      </c>
      <c r="C1398" s="19" t="str">
        <f xml:space="preserve"> TEXT(Table1_2[[#This Row],[Order Date]], "yyyy")</f>
        <v>2017</v>
      </c>
      <c r="D1398" s="19">
        <v>43081</v>
      </c>
      <c r="E1398" t="s">
        <v>87</v>
      </c>
      <c r="F1398" t="s">
        <v>1425</v>
      </c>
      <c r="G1398" t="s">
        <v>1426</v>
      </c>
      <c r="H1398" t="s">
        <v>24</v>
      </c>
      <c r="I1398" t="s">
        <v>25</v>
      </c>
      <c r="J1398" t="s">
        <v>65</v>
      </c>
      <c r="K1398" t="s">
        <v>66</v>
      </c>
      <c r="L1398" t="s">
        <v>67</v>
      </c>
      <c r="M1398" t="s">
        <v>790</v>
      </c>
      <c r="N1398" t="s">
        <v>30</v>
      </c>
      <c r="O1398" t="s">
        <v>56</v>
      </c>
      <c r="P1398" t="s">
        <v>791</v>
      </c>
      <c r="Q1398">
        <v>310.88</v>
      </c>
      <c r="R1398">
        <v>2</v>
      </c>
      <c r="S1398">
        <v>23.315999999999999</v>
      </c>
      <c r="T1398">
        <f xml:space="preserve"> Table1_2[[#This Row],[Profit]] / Table1_2[[#This Row],[Sales]]</f>
        <v>7.4999999999999997E-2</v>
      </c>
      <c r="U1398" t="s">
        <v>70</v>
      </c>
      <c r="V1398" t="s">
        <v>96</v>
      </c>
    </row>
    <row r="1399" spans="1:22">
      <c r="A1399" t="s">
        <v>2627</v>
      </c>
      <c r="B1399" s="19">
        <v>42934</v>
      </c>
      <c r="C1399" s="19" t="str">
        <f xml:space="preserve"> TEXT(Table1_2[[#This Row],[Order Date]], "yyyy")</f>
        <v>2017</v>
      </c>
      <c r="D1399" s="19">
        <v>42939</v>
      </c>
      <c r="E1399" t="s">
        <v>39</v>
      </c>
      <c r="F1399" t="s">
        <v>2516</v>
      </c>
      <c r="G1399" t="s">
        <v>2517</v>
      </c>
      <c r="H1399" t="s">
        <v>24</v>
      </c>
      <c r="I1399" t="s">
        <v>25</v>
      </c>
      <c r="J1399" t="s">
        <v>519</v>
      </c>
      <c r="K1399" t="s">
        <v>520</v>
      </c>
      <c r="L1399" t="s">
        <v>54</v>
      </c>
      <c r="M1399" t="s">
        <v>142</v>
      </c>
      <c r="N1399" t="s">
        <v>30</v>
      </c>
      <c r="O1399" t="s">
        <v>36</v>
      </c>
      <c r="P1399" t="s">
        <v>143</v>
      </c>
      <c r="Q1399">
        <v>311.976</v>
      </c>
      <c r="R1399">
        <v>3</v>
      </c>
      <c r="S1399">
        <v>-42.896700000000003</v>
      </c>
      <c r="T1399">
        <f xml:space="preserve"> Table1_2[[#This Row],[Profit]] / Table1_2[[#This Row],[Sales]]</f>
        <v>-0.13750000000000001</v>
      </c>
      <c r="U1399" t="s">
        <v>58</v>
      </c>
      <c r="V1399" t="s">
        <v>71</v>
      </c>
    </row>
    <row r="1400" spans="1:22">
      <c r="A1400" t="s">
        <v>4136</v>
      </c>
      <c r="B1400" s="19">
        <v>42597</v>
      </c>
      <c r="C1400" s="19" t="str">
        <f xml:space="preserve"> TEXT(Table1_2[[#This Row],[Order Date]], "yyyy")</f>
        <v>2016</v>
      </c>
      <c r="D1400" s="19">
        <v>42604</v>
      </c>
      <c r="E1400" t="s">
        <v>39</v>
      </c>
      <c r="F1400" t="s">
        <v>599</v>
      </c>
      <c r="G1400" t="s">
        <v>600</v>
      </c>
      <c r="H1400" t="s">
        <v>24</v>
      </c>
      <c r="I1400" t="s">
        <v>25</v>
      </c>
      <c r="J1400" t="s">
        <v>52</v>
      </c>
      <c r="K1400" t="s">
        <v>53</v>
      </c>
      <c r="L1400" t="s">
        <v>54</v>
      </c>
      <c r="M1400" t="s">
        <v>717</v>
      </c>
      <c r="N1400" t="s">
        <v>30</v>
      </c>
      <c r="O1400" t="s">
        <v>56</v>
      </c>
      <c r="P1400" t="s">
        <v>718</v>
      </c>
      <c r="Q1400">
        <v>312.02999999999997</v>
      </c>
      <c r="R1400">
        <v>3</v>
      </c>
      <c r="S1400">
        <v>43.684199999999997</v>
      </c>
      <c r="T1400">
        <f xml:space="preserve"> Table1_2[[#This Row],[Profit]] / Table1_2[[#This Row],[Sales]]</f>
        <v>0.14000000000000001</v>
      </c>
      <c r="U1400" t="s">
        <v>47</v>
      </c>
      <c r="V1400" t="s">
        <v>253</v>
      </c>
    </row>
    <row r="1401" spans="1:22">
      <c r="A1401" t="s">
        <v>3320</v>
      </c>
      <c r="B1401" s="19">
        <v>42700</v>
      </c>
      <c r="C1401" s="19" t="str">
        <f xml:space="preserve"> TEXT(Table1_2[[#This Row],[Order Date]], "yyyy")</f>
        <v>2016</v>
      </c>
      <c r="D1401" s="19">
        <v>42704</v>
      </c>
      <c r="E1401" t="s">
        <v>21</v>
      </c>
      <c r="F1401" t="s">
        <v>444</v>
      </c>
      <c r="G1401" t="s">
        <v>445</v>
      </c>
      <c r="H1401" t="s">
        <v>90</v>
      </c>
      <c r="I1401" t="s">
        <v>25</v>
      </c>
      <c r="J1401" t="s">
        <v>173</v>
      </c>
      <c r="K1401" t="s">
        <v>120</v>
      </c>
      <c r="L1401" t="s">
        <v>67</v>
      </c>
      <c r="M1401" t="s">
        <v>1247</v>
      </c>
      <c r="N1401" t="s">
        <v>30</v>
      </c>
      <c r="O1401" t="s">
        <v>45</v>
      </c>
      <c r="P1401" t="s">
        <v>1248</v>
      </c>
      <c r="Q1401">
        <v>313.17599999999999</v>
      </c>
      <c r="R1401">
        <v>2</v>
      </c>
      <c r="S1401">
        <v>-120.0508</v>
      </c>
      <c r="T1401">
        <f xml:space="preserve"> Table1_2[[#This Row],[Profit]] / Table1_2[[#This Row],[Sales]]</f>
        <v>-0.38333333333333336</v>
      </c>
      <c r="U1401" t="s">
        <v>83</v>
      </c>
      <c r="V1401" t="s">
        <v>34</v>
      </c>
    </row>
    <row r="1402" spans="1:22">
      <c r="A1402" t="s">
        <v>3739</v>
      </c>
      <c r="B1402" s="19">
        <v>42729</v>
      </c>
      <c r="C1402" s="19" t="str">
        <f xml:space="preserve"> TEXT(Table1_2[[#This Row],[Order Date]], "yyyy")</f>
        <v>2016</v>
      </c>
      <c r="D1402" s="19">
        <v>42734</v>
      </c>
      <c r="E1402" t="s">
        <v>39</v>
      </c>
      <c r="F1402" t="s">
        <v>3194</v>
      </c>
      <c r="G1402" t="s">
        <v>3195</v>
      </c>
      <c r="H1402" t="s">
        <v>90</v>
      </c>
      <c r="I1402" t="s">
        <v>25</v>
      </c>
      <c r="J1402" t="s">
        <v>173</v>
      </c>
      <c r="K1402" t="s">
        <v>120</v>
      </c>
      <c r="L1402" t="s">
        <v>67</v>
      </c>
      <c r="M1402" t="s">
        <v>1247</v>
      </c>
      <c r="N1402" t="s">
        <v>30</v>
      </c>
      <c r="O1402" t="s">
        <v>45</v>
      </c>
      <c r="P1402" t="s">
        <v>1248</v>
      </c>
      <c r="Q1402">
        <v>313.17599999999999</v>
      </c>
      <c r="R1402">
        <v>2</v>
      </c>
      <c r="S1402">
        <v>-120.0508</v>
      </c>
      <c r="T1402">
        <f xml:space="preserve"> Table1_2[[#This Row],[Profit]] / Table1_2[[#This Row],[Sales]]</f>
        <v>-0.38333333333333336</v>
      </c>
      <c r="U1402" t="s">
        <v>58</v>
      </c>
      <c r="V1402" t="s">
        <v>96</v>
      </c>
    </row>
    <row r="1403" spans="1:22">
      <c r="A1403" t="s">
        <v>4257</v>
      </c>
      <c r="B1403" s="19">
        <v>42394</v>
      </c>
      <c r="C1403" s="19" t="str">
        <f xml:space="preserve"> TEXT(Table1_2[[#This Row],[Order Date]], "yyyy")</f>
        <v>2016</v>
      </c>
      <c r="D1403" s="19">
        <v>42397</v>
      </c>
      <c r="E1403" t="s">
        <v>21</v>
      </c>
      <c r="F1403" t="s">
        <v>225</v>
      </c>
      <c r="G1403" t="s">
        <v>226</v>
      </c>
      <c r="H1403" t="s">
        <v>90</v>
      </c>
      <c r="I1403" t="s">
        <v>25</v>
      </c>
      <c r="J1403" t="s">
        <v>173</v>
      </c>
      <c r="K1403" t="s">
        <v>120</v>
      </c>
      <c r="L1403" t="s">
        <v>67</v>
      </c>
      <c r="M1403" t="s">
        <v>784</v>
      </c>
      <c r="N1403" t="s">
        <v>30</v>
      </c>
      <c r="O1403" t="s">
        <v>45</v>
      </c>
      <c r="P1403" t="s">
        <v>785</v>
      </c>
      <c r="Q1403">
        <v>313.72199999999998</v>
      </c>
      <c r="R1403">
        <v>3</v>
      </c>
      <c r="S1403">
        <v>-99.345299999999995</v>
      </c>
      <c r="T1403">
        <f xml:space="preserve"> Table1_2[[#This Row],[Profit]] / Table1_2[[#This Row],[Sales]]</f>
        <v>-0.31666666666666665</v>
      </c>
      <c r="U1403" t="s">
        <v>33</v>
      </c>
      <c r="V1403" t="s">
        <v>169</v>
      </c>
    </row>
    <row r="1404" spans="1:22">
      <c r="A1404" t="s">
        <v>2142</v>
      </c>
      <c r="B1404" s="19">
        <v>41720</v>
      </c>
      <c r="C1404" s="19" t="str">
        <f xml:space="preserve"> TEXT(Table1_2[[#This Row],[Order Date]], "yyyy")</f>
        <v>2014</v>
      </c>
      <c r="D1404" s="19">
        <v>41724</v>
      </c>
      <c r="E1404" t="s">
        <v>39</v>
      </c>
      <c r="F1404" t="s">
        <v>2143</v>
      </c>
      <c r="G1404" t="s">
        <v>2144</v>
      </c>
      <c r="H1404" t="s">
        <v>90</v>
      </c>
      <c r="I1404" t="s">
        <v>25</v>
      </c>
      <c r="J1404" t="s">
        <v>1222</v>
      </c>
      <c r="K1404" t="s">
        <v>520</v>
      </c>
      <c r="L1404" t="s">
        <v>54</v>
      </c>
      <c r="M1404" t="s">
        <v>668</v>
      </c>
      <c r="N1404" t="s">
        <v>30</v>
      </c>
      <c r="O1404" t="s">
        <v>36</v>
      </c>
      <c r="P1404" t="s">
        <v>669</v>
      </c>
      <c r="Q1404">
        <v>314.35199999999998</v>
      </c>
      <c r="R1404">
        <v>3</v>
      </c>
      <c r="S1404">
        <v>-35.364600000000003</v>
      </c>
      <c r="T1404">
        <f xml:space="preserve"> Table1_2[[#This Row],[Profit]] / Table1_2[[#This Row],[Sales]]</f>
        <v>-0.11250000000000002</v>
      </c>
      <c r="U1404" t="s">
        <v>83</v>
      </c>
      <c r="V1404" t="s">
        <v>195</v>
      </c>
    </row>
    <row r="1405" spans="1:22">
      <c r="A1405" t="s">
        <v>3360</v>
      </c>
      <c r="B1405" s="19">
        <v>42874</v>
      </c>
      <c r="C1405" s="19" t="str">
        <f xml:space="preserve"> TEXT(Table1_2[[#This Row],[Order Date]], "yyyy")</f>
        <v>2017</v>
      </c>
      <c r="D1405" s="19">
        <v>42879</v>
      </c>
      <c r="E1405" t="s">
        <v>21</v>
      </c>
      <c r="F1405" t="s">
        <v>1556</v>
      </c>
      <c r="G1405" t="s">
        <v>1557</v>
      </c>
      <c r="H1405" t="s">
        <v>90</v>
      </c>
      <c r="I1405" t="s">
        <v>25</v>
      </c>
      <c r="J1405" t="s">
        <v>3124</v>
      </c>
      <c r="K1405" t="s">
        <v>141</v>
      </c>
      <c r="L1405" t="s">
        <v>28</v>
      </c>
      <c r="M1405" t="s">
        <v>668</v>
      </c>
      <c r="N1405" t="s">
        <v>30</v>
      </c>
      <c r="O1405" t="s">
        <v>36</v>
      </c>
      <c r="P1405" t="s">
        <v>669</v>
      </c>
      <c r="Q1405">
        <v>314.35199999999998</v>
      </c>
      <c r="R1405">
        <v>3</v>
      </c>
      <c r="S1405">
        <v>-35.364600000000003</v>
      </c>
      <c r="T1405">
        <f xml:space="preserve"> Table1_2[[#This Row],[Profit]] / Table1_2[[#This Row],[Sales]]</f>
        <v>-0.11250000000000002</v>
      </c>
      <c r="U1405" t="s">
        <v>58</v>
      </c>
      <c r="V1405" t="s">
        <v>161</v>
      </c>
    </row>
    <row r="1406" spans="1:22">
      <c r="A1406" t="s">
        <v>2581</v>
      </c>
      <c r="B1406" s="19">
        <v>43017</v>
      </c>
      <c r="C1406" s="19" t="str">
        <f xml:space="preserve"> TEXT(Table1_2[[#This Row],[Order Date]], "yyyy")</f>
        <v>2017</v>
      </c>
      <c r="D1406" s="19">
        <v>43022</v>
      </c>
      <c r="E1406" t="s">
        <v>39</v>
      </c>
      <c r="F1406" t="s">
        <v>2154</v>
      </c>
      <c r="G1406" t="s">
        <v>2155</v>
      </c>
      <c r="H1406" t="s">
        <v>24</v>
      </c>
      <c r="I1406" t="s">
        <v>25</v>
      </c>
      <c r="J1406" t="s">
        <v>173</v>
      </c>
      <c r="K1406" t="s">
        <v>120</v>
      </c>
      <c r="L1406" t="s">
        <v>67</v>
      </c>
      <c r="M1406" t="s">
        <v>1636</v>
      </c>
      <c r="N1406" t="s">
        <v>30</v>
      </c>
      <c r="O1406" t="s">
        <v>31</v>
      </c>
      <c r="P1406" t="s">
        <v>1637</v>
      </c>
      <c r="Q1406">
        <v>314.35199999999998</v>
      </c>
      <c r="R1406">
        <v>3</v>
      </c>
      <c r="S1406">
        <v>-15.717599999999999</v>
      </c>
      <c r="T1406">
        <f xml:space="preserve"> Table1_2[[#This Row],[Profit]] / Table1_2[[#This Row],[Sales]]</f>
        <v>-0.05</v>
      </c>
      <c r="U1406" t="s">
        <v>58</v>
      </c>
      <c r="V1406" t="s">
        <v>48</v>
      </c>
    </row>
    <row r="1407" spans="1:22">
      <c r="A1407" t="s">
        <v>4249</v>
      </c>
      <c r="B1407" s="19">
        <v>42856</v>
      </c>
      <c r="C1407" s="19" t="str">
        <f xml:space="preserve"> TEXT(Table1_2[[#This Row],[Order Date]], "yyyy")</f>
        <v>2017</v>
      </c>
      <c r="D1407" s="19">
        <v>42857</v>
      </c>
      <c r="E1407" t="s">
        <v>87</v>
      </c>
      <c r="F1407" t="s">
        <v>1472</v>
      </c>
      <c r="G1407" t="s">
        <v>1473</v>
      </c>
      <c r="H1407" t="s">
        <v>24</v>
      </c>
      <c r="I1407" t="s">
        <v>25</v>
      </c>
      <c r="J1407" t="s">
        <v>1098</v>
      </c>
      <c r="K1407" t="s">
        <v>43</v>
      </c>
      <c r="L1407" t="s">
        <v>28</v>
      </c>
      <c r="M1407" t="s">
        <v>29</v>
      </c>
      <c r="N1407" t="s">
        <v>30</v>
      </c>
      <c r="O1407" t="s">
        <v>31</v>
      </c>
      <c r="P1407" t="s">
        <v>32</v>
      </c>
      <c r="Q1407">
        <v>314.35199999999998</v>
      </c>
      <c r="R1407">
        <v>3</v>
      </c>
      <c r="S1407">
        <v>-15.717599999999999</v>
      </c>
      <c r="T1407">
        <f xml:space="preserve"> Table1_2[[#This Row],[Profit]] / Table1_2[[#This Row],[Sales]]</f>
        <v>-0.05</v>
      </c>
      <c r="U1407" t="s">
        <v>123</v>
      </c>
      <c r="V1407" t="s">
        <v>161</v>
      </c>
    </row>
    <row r="1408" spans="1:22">
      <c r="A1408" t="s">
        <v>3372</v>
      </c>
      <c r="B1408" s="19">
        <v>42969</v>
      </c>
      <c r="C1408" s="19" t="str">
        <f xml:space="preserve"> TEXT(Table1_2[[#This Row],[Order Date]], "yyyy")</f>
        <v>2017</v>
      </c>
      <c r="D1408" s="19">
        <v>42971</v>
      </c>
      <c r="E1408" t="s">
        <v>87</v>
      </c>
      <c r="F1408" t="s">
        <v>2431</v>
      </c>
      <c r="G1408" t="s">
        <v>2432</v>
      </c>
      <c r="H1408" t="s">
        <v>100</v>
      </c>
      <c r="I1408" t="s">
        <v>25</v>
      </c>
      <c r="J1408" t="s">
        <v>65</v>
      </c>
      <c r="K1408" t="s">
        <v>66</v>
      </c>
      <c r="L1408" t="s">
        <v>67</v>
      </c>
      <c r="M1408" t="s">
        <v>915</v>
      </c>
      <c r="N1408" t="s">
        <v>30</v>
      </c>
      <c r="O1408" t="s">
        <v>45</v>
      </c>
      <c r="P1408" t="s">
        <v>916</v>
      </c>
      <c r="Q1408">
        <v>314.53199999999998</v>
      </c>
      <c r="R1408">
        <v>2</v>
      </c>
      <c r="S1408">
        <v>-83.875200000000007</v>
      </c>
      <c r="T1408">
        <f xml:space="preserve"> Table1_2[[#This Row],[Profit]] / Table1_2[[#This Row],[Sales]]</f>
        <v>-0.26666666666666672</v>
      </c>
      <c r="U1408" t="s">
        <v>70</v>
      </c>
      <c r="V1408" t="s">
        <v>253</v>
      </c>
    </row>
    <row r="1409" spans="1:22">
      <c r="A1409" t="s">
        <v>3693</v>
      </c>
      <c r="B1409" s="19">
        <v>42383</v>
      </c>
      <c r="C1409" s="19" t="str">
        <f xml:space="preserve"> TEXT(Table1_2[[#This Row],[Order Date]], "yyyy")</f>
        <v>2016</v>
      </c>
      <c r="D1409" s="19">
        <v>42389</v>
      </c>
      <c r="E1409" t="s">
        <v>39</v>
      </c>
      <c r="F1409" t="s">
        <v>449</v>
      </c>
      <c r="G1409" t="s">
        <v>450</v>
      </c>
      <c r="H1409" t="s">
        <v>24</v>
      </c>
      <c r="I1409" t="s">
        <v>25</v>
      </c>
      <c r="J1409" t="s">
        <v>509</v>
      </c>
      <c r="K1409" t="s">
        <v>1036</v>
      </c>
      <c r="L1409" t="s">
        <v>28</v>
      </c>
      <c r="M1409" t="s">
        <v>3694</v>
      </c>
      <c r="N1409" t="s">
        <v>30</v>
      </c>
      <c r="O1409" t="s">
        <v>56</v>
      </c>
      <c r="P1409" t="s">
        <v>3695</v>
      </c>
      <c r="Q1409">
        <v>315.77600000000001</v>
      </c>
      <c r="R1409">
        <v>8</v>
      </c>
      <c r="S1409">
        <v>31.5776</v>
      </c>
      <c r="T1409">
        <f xml:space="preserve"> Table1_2[[#This Row],[Profit]] / Table1_2[[#This Row],[Sales]]</f>
        <v>9.9999999999999992E-2</v>
      </c>
      <c r="U1409" t="s">
        <v>129</v>
      </c>
      <c r="V1409" t="s">
        <v>169</v>
      </c>
    </row>
    <row r="1410" spans="1:22">
      <c r="A1410" t="s">
        <v>4260</v>
      </c>
      <c r="B1410" s="19">
        <v>42153</v>
      </c>
      <c r="C1410" s="19" t="str">
        <f xml:space="preserve"> TEXT(Table1_2[[#This Row],[Order Date]], "yyyy")</f>
        <v>2015</v>
      </c>
      <c r="D1410" s="19">
        <v>42155</v>
      </c>
      <c r="E1410" t="s">
        <v>87</v>
      </c>
      <c r="F1410" t="s">
        <v>3527</v>
      </c>
      <c r="G1410" t="s">
        <v>3528</v>
      </c>
      <c r="H1410" t="s">
        <v>90</v>
      </c>
      <c r="I1410" t="s">
        <v>25</v>
      </c>
      <c r="J1410" t="s">
        <v>347</v>
      </c>
      <c r="K1410" t="s">
        <v>231</v>
      </c>
      <c r="L1410" t="s">
        <v>67</v>
      </c>
      <c r="M1410" t="s">
        <v>159</v>
      </c>
      <c r="N1410" t="s">
        <v>30</v>
      </c>
      <c r="O1410" t="s">
        <v>36</v>
      </c>
      <c r="P1410" t="s">
        <v>160</v>
      </c>
      <c r="Q1410">
        <v>317.05799999999999</v>
      </c>
      <c r="R1410">
        <v>3</v>
      </c>
      <c r="S1410">
        <v>-86.058599999999998</v>
      </c>
      <c r="T1410">
        <f xml:space="preserve"> Table1_2[[#This Row],[Profit]] / Table1_2[[#This Row],[Sales]]</f>
        <v>-0.27142857142857141</v>
      </c>
      <c r="U1410" t="s">
        <v>70</v>
      </c>
      <c r="V1410" t="s">
        <v>161</v>
      </c>
    </row>
    <row r="1411" spans="1:22">
      <c r="A1411" t="s">
        <v>2358</v>
      </c>
      <c r="B1411" s="19">
        <v>43070</v>
      </c>
      <c r="C1411" s="19" t="str">
        <f xml:space="preserve"> TEXT(Table1_2[[#This Row],[Order Date]], "yyyy")</f>
        <v>2017</v>
      </c>
      <c r="D1411" s="19">
        <v>43074</v>
      </c>
      <c r="E1411" t="s">
        <v>39</v>
      </c>
      <c r="F1411" t="s">
        <v>2359</v>
      </c>
      <c r="G1411" t="s">
        <v>2360</v>
      </c>
      <c r="H1411" t="s">
        <v>24</v>
      </c>
      <c r="I1411" t="s">
        <v>25</v>
      </c>
      <c r="J1411" t="s">
        <v>1717</v>
      </c>
      <c r="K1411" t="s">
        <v>92</v>
      </c>
      <c r="L1411" t="s">
        <v>93</v>
      </c>
      <c r="M1411" t="s">
        <v>394</v>
      </c>
      <c r="N1411" t="s">
        <v>30</v>
      </c>
      <c r="O1411" t="s">
        <v>36</v>
      </c>
      <c r="P1411" t="s">
        <v>395</v>
      </c>
      <c r="Q1411">
        <v>317.05799999999999</v>
      </c>
      <c r="R1411">
        <v>3</v>
      </c>
      <c r="S1411">
        <v>-18.117599999999999</v>
      </c>
      <c r="T1411">
        <f xml:space="preserve"> Table1_2[[#This Row],[Profit]] / Table1_2[[#This Row],[Sales]]</f>
        <v>-5.7142857142857141E-2</v>
      </c>
      <c r="U1411" t="s">
        <v>83</v>
      </c>
      <c r="V1411" t="s">
        <v>96</v>
      </c>
    </row>
    <row r="1412" spans="1:22">
      <c r="A1412" t="s">
        <v>3511</v>
      </c>
      <c r="B1412" s="19">
        <v>41747</v>
      </c>
      <c r="C1412" s="19" t="str">
        <f xml:space="preserve"> TEXT(Table1_2[[#This Row],[Order Date]], "yyyy")</f>
        <v>2014</v>
      </c>
      <c r="D1412" s="19">
        <v>41751</v>
      </c>
      <c r="E1412" t="s">
        <v>39</v>
      </c>
      <c r="F1412" t="s">
        <v>125</v>
      </c>
      <c r="G1412" t="s">
        <v>126</v>
      </c>
      <c r="H1412" t="s">
        <v>24</v>
      </c>
      <c r="I1412" t="s">
        <v>25</v>
      </c>
      <c r="J1412" t="s">
        <v>101</v>
      </c>
      <c r="K1412" t="s">
        <v>92</v>
      </c>
      <c r="L1412" t="s">
        <v>93</v>
      </c>
      <c r="M1412" t="s">
        <v>394</v>
      </c>
      <c r="N1412" t="s">
        <v>30</v>
      </c>
      <c r="O1412" t="s">
        <v>36</v>
      </c>
      <c r="P1412" t="s">
        <v>395</v>
      </c>
      <c r="Q1412">
        <v>317.05799999999999</v>
      </c>
      <c r="R1412">
        <v>3</v>
      </c>
      <c r="S1412">
        <v>-18.117599999999999</v>
      </c>
      <c r="T1412">
        <f xml:space="preserve"> Table1_2[[#This Row],[Profit]] / Table1_2[[#This Row],[Sales]]</f>
        <v>-5.7142857142857141E-2</v>
      </c>
      <c r="U1412" t="s">
        <v>83</v>
      </c>
      <c r="V1412" t="s">
        <v>113</v>
      </c>
    </row>
    <row r="1413" spans="1:22">
      <c r="A1413" t="s">
        <v>3568</v>
      </c>
      <c r="B1413" s="19">
        <v>42845</v>
      </c>
      <c r="C1413" s="19" t="str">
        <f xml:space="preserve"> TEXT(Table1_2[[#This Row],[Order Date]], "yyyy")</f>
        <v>2017</v>
      </c>
      <c r="D1413" s="19">
        <v>42849</v>
      </c>
      <c r="E1413" t="s">
        <v>39</v>
      </c>
      <c r="F1413" t="s">
        <v>2359</v>
      </c>
      <c r="G1413" t="s">
        <v>2360</v>
      </c>
      <c r="H1413" t="s">
        <v>24</v>
      </c>
      <c r="I1413" t="s">
        <v>25</v>
      </c>
      <c r="J1413" t="s">
        <v>133</v>
      </c>
      <c r="K1413" t="s">
        <v>134</v>
      </c>
      <c r="L1413" t="s">
        <v>93</v>
      </c>
      <c r="M1413" t="s">
        <v>394</v>
      </c>
      <c r="N1413" t="s">
        <v>30</v>
      </c>
      <c r="O1413" t="s">
        <v>36</v>
      </c>
      <c r="P1413" t="s">
        <v>395</v>
      </c>
      <c r="Q1413">
        <v>317.05799999999999</v>
      </c>
      <c r="R1413">
        <v>3</v>
      </c>
      <c r="S1413">
        <v>-18.117599999999999</v>
      </c>
      <c r="T1413">
        <f xml:space="preserve"> Table1_2[[#This Row],[Profit]] / Table1_2[[#This Row],[Sales]]</f>
        <v>-5.7142857142857141E-2</v>
      </c>
      <c r="U1413" t="s">
        <v>83</v>
      </c>
      <c r="V1413" t="s">
        <v>113</v>
      </c>
    </row>
    <row r="1414" spans="1:22">
      <c r="A1414" t="s">
        <v>4189</v>
      </c>
      <c r="B1414" s="19">
        <v>42416</v>
      </c>
      <c r="C1414" s="19" t="str">
        <f xml:space="preserve"> TEXT(Table1_2[[#This Row],[Order Date]], "yyyy")</f>
        <v>2016</v>
      </c>
      <c r="D1414" s="19">
        <v>42423</v>
      </c>
      <c r="E1414" t="s">
        <v>39</v>
      </c>
      <c r="F1414" t="s">
        <v>3997</v>
      </c>
      <c r="G1414" t="s">
        <v>3998</v>
      </c>
      <c r="H1414" t="s">
        <v>24</v>
      </c>
      <c r="I1414" t="s">
        <v>25</v>
      </c>
      <c r="J1414" t="s">
        <v>26</v>
      </c>
      <c r="K1414" t="s">
        <v>27</v>
      </c>
      <c r="L1414" t="s">
        <v>28</v>
      </c>
      <c r="M1414" t="s">
        <v>218</v>
      </c>
      <c r="N1414" t="s">
        <v>30</v>
      </c>
      <c r="O1414" t="s">
        <v>56</v>
      </c>
      <c r="P1414" t="s">
        <v>219</v>
      </c>
      <c r="Q1414">
        <v>318.08</v>
      </c>
      <c r="R1414">
        <v>4</v>
      </c>
      <c r="S1414">
        <v>34.988799999999998</v>
      </c>
      <c r="T1414">
        <f xml:space="preserve"> Table1_2[[#This Row],[Profit]] / Table1_2[[#This Row],[Sales]]</f>
        <v>0.11</v>
      </c>
      <c r="U1414" t="s">
        <v>47</v>
      </c>
      <c r="V1414" t="s">
        <v>297</v>
      </c>
    </row>
    <row r="1415" spans="1:22">
      <c r="A1415" t="s">
        <v>2355</v>
      </c>
      <c r="B1415" s="19">
        <v>42694</v>
      </c>
      <c r="C1415" s="19" t="str">
        <f xml:space="preserve"> TEXT(Table1_2[[#This Row],[Order Date]], "yyyy")</f>
        <v>2016</v>
      </c>
      <c r="D1415" s="19">
        <v>42701</v>
      </c>
      <c r="E1415" t="s">
        <v>39</v>
      </c>
      <c r="F1415" t="s">
        <v>2356</v>
      </c>
      <c r="G1415" t="s">
        <v>2357</v>
      </c>
      <c r="H1415" t="s">
        <v>90</v>
      </c>
      <c r="I1415" t="s">
        <v>25</v>
      </c>
      <c r="J1415" t="s">
        <v>101</v>
      </c>
      <c r="K1415" t="s">
        <v>92</v>
      </c>
      <c r="L1415" t="s">
        <v>93</v>
      </c>
      <c r="M1415" t="s">
        <v>1617</v>
      </c>
      <c r="N1415" t="s">
        <v>30</v>
      </c>
      <c r="O1415" t="s">
        <v>36</v>
      </c>
      <c r="P1415" t="s">
        <v>1618</v>
      </c>
      <c r="Q1415">
        <v>318.43</v>
      </c>
      <c r="R1415">
        <v>5</v>
      </c>
      <c r="S1415">
        <v>-77.332999999999998</v>
      </c>
      <c r="T1415">
        <f xml:space="preserve"> Table1_2[[#This Row],[Profit]] / Table1_2[[#This Row],[Sales]]</f>
        <v>-0.24285714285714285</v>
      </c>
      <c r="U1415" t="s">
        <v>47</v>
      </c>
      <c r="V1415" t="s">
        <v>34</v>
      </c>
    </row>
    <row r="1416" spans="1:22">
      <c r="A1416" t="s">
        <v>3755</v>
      </c>
      <c r="B1416" s="19">
        <v>42995</v>
      </c>
      <c r="C1416" s="19" t="str">
        <f xml:space="preserve"> TEXT(Table1_2[[#This Row],[Order Date]], "yyyy")</f>
        <v>2017</v>
      </c>
      <c r="D1416" s="19">
        <v>43000</v>
      </c>
      <c r="E1416" t="s">
        <v>21</v>
      </c>
      <c r="F1416" t="s">
        <v>1782</v>
      </c>
      <c r="G1416" t="s">
        <v>1783</v>
      </c>
      <c r="H1416" t="s">
        <v>100</v>
      </c>
      <c r="I1416" t="s">
        <v>25</v>
      </c>
      <c r="J1416" t="s">
        <v>101</v>
      </c>
      <c r="K1416" t="s">
        <v>92</v>
      </c>
      <c r="L1416" t="s">
        <v>93</v>
      </c>
      <c r="M1416" t="s">
        <v>1617</v>
      </c>
      <c r="N1416" t="s">
        <v>30</v>
      </c>
      <c r="O1416" t="s">
        <v>36</v>
      </c>
      <c r="P1416" t="s">
        <v>1618</v>
      </c>
      <c r="Q1416">
        <v>318.43</v>
      </c>
      <c r="R1416">
        <v>5</v>
      </c>
      <c r="S1416">
        <v>-77.332999999999998</v>
      </c>
      <c r="T1416">
        <f xml:space="preserve"> Table1_2[[#This Row],[Profit]] / Table1_2[[#This Row],[Sales]]</f>
        <v>-0.24285714285714285</v>
      </c>
      <c r="U1416" t="s">
        <v>58</v>
      </c>
      <c r="V1416" t="s">
        <v>77</v>
      </c>
    </row>
    <row r="1417" spans="1:22">
      <c r="A1417" t="s">
        <v>116</v>
      </c>
      <c r="B1417" s="19">
        <v>42538</v>
      </c>
      <c r="C1417" s="19" t="str">
        <f xml:space="preserve"> TEXT(Table1_2[[#This Row],[Order Date]], "yyyy")</f>
        <v>2016</v>
      </c>
      <c r="D1417" s="19">
        <v>42539</v>
      </c>
      <c r="E1417" t="s">
        <v>87</v>
      </c>
      <c r="F1417" t="s">
        <v>117</v>
      </c>
      <c r="G1417" t="s">
        <v>118</v>
      </c>
      <c r="H1417" t="s">
        <v>24</v>
      </c>
      <c r="I1417" t="s">
        <v>25</v>
      </c>
      <c r="J1417" t="s">
        <v>119</v>
      </c>
      <c r="K1417" t="s">
        <v>120</v>
      </c>
      <c r="L1417" t="s">
        <v>67</v>
      </c>
      <c r="M1417" t="s">
        <v>121</v>
      </c>
      <c r="N1417" t="s">
        <v>30</v>
      </c>
      <c r="O1417" t="s">
        <v>36</v>
      </c>
      <c r="P1417" t="s">
        <v>122</v>
      </c>
      <c r="Q1417">
        <v>319.41000000000003</v>
      </c>
      <c r="R1417">
        <v>5</v>
      </c>
      <c r="S1417">
        <v>7.0979999999999999</v>
      </c>
      <c r="T1417">
        <f xml:space="preserve"> Table1_2[[#This Row],[Profit]] / Table1_2[[#This Row],[Sales]]</f>
        <v>2.222222222222222E-2</v>
      </c>
      <c r="U1417" t="s">
        <v>123</v>
      </c>
      <c r="V1417" t="s">
        <v>59</v>
      </c>
    </row>
    <row r="1418" spans="1:22">
      <c r="A1418" t="s">
        <v>2827</v>
      </c>
      <c r="B1418" s="19">
        <v>43063</v>
      </c>
      <c r="C1418" s="19" t="str">
        <f xml:space="preserve"> TEXT(Table1_2[[#This Row],[Order Date]], "yyyy")</f>
        <v>2017</v>
      </c>
      <c r="D1418" s="19">
        <v>43070</v>
      </c>
      <c r="E1418" t="s">
        <v>39</v>
      </c>
      <c r="F1418" t="s">
        <v>1674</v>
      </c>
      <c r="G1418" t="s">
        <v>1675</v>
      </c>
      <c r="H1418" t="s">
        <v>24</v>
      </c>
      <c r="I1418" t="s">
        <v>25</v>
      </c>
      <c r="J1418" t="s">
        <v>173</v>
      </c>
      <c r="K1418" t="s">
        <v>120</v>
      </c>
      <c r="L1418" t="s">
        <v>67</v>
      </c>
      <c r="M1418" t="s">
        <v>1869</v>
      </c>
      <c r="N1418" t="s">
        <v>30</v>
      </c>
      <c r="O1418" t="s">
        <v>31</v>
      </c>
      <c r="P1418" t="s">
        <v>1870</v>
      </c>
      <c r="Q1418">
        <v>321.56799999999998</v>
      </c>
      <c r="R1418">
        <v>2</v>
      </c>
      <c r="S1418">
        <v>-16.078399999999998</v>
      </c>
      <c r="T1418">
        <f xml:space="preserve"> Table1_2[[#This Row],[Profit]] / Table1_2[[#This Row],[Sales]]</f>
        <v>-4.9999999999999996E-2</v>
      </c>
      <c r="U1418" t="s">
        <v>47</v>
      </c>
      <c r="V1418" t="s">
        <v>34</v>
      </c>
    </row>
    <row r="1419" spans="1:22">
      <c r="A1419" t="s">
        <v>325</v>
      </c>
      <c r="B1419" s="19">
        <v>42714</v>
      </c>
      <c r="C1419" s="19" t="str">
        <f xml:space="preserve"> TEXT(Table1_2[[#This Row],[Order Date]], "yyyy")</f>
        <v>2016</v>
      </c>
      <c r="D1419" s="19">
        <v>42719</v>
      </c>
      <c r="E1419" t="s">
        <v>21</v>
      </c>
      <c r="F1419" t="s">
        <v>326</v>
      </c>
      <c r="G1419" t="s">
        <v>327</v>
      </c>
      <c r="H1419" t="s">
        <v>24</v>
      </c>
      <c r="I1419" t="s">
        <v>25</v>
      </c>
      <c r="J1419" t="s">
        <v>328</v>
      </c>
      <c r="K1419" t="s">
        <v>53</v>
      </c>
      <c r="L1419" t="s">
        <v>54</v>
      </c>
      <c r="M1419" t="s">
        <v>329</v>
      </c>
      <c r="N1419" t="s">
        <v>30</v>
      </c>
      <c r="O1419" t="s">
        <v>36</v>
      </c>
      <c r="P1419" t="s">
        <v>330</v>
      </c>
      <c r="Q1419">
        <v>321.56799999999998</v>
      </c>
      <c r="R1419">
        <v>2</v>
      </c>
      <c r="S1419">
        <v>28.1372</v>
      </c>
      <c r="T1419">
        <f xml:space="preserve"> Table1_2[[#This Row],[Profit]] / Table1_2[[#This Row],[Sales]]</f>
        <v>8.7500000000000008E-2</v>
      </c>
      <c r="U1419" t="s">
        <v>58</v>
      </c>
      <c r="V1419" t="s">
        <v>96</v>
      </c>
    </row>
    <row r="1420" spans="1:22">
      <c r="A1420" t="s">
        <v>937</v>
      </c>
      <c r="B1420" s="19">
        <v>43053</v>
      </c>
      <c r="C1420" s="19" t="str">
        <f xml:space="preserve"> TEXT(Table1_2[[#This Row],[Order Date]], "yyyy")</f>
        <v>2017</v>
      </c>
      <c r="D1420" s="19">
        <v>43058</v>
      </c>
      <c r="E1420" t="s">
        <v>39</v>
      </c>
      <c r="F1420" t="s">
        <v>938</v>
      </c>
      <c r="G1420" t="s">
        <v>939</v>
      </c>
      <c r="H1420" t="s">
        <v>90</v>
      </c>
      <c r="I1420" t="s">
        <v>25</v>
      </c>
      <c r="J1420" t="s">
        <v>328</v>
      </c>
      <c r="K1420" t="s">
        <v>53</v>
      </c>
      <c r="L1420" t="s">
        <v>54</v>
      </c>
      <c r="M1420" t="s">
        <v>329</v>
      </c>
      <c r="N1420" t="s">
        <v>30</v>
      </c>
      <c r="O1420" t="s">
        <v>36</v>
      </c>
      <c r="P1420" t="s">
        <v>330</v>
      </c>
      <c r="Q1420">
        <v>321.56799999999998</v>
      </c>
      <c r="R1420">
        <v>2</v>
      </c>
      <c r="S1420">
        <v>28.1372</v>
      </c>
      <c r="T1420">
        <f xml:space="preserve"> Table1_2[[#This Row],[Profit]] / Table1_2[[#This Row],[Sales]]</f>
        <v>8.7500000000000008E-2</v>
      </c>
      <c r="U1420" t="s">
        <v>58</v>
      </c>
      <c r="V1420" t="s">
        <v>34</v>
      </c>
    </row>
    <row r="1421" spans="1:22">
      <c r="A1421" t="s">
        <v>881</v>
      </c>
      <c r="B1421" s="19">
        <v>42386</v>
      </c>
      <c r="C1421" s="19" t="str">
        <f xml:space="preserve"> TEXT(Table1_2[[#This Row],[Order Date]], "yyyy")</f>
        <v>2016</v>
      </c>
      <c r="D1421" s="19">
        <v>42390</v>
      </c>
      <c r="E1421" t="s">
        <v>39</v>
      </c>
      <c r="F1421" t="s">
        <v>882</v>
      </c>
      <c r="G1421" t="s">
        <v>883</v>
      </c>
      <c r="H1421" t="s">
        <v>100</v>
      </c>
      <c r="I1421" t="s">
        <v>25</v>
      </c>
      <c r="J1421" t="s">
        <v>509</v>
      </c>
      <c r="K1421" t="s">
        <v>884</v>
      </c>
      <c r="L1421" t="s">
        <v>67</v>
      </c>
      <c r="M1421" t="s">
        <v>308</v>
      </c>
      <c r="N1421" t="s">
        <v>30</v>
      </c>
      <c r="O1421" t="s">
        <v>56</v>
      </c>
      <c r="P1421" t="s">
        <v>309</v>
      </c>
      <c r="Q1421">
        <v>322.58999999999997</v>
      </c>
      <c r="R1421">
        <v>3</v>
      </c>
      <c r="S1421">
        <v>64.518000000000001</v>
      </c>
      <c r="T1421">
        <f xml:space="preserve"> Table1_2[[#This Row],[Profit]] / Table1_2[[#This Row],[Sales]]</f>
        <v>0.2</v>
      </c>
      <c r="U1421" t="s">
        <v>83</v>
      </c>
      <c r="V1421" t="s">
        <v>169</v>
      </c>
    </row>
    <row r="1422" spans="1:22">
      <c r="A1422" t="s">
        <v>2727</v>
      </c>
      <c r="B1422" s="19">
        <v>42336</v>
      </c>
      <c r="C1422" s="19" t="str">
        <f xml:space="preserve"> TEXT(Table1_2[[#This Row],[Order Date]], "yyyy")</f>
        <v>2015</v>
      </c>
      <c r="D1422" s="19">
        <v>42342</v>
      </c>
      <c r="E1422" t="s">
        <v>39</v>
      </c>
      <c r="F1422" t="s">
        <v>2298</v>
      </c>
      <c r="G1422" t="s">
        <v>2299</v>
      </c>
      <c r="H1422" t="s">
        <v>24</v>
      </c>
      <c r="I1422" t="s">
        <v>25</v>
      </c>
      <c r="J1422" t="s">
        <v>2728</v>
      </c>
      <c r="K1422" t="s">
        <v>120</v>
      </c>
      <c r="L1422" t="s">
        <v>67</v>
      </c>
      <c r="M1422" t="s">
        <v>308</v>
      </c>
      <c r="N1422" t="s">
        <v>30</v>
      </c>
      <c r="O1422" t="s">
        <v>56</v>
      </c>
      <c r="P1422" t="s">
        <v>309</v>
      </c>
      <c r="Q1422">
        <v>322.58999999999997</v>
      </c>
      <c r="R1422">
        <v>3</v>
      </c>
      <c r="S1422">
        <v>64.518000000000001</v>
      </c>
      <c r="T1422">
        <f xml:space="preserve"> Table1_2[[#This Row],[Profit]] / Table1_2[[#This Row],[Sales]]</f>
        <v>0.2</v>
      </c>
      <c r="U1422" t="s">
        <v>129</v>
      </c>
      <c r="V1422" t="s">
        <v>34</v>
      </c>
    </row>
    <row r="1423" spans="1:22">
      <c r="A1423" t="s">
        <v>897</v>
      </c>
      <c r="B1423" s="19">
        <v>43099</v>
      </c>
      <c r="C1423" s="19" t="str">
        <f xml:space="preserve"> TEXT(Table1_2[[#This Row],[Order Date]], "yyyy")</f>
        <v>2017</v>
      </c>
      <c r="D1423" s="19">
        <v>43103</v>
      </c>
      <c r="E1423" t="s">
        <v>39</v>
      </c>
      <c r="F1423" t="s">
        <v>155</v>
      </c>
      <c r="G1423" t="s">
        <v>156</v>
      </c>
      <c r="H1423" t="s">
        <v>24</v>
      </c>
      <c r="I1423" t="s">
        <v>25</v>
      </c>
      <c r="J1423" t="s">
        <v>173</v>
      </c>
      <c r="K1423" t="s">
        <v>120</v>
      </c>
      <c r="L1423" t="s">
        <v>67</v>
      </c>
      <c r="M1423" t="s">
        <v>898</v>
      </c>
      <c r="N1423" t="s">
        <v>30</v>
      </c>
      <c r="O1423" t="s">
        <v>31</v>
      </c>
      <c r="P1423" t="s">
        <v>899</v>
      </c>
      <c r="Q1423">
        <v>323.13600000000002</v>
      </c>
      <c r="R1423">
        <v>4</v>
      </c>
      <c r="S1423">
        <v>12.117599999999999</v>
      </c>
      <c r="T1423">
        <f xml:space="preserve"> Table1_2[[#This Row],[Profit]] / Table1_2[[#This Row],[Sales]]</f>
        <v>3.7499999999999999E-2</v>
      </c>
      <c r="U1423" t="s">
        <v>83</v>
      </c>
      <c r="V1423" t="s">
        <v>96</v>
      </c>
    </row>
    <row r="1424" spans="1:22">
      <c r="A1424" t="s">
        <v>1691</v>
      </c>
      <c r="B1424" s="19">
        <v>42308</v>
      </c>
      <c r="C1424" s="19" t="str">
        <f xml:space="preserve"> TEXT(Table1_2[[#This Row],[Order Date]], "yyyy")</f>
        <v>2015</v>
      </c>
      <c r="D1424" s="19">
        <v>42308</v>
      </c>
      <c r="E1424" t="s">
        <v>425</v>
      </c>
      <c r="F1424" t="s">
        <v>1692</v>
      </c>
      <c r="G1424" t="s">
        <v>1693</v>
      </c>
      <c r="H1424" t="s">
        <v>24</v>
      </c>
      <c r="I1424" t="s">
        <v>25</v>
      </c>
      <c r="J1424" t="s">
        <v>1694</v>
      </c>
      <c r="K1424" t="s">
        <v>53</v>
      </c>
      <c r="L1424" t="s">
        <v>54</v>
      </c>
      <c r="M1424" t="s">
        <v>104</v>
      </c>
      <c r="N1424" t="s">
        <v>30</v>
      </c>
      <c r="O1424" t="s">
        <v>36</v>
      </c>
      <c r="P1424" t="s">
        <v>105</v>
      </c>
      <c r="Q1424">
        <v>323.13600000000002</v>
      </c>
      <c r="R1424">
        <v>4</v>
      </c>
      <c r="S1424">
        <v>20.196000000000002</v>
      </c>
      <c r="T1424">
        <f xml:space="preserve"> Table1_2[[#This Row],[Profit]] / Table1_2[[#This Row],[Sales]]</f>
        <v>6.25E-2</v>
      </c>
      <c r="U1424" t="s">
        <v>430</v>
      </c>
      <c r="V1424" t="s">
        <v>48</v>
      </c>
    </row>
    <row r="1425" spans="1:22">
      <c r="A1425" t="s">
        <v>4344</v>
      </c>
      <c r="B1425" s="19">
        <v>42416</v>
      </c>
      <c r="C1425" s="19" t="str">
        <f xml:space="preserve"> TEXT(Table1_2[[#This Row],[Order Date]], "yyyy")</f>
        <v>2016</v>
      </c>
      <c r="D1425" s="19">
        <v>42420</v>
      </c>
      <c r="E1425" t="s">
        <v>39</v>
      </c>
      <c r="F1425" t="s">
        <v>2211</v>
      </c>
      <c r="G1425" t="s">
        <v>2212</v>
      </c>
      <c r="H1425" t="s">
        <v>24</v>
      </c>
      <c r="I1425" t="s">
        <v>25</v>
      </c>
      <c r="J1425" t="s">
        <v>173</v>
      </c>
      <c r="K1425" t="s">
        <v>120</v>
      </c>
      <c r="L1425" t="s">
        <v>67</v>
      </c>
      <c r="M1425" t="s">
        <v>2988</v>
      </c>
      <c r="N1425" t="s">
        <v>30</v>
      </c>
      <c r="O1425" t="s">
        <v>36</v>
      </c>
      <c r="P1425" t="s">
        <v>2989</v>
      </c>
      <c r="Q1425">
        <v>326.64600000000002</v>
      </c>
      <c r="R1425">
        <v>3</v>
      </c>
      <c r="S1425">
        <v>39.923400000000001</v>
      </c>
      <c r="T1425">
        <f xml:space="preserve"> Table1_2[[#This Row],[Profit]] / Table1_2[[#This Row],[Sales]]</f>
        <v>0.12222222222222222</v>
      </c>
      <c r="U1425" t="s">
        <v>83</v>
      </c>
      <c r="V1425" t="s">
        <v>297</v>
      </c>
    </row>
    <row r="1426" spans="1:22">
      <c r="A1426" t="s">
        <v>3508</v>
      </c>
      <c r="B1426" s="19">
        <v>42309</v>
      </c>
      <c r="C1426" s="19" t="str">
        <f xml:space="preserve"> TEXT(Table1_2[[#This Row],[Order Date]], "yyyy")</f>
        <v>2015</v>
      </c>
      <c r="D1426" s="19">
        <v>42311</v>
      </c>
      <c r="E1426" t="s">
        <v>21</v>
      </c>
      <c r="F1426" t="s">
        <v>2257</v>
      </c>
      <c r="G1426" t="s">
        <v>2258</v>
      </c>
      <c r="H1426" t="s">
        <v>24</v>
      </c>
      <c r="I1426" t="s">
        <v>25</v>
      </c>
      <c r="J1426" t="s">
        <v>173</v>
      </c>
      <c r="K1426" t="s">
        <v>120</v>
      </c>
      <c r="L1426" t="s">
        <v>67</v>
      </c>
      <c r="M1426" t="s">
        <v>2180</v>
      </c>
      <c r="N1426" t="s">
        <v>30</v>
      </c>
      <c r="O1426" t="s">
        <v>36</v>
      </c>
      <c r="P1426" t="s">
        <v>2181</v>
      </c>
      <c r="Q1426">
        <v>327.56400000000002</v>
      </c>
      <c r="R1426">
        <v>4</v>
      </c>
      <c r="S1426">
        <v>21.837599999999998</v>
      </c>
      <c r="T1426">
        <f xml:space="preserve"> Table1_2[[#This Row],[Profit]] / Table1_2[[#This Row],[Sales]]</f>
        <v>6.6666666666666652E-2</v>
      </c>
      <c r="U1426" t="s">
        <v>70</v>
      </c>
      <c r="V1426" t="s">
        <v>34</v>
      </c>
    </row>
    <row r="1427" spans="1:22">
      <c r="A1427" t="s">
        <v>2246</v>
      </c>
      <c r="B1427" s="19">
        <v>43056</v>
      </c>
      <c r="C1427" s="19" t="str">
        <f xml:space="preserve"> TEXT(Table1_2[[#This Row],[Order Date]], "yyyy")</f>
        <v>2017</v>
      </c>
      <c r="D1427" s="19">
        <v>43062</v>
      </c>
      <c r="E1427" t="s">
        <v>39</v>
      </c>
      <c r="F1427" t="s">
        <v>2247</v>
      </c>
      <c r="G1427" t="s">
        <v>2248</v>
      </c>
      <c r="H1427" t="s">
        <v>24</v>
      </c>
      <c r="I1427" t="s">
        <v>25</v>
      </c>
      <c r="J1427" t="s">
        <v>2249</v>
      </c>
      <c r="K1427" t="s">
        <v>92</v>
      </c>
      <c r="L1427" t="s">
        <v>93</v>
      </c>
      <c r="M1427" t="s">
        <v>1775</v>
      </c>
      <c r="N1427" t="s">
        <v>30</v>
      </c>
      <c r="O1427" t="s">
        <v>31</v>
      </c>
      <c r="P1427" t="s">
        <v>1776</v>
      </c>
      <c r="Q1427">
        <v>327.7328</v>
      </c>
      <c r="R1427">
        <v>2</v>
      </c>
      <c r="S1427">
        <v>-14.4588</v>
      </c>
      <c r="T1427">
        <f xml:space="preserve"> Table1_2[[#This Row],[Profit]] / Table1_2[[#This Row],[Sales]]</f>
        <v>-4.4117647058823532E-2</v>
      </c>
      <c r="U1427" t="s">
        <v>129</v>
      </c>
      <c r="V1427" t="s">
        <v>34</v>
      </c>
    </row>
    <row r="1428" spans="1:22">
      <c r="A1428" t="s">
        <v>636</v>
      </c>
      <c r="B1428" s="19">
        <v>41859</v>
      </c>
      <c r="C1428" s="19" t="str">
        <f xml:space="preserve"> TEXT(Table1_2[[#This Row],[Order Date]], "yyyy")</f>
        <v>2014</v>
      </c>
      <c r="D1428" s="19">
        <v>41866</v>
      </c>
      <c r="E1428" t="s">
        <v>39</v>
      </c>
      <c r="F1428" t="s">
        <v>637</v>
      </c>
      <c r="G1428" t="s">
        <v>638</v>
      </c>
      <c r="H1428" t="s">
        <v>24</v>
      </c>
      <c r="I1428" t="s">
        <v>25</v>
      </c>
      <c r="J1428" t="s">
        <v>639</v>
      </c>
      <c r="K1428" t="s">
        <v>53</v>
      </c>
      <c r="L1428" t="s">
        <v>54</v>
      </c>
      <c r="M1428" t="s">
        <v>640</v>
      </c>
      <c r="N1428" t="s">
        <v>30</v>
      </c>
      <c r="O1428" t="s">
        <v>56</v>
      </c>
      <c r="P1428" t="s">
        <v>641</v>
      </c>
      <c r="Q1428">
        <v>327.76</v>
      </c>
      <c r="R1428">
        <v>8</v>
      </c>
      <c r="S1428">
        <v>91.772800000000004</v>
      </c>
      <c r="T1428">
        <f xml:space="preserve"> Table1_2[[#This Row],[Profit]] / Table1_2[[#This Row],[Sales]]</f>
        <v>0.28000000000000003</v>
      </c>
      <c r="U1428" t="s">
        <v>47</v>
      </c>
      <c r="V1428" t="s">
        <v>253</v>
      </c>
    </row>
    <row r="1429" spans="1:22">
      <c r="A1429" t="s">
        <v>3430</v>
      </c>
      <c r="B1429" s="19">
        <v>42076</v>
      </c>
      <c r="C1429" s="19" t="str">
        <f xml:space="preserve"> TEXT(Table1_2[[#This Row],[Order Date]], "yyyy")</f>
        <v>2015</v>
      </c>
      <c r="D1429" s="19">
        <v>42081</v>
      </c>
      <c r="E1429" t="s">
        <v>21</v>
      </c>
      <c r="F1429" t="s">
        <v>1015</v>
      </c>
      <c r="G1429" t="s">
        <v>1016</v>
      </c>
      <c r="H1429" t="s">
        <v>100</v>
      </c>
      <c r="I1429" t="s">
        <v>25</v>
      </c>
      <c r="J1429" t="s">
        <v>3431</v>
      </c>
      <c r="K1429" t="s">
        <v>53</v>
      </c>
      <c r="L1429" t="s">
        <v>54</v>
      </c>
      <c r="M1429" t="s">
        <v>640</v>
      </c>
      <c r="N1429" t="s">
        <v>30</v>
      </c>
      <c r="O1429" t="s">
        <v>56</v>
      </c>
      <c r="P1429" t="s">
        <v>641</v>
      </c>
      <c r="Q1429">
        <v>327.76</v>
      </c>
      <c r="R1429">
        <v>8</v>
      </c>
      <c r="S1429">
        <v>91.772800000000004</v>
      </c>
      <c r="T1429">
        <f xml:space="preserve"> Table1_2[[#This Row],[Profit]] / Table1_2[[#This Row],[Sales]]</f>
        <v>0.28000000000000003</v>
      </c>
      <c r="U1429" t="s">
        <v>58</v>
      </c>
      <c r="V1429" t="s">
        <v>195</v>
      </c>
    </row>
    <row r="1430" spans="1:22">
      <c r="A1430" t="s">
        <v>3379</v>
      </c>
      <c r="B1430" s="19">
        <v>42460</v>
      </c>
      <c r="C1430" s="19" t="str">
        <f xml:space="preserve"> TEXT(Table1_2[[#This Row],[Order Date]], "yyyy")</f>
        <v>2016</v>
      </c>
      <c r="D1430" s="19">
        <v>42466</v>
      </c>
      <c r="E1430" t="s">
        <v>39</v>
      </c>
      <c r="F1430" t="s">
        <v>1847</v>
      </c>
      <c r="G1430" t="s">
        <v>1848</v>
      </c>
      <c r="H1430" t="s">
        <v>24</v>
      </c>
      <c r="I1430" t="s">
        <v>25</v>
      </c>
      <c r="J1430" t="s">
        <v>173</v>
      </c>
      <c r="K1430" t="s">
        <v>120</v>
      </c>
      <c r="L1430" t="s">
        <v>67</v>
      </c>
      <c r="M1430" t="s">
        <v>251</v>
      </c>
      <c r="N1430" t="s">
        <v>30</v>
      </c>
      <c r="O1430" t="s">
        <v>36</v>
      </c>
      <c r="P1430" t="s">
        <v>252</v>
      </c>
      <c r="Q1430">
        <v>327.99599999999998</v>
      </c>
      <c r="R1430">
        <v>6</v>
      </c>
      <c r="S1430">
        <v>54.665999999999997</v>
      </c>
      <c r="T1430">
        <f xml:space="preserve"> Table1_2[[#This Row],[Profit]] / Table1_2[[#This Row],[Sales]]</f>
        <v>0.16666666666666666</v>
      </c>
      <c r="U1430" t="s">
        <v>129</v>
      </c>
      <c r="V1430" t="s">
        <v>195</v>
      </c>
    </row>
    <row r="1431" spans="1:22">
      <c r="A1431" t="s">
        <v>3073</v>
      </c>
      <c r="B1431" s="19">
        <v>43027</v>
      </c>
      <c r="C1431" s="19" t="str">
        <f xml:space="preserve"> TEXT(Table1_2[[#This Row],[Order Date]], "yyyy")</f>
        <v>2017</v>
      </c>
      <c r="D1431" s="19">
        <v>43032</v>
      </c>
      <c r="E1431" t="s">
        <v>39</v>
      </c>
      <c r="F1431" t="s">
        <v>1231</v>
      </c>
      <c r="G1431" t="s">
        <v>1232</v>
      </c>
      <c r="H1431" t="s">
        <v>24</v>
      </c>
      <c r="I1431" t="s">
        <v>25</v>
      </c>
      <c r="J1431" t="s">
        <v>3074</v>
      </c>
      <c r="K1431" t="s">
        <v>92</v>
      </c>
      <c r="L1431" t="s">
        <v>93</v>
      </c>
      <c r="M1431" t="s">
        <v>2720</v>
      </c>
      <c r="N1431" t="s">
        <v>30</v>
      </c>
      <c r="O1431" t="s">
        <v>31</v>
      </c>
      <c r="P1431" t="s">
        <v>2721</v>
      </c>
      <c r="Q1431">
        <v>328.39920000000001</v>
      </c>
      <c r="R1431">
        <v>3</v>
      </c>
      <c r="S1431">
        <v>-91.758600000000001</v>
      </c>
      <c r="T1431">
        <f xml:space="preserve"> Table1_2[[#This Row],[Profit]] / Table1_2[[#This Row],[Sales]]</f>
        <v>-0.27941176470588236</v>
      </c>
      <c r="U1431" t="s">
        <v>58</v>
      </c>
      <c r="V1431" t="s">
        <v>48</v>
      </c>
    </row>
    <row r="1432" spans="1:22">
      <c r="A1432" t="s">
        <v>3340</v>
      </c>
      <c r="B1432" s="19">
        <v>42715</v>
      </c>
      <c r="C1432" s="19" t="str">
        <f xml:space="preserve"> TEXT(Table1_2[[#This Row],[Order Date]], "yyyy")</f>
        <v>2016</v>
      </c>
      <c r="D1432" s="19">
        <v>42715</v>
      </c>
      <c r="E1432" t="s">
        <v>425</v>
      </c>
      <c r="F1432" t="s">
        <v>1038</v>
      </c>
      <c r="G1432" t="s">
        <v>1039</v>
      </c>
      <c r="H1432" t="s">
        <v>90</v>
      </c>
      <c r="I1432" t="s">
        <v>25</v>
      </c>
      <c r="J1432" t="s">
        <v>347</v>
      </c>
      <c r="K1432" t="s">
        <v>231</v>
      </c>
      <c r="L1432" t="s">
        <v>67</v>
      </c>
      <c r="M1432" t="s">
        <v>1234</v>
      </c>
      <c r="N1432" t="s">
        <v>30</v>
      </c>
      <c r="O1432" t="s">
        <v>45</v>
      </c>
      <c r="P1432" t="s">
        <v>1235</v>
      </c>
      <c r="Q1432">
        <v>328.59</v>
      </c>
      <c r="R1432">
        <v>3</v>
      </c>
      <c r="S1432">
        <v>-147.8655</v>
      </c>
      <c r="T1432">
        <f xml:space="preserve"> Table1_2[[#This Row],[Profit]] / Table1_2[[#This Row],[Sales]]</f>
        <v>-0.45</v>
      </c>
      <c r="U1432" t="s">
        <v>430</v>
      </c>
      <c r="V1432" t="s">
        <v>96</v>
      </c>
    </row>
    <row r="1433" spans="1:22">
      <c r="A1433" t="s">
        <v>3502</v>
      </c>
      <c r="B1433" s="19">
        <v>41932</v>
      </c>
      <c r="C1433" s="19" t="str">
        <f xml:space="preserve"> TEXT(Table1_2[[#This Row],[Order Date]], "yyyy")</f>
        <v>2014</v>
      </c>
      <c r="D1433" s="19">
        <v>41935</v>
      </c>
      <c r="E1433" t="s">
        <v>87</v>
      </c>
      <c r="F1433" t="s">
        <v>3267</v>
      </c>
      <c r="G1433" t="s">
        <v>3268</v>
      </c>
      <c r="H1433" t="s">
        <v>90</v>
      </c>
      <c r="I1433" t="s">
        <v>25</v>
      </c>
      <c r="J1433" t="s">
        <v>3124</v>
      </c>
      <c r="K1433" t="s">
        <v>141</v>
      </c>
      <c r="L1433" t="s">
        <v>28</v>
      </c>
      <c r="M1433" t="s">
        <v>1234</v>
      </c>
      <c r="N1433" t="s">
        <v>30</v>
      </c>
      <c r="O1433" t="s">
        <v>45</v>
      </c>
      <c r="P1433" t="s">
        <v>1235</v>
      </c>
      <c r="Q1433">
        <v>328.59</v>
      </c>
      <c r="R1433">
        <v>3</v>
      </c>
      <c r="S1433">
        <v>-147.8655</v>
      </c>
      <c r="T1433">
        <f xml:space="preserve"> Table1_2[[#This Row],[Profit]] / Table1_2[[#This Row],[Sales]]</f>
        <v>-0.45</v>
      </c>
      <c r="U1433" t="s">
        <v>33</v>
      </c>
      <c r="V1433" t="s">
        <v>48</v>
      </c>
    </row>
    <row r="1434" spans="1:22">
      <c r="A1434" t="s">
        <v>4382</v>
      </c>
      <c r="B1434" s="19">
        <v>41726</v>
      </c>
      <c r="C1434" s="19" t="str">
        <f xml:space="preserve"> TEXT(Table1_2[[#This Row],[Order Date]], "yyyy")</f>
        <v>2014</v>
      </c>
      <c r="D1434" s="19">
        <v>41732</v>
      </c>
      <c r="E1434" t="s">
        <v>39</v>
      </c>
      <c r="F1434" t="s">
        <v>1351</v>
      </c>
      <c r="G1434" t="s">
        <v>1352</v>
      </c>
      <c r="H1434" t="s">
        <v>100</v>
      </c>
      <c r="I1434" t="s">
        <v>25</v>
      </c>
      <c r="J1434" t="s">
        <v>878</v>
      </c>
      <c r="K1434" t="s">
        <v>231</v>
      </c>
      <c r="L1434" t="s">
        <v>67</v>
      </c>
      <c r="M1434" t="s">
        <v>751</v>
      </c>
      <c r="N1434" t="s">
        <v>30</v>
      </c>
      <c r="O1434" t="s">
        <v>45</v>
      </c>
      <c r="P1434" t="s">
        <v>752</v>
      </c>
      <c r="Q1434">
        <v>330.58800000000002</v>
      </c>
      <c r="R1434">
        <v>1</v>
      </c>
      <c r="S1434">
        <v>-143.25479999999999</v>
      </c>
      <c r="T1434">
        <f xml:space="preserve"> Table1_2[[#This Row],[Profit]] / Table1_2[[#This Row],[Sales]]</f>
        <v>-0.43333333333333329</v>
      </c>
      <c r="U1434" t="s">
        <v>129</v>
      </c>
      <c r="V1434" t="s">
        <v>195</v>
      </c>
    </row>
    <row r="1435" spans="1:22">
      <c r="A1435" t="s">
        <v>1777</v>
      </c>
      <c r="B1435" s="19">
        <v>42644</v>
      </c>
      <c r="C1435" s="19" t="str">
        <f xml:space="preserve"> TEXT(Table1_2[[#This Row],[Order Date]], "yyyy")</f>
        <v>2016</v>
      </c>
      <c r="D1435" s="19">
        <v>42648</v>
      </c>
      <c r="E1435" t="s">
        <v>39</v>
      </c>
      <c r="F1435" t="s">
        <v>1126</v>
      </c>
      <c r="G1435" t="s">
        <v>1127</v>
      </c>
      <c r="H1435" t="s">
        <v>24</v>
      </c>
      <c r="I1435" t="s">
        <v>25</v>
      </c>
      <c r="J1435" t="s">
        <v>173</v>
      </c>
      <c r="K1435" t="s">
        <v>120</v>
      </c>
      <c r="L1435" t="s">
        <v>67</v>
      </c>
      <c r="M1435" t="s">
        <v>1723</v>
      </c>
      <c r="N1435" t="s">
        <v>30</v>
      </c>
      <c r="O1435" t="s">
        <v>45</v>
      </c>
      <c r="P1435" t="s">
        <v>1724</v>
      </c>
      <c r="Q1435">
        <v>330.58800000000002</v>
      </c>
      <c r="R1435">
        <v>1</v>
      </c>
      <c r="S1435">
        <v>-115.7058</v>
      </c>
      <c r="T1435">
        <f xml:space="preserve"> Table1_2[[#This Row],[Profit]] / Table1_2[[#This Row],[Sales]]</f>
        <v>-0.35</v>
      </c>
      <c r="U1435" t="s">
        <v>83</v>
      </c>
      <c r="V1435" t="s">
        <v>48</v>
      </c>
    </row>
    <row r="1436" spans="1:22">
      <c r="A1436" t="s">
        <v>3672</v>
      </c>
      <c r="B1436" s="19">
        <v>42701</v>
      </c>
      <c r="C1436" s="19" t="str">
        <f xml:space="preserve"> TEXT(Table1_2[[#This Row],[Order Date]], "yyyy")</f>
        <v>2016</v>
      </c>
      <c r="D1436" s="19">
        <v>42707</v>
      </c>
      <c r="E1436" t="s">
        <v>39</v>
      </c>
      <c r="F1436" t="s">
        <v>2035</v>
      </c>
      <c r="G1436" t="s">
        <v>2036</v>
      </c>
      <c r="H1436" t="s">
        <v>24</v>
      </c>
      <c r="I1436" t="s">
        <v>25</v>
      </c>
      <c r="J1436" t="s">
        <v>42</v>
      </c>
      <c r="K1436" t="s">
        <v>43</v>
      </c>
      <c r="L1436" t="s">
        <v>28</v>
      </c>
      <c r="M1436" t="s">
        <v>1259</v>
      </c>
      <c r="N1436" t="s">
        <v>30</v>
      </c>
      <c r="O1436" t="s">
        <v>45</v>
      </c>
      <c r="P1436" t="s">
        <v>1063</v>
      </c>
      <c r="Q1436">
        <v>331.02300000000002</v>
      </c>
      <c r="R1436">
        <v>7</v>
      </c>
      <c r="S1436">
        <v>-114.35339999999999</v>
      </c>
      <c r="T1436">
        <f xml:space="preserve"> Table1_2[[#This Row],[Profit]] / Table1_2[[#This Row],[Sales]]</f>
        <v>-0.3454545454545454</v>
      </c>
      <c r="U1436" t="s">
        <v>129</v>
      </c>
      <c r="V1436" t="s">
        <v>34</v>
      </c>
    </row>
    <row r="1437" spans="1:22">
      <c r="A1437" t="s">
        <v>2752</v>
      </c>
      <c r="B1437" s="19">
        <v>42921</v>
      </c>
      <c r="C1437" s="19" t="str">
        <f xml:space="preserve"> TEXT(Table1_2[[#This Row],[Order Date]], "yyyy")</f>
        <v>2017</v>
      </c>
      <c r="D1437" s="19">
        <v>42926</v>
      </c>
      <c r="E1437" t="s">
        <v>39</v>
      </c>
      <c r="F1437" t="s">
        <v>1105</v>
      </c>
      <c r="G1437" t="s">
        <v>1106</v>
      </c>
      <c r="H1437" t="s">
        <v>90</v>
      </c>
      <c r="I1437" t="s">
        <v>25</v>
      </c>
      <c r="J1437" t="s">
        <v>1739</v>
      </c>
      <c r="K1437" t="s">
        <v>92</v>
      </c>
      <c r="L1437" t="s">
        <v>93</v>
      </c>
      <c r="M1437" t="s">
        <v>920</v>
      </c>
      <c r="N1437" t="s">
        <v>30</v>
      </c>
      <c r="O1437" t="s">
        <v>56</v>
      </c>
      <c r="P1437" t="s">
        <v>921</v>
      </c>
      <c r="Q1437">
        <v>332.02800000000002</v>
      </c>
      <c r="R1437">
        <v>9</v>
      </c>
      <c r="S1437">
        <v>-348.62939999999998</v>
      </c>
      <c r="T1437">
        <f xml:space="preserve"> Table1_2[[#This Row],[Profit]] / Table1_2[[#This Row],[Sales]]</f>
        <v>-1.0499999999999998</v>
      </c>
      <c r="U1437" t="s">
        <v>58</v>
      </c>
      <c r="V1437" t="s">
        <v>71</v>
      </c>
    </row>
    <row r="1438" spans="1:22">
      <c r="A1438" t="s">
        <v>3496</v>
      </c>
      <c r="B1438" s="19">
        <v>42652</v>
      </c>
      <c r="C1438" s="19" t="str">
        <f xml:space="preserve"> TEXT(Table1_2[[#This Row],[Order Date]], "yyyy")</f>
        <v>2016</v>
      </c>
      <c r="D1438" s="19">
        <v>42654</v>
      </c>
      <c r="E1438" t="s">
        <v>21</v>
      </c>
      <c r="F1438" t="s">
        <v>3497</v>
      </c>
      <c r="G1438" t="s">
        <v>3498</v>
      </c>
      <c r="H1438" t="s">
        <v>90</v>
      </c>
      <c r="I1438" t="s">
        <v>25</v>
      </c>
      <c r="J1438" t="s">
        <v>65</v>
      </c>
      <c r="K1438" t="s">
        <v>66</v>
      </c>
      <c r="L1438" t="s">
        <v>67</v>
      </c>
      <c r="M1438" t="s">
        <v>717</v>
      </c>
      <c r="N1438" t="s">
        <v>30</v>
      </c>
      <c r="O1438" t="s">
        <v>56</v>
      </c>
      <c r="P1438" t="s">
        <v>718</v>
      </c>
      <c r="Q1438">
        <v>332.83199999999999</v>
      </c>
      <c r="R1438">
        <v>4</v>
      </c>
      <c r="S1438">
        <v>-24.962399999999999</v>
      </c>
      <c r="T1438">
        <f xml:space="preserve"> Table1_2[[#This Row],[Profit]] / Table1_2[[#This Row],[Sales]]</f>
        <v>-7.4999999999999997E-2</v>
      </c>
      <c r="U1438" t="s">
        <v>70</v>
      </c>
      <c r="V1438" t="s">
        <v>48</v>
      </c>
    </row>
    <row r="1439" spans="1:22">
      <c r="A1439" t="s">
        <v>4218</v>
      </c>
      <c r="B1439" s="19">
        <v>41681</v>
      </c>
      <c r="C1439" s="19" t="str">
        <f xml:space="preserve"> TEXT(Table1_2[[#This Row],[Order Date]], "yyyy")</f>
        <v>2014</v>
      </c>
      <c r="D1439" s="19">
        <v>41685</v>
      </c>
      <c r="E1439" t="s">
        <v>21</v>
      </c>
      <c r="F1439" t="s">
        <v>867</v>
      </c>
      <c r="G1439" t="s">
        <v>868</v>
      </c>
      <c r="H1439" t="s">
        <v>24</v>
      </c>
      <c r="I1439" t="s">
        <v>25</v>
      </c>
      <c r="J1439" t="s">
        <v>157</v>
      </c>
      <c r="K1439" t="s">
        <v>565</v>
      </c>
      <c r="L1439" t="s">
        <v>93</v>
      </c>
      <c r="M1439" t="s">
        <v>1853</v>
      </c>
      <c r="N1439" t="s">
        <v>30</v>
      </c>
      <c r="O1439" t="s">
        <v>56</v>
      </c>
      <c r="P1439" t="s">
        <v>1854</v>
      </c>
      <c r="Q1439">
        <v>332.94</v>
      </c>
      <c r="R1439">
        <v>3</v>
      </c>
      <c r="S1439">
        <v>53.270400000000002</v>
      </c>
      <c r="T1439">
        <f xml:space="preserve"> Table1_2[[#This Row],[Profit]] / Table1_2[[#This Row],[Sales]]</f>
        <v>0.16</v>
      </c>
      <c r="U1439" t="s">
        <v>83</v>
      </c>
      <c r="V1439" t="s">
        <v>297</v>
      </c>
    </row>
    <row r="1440" spans="1:22">
      <c r="A1440" t="s">
        <v>818</v>
      </c>
      <c r="B1440" s="19">
        <v>42181</v>
      </c>
      <c r="C1440" s="19" t="str">
        <f xml:space="preserve"> TEXT(Table1_2[[#This Row],[Order Date]], "yyyy")</f>
        <v>2015</v>
      </c>
      <c r="D1440" s="19">
        <v>42185</v>
      </c>
      <c r="E1440" t="s">
        <v>39</v>
      </c>
      <c r="F1440" t="s">
        <v>819</v>
      </c>
      <c r="G1440" t="s">
        <v>820</v>
      </c>
      <c r="H1440" t="s">
        <v>24</v>
      </c>
      <c r="I1440" t="s">
        <v>25</v>
      </c>
      <c r="J1440" t="s">
        <v>635</v>
      </c>
      <c r="K1440" t="s">
        <v>716</v>
      </c>
      <c r="L1440" t="s">
        <v>28</v>
      </c>
      <c r="M1440" t="s">
        <v>821</v>
      </c>
      <c r="N1440" t="s">
        <v>30</v>
      </c>
      <c r="O1440" t="s">
        <v>36</v>
      </c>
      <c r="P1440" t="s">
        <v>822</v>
      </c>
      <c r="Q1440">
        <v>332.94</v>
      </c>
      <c r="R1440">
        <v>3</v>
      </c>
      <c r="S1440">
        <v>79.905600000000007</v>
      </c>
      <c r="T1440">
        <f xml:space="preserve"> Table1_2[[#This Row],[Profit]] / Table1_2[[#This Row],[Sales]]</f>
        <v>0.24000000000000002</v>
      </c>
      <c r="U1440" t="s">
        <v>83</v>
      </c>
      <c r="V1440" t="s">
        <v>59</v>
      </c>
    </row>
    <row r="1441" spans="1:22">
      <c r="A1441" t="s">
        <v>2563</v>
      </c>
      <c r="B1441" s="19">
        <v>41666</v>
      </c>
      <c r="C1441" s="19" t="str">
        <f xml:space="preserve"> TEXT(Table1_2[[#This Row],[Order Date]], "yyyy")</f>
        <v>2014</v>
      </c>
      <c r="D1441" s="19">
        <v>41672</v>
      </c>
      <c r="E1441" t="s">
        <v>39</v>
      </c>
      <c r="F1441" t="s">
        <v>2564</v>
      </c>
      <c r="G1441" t="s">
        <v>2565</v>
      </c>
      <c r="H1441" t="s">
        <v>24</v>
      </c>
      <c r="I1441" t="s">
        <v>25</v>
      </c>
      <c r="J1441" t="s">
        <v>639</v>
      </c>
      <c r="K1441" t="s">
        <v>53</v>
      </c>
      <c r="L1441" t="s">
        <v>54</v>
      </c>
      <c r="M1441" t="s">
        <v>2566</v>
      </c>
      <c r="N1441" t="s">
        <v>30</v>
      </c>
      <c r="O1441" t="s">
        <v>45</v>
      </c>
      <c r="P1441" t="s">
        <v>2567</v>
      </c>
      <c r="Q1441">
        <v>333</v>
      </c>
      <c r="R1441">
        <v>3</v>
      </c>
      <c r="S1441">
        <v>-16.649999999999999</v>
      </c>
      <c r="T1441">
        <f xml:space="preserve"> Table1_2[[#This Row],[Profit]] / Table1_2[[#This Row],[Sales]]</f>
        <v>-4.9999999999999996E-2</v>
      </c>
      <c r="U1441" t="s">
        <v>129</v>
      </c>
      <c r="V1441" t="s">
        <v>169</v>
      </c>
    </row>
    <row r="1442" spans="1:22">
      <c r="A1442" t="s">
        <v>2994</v>
      </c>
      <c r="B1442" s="19">
        <v>41652</v>
      </c>
      <c r="C1442" s="19" t="str">
        <f xml:space="preserve"> TEXT(Table1_2[[#This Row],[Order Date]], "yyyy")</f>
        <v>2014</v>
      </c>
      <c r="D1442" s="19">
        <v>41657</v>
      </c>
      <c r="E1442" t="s">
        <v>39</v>
      </c>
      <c r="F1442" t="s">
        <v>1060</v>
      </c>
      <c r="G1442" t="s">
        <v>1061</v>
      </c>
      <c r="H1442" t="s">
        <v>24</v>
      </c>
      <c r="I1442" t="s">
        <v>25</v>
      </c>
      <c r="J1442" t="s">
        <v>328</v>
      </c>
      <c r="K1442" t="s">
        <v>53</v>
      </c>
      <c r="L1442" t="s">
        <v>54</v>
      </c>
      <c r="M1442" t="s">
        <v>1636</v>
      </c>
      <c r="N1442" t="s">
        <v>30</v>
      </c>
      <c r="O1442" t="s">
        <v>31</v>
      </c>
      <c r="P1442" t="s">
        <v>1637</v>
      </c>
      <c r="Q1442">
        <v>333.99900000000002</v>
      </c>
      <c r="R1442">
        <v>3</v>
      </c>
      <c r="S1442">
        <v>3.9293999999999998</v>
      </c>
      <c r="T1442">
        <f xml:space="preserve"> Table1_2[[#This Row],[Profit]] / Table1_2[[#This Row],[Sales]]</f>
        <v>1.1764705882352939E-2</v>
      </c>
      <c r="U1442" t="s">
        <v>58</v>
      </c>
      <c r="V1442" t="s">
        <v>169</v>
      </c>
    </row>
    <row r="1443" spans="1:22">
      <c r="A1443" t="s">
        <v>3967</v>
      </c>
      <c r="B1443" s="19">
        <v>42338</v>
      </c>
      <c r="C1443" s="19" t="str">
        <f xml:space="preserve"> TEXT(Table1_2[[#This Row],[Order Date]], "yyyy")</f>
        <v>2015</v>
      </c>
      <c r="D1443" s="19">
        <v>42341</v>
      </c>
      <c r="E1443" t="s">
        <v>87</v>
      </c>
      <c r="F1443" t="s">
        <v>637</v>
      </c>
      <c r="G1443" t="s">
        <v>638</v>
      </c>
      <c r="H1443" t="s">
        <v>24</v>
      </c>
      <c r="I1443" t="s">
        <v>25</v>
      </c>
      <c r="J1443" t="s">
        <v>3968</v>
      </c>
      <c r="K1443" t="s">
        <v>1036</v>
      </c>
      <c r="L1443" t="s">
        <v>28</v>
      </c>
      <c r="M1443" t="s">
        <v>313</v>
      </c>
      <c r="N1443" t="s">
        <v>30</v>
      </c>
      <c r="O1443" t="s">
        <v>56</v>
      </c>
      <c r="P1443" t="s">
        <v>314</v>
      </c>
      <c r="Q1443">
        <v>335.74400000000003</v>
      </c>
      <c r="R1443">
        <v>2</v>
      </c>
      <c r="S1443">
        <v>25.180800000000001</v>
      </c>
      <c r="T1443">
        <f xml:space="preserve"> Table1_2[[#This Row],[Profit]] / Table1_2[[#This Row],[Sales]]</f>
        <v>7.4999999999999997E-2</v>
      </c>
      <c r="U1443" t="s">
        <v>33</v>
      </c>
      <c r="V1443" t="s">
        <v>34</v>
      </c>
    </row>
    <row r="1444" spans="1:22">
      <c r="A1444" t="s">
        <v>4182</v>
      </c>
      <c r="B1444" s="19">
        <v>41910</v>
      </c>
      <c r="C1444" s="19" t="str">
        <f xml:space="preserve"> TEXT(Table1_2[[#This Row],[Order Date]], "yyyy")</f>
        <v>2014</v>
      </c>
      <c r="D1444" s="19">
        <v>41915</v>
      </c>
      <c r="E1444" t="s">
        <v>39</v>
      </c>
      <c r="F1444" t="s">
        <v>3449</v>
      </c>
      <c r="G1444" t="s">
        <v>3450</v>
      </c>
      <c r="H1444" t="s">
        <v>24</v>
      </c>
      <c r="I1444" t="s">
        <v>25</v>
      </c>
      <c r="J1444" t="s">
        <v>4183</v>
      </c>
      <c r="K1444" t="s">
        <v>43</v>
      </c>
      <c r="L1444" t="s">
        <v>28</v>
      </c>
      <c r="M1444" t="s">
        <v>3617</v>
      </c>
      <c r="N1444" t="s">
        <v>30</v>
      </c>
      <c r="O1444" t="s">
        <v>56</v>
      </c>
      <c r="P1444" t="s">
        <v>3618</v>
      </c>
      <c r="Q1444">
        <v>337.08800000000002</v>
      </c>
      <c r="R1444">
        <v>4</v>
      </c>
      <c r="S1444">
        <v>16.854399999999998</v>
      </c>
      <c r="T1444">
        <f xml:space="preserve"> Table1_2[[#This Row],[Profit]] / Table1_2[[#This Row],[Sales]]</f>
        <v>4.9999999999999989E-2</v>
      </c>
      <c r="U1444" t="s">
        <v>58</v>
      </c>
      <c r="V1444" t="s">
        <v>77</v>
      </c>
    </row>
    <row r="1445" spans="1:22">
      <c r="A1445" t="s">
        <v>3869</v>
      </c>
      <c r="B1445" s="19">
        <v>42535</v>
      </c>
      <c r="C1445" s="19" t="str">
        <f xml:space="preserve"> TEXT(Table1_2[[#This Row],[Order Date]], "yyyy")</f>
        <v>2016</v>
      </c>
      <c r="D1445" s="19">
        <v>42542</v>
      </c>
      <c r="E1445" t="s">
        <v>39</v>
      </c>
      <c r="F1445" t="s">
        <v>3870</v>
      </c>
      <c r="G1445" t="s">
        <v>3871</v>
      </c>
      <c r="H1445" t="s">
        <v>90</v>
      </c>
      <c r="I1445" t="s">
        <v>25</v>
      </c>
      <c r="J1445" t="s">
        <v>65</v>
      </c>
      <c r="K1445" t="s">
        <v>66</v>
      </c>
      <c r="L1445" t="s">
        <v>67</v>
      </c>
      <c r="M1445" t="s">
        <v>2819</v>
      </c>
      <c r="N1445" t="s">
        <v>30</v>
      </c>
      <c r="O1445" t="s">
        <v>45</v>
      </c>
      <c r="P1445" t="s">
        <v>2820</v>
      </c>
      <c r="Q1445">
        <v>337.17599999999999</v>
      </c>
      <c r="R1445">
        <v>2</v>
      </c>
      <c r="S1445">
        <v>-118.0116</v>
      </c>
      <c r="T1445">
        <f xml:space="preserve"> Table1_2[[#This Row],[Profit]] / Table1_2[[#This Row],[Sales]]</f>
        <v>-0.35000000000000003</v>
      </c>
      <c r="U1445" t="s">
        <v>47</v>
      </c>
      <c r="V1445" t="s">
        <v>59</v>
      </c>
    </row>
    <row r="1446" spans="1:22">
      <c r="A1446" t="s">
        <v>3341</v>
      </c>
      <c r="B1446" s="19">
        <v>41983</v>
      </c>
      <c r="C1446" s="19" t="str">
        <f xml:space="preserve"> TEXT(Table1_2[[#This Row],[Order Date]], "yyyy")</f>
        <v>2014</v>
      </c>
      <c r="D1446" s="19">
        <v>41987</v>
      </c>
      <c r="E1446" t="s">
        <v>39</v>
      </c>
      <c r="F1446" t="s">
        <v>2024</v>
      </c>
      <c r="G1446" t="s">
        <v>2025</v>
      </c>
      <c r="H1446" t="s">
        <v>90</v>
      </c>
      <c r="I1446" t="s">
        <v>25</v>
      </c>
      <c r="J1446" t="s">
        <v>3342</v>
      </c>
      <c r="K1446" t="s">
        <v>2280</v>
      </c>
      <c r="L1446" t="s">
        <v>54</v>
      </c>
      <c r="M1446" t="s">
        <v>1141</v>
      </c>
      <c r="N1446" t="s">
        <v>30</v>
      </c>
      <c r="O1446" t="s">
        <v>36</v>
      </c>
      <c r="P1446" t="s">
        <v>1142</v>
      </c>
      <c r="Q1446">
        <v>338.35199999999998</v>
      </c>
      <c r="R1446">
        <v>3</v>
      </c>
      <c r="S1446">
        <v>4.2294</v>
      </c>
      <c r="T1446">
        <f xml:space="preserve"> Table1_2[[#This Row],[Profit]] / Table1_2[[#This Row],[Sales]]</f>
        <v>1.2500000000000001E-2</v>
      </c>
      <c r="U1446" t="s">
        <v>83</v>
      </c>
      <c r="V1446" t="s">
        <v>96</v>
      </c>
    </row>
    <row r="1447" spans="1:22">
      <c r="A1447" t="s">
        <v>2707</v>
      </c>
      <c r="B1447" s="19">
        <v>43054</v>
      </c>
      <c r="C1447" s="19" t="str">
        <f xml:space="preserve"> TEXT(Table1_2[[#This Row],[Order Date]], "yyyy")</f>
        <v>2017</v>
      </c>
      <c r="D1447" s="19">
        <v>43059</v>
      </c>
      <c r="E1447" t="s">
        <v>39</v>
      </c>
      <c r="F1447" t="s">
        <v>2682</v>
      </c>
      <c r="G1447" t="s">
        <v>2683</v>
      </c>
      <c r="H1447" t="s">
        <v>24</v>
      </c>
      <c r="I1447" t="s">
        <v>25</v>
      </c>
      <c r="J1447" t="s">
        <v>2708</v>
      </c>
      <c r="K1447" t="s">
        <v>43</v>
      </c>
      <c r="L1447" t="s">
        <v>28</v>
      </c>
      <c r="M1447" t="s">
        <v>1391</v>
      </c>
      <c r="N1447" t="s">
        <v>30</v>
      </c>
      <c r="O1447" t="s">
        <v>56</v>
      </c>
      <c r="P1447" t="s">
        <v>1392</v>
      </c>
      <c r="Q1447">
        <v>339.13600000000002</v>
      </c>
      <c r="R1447">
        <v>4</v>
      </c>
      <c r="S1447">
        <v>0</v>
      </c>
      <c r="T1447">
        <f xml:space="preserve"> Table1_2[[#This Row],[Profit]] / Table1_2[[#This Row],[Sales]]</f>
        <v>0</v>
      </c>
      <c r="U1447" t="s">
        <v>58</v>
      </c>
      <c r="V1447" t="s">
        <v>34</v>
      </c>
    </row>
    <row r="1448" spans="1:22">
      <c r="A1448" t="s">
        <v>4353</v>
      </c>
      <c r="B1448" s="19">
        <v>42698</v>
      </c>
      <c r="C1448" s="19" t="str">
        <f xml:space="preserve"> TEXT(Table1_2[[#This Row],[Order Date]], "yyyy")</f>
        <v>2016</v>
      </c>
      <c r="D1448" s="19">
        <v>42704</v>
      </c>
      <c r="E1448" t="s">
        <v>39</v>
      </c>
      <c r="F1448" t="s">
        <v>901</v>
      </c>
      <c r="G1448" t="s">
        <v>902</v>
      </c>
      <c r="H1448" t="s">
        <v>100</v>
      </c>
      <c r="I1448" t="s">
        <v>25</v>
      </c>
      <c r="J1448" t="s">
        <v>2050</v>
      </c>
      <c r="K1448" t="s">
        <v>43</v>
      </c>
      <c r="L1448" t="s">
        <v>28</v>
      </c>
      <c r="M1448" t="s">
        <v>767</v>
      </c>
      <c r="N1448" t="s">
        <v>30</v>
      </c>
      <c r="O1448" t="s">
        <v>31</v>
      </c>
      <c r="P1448" t="s">
        <v>768</v>
      </c>
      <c r="Q1448">
        <v>339.92</v>
      </c>
      <c r="R1448">
        <v>5</v>
      </c>
      <c r="S1448">
        <v>8.4979999999999993</v>
      </c>
      <c r="T1448">
        <f xml:space="preserve"> Table1_2[[#This Row],[Profit]] / Table1_2[[#This Row],[Sales]]</f>
        <v>2.4999999999999998E-2</v>
      </c>
      <c r="U1448" t="s">
        <v>129</v>
      </c>
      <c r="V1448" t="s">
        <v>34</v>
      </c>
    </row>
    <row r="1449" spans="1:22">
      <c r="A1449" t="s">
        <v>3107</v>
      </c>
      <c r="B1449" s="19">
        <v>41895</v>
      </c>
      <c r="C1449" s="19" t="str">
        <f xml:space="preserve"> TEXT(Table1_2[[#This Row],[Order Date]], "yyyy")</f>
        <v>2014</v>
      </c>
      <c r="D1449" s="19">
        <v>41899</v>
      </c>
      <c r="E1449" t="s">
        <v>39</v>
      </c>
      <c r="F1449" t="s">
        <v>1820</v>
      </c>
      <c r="G1449" t="s">
        <v>1821</v>
      </c>
      <c r="H1449" t="s">
        <v>100</v>
      </c>
      <c r="I1449" t="s">
        <v>25</v>
      </c>
      <c r="J1449" t="s">
        <v>2548</v>
      </c>
      <c r="K1449" t="s">
        <v>92</v>
      </c>
      <c r="L1449" t="s">
        <v>93</v>
      </c>
      <c r="M1449" t="s">
        <v>255</v>
      </c>
      <c r="N1449" t="s">
        <v>30</v>
      </c>
      <c r="O1449" t="s">
        <v>36</v>
      </c>
      <c r="P1449" t="s">
        <v>256</v>
      </c>
      <c r="Q1449">
        <v>340.11599999999999</v>
      </c>
      <c r="R1449">
        <v>6</v>
      </c>
      <c r="S1449">
        <v>-9.7175999999999991</v>
      </c>
      <c r="T1449">
        <f xml:space="preserve"> Table1_2[[#This Row],[Profit]] / Table1_2[[#This Row],[Sales]]</f>
        <v>-2.8571428571428571E-2</v>
      </c>
      <c r="U1449" t="s">
        <v>83</v>
      </c>
      <c r="V1449" t="s">
        <v>77</v>
      </c>
    </row>
    <row r="1450" spans="1:22">
      <c r="A1450" t="s">
        <v>248</v>
      </c>
      <c r="B1450" s="19">
        <v>41856</v>
      </c>
      <c r="C1450" s="19" t="str">
        <f xml:space="preserve"> TEXT(Table1_2[[#This Row],[Order Date]], "yyyy")</f>
        <v>2014</v>
      </c>
      <c r="D1450" s="19">
        <v>41860</v>
      </c>
      <c r="E1450" t="s">
        <v>39</v>
      </c>
      <c r="F1450" t="s">
        <v>249</v>
      </c>
      <c r="G1450" t="s">
        <v>250</v>
      </c>
      <c r="H1450" t="s">
        <v>24</v>
      </c>
      <c r="I1450" t="s">
        <v>25</v>
      </c>
      <c r="J1450" t="s">
        <v>52</v>
      </c>
      <c r="K1450" t="s">
        <v>53</v>
      </c>
      <c r="L1450" t="s">
        <v>54</v>
      </c>
      <c r="M1450" t="s">
        <v>251</v>
      </c>
      <c r="N1450" t="s">
        <v>30</v>
      </c>
      <c r="O1450" t="s">
        <v>36</v>
      </c>
      <c r="P1450" t="s">
        <v>252</v>
      </c>
      <c r="Q1450">
        <v>340.14400000000001</v>
      </c>
      <c r="R1450">
        <v>7</v>
      </c>
      <c r="S1450">
        <v>21.259</v>
      </c>
      <c r="T1450">
        <f xml:space="preserve"> Table1_2[[#This Row],[Profit]] / Table1_2[[#This Row],[Sales]]</f>
        <v>6.25E-2</v>
      </c>
      <c r="U1450" t="s">
        <v>83</v>
      </c>
      <c r="V1450" t="s">
        <v>253</v>
      </c>
    </row>
    <row r="1451" spans="1:22">
      <c r="A1451" t="s">
        <v>3387</v>
      </c>
      <c r="B1451" s="19">
        <v>43097</v>
      </c>
      <c r="C1451" s="19" t="str">
        <f xml:space="preserve"> TEXT(Table1_2[[#This Row],[Order Date]], "yyyy")</f>
        <v>2017</v>
      </c>
      <c r="D1451" s="19">
        <v>43100</v>
      </c>
      <c r="E1451" t="s">
        <v>87</v>
      </c>
      <c r="F1451" t="s">
        <v>2308</v>
      </c>
      <c r="G1451" t="s">
        <v>2309</v>
      </c>
      <c r="H1451" t="s">
        <v>90</v>
      </c>
      <c r="I1451" t="s">
        <v>25</v>
      </c>
      <c r="J1451" t="s">
        <v>730</v>
      </c>
      <c r="K1451" t="s">
        <v>53</v>
      </c>
      <c r="L1451" t="s">
        <v>54</v>
      </c>
      <c r="M1451" t="s">
        <v>121</v>
      </c>
      <c r="N1451" t="s">
        <v>30</v>
      </c>
      <c r="O1451" t="s">
        <v>36</v>
      </c>
      <c r="P1451" t="s">
        <v>122</v>
      </c>
      <c r="Q1451">
        <v>340.70400000000001</v>
      </c>
      <c r="R1451">
        <v>6</v>
      </c>
      <c r="S1451">
        <v>-34.070399999999999</v>
      </c>
      <c r="T1451">
        <f xml:space="preserve"> Table1_2[[#This Row],[Profit]] / Table1_2[[#This Row],[Sales]]</f>
        <v>-9.9999999999999992E-2</v>
      </c>
      <c r="U1451" t="s">
        <v>33</v>
      </c>
      <c r="V1451" t="s">
        <v>96</v>
      </c>
    </row>
    <row r="1452" spans="1:22">
      <c r="A1452" t="s">
        <v>1653</v>
      </c>
      <c r="B1452" s="19">
        <v>42196</v>
      </c>
      <c r="C1452" s="19" t="str">
        <f xml:space="preserve"> TEXT(Table1_2[[#This Row],[Order Date]], "yyyy")</f>
        <v>2015</v>
      </c>
      <c r="D1452" s="19">
        <v>42198</v>
      </c>
      <c r="E1452" t="s">
        <v>87</v>
      </c>
      <c r="F1452" t="s">
        <v>1654</v>
      </c>
      <c r="G1452" t="s">
        <v>1655</v>
      </c>
      <c r="H1452" t="s">
        <v>24</v>
      </c>
      <c r="I1452" t="s">
        <v>25</v>
      </c>
      <c r="J1452" t="s">
        <v>65</v>
      </c>
      <c r="K1452" t="s">
        <v>66</v>
      </c>
      <c r="L1452" t="s">
        <v>67</v>
      </c>
      <c r="M1452" t="s">
        <v>1656</v>
      </c>
      <c r="N1452" t="s">
        <v>30</v>
      </c>
      <c r="O1452" t="s">
        <v>36</v>
      </c>
      <c r="P1452" t="s">
        <v>1657</v>
      </c>
      <c r="Q1452">
        <v>341.488</v>
      </c>
      <c r="R1452">
        <v>8</v>
      </c>
      <c r="S1452">
        <v>-73.176000000000002</v>
      </c>
      <c r="T1452">
        <f xml:space="preserve"> Table1_2[[#This Row],[Profit]] / Table1_2[[#This Row],[Sales]]</f>
        <v>-0.2142857142857143</v>
      </c>
      <c r="U1452" t="s">
        <v>70</v>
      </c>
      <c r="V1452" t="s">
        <v>71</v>
      </c>
    </row>
    <row r="1453" spans="1:22">
      <c r="A1453" t="s">
        <v>2380</v>
      </c>
      <c r="B1453" s="19">
        <v>43049</v>
      </c>
      <c r="C1453" s="19" t="str">
        <f xml:space="preserve"> TEXT(Table1_2[[#This Row],[Order Date]], "yyyy")</f>
        <v>2017</v>
      </c>
      <c r="D1453" s="19">
        <v>43054</v>
      </c>
      <c r="E1453" t="s">
        <v>21</v>
      </c>
      <c r="F1453" t="s">
        <v>2381</v>
      </c>
      <c r="G1453" t="s">
        <v>2382</v>
      </c>
      <c r="H1453" t="s">
        <v>90</v>
      </c>
      <c r="I1453" t="s">
        <v>25</v>
      </c>
      <c r="J1453" t="s">
        <v>931</v>
      </c>
      <c r="K1453" t="s">
        <v>92</v>
      </c>
      <c r="L1453" t="s">
        <v>93</v>
      </c>
      <c r="M1453" t="s">
        <v>1831</v>
      </c>
      <c r="N1453" t="s">
        <v>30</v>
      </c>
      <c r="O1453" t="s">
        <v>56</v>
      </c>
      <c r="P1453" t="s">
        <v>1832</v>
      </c>
      <c r="Q1453">
        <v>341.96</v>
      </c>
      <c r="R1453">
        <v>5</v>
      </c>
      <c r="S1453">
        <v>-427.45</v>
      </c>
      <c r="T1453">
        <f xml:space="preserve"> Table1_2[[#This Row],[Profit]] / Table1_2[[#This Row],[Sales]]</f>
        <v>-1.25</v>
      </c>
      <c r="U1453" t="s">
        <v>58</v>
      </c>
      <c r="V1453" t="s">
        <v>34</v>
      </c>
    </row>
    <row r="1454" spans="1:22">
      <c r="A1454" t="s">
        <v>4118</v>
      </c>
      <c r="B1454" s="19">
        <v>42684</v>
      </c>
      <c r="C1454" s="19" t="str">
        <f xml:space="preserve"> TEXT(Table1_2[[#This Row],[Order Date]], "yyyy")</f>
        <v>2016</v>
      </c>
      <c r="D1454" s="19">
        <v>42686</v>
      </c>
      <c r="E1454" t="s">
        <v>87</v>
      </c>
      <c r="F1454" t="s">
        <v>2999</v>
      </c>
      <c r="G1454" t="s">
        <v>3000</v>
      </c>
      <c r="H1454" t="s">
        <v>24</v>
      </c>
      <c r="I1454" t="s">
        <v>25</v>
      </c>
      <c r="J1454" t="s">
        <v>3016</v>
      </c>
      <c r="K1454" t="s">
        <v>1522</v>
      </c>
      <c r="L1454" t="s">
        <v>93</v>
      </c>
      <c r="M1454" t="s">
        <v>1456</v>
      </c>
      <c r="N1454" t="s">
        <v>30</v>
      </c>
      <c r="O1454" t="s">
        <v>31</v>
      </c>
      <c r="P1454" t="s">
        <v>1457</v>
      </c>
      <c r="Q1454">
        <v>341.96</v>
      </c>
      <c r="R1454">
        <v>2</v>
      </c>
      <c r="S1454">
        <v>54.7136</v>
      </c>
      <c r="T1454">
        <f xml:space="preserve"> Table1_2[[#This Row],[Profit]] / Table1_2[[#This Row],[Sales]]</f>
        <v>0.16</v>
      </c>
      <c r="U1454" t="s">
        <v>70</v>
      </c>
      <c r="V1454" t="s">
        <v>34</v>
      </c>
    </row>
    <row r="1455" spans="1:22">
      <c r="A1455" t="s">
        <v>3827</v>
      </c>
      <c r="B1455" s="19">
        <v>42004</v>
      </c>
      <c r="C1455" s="19" t="str">
        <f xml:space="preserve"> TEXT(Table1_2[[#This Row],[Order Date]], "yyyy")</f>
        <v>2014</v>
      </c>
      <c r="D1455" s="19">
        <v>42011</v>
      </c>
      <c r="E1455" t="s">
        <v>39</v>
      </c>
      <c r="F1455" t="s">
        <v>2295</v>
      </c>
      <c r="G1455" t="s">
        <v>2296</v>
      </c>
      <c r="H1455" t="s">
        <v>100</v>
      </c>
      <c r="I1455" t="s">
        <v>25</v>
      </c>
      <c r="J1455" t="s">
        <v>1644</v>
      </c>
      <c r="K1455" t="s">
        <v>1645</v>
      </c>
      <c r="L1455" t="s">
        <v>67</v>
      </c>
      <c r="M1455" t="s">
        <v>1380</v>
      </c>
      <c r="N1455" t="s">
        <v>30</v>
      </c>
      <c r="O1455" t="s">
        <v>31</v>
      </c>
      <c r="P1455" t="s">
        <v>1381</v>
      </c>
      <c r="Q1455">
        <v>341.96</v>
      </c>
      <c r="R1455">
        <v>2</v>
      </c>
      <c r="S1455">
        <v>78.650800000000004</v>
      </c>
      <c r="T1455">
        <f xml:space="preserve"> Table1_2[[#This Row],[Profit]] / Table1_2[[#This Row],[Sales]]</f>
        <v>0.23000000000000004</v>
      </c>
      <c r="U1455" t="s">
        <v>47</v>
      </c>
      <c r="V1455" t="s">
        <v>96</v>
      </c>
    </row>
    <row r="1456" spans="1:22">
      <c r="A1456" t="s">
        <v>3874</v>
      </c>
      <c r="B1456" s="19">
        <v>42729</v>
      </c>
      <c r="C1456" s="19" t="str">
        <f xml:space="preserve"> TEXT(Table1_2[[#This Row],[Order Date]], "yyyy")</f>
        <v>2016</v>
      </c>
      <c r="D1456" s="19">
        <v>42733</v>
      </c>
      <c r="E1456" t="s">
        <v>39</v>
      </c>
      <c r="F1456" t="s">
        <v>3875</v>
      </c>
      <c r="G1456" t="s">
        <v>3876</v>
      </c>
      <c r="H1456" t="s">
        <v>24</v>
      </c>
      <c r="I1456" t="s">
        <v>25</v>
      </c>
      <c r="J1456" t="s">
        <v>1911</v>
      </c>
      <c r="K1456" t="s">
        <v>1058</v>
      </c>
      <c r="L1456" t="s">
        <v>28</v>
      </c>
      <c r="M1456" t="s">
        <v>705</v>
      </c>
      <c r="N1456" t="s">
        <v>30</v>
      </c>
      <c r="O1456" t="s">
        <v>56</v>
      </c>
      <c r="P1456" t="s">
        <v>706</v>
      </c>
      <c r="Q1456">
        <v>343.85</v>
      </c>
      <c r="R1456">
        <v>5</v>
      </c>
      <c r="S1456">
        <v>137.54</v>
      </c>
      <c r="T1456">
        <f xml:space="preserve"> Table1_2[[#This Row],[Profit]] / Table1_2[[#This Row],[Sales]]</f>
        <v>0.39999999999999997</v>
      </c>
      <c r="U1456" t="s">
        <v>83</v>
      </c>
      <c r="V1456" t="s">
        <v>96</v>
      </c>
    </row>
    <row r="1457" spans="1:22">
      <c r="A1457" t="s">
        <v>1059</v>
      </c>
      <c r="B1457" s="19">
        <v>42472</v>
      </c>
      <c r="C1457" s="19" t="str">
        <f xml:space="preserve"> TEXT(Table1_2[[#This Row],[Order Date]], "yyyy")</f>
        <v>2016</v>
      </c>
      <c r="D1457" s="19">
        <v>42476</v>
      </c>
      <c r="E1457" t="s">
        <v>39</v>
      </c>
      <c r="F1457" t="s">
        <v>1060</v>
      </c>
      <c r="G1457" t="s">
        <v>1061</v>
      </c>
      <c r="H1457" t="s">
        <v>24</v>
      </c>
      <c r="I1457" t="s">
        <v>25</v>
      </c>
      <c r="J1457" t="s">
        <v>878</v>
      </c>
      <c r="K1457" t="s">
        <v>716</v>
      </c>
      <c r="L1457" t="s">
        <v>28</v>
      </c>
      <c r="M1457" t="s">
        <v>1062</v>
      </c>
      <c r="N1457" t="s">
        <v>30</v>
      </c>
      <c r="O1457" t="s">
        <v>45</v>
      </c>
      <c r="P1457" t="s">
        <v>1063</v>
      </c>
      <c r="Q1457">
        <v>343.92</v>
      </c>
      <c r="R1457">
        <v>4</v>
      </c>
      <c r="S1457">
        <v>75.662400000000005</v>
      </c>
      <c r="T1457">
        <f xml:space="preserve"> Table1_2[[#This Row],[Profit]] / Table1_2[[#This Row],[Sales]]</f>
        <v>0.22</v>
      </c>
      <c r="U1457" t="s">
        <v>83</v>
      </c>
      <c r="V1457" t="s">
        <v>113</v>
      </c>
    </row>
    <row r="1458" spans="1:22">
      <c r="A1458" t="s">
        <v>2829</v>
      </c>
      <c r="B1458" s="19">
        <v>43007</v>
      </c>
      <c r="C1458" s="19" t="str">
        <f xml:space="preserve"> TEXT(Table1_2[[#This Row],[Order Date]], "yyyy")</f>
        <v>2017</v>
      </c>
      <c r="D1458" s="19">
        <v>43007</v>
      </c>
      <c r="E1458" t="s">
        <v>425</v>
      </c>
      <c r="F1458" t="s">
        <v>228</v>
      </c>
      <c r="G1458" t="s">
        <v>229</v>
      </c>
      <c r="H1458" t="s">
        <v>100</v>
      </c>
      <c r="I1458" t="s">
        <v>25</v>
      </c>
      <c r="J1458" t="s">
        <v>2830</v>
      </c>
      <c r="K1458" t="s">
        <v>231</v>
      </c>
      <c r="L1458" t="s">
        <v>67</v>
      </c>
      <c r="M1458" t="s">
        <v>2831</v>
      </c>
      <c r="N1458" t="s">
        <v>30</v>
      </c>
      <c r="O1458" t="s">
        <v>45</v>
      </c>
      <c r="P1458" t="s">
        <v>2832</v>
      </c>
      <c r="Q1458">
        <v>344.22</v>
      </c>
      <c r="R1458">
        <v>2</v>
      </c>
      <c r="S1458">
        <v>-189.321</v>
      </c>
      <c r="T1458">
        <f xml:space="preserve"> Table1_2[[#This Row],[Profit]] / Table1_2[[#This Row],[Sales]]</f>
        <v>-0.54999999999999993</v>
      </c>
      <c r="U1458" t="s">
        <v>430</v>
      </c>
      <c r="V1458" t="s">
        <v>77</v>
      </c>
    </row>
    <row r="1459" spans="1:22">
      <c r="A1459" t="s">
        <v>2241</v>
      </c>
      <c r="B1459" s="19">
        <v>42264</v>
      </c>
      <c r="C1459" s="19" t="str">
        <f xml:space="preserve"> TEXT(Table1_2[[#This Row],[Order Date]], "yyyy")</f>
        <v>2015</v>
      </c>
      <c r="D1459" s="19">
        <v>42268</v>
      </c>
      <c r="E1459" t="s">
        <v>39</v>
      </c>
      <c r="F1459" t="s">
        <v>215</v>
      </c>
      <c r="G1459" t="s">
        <v>216</v>
      </c>
      <c r="H1459" t="s">
        <v>100</v>
      </c>
      <c r="I1459" t="s">
        <v>25</v>
      </c>
      <c r="J1459" t="s">
        <v>173</v>
      </c>
      <c r="K1459" t="s">
        <v>120</v>
      </c>
      <c r="L1459" t="s">
        <v>67</v>
      </c>
      <c r="M1459" t="s">
        <v>922</v>
      </c>
      <c r="N1459" t="s">
        <v>30</v>
      </c>
      <c r="O1459" t="s">
        <v>45</v>
      </c>
      <c r="P1459" t="s">
        <v>923</v>
      </c>
      <c r="Q1459">
        <v>344.22</v>
      </c>
      <c r="R1459">
        <v>2</v>
      </c>
      <c r="S1459">
        <v>-103.26600000000001</v>
      </c>
      <c r="T1459">
        <f xml:space="preserve"> Table1_2[[#This Row],[Profit]] / Table1_2[[#This Row],[Sales]]</f>
        <v>-0.3</v>
      </c>
      <c r="U1459" t="s">
        <v>83</v>
      </c>
      <c r="V1459" t="s">
        <v>77</v>
      </c>
    </row>
    <row r="1460" spans="1:22">
      <c r="A1460" t="s">
        <v>3883</v>
      </c>
      <c r="B1460" s="19">
        <v>42328</v>
      </c>
      <c r="C1460" s="19" t="str">
        <f xml:space="preserve"> TEXT(Table1_2[[#This Row],[Order Date]], "yyyy")</f>
        <v>2015</v>
      </c>
      <c r="D1460" s="19">
        <v>42332</v>
      </c>
      <c r="E1460" t="s">
        <v>39</v>
      </c>
      <c r="F1460" t="s">
        <v>3884</v>
      </c>
      <c r="G1460" t="s">
        <v>3885</v>
      </c>
      <c r="H1460" t="s">
        <v>100</v>
      </c>
      <c r="I1460" t="s">
        <v>25</v>
      </c>
      <c r="J1460" t="s">
        <v>65</v>
      </c>
      <c r="K1460" t="s">
        <v>66</v>
      </c>
      <c r="L1460" t="s">
        <v>67</v>
      </c>
      <c r="M1460" t="s">
        <v>1028</v>
      </c>
      <c r="N1460" t="s">
        <v>30</v>
      </c>
      <c r="O1460" t="s">
        <v>36</v>
      </c>
      <c r="P1460" t="s">
        <v>1029</v>
      </c>
      <c r="Q1460">
        <v>344.37200000000001</v>
      </c>
      <c r="R1460">
        <v>4</v>
      </c>
      <c r="S1460">
        <v>-93.472399999999993</v>
      </c>
      <c r="T1460">
        <f xml:space="preserve"> Table1_2[[#This Row],[Profit]] / Table1_2[[#This Row],[Sales]]</f>
        <v>-0.27142857142857141</v>
      </c>
      <c r="U1460" t="s">
        <v>83</v>
      </c>
      <c r="V1460" t="s">
        <v>34</v>
      </c>
    </row>
    <row r="1461" spans="1:22">
      <c r="A1461" t="s">
        <v>4040</v>
      </c>
      <c r="B1461" s="19">
        <v>42478</v>
      </c>
      <c r="C1461" s="19" t="str">
        <f xml:space="preserve"> TEXT(Table1_2[[#This Row],[Order Date]], "yyyy")</f>
        <v>2016</v>
      </c>
      <c r="D1461" s="19">
        <v>42483</v>
      </c>
      <c r="E1461" t="s">
        <v>39</v>
      </c>
      <c r="F1461" t="s">
        <v>3181</v>
      </c>
      <c r="G1461" t="s">
        <v>3182</v>
      </c>
      <c r="H1461" t="s">
        <v>90</v>
      </c>
      <c r="I1461" t="s">
        <v>25</v>
      </c>
      <c r="J1461" t="s">
        <v>101</v>
      </c>
      <c r="K1461" t="s">
        <v>92</v>
      </c>
      <c r="L1461" t="s">
        <v>93</v>
      </c>
      <c r="M1461" t="s">
        <v>1028</v>
      </c>
      <c r="N1461" t="s">
        <v>30</v>
      </c>
      <c r="O1461" t="s">
        <v>36</v>
      </c>
      <c r="P1461" t="s">
        <v>1029</v>
      </c>
      <c r="Q1461">
        <v>344.37200000000001</v>
      </c>
      <c r="R1461">
        <v>4</v>
      </c>
      <c r="S1461">
        <v>-93.472399999999993</v>
      </c>
      <c r="T1461">
        <f xml:space="preserve"> Table1_2[[#This Row],[Profit]] / Table1_2[[#This Row],[Sales]]</f>
        <v>-0.27142857142857141</v>
      </c>
      <c r="U1461" t="s">
        <v>58</v>
      </c>
      <c r="V1461" t="s">
        <v>113</v>
      </c>
    </row>
    <row r="1462" spans="1:22">
      <c r="A1462" t="s">
        <v>3569</v>
      </c>
      <c r="B1462" s="19">
        <v>42616</v>
      </c>
      <c r="C1462" s="19" t="str">
        <f xml:space="preserve"> TEXT(Table1_2[[#This Row],[Order Date]], "yyyy")</f>
        <v>2016</v>
      </c>
      <c r="D1462" s="19">
        <v>42621</v>
      </c>
      <c r="E1462" t="s">
        <v>21</v>
      </c>
      <c r="F1462" t="s">
        <v>2035</v>
      </c>
      <c r="G1462" t="s">
        <v>2036</v>
      </c>
      <c r="H1462" t="s">
        <v>24</v>
      </c>
      <c r="I1462" t="s">
        <v>25</v>
      </c>
      <c r="J1462" t="s">
        <v>2754</v>
      </c>
      <c r="K1462" t="s">
        <v>1089</v>
      </c>
      <c r="L1462" t="s">
        <v>67</v>
      </c>
      <c r="M1462" t="s">
        <v>1476</v>
      </c>
      <c r="N1462" t="s">
        <v>30</v>
      </c>
      <c r="O1462" t="s">
        <v>31</v>
      </c>
      <c r="P1462" t="s">
        <v>1477</v>
      </c>
      <c r="Q1462">
        <v>344.94</v>
      </c>
      <c r="R1462">
        <v>3</v>
      </c>
      <c r="S1462">
        <v>31.044599999999999</v>
      </c>
      <c r="T1462">
        <f xml:space="preserve"> Table1_2[[#This Row],[Profit]] / Table1_2[[#This Row],[Sales]]</f>
        <v>0.09</v>
      </c>
      <c r="U1462" t="s">
        <v>58</v>
      </c>
      <c r="V1462" t="s">
        <v>77</v>
      </c>
    </row>
    <row r="1463" spans="1:22">
      <c r="A1463" t="s">
        <v>4160</v>
      </c>
      <c r="B1463" s="19">
        <v>42850</v>
      </c>
      <c r="C1463" s="19" t="str">
        <f xml:space="preserve"> TEXT(Table1_2[[#This Row],[Order Date]], "yyyy")</f>
        <v>2017</v>
      </c>
      <c r="D1463" s="19">
        <v>42852</v>
      </c>
      <c r="E1463" t="s">
        <v>21</v>
      </c>
      <c r="F1463" t="s">
        <v>2867</v>
      </c>
      <c r="G1463" t="s">
        <v>2868</v>
      </c>
      <c r="H1463" t="s">
        <v>24</v>
      </c>
      <c r="I1463" t="s">
        <v>25</v>
      </c>
      <c r="J1463" t="s">
        <v>52</v>
      </c>
      <c r="K1463" t="s">
        <v>53</v>
      </c>
      <c r="L1463" t="s">
        <v>54</v>
      </c>
      <c r="M1463" t="s">
        <v>348</v>
      </c>
      <c r="N1463" t="s">
        <v>30</v>
      </c>
      <c r="O1463" t="s">
        <v>31</v>
      </c>
      <c r="P1463" t="s">
        <v>349</v>
      </c>
      <c r="Q1463">
        <v>344.98099999999999</v>
      </c>
      <c r="R1463">
        <v>7</v>
      </c>
      <c r="S1463">
        <v>28.4102</v>
      </c>
      <c r="T1463">
        <f xml:space="preserve"> Table1_2[[#This Row],[Profit]] / Table1_2[[#This Row],[Sales]]</f>
        <v>8.2352941176470587E-2</v>
      </c>
      <c r="U1463" t="s">
        <v>70</v>
      </c>
      <c r="V1463" t="s">
        <v>113</v>
      </c>
    </row>
    <row r="1464" spans="1:22">
      <c r="A1464" t="s">
        <v>3140</v>
      </c>
      <c r="B1464" s="19">
        <v>42301</v>
      </c>
      <c r="C1464" s="19" t="str">
        <f xml:space="preserve"> TEXT(Table1_2[[#This Row],[Order Date]], "yyyy")</f>
        <v>2015</v>
      </c>
      <c r="D1464" s="19">
        <v>42307</v>
      </c>
      <c r="E1464" t="s">
        <v>39</v>
      </c>
      <c r="F1464" t="s">
        <v>3141</v>
      </c>
      <c r="G1464" t="s">
        <v>3142</v>
      </c>
      <c r="H1464" t="s">
        <v>90</v>
      </c>
      <c r="I1464" t="s">
        <v>25</v>
      </c>
      <c r="J1464" t="s">
        <v>101</v>
      </c>
      <c r="K1464" t="s">
        <v>92</v>
      </c>
      <c r="L1464" t="s">
        <v>93</v>
      </c>
      <c r="M1464" t="s">
        <v>317</v>
      </c>
      <c r="N1464" t="s">
        <v>30</v>
      </c>
      <c r="O1464" t="s">
        <v>45</v>
      </c>
      <c r="P1464" t="s">
        <v>318</v>
      </c>
      <c r="Q1464">
        <v>347.36099999999999</v>
      </c>
      <c r="R1464">
        <v>7</v>
      </c>
      <c r="S1464">
        <v>-69.472200000000001</v>
      </c>
      <c r="T1464">
        <f xml:space="preserve"> Table1_2[[#This Row],[Profit]] / Table1_2[[#This Row],[Sales]]</f>
        <v>-0.2</v>
      </c>
      <c r="U1464" t="s">
        <v>129</v>
      </c>
      <c r="V1464" t="s">
        <v>48</v>
      </c>
    </row>
    <row r="1465" spans="1:22">
      <c r="A1465" t="s">
        <v>2329</v>
      </c>
      <c r="B1465" s="19">
        <v>42618</v>
      </c>
      <c r="C1465" s="19" t="str">
        <f xml:space="preserve"> TEXT(Table1_2[[#This Row],[Order Date]], "yyyy")</f>
        <v>2016</v>
      </c>
      <c r="D1465" s="19">
        <v>42624</v>
      </c>
      <c r="E1465" t="s">
        <v>39</v>
      </c>
      <c r="F1465" t="s">
        <v>680</v>
      </c>
      <c r="G1465" t="s">
        <v>681</v>
      </c>
      <c r="H1465" t="s">
        <v>90</v>
      </c>
      <c r="I1465" t="s">
        <v>25</v>
      </c>
      <c r="J1465" t="s">
        <v>2330</v>
      </c>
      <c r="K1465" t="s">
        <v>92</v>
      </c>
      <c r="L1465" t="s">
        <v>93</v>
      </c>
      <c r="M1465" t="s">
        <v>590</v>
      </c>
      <c r="N1465" t="s">
        <v>30</v>
      </c>
      <c r="O1465" t="s">
        <v>36</v>
      </c>
      <c r="P1465" t="s">
        <v>591</v>
      </c>
      <c r="Q1465">
        <v>347.80200000000002</v>
      </c>
      <c r="R1465">
        <v>7</v>
      </c>
      <c r="S1465">
        <v>-24.843</v>
      </c>
      <c r="T1465">
        <f xml:space="preserve"> Table1_2[[#This Row],[Profit]] / Table1_2[[#This Row],[Sales]]</f>
        <v>-7.1428571428571425E-2</v>
      </c>
      <c r="U1465" t="s">
        <v>129</v>
      </c>
      <c r="V1465" t="s">
        <v>77</v>
      </c>
    </row>
    <row r="1466" spans="1:22">
      <c r="A1466" t="s">
        <v>3736</v>
      </c>
      <c r="B1466" s="19">
        <v>42702</v>
      </c>
      <c r="C1466" s="19" t="str">
        <f xml:space="preserve"> TEXT(Table1_2[[#This Row],[Order Date]], "yyyy")</f>
        <v>2016</v>
      </c>
      <c r="D1466" s="19">
        <v>42708</v>
      </c>
      <c r="E1466" t="s">
        <v>39</v>
      </c>
      <c r="F1466" t="s">
        <v>286</v>
      </c>
      <c r="G1466" t="s">
        <v>287</v>
      </c>
      <c r="H1466" t="s">
        <v>90</v>
      </c>
      <c r="I1466" t="s">
        <v>25</v>
      </c>
      <c r="J1466" t="s">
        <v>65</v>
      </c>
      <c r="K1466" t="s">
        <v>66</v>
      </c>
      <c r="L1466" t="s">
        <v>67</v>
      </c>
      <c r="M1466" t="s">
        <v>590</v>
      </c>
      <c r="N1466" t="s">
        <v>30</v>
      </c>
      <c r="O1466" t="s">
        <v>36</v>
      </c>
      <c r="P1466" t="s">
        <v>591</v>
      </c>
      <c r="Q1466">
        <v>347.80200000000002</v>
      </c>
      <c r="R1466">
        <v>7</v>
      </c>
      <c r="S1466">
        <v>-24.843</v>
      </c>
      <c r="T1466">
        <f xml:space="preserve"> Table1_2[[#This Row],[Profit]] / Table1_2[[#This Row],[Sales]]</f>
        <v>-7.1428571428571425E-2</v>
      </c>
      <c r="U1466" t="s">
        <v>129</v>
      </c>
      <c r="V1466" t="s">
        <v>34</v>
      </c>
    </row>
    <row r="1467" spans="1:22">
      <c r="A1467" t="s">
        <v>812</v>
      </c>
      <c r="B1467" s="19">
        <v>42350</v>
      </c>
      <c r="C1467" s="19" t="str">
        <f xml:space="preserve"> TEXT(Table1_2[[#This Row],[Order Date]], "yyyy")</f>
        <v>2015</v>
      </c>
      <c r="D1467" s="19">
        <v>42354</v>
      </c>
      <c r="E1467" t="s">
        <v>39</v>
      </c>
      <c r="F1467" t="s">
        <v>813</v>
      </c>
      <c r="G1467" t="s">
        <v>814</v>
      </c>
      <c r="H1467" t="s">
        <v>24</v>
      </c>
      <c r="I1467" t="s">
        <v>25</v>
      </c>
      <c r="J1467" t="s">
        <v>815</v>
      </c>
      <c r="K1467" t="s">
        <v>53</v>
      </c>
      <c r="L1467" t="s">
        <v>54</v>
      </c>
      <c r="M1467" t="s">
        <v>816</v>
      </c>
      <c r="N1467" t="s">
        <v>30</v>
      </c>
      <c r="O1467" t="s">
        <v>36</v>
      </c>
      <c r="P1467" t="s">
        <v>817</v>
      </c>
      <c r="Q1467">
        <v>348.928</v>
      </c>
      <c r="R1467">
        <v>2</v>
      </c>
      <c r="S1467">
        <v>34.892800000000001</v>
      </c>
      <c r="T1467">
        <f xml:space="preserve"> Table1_2[[#This Row],[Profit]] / Table1_2[[#This Row],[Sales]]</f>
        <v>0.1</v>
      </c>
      <c r="U1467" t="s">
        <v>83</v>
      </c>
      <c r="V1467" t="s">
        <v>96</v>
      </c>
    </row>
    <row r="1468" spans="1:22">
      <c r="A1468" t="s">
        <v>3785</v>
      </c>
      <c r="B1468" s="19">
        <v>41769</v>
      </c>
      <c r="C1468" s="19" t="str">
        <f xml:space="preserve"> TEXT(Table1_2[[#This Row],[Order Date]], "yyyy")</f>
        <v>2014</v>
      </c>
      <c r="D1468" s="19">
        <v>41773</v>
      </c>
      <c r="E1468" t="s">
        <v>21</v>
      </c>
      <c r="F1468" t="s">
        <v>863</v>
      </c>
      <c r="G1468" t="s">
        <v>864</v>
      </c>
      <c r="H1468" t="s">
        <v>24</v>
      </c>
      <c r="I1468" t="s">
        <v>25</v>
      </c>
      <c r="J1468" t="s">
        <v>65</v>
      </c>
      <c r="K1468" t="s">
        <v>66</v>
      </c>
      <c r="L1468" t="s">
        <v>67</v>
      </c>
      <c r="M1468" t="s">
        <v>1136</v>
      </c>
      <c r="N1468" t="s">
        <v>30</v>
      </c>
      <c r="O1468" t="s">
        <v>31</v>
      </c>
      <c r="P1468" t="s">
        <v>1137</v>
      </c>
      <c r="Q1468">
        <v>349.96499999999997</v>
      </c>
      <c r="R1468">
        <v>7</v>
      </c>
      <c r="S1468">
        <v>-216.97829999999999</v>
      </c>
      <c r="T1468">
        <f xml:space="preserve"> Table1_2[[#This Row],[Profit]] / Table1_2[[#This Row],[Sales]]</f>
        <v>-0.62</v>
      </c>
      <c r="U1468" t="s">
        <v>83</v>
      </c>
      <c r="V1468" t="s">
        <v>161</v>
      </c>
    </row>
    <row r="1469" spans="1:22">
      <c r="A1469" t="s">
        <v>2062</v>
      </c>
      <c r="B1469" s="19">
        <v>43046</v>
      </c>
      <c r="C1469" s="19" t="str">
        <f xml:space="preserve"> TEXT(Table1_2[[#This Row],[Order Date]], "yyyy")</f>
        <v>2017</v>
      </c>
      <c r="D1469" s="19">
        <v>43052</v>
      </c>
      <c r="E1469" t="s">
        <v>39</v>
      </c>
      <c r="F1469" t="s">
        <v>2063</v>
      </c>
      <c r="G1469" t="s">
        <v>2064</v>
      </c>
      <c r="H1469" t="s">
        <v>24</v>
      </c>
      <c r="I1469" t="s">
        <v>25</v>
      </c>
      <c r="J1469" t="s">
        <v>65</v>
      </c>
      <c r="K1469" t="s">
        <v>66</v>
      </c>
      <c r="L1469" t="s">
        <v>67</v>
      </c>
      <c r="M1469" t="s">
        <v>1900</v>
      </c>
      <c r="N1469" t="s">
        <v>30</v>
      </c>
      <c r="O1469" t="s">
        <v>45</v>
      </c>
      <c r="P1469" t="s">
        <v>1901</v>
      </c>
      <c r="Q1469">
        <v>350.35199999999998</v>
      </c>
      <c r="R1469">
        <v>4</v>
      </c>
      <c r="S1469">
        <v>-140.14080000000001</v>
      </c>
      <c r="T1469">
        <f xml:space="preserve"> Table1_2[[#This Row],[Profit]] / Table1_2[[#This Row],[Sales]]</f>
        <v>-0.40000000000000008</v>
      </c>
      <c r="U1469" t="s">
        <v>129</v>
      </c>
      <c r="V1469" t="s">
        <v>34</v>
      </c>
    </row>
    <row r="1470" spans="1:22">
      <c r="A1470" t="s">
        <v>1638</v>
      </c>
      <c r="B1470" s="19">
        <v>42631</v>
      </c>
      <c r="C1470" s="19" t="str">
        <f xml:space="preserve"> TEXT(Table1_2[[#This Row],[Order Date]], "yyyy")</f>
        <v>2016</v>
      </c>
      <c r="D1470" s="19">
        <v>42636</v>
      </c>
      <c r="E1470" t="s">
        <v>39</v>
      </c>
      <c r="F1470" t="s">
        <v>1639</v>
      </c>
      <c r="G1470" t="s">
        <v>1640</v>
      </c>
      <c r="H1470" t="s">
        <v>24</v>
      </c>
      <c r="I1470" t="s">
        <v>25</v>
      </c>
      <c r="J1470" t="s">
        <v>952</v>
      </c>
      <c r="K1470" t="s">
        <v>1276</v>
      </c>
      <c r="L1470" t="s">
        <v>28</v>
      </c>
      <c r="M1470" t="s">
        <v>1486</v>
      </c>
      <c r="N1470" t="s">
        <v>30</v>
      </c>
      <c r="O1470" t="s">
        <v>36</v>
      </c>
      <c r="P1470" t="s">
        <v>1487</v>
      </c>
      <c r="Q1470">
        <v>350.98</v>
      </c>
      <c r="R1470">
        <v>1</v>
      </c>
      <c r="S1470">
        <v>84.235200000000006</v>
      </c>
      <c r="T1470">
        <f xml:space="preserve"> Table1_2[[#This Row],[Profit]] / Table1_2[[#This Row],[Sales]]</f>
        <v>0.24</v>
      </c>
      <c r="U1470" t="s">
        <v>58</v>
      </c>
      <c r="V1470" t="s">
        <v>77</v>
      </c>
    </row>
    <row r="1471" spans="1:22">
      <c r="A1471" t="s">
        <v>2869</v>
      </c>
      <c r="B1471" s="19">
        <v>41833</v>
      </c>
      <c r="C1471" s="19" t="str">
        <f xml:space="preserve"> TEXT(Table1_2[[#This Row],[Order Date]], "yyyy")</f>
        <v>2014</v>
      </c>
      <c r="D1471" s="19">
        <v>41837</v>
      </c>
      <c r="E1471" t="s">
        <v>39</v>
      </c>
      <c r="F1471" t="s">
        <v>2870</v>
      </c>
      <c r="G1471" t="s">
        <v>2871</v>
      </c>
      <c r="H1471" t="s">
        <v>90</v>
      </c>
      <c r="I1471" t="s">
        <v>25</v>
      </c>
      <c r="J1471" t="s">
        <v>52</v>
      </c>
      <c r="K1471" t="s">
        <v>53</v>
      </c>
      <c r="L1471" t="s">
        <v>54</v>
      </c>
      <c r="M1471" t="s">
        <v>1627</v>
      </c>
      <c r="N1471" t="s">
        <v>30</v>
      </c>
      <c r="O1471" t="s">
        <v>45</v>
      </c>
      <c r="P1471" t="s">
        <v>1628</v>
      </c>
      <c r="Q1471">
        <v>351.21600000000001</v>
      </c>
      <c r="R1471">
        <v>3</v>
      </c>
      <c r="S1471">
        <v>4.3902000000000001</v>
      </c>
      <c r="T1471">
        <f xml:space="preserve"> Table1_2[[#This Row],[Profit]] / Table1_2[[#This Row],[Sales]]</f>
        <v>1.2500000000000001E-2</v>
      </c>
      <c r="U1471" t="s">
        <v>83</v>
      </c>
      <c r="V1471" t="s">
        <v>71</v>
      </c>
    </row>
    <row r="1472" spans="1:22">
      <c r="A1472" t="s">
        <v>2619</v>
      </c>
      <c r="B1472" s="19">
        <v>42099</v>
      </c>
      <c r="C1472" s="19" t="str">
        <f xml:space="preserve"> TEXT(Table1_2[[#This Row],[Order Date]], "yyyy")</f>
        <v>2015</v>
      </c>
      <c r="D1472" s="19">
        <v>42104</v>
      </c>
      <c r="E1472" t="s">
        <v>39</v>
      </c>
      <c r="F1472" t="s">
        <v>2620</v>
      </c>
      <c r="G1472" t="s">
        <v>2621</v>
      </c>
      <c r="H1472" t="s">
        <v>100</v>
      </c>
      <c r="I1472" t="s">
        <v>25</v>
      </c>
      <c r="J1472" t="s">
        <v>65</v>
      </c>
      <c r="K1472" t="s">
        <v>66</v>
      </c>
      <c r="L1472" t="s">
        <v>67</v>
      </c>
      <c r="M1472" t="s">
        <v>2622</v>
      </c>
      <c r="N1472" t="s">
        <v>30</v>
      </c>
      <c r="O1472" t="s">
        <v>31</v>
      </c>
      <c r="P1472" t="s">
        <v>2623</v>
      </c>
      <c r="Q1472">
        <v>352.45</v>
      </c>
      <c r="R1472">
        <v>5</v>
      </c>
      <c r="S1472">
        <v>-211.47</v>
      </c>
      <c r="T1472">
        <f xml:space="preserve"> Table1_2[[#This Row],[Profit]] / Table1_2[[#This Row],[Sales]]</f>
        <v>-0.6</v>
      </c>
      <c r="U1472" t="s">
        <v>58</v>
      </c>
      <c r="V1472" t="s">
        <v>113</v>
      </c>
    </row>
    <row r="1473" spans="1:22">
      <c r="A1473" t="s">
        <v>3087</v>
      </c>
      <c r="B1473" s="19">
        <v>42542</v>
      </c>
      <c r="C1473" s="19" t="str">
        <f xml:space="preserve"> TEXT(Table1_2[[#This Row],[Order Date]], "yyyy")</f>
        <v>2016</v>
      </c>
      <c r="D1473" s="19">
        <v>42547</v>
      </c>
      <c r="E1473" t="s">
        <v>39</v>
      </c>
      <c r="F1473" t="s">
        <v>1625</v>
      </c>
      <c r="G1473" t="s">
        <v>1626</v>
      </c>
      <c r="H1473" t="s">
        <v>24</v>
      </c>
      <c r="I1473" t="s">
        <v>25</v>
      </c>
      <c r="J1473" t="s">
        <v>173</v>
      </c>
      <c r="K1473" t="s">
        <v>120</v>
      </c>
      <c r="L1473" t="s">
        <v>67</v>
      </c>
      <c r="M1473" t="s">
        <v>736</v>
      </c>
      <c r="N1473" t="s">
        <v>30</v>
      </c>
      <c r="O1473" t="s">
        <v>31</v>
      </c>
      <c r="P1473" t="s">
        <v>737</v>
      </c>
      <c r="Q1473">
        <v>353.56799999999998</v>
      </c>
      <c r="R1473">
        <v>2</v>
      </c>
      <c r="S1473">
        <v>-44.195999999999998</v>
      </c>
      <c r="T1473">
        <f xml:space="preserve"> Table1_2[[#This Row],[Profit]] / Table1_2[[#This Row],[Sales]]</f>
        <v>-0.125</v>
      </c>
      <c r="U1473" t="s">
        <v>58</v>
      </c>
      <c r="V1473" t="s">
        <v>59</v>
      </c>
    </row>
    <row r="1474" spans="1:22">
      <c r="A1474" t="s">
        <v>4074</v>
      </c>
      <c r="B1474" s="19">
        <v>41794</v>
      </c>
      <c r="C1474" s="19" t="str">
        <f xml:space="preserve"> TEXT(Table1_2[[#This Row],[Order Date]], "yyyy")</f>
        <v>2014</v>
      </c>
      <c r="D1474" s="19">
        <v>41799</v>
      </c>
      <c r="E1474" t="s">
        <v>39</v>
      </c>
      <c r="F1474" t="s">
        <v>1772</v>
      </c>
      <c r="G1474" t="s">
        <v>1773</v>
      </c>
      <c r="H1474" t="s">
        <v>24</v>
      </c>
      <c r="I1474" t="s">
        <v>25</v>
      </c>
      <c r="J1474" t="s">
        <v>173</v>
      </c>
      <c r="K1474" t="s">
        <v>120</v>
      </c>
      <c r="L1474" t="s">
        <v>67</v>
      </c>
      <c r="M1474" t="s">
        <v>736</v>
      </c>
      <c r="N1474" t="s">
        <v>30</v>
      </c>
      <c r="O1474" t="s">
        <v>31</v>
      </c>
      <c r="P1474" t="s">
        <v>737</v>
      </c>
      <c r="Q1474">
        <v>353.56799999999998</v>
      </c>
      <c r="R1474">
        <v>2</v>
      </c>
      <c r="S1474">
        <v>-44.195999999999998</v>
      </c>
      <c r="T1474">
        <f xml:space="preserve"> Table1_2[[#This Row],[Profit]] / Table1_2[[#This Row],[Sales]]</f>
        <v>-0.125</v>
      </c>
      <c r="U1474" t="s">
        <v>58</v>
      </c>
      <c r="V1474" t="s">
        <v>59</v>
      </c>
    </row>
    <row r="1475" spans="1:22">
      <c r="A1475" t="s">
        <v>3388</v>
      </c>
      <c r="B1475" s="19">
        <v>42468</v>
      </c>
      <c r="C1475" s="19" t="str">
        <f xml:space="preserve"> TEXT(Table1_2[[#This Row],[Order Date]], "yyyy")</f>
        <v>2016</v>
      </c>
      <c r="D1475" s="19">
        <v>42471</v>
      </c>
      <c r="E1475" t="s">
        <v>87</v>
      </c>
      <c r="F1475" t="s">
        <v>1489</v>
      </c>
      <c r="G1475" t="s">
        <v>1490</v>
      </c>
      <c r="H1475" t="s">
        <v>24</v>
      </c>
      <c r="I1475" t="s">
        <v>25</v>
      </c>
      <c r="J1475" t="s">
        <v>347</v>
      </c>
      <c r="K1475" t="s">
        <v>667</v>
      </c>
      <c r="L1475" t="s">
        <v>28</v>
      </c>
      <c r="M1475" t="s">
        <v>2479</v>
      </c>
      <c r="N1475" t="s">
        <v>30</v>
      </c>
      <c r="O1475" t="s">
        <v>31</v>
      </c>
      <c r="P1475" t="s">
        <v>2480</v>
      </c>
      <c r="Q1475">
        <v>354.9</v>
      </c>
      <c r="R1475">
        <v>5</v>
      </c>
      <c r="S1475">
        <v>88.724999999999994</v>
      </c>
      <c r="T1475">
        <f xml:space="preserve"> Table1_2[[#This Row],[Profit]] / Table1_2[[#This Row],[Sales]]</f>
        <v>0.25</v>
      </c>
      <c r="U1475" t="s">
        <v>33</v>
      </c>
      <c r="V1475" t="s">
        <v>113</v>
      </c>
    </row>
    <row r="1476" spans="1:22">
      <c r="A1476" t="s">
        <v>4001</v>
      </c>
      <c r="B1476" s="19">
        <v>42438</v>
      </c>
      <c r="C1476" s="19" t="str">
        <f xml:space="preserve"> TEXT(Table1_2[[#This Row],[Order Date]], "yyyy")</f>
        <v>2016</v>
      </c>
      <c r="D1476" s="19">
        <v>42441</v>
      </c>
      <c r="E1476" t="s">
        <v>87</v>
      </c>
      <c r="F1476" t="s">
        <v>3580</v>
      </c>
      <c r="G1476" t="s">
        <v>3581</v>
      </c>
      <c r="H1476" t="s">
        <v>24</v>
      </c>
      <c r="I1476" t="s">
        <v>25</v>
      </c>
      <c r="J1476" t="s">
        <v>4002</v>
      </c>
      <c r="K1476" t="s">
        <v>434</v>
      </c>
      <c r="L1476" t="s">
        <v>67</v>
      </c>
      <c r="M1476" t="s">
        <v>590</v>
      </c>
      <c r="N1476" t="s">
        <v>30</v>
      </c>
      <c r="O1476" t="s">
        <v>36</v>
      </c>
      <c r="P1476" t="s">
        <v>591</v>
      </c>
      <c r="Q1476">
        <v>354.9</v>
      </c>
      <c r="R1476">
        <v>5</v>
      </c>
      <c r="S1476">
        <v>88.724999999999994</v>
      </c>
      <c r="T1476">
        <f xml:space="preserve"> Table1_2[[#This Row],[Profit]] / Table1_2[[#This Row],[Sales]]</f>
        <v>0.25</v>
      </c>
      <c r="U1476" t="s">
        <v>33</v>
      </c>
      <c r="V1476" t="s">
        <v>195</v>
      </c>
    </row>
    <row r="1477" spans="1:22">
      <c r="A1477" t="s">
        <v>3235</v>
      </c>
      <c r="B1477" s="19">
        <v>42164</v>
      </c>
      <c r="C1477" s="19" t="str">
        <f xml:space="preserve"> TEXT(Table1_2[[#This Row],[Order Date]], "yyyy")</f>
        <v>2015</v>
      </c>
      <c r="D1477" s="19">
        <v>42166</v>
      </c>
      <c r="E1477" t="s">
        <v>21</v>
      </c>
      <c r="F1477" t="s">
        <v>3236</v>
      </c>
      <c r="G1477" t="s">
        <v>3237</v>
      </c>
      <c r="H1477" t="s">
        <v>24</v>
      </c>
      <c r="I1477" t="s">
        <v>25</v>
      </c>
      <c r="J1477" t="s">
        <v>3238</v>
      </c>
      <c r="K1477" t="s">
        <v>2280</v>
      </c>
      <c r="L1477" t="s">
        <v>54</v>
      </c>
      <c r="M1477" t="s">
        <v>3157</v>
      </c>
      <c r="N1477" t="s">
        <v>30</v>
      </c>
      <c r="O1477" t="s">
        <v>56</v>
      </c>
      <c r="P1477" t="s">
        <v>3158</v>
      </c>
      <c r="Q1477">
        <v>355.36</v>
      </c>
      <c r="R1477">
        <v>4</v>
      </c>
      <c r="S1477">
        <v>92.393600000000006</v>
      </c>
      <c r="T1477">
        <f xml:space="preserve"> Table1_2[[#This Row],[Profit]] / Table1_2[[#This Row],[Sales]]</f>
        <v>0.26</v>
      </c>
      <c r="U1477" t="s">
        <v>70</v>
      </c>
      <c r="V1477" t="s">
        <v>59</v>
      </c>
    </row>
    <row r="1478" spans="1:22">
      <c r="A1478" t="s">
        <v>3258</v>
      </c>
      <c r="B1478" s="19">
        <v>41789</v>
      </c>
      <c r="C1478" s="19" t="str">
        <f xml:space="preserve"> TEXT(Table1_2[[#This Row],[Order Date]], "yyyy")</f>
        <v>2014</v>
      </c>
      <c r="D1478" s="19">
        <v>41795</v>
      </c>
      <c r="E1478" t="s">
        <v>39</v>
      </c>
      <c r="F1478" t="s">
        <v>3012</v>
      </c>
      <c r="G1478" t="s">
        <v>3013</v>
      </c>
      <c r="H1478" t="s">
        <v>24</v>
      </c>
      <c r="I1478" t="s">
        <v>25</v>
      </c>
      <c r="J1478" t="s">
        <v>3259</v>
      </c>
      <c r="K1478" t="s">
        <v>134</v>
      </c>
      <c r="L1478" t="s">
        <v>93</v>
      </c>
      <c r="M1478" t="s">
        <v>60</v>
      </c>
      <c r="N1478" t="s">
        <v>30</v>
      </c>
      <c r="O1478" t="s">
        <v>45</v>
      </c>
      <c r="P1478" t="s">
        <v>61</v>
      </c>
      <c r="Q1478">
        <v>355.45499999999998</v>
      </c>
      <c r="R1478">
        <v>3</v>
      </c>
      <c r="S1478">
        <v>-184.8366</v>
      </c>
      <c r="T1478">
        <f xml:space="preserve"> Table1_2[[#This Row],[Profit]] / Table1_2[[#This Row],[Sales]]</f>
        <v>-0.52</v>
      </c>
      <c r="U1478" t="s">
        <v>129</v>
      </c>
      <c r="V1478" t="s">
        <v>161</v>
      </c>
    </row>
    <row r="1479" spans="1:22">
      <c r="A1479" t="s">
        <v>3538</v>
      </c>
      <c r="B1479" s="19">
        <v>43034</v>
      </c>
      <c r="C1479" s="19" t="str">
        <f xml:space="preserve"> TEXT(Table1_2[[#This Row],[Order Date]], "yyyy")</f>
        <v>2017</v>
      </c>
      <c r="D1479" s="19">
        <v>43040</v>
      </c>
      <c r="E1479" t="s">
        <v>39</v>
      </c>
      <c r="F1479" t="s">
        <v>610</v>
      </c>
      <c r="G1479" t="s">
        <v>611</v>
      </c>
      <c r="H1479" t="s">
        <v>24</v>
      </c>
      <c r="I1479" t="s">
        <v>25</v>
      </c>
      <c r="J1479" t="s">
        <v>3539</v>
      </c>
      <c r="K1479" t="s">
        <v>716</v>
      </c>
      <c r="L1479" t="s">
        <v>28</v>
      </c>
      <c r="M1479" t="s">
        <v>907</v>
      </c>
      <c r="N1479" t="s">
        <v>30</v>
      </c>
      <c r="O1479" t="s">
        <v>45</v>
      </c>
      <c r="P1479" t="s">
        <v>908</v>
      </c>
      <c r="Q1479">
        <v>356.85</v>
      </c>
      <c r="R1479">
        <v>5</v>
      </c>
      <c r="S1479">
        <v>60.664499999999997</v>
      </c>
      <c r="T1479">
        <f xml:space="preserve"> Table1_2[[#This Row],[Profit]] / Table1_2[[#This Row],[Sales]]</f>
        <v>0.16999999999999998</v>
      </c>
      <c r="U1479" t="s">
        <v>129</v>
      </c>
      <c r="V1479" t="s">
        <v>48</v>
      </c>
    </row>
    <row r="1480" spans="1:22">
      <c r="A1480" t="s">
        <v>3586</v>
      </c>
      <c r="B1480" s="19">
        <v>42210</v>
      </c>
      <c r="C1480" s="19" t="str">
        <f xml:space="preserve"> TEXT(Table1_2[[#This Row],[Order Date]], "yyyy")</f>
        <v>2015</v>
      </c>
      <c r="D1480" s="19">
        <v>42214</v>
      </c>
      <c r="E1480" t="s">
        <v>39</v>
      </c>
      <c r="F1480" t="s">
        <v>3406</v>
      </c>
      <c r="G1480" t="s">
        <v>3407</v>
      </c>
      <c r="H1480" t="s">
        <v>90</v>
      </c>
      <c r="I1480" t="s">
        <v>25</v>
      </c>
      <c r="J1480" t="s">
        <v>1616</v>
      </c>
      <c r="K1480" t="s">
        <v>1276</v>
      </c>
      <c r="L1480" t="s">
        <v>28</v>
      </c>
      <c r="M1480" t="s">
        <v>454</v>
      </c>
      <c r="N1480" t="s">
        <v>30</v>
      </c>
      <c r="O1480" t="s">
        <v>45</v>
      </c>
      <c r="P1480" t="s">
        <v>455</v>
      </c>
      <c r="Q1480">
        <v>358.58</v>
      </c>
      <c r="R1480">
        <v>2</v>
      </c>
      <c r="S1480">
        <v>39.443800000000003</v>
      </c>
      <c r="T1480">
        <f xml:space="preserve"> Table1_2[[#This Row],[Profit]] / Table1_2[[#This Row],[Sales]]</f>
        <v>0.11000000000000001</v>
      </c>
      <c r="U1480" t="s">
        <v>83</v>
      </c>
      <c r="V1480" t="s">
        <v>71</v>
      </c>
    </row>
    <row r="1481" spans="1:22">
      <c r="A1481" t="s">
        <v>1453</v>
      </c>
      <c r="B1481" s="19">
        <v>42358</v>
      </c>
      <c r="C1481" s="19" t="str">
        <f xml:space="preserve"> TEXT(Table1_2[[#This Row],[Order Date]], "yyyy")</f>
        <v>2015</v>
      </c>
      <c r="D1481" s="19">
        <v>42363</v>
      </c>
      <c r="E1481" t="s">
        <v>39</v>
      </c>
      <c r="F1481" t="s">
        <v>1454</v>
      </c>
      <c r="G1481" t="s">
        <v>1455</v>
      </c>
      <c r="H1481" t="s">
        <v>24</v>
      </c>
      <c r="I1481" t="s">
        <v>25</v>
      </c>
      <c r="J1481" t="s">
        <v>133</v>
      </c>
      <c r="K1481" t="s">
        <v>134</v>
      </c>
      <c r="L1481" t="s">
        <v>93</v>
      </c>
      <c r="M1481" t="s">
        <v>1456</v>
      </c>
      <c r="N1481" t="s">
        <v>30</v>
      </c>
      <c r="O1481" t="s">
        <v>31</v>
      </c>
      <c r="P1481" t="s">
        <v>1457</v>
      </c>
      <c r="Q1481">
        <v>359.05799999999999</v>
      </c>
      <c r="R1481">
        <v>3</v>
      </c>
      <c r="S1481">
        <v>-71.811599999999999</v>
      </c>
      <c r="T1481">
        <f xml:space="preserve"> Table1_2[[#This Row],[Profit]] / Table1_2[[#This Row],[Sales]]</f>
        <v>-0.2</v>
      </c>
      <c r="U1481" t="s">
        <v>58</v>
      </c>
      <c r="V1481" t="s">
        <v>96</v>
      </c>
    </row>
    <row r="1482" spans="1:22">
      <c r="A1482" t="s">
        <v>1376</v>
      </c>
      <c r="B1482" s="19">
        <v>42087</v>
      </c>
      <c r="C1482" s="19" t="str">
        <f xml:space="preserve"> TEXT(Table1_2[[#This Row],[Order Date]], "yyyy")</f>
        <v>2015</v>
      </c>
      <c r="D1482" s="19">
        <v>42090</v>
      </c>
      <c r="E1482" t="s">
        <v>87</v>
      </c>
      <c r="F1482" t="s">
        <v>1377</v>
      </c>
      <c r="G1482" t="s">
        <v>1378</v>
      </c>
      <c r="H1482" t="s">
        <v>100</v>
      </c>
      <c r="I1482" t="s">
        <v>25</v>
      </c>
      <c r="J1482" t="s">
        <v>1379</v>
      </c>
      <c r="K1482" t="s">
        <v>134</v>
      </c>
      <c r="L1482" t="s">
        <v>93</v>
      </c>
      <c r="M1482" t="s">
        <v>1380</v>
      </c>
      <c r="N1482" t="s">
        <v>30</v>
      </c>
      <c r="O1482" t="s">
        <v>31</v>
      </c>
      <c r="P1482" t="s">
        <v>1381</v>
      </c>
      <c r="Q1482">
        <v>359.05799999999999</v>
      </c>
      <c r="R1482">
        <v>3</v>
      </c>
      <c r="S1482">
        <v>-35.905799999999999</v>
      </c>
      <c r="T1482">
        <f xml:space="preserve"> Table1_2[[#This Row],[Profit]] / Table1_2[[#This Row],[Sales]]</f>
        <v>-0.1</v>
      </c>
      <c r="U1482" t="s">
        <v>33</v>
      </c>
      <c r="V1482" t="s">
        <v>195</v>
      </c>
    </row>
    <row r="1483" spans="1:22">
      <c r="A1483" t="s">
        <v>3036</v>
      </c>
      <c r="B1483" s="19">
        <v>43064</v>
      </c>
      <c r="C1483" s="19" t="str">
        <f xml:space="preserve"> TEXT(Table1_2[[#This Row],[Order Date]], "yyyy")</f>
        <v>2017</v>
      </c>
      <c r="D1483" s="19">
        <v>43068</v>
      </c>
      <c r="E1483" t="s">
        <v>39</v>
      </c>
      <c r="F1483" t="s">
        <v>3037</v>
      </c>
      <c r="G1483" t="s">
        <v>3038</v>
      </c>
      <c r="H1483" t="s">
        <v>24</v>
      </c>
      <c r="I1483" t="s">
        <v>25</v>
      </c>
      <c r="J1483" t="s">
        <v>328</v>
      </c>
      <c r="K1483" t="s">
        <v>53</v>
      </c>
      <c r="L1483" t="s">
        <v>54</v>
      </c>
      <c r="M1483" t="s">
        <v>1695</v>
      </c>
      <c r="N1483" t="s">
        <v>30</v>
      </c>
      <c r="O1483" t="s">
        <v>31</v>
      </c>
      <c r="P1483" t="s">
        <v>1914</v>
      </c>
      <c r="Q1483">
        <v>359.49900000000002</v>
      </c>
      <c r="R1483">
        <v>3</v>
      </c>
      <c r="S1483">
        <v>-29.605799999999999</v>
      </c>
      <c r="T1483">
        <f xml:space="preserve"> Table1_2[[#This Row],[Profit]] / Table1_2[[#This Row],[Sales]]</f>
        <v>-8.2352941176470573E-2</v>
      </c>
      <c r="U1483" t="s">
        <v>83</v>
      </c>
      <c r="V1483" t="s">
        <v>34</v>
      </c>
    </row>
    <row r="1484" spans="1:22">
      <c r="A1484" t="s">
        <v>4101</v>
      </c>
      <c r="B1484" s="19">
        <v>42341</v>
      </c>
      <c r="C1484" s="19" t="str">
        <f xml:space="preserve"> TEXT(Table1_2[[#This Row],[Order Date]], "yyyy")</f>
        <v>2015</v>
      </c>
      <c r="D1484" s="19">
        <v>42345</v>
      </c>
      <c r="E1484" t="s">
        <v>39</v>
      </c>
      <c r="F1484" t="s">
        <v>1898</v>
      </c>
      <c r="G1484" t="s">
        <v>1899</v>
      </c>
      <c r="H1484" t="s">
        <v>24</v>
      </c>
      <c r="I1484" t="s">
        <v>25</v>
      </c>
      <c r="J1484" t="s">
        <v>328</v>
      </c>
      <c r="K1484" t="s">
        <v>53</v>
      </c>
      <c r="L1484" t="s">
        <v>54</v>
      </c>
      <c r="M1484" t="s">
        <v>1695</v>
      </c>
      <c r="N1484" t="s">
        <v>30</v>
      </c>
      <c r="O1484" t="s">
        <v>31</v>
      </c>
      <c r="P1484" t="s">
        <v>1914</v>
      </c>
      <c r="Q1484">
        <v>359.49900000000002</v>
      </c>
      <c r="R1484">
        <v>3</v>
      </c>
      <c r="S1484">
        <v>-29.605799999999999</v>
      </c>
      <c r="T1484">
        <f xml:space="preserve"> Table1_2[[#This Row],[Profit]] / Table1_2[[#This Row],[Sales]]</f>
        <v>-8.2352941176470573E-2</v>
      </c>
      <c r="U1484" t="s">
        <v>83</v>
      </c>
      <c r="V1484" t="s">
        <v>96</v>
      </c>
    </row>
    <row r="1485" spans="1:22">
      <c r="A1485" t="s">
        <v>3560</v>
      </c>
      <c r="B1485" s="19">
        <v>41785</v>
      </c>
      <c r="C1485" s="19" t="str">
        <f xml:space="preserve"> TEXT(Table1_2[[#This Row],[Order Date]], "yyyy")</f>
        <v>2014</v>
      </c>
      <c r="D1485" s="19">
        <v>41790</v>
      </c>
      <c r="E1485" t="s">
        <v>39</v>
      </c>
      <c r="F1485" t="s">
        <v>1441</v>
      </c>
      <c r="G1485" t="s">
        <v>1442</v>
      </c>
      <c r="H1485" t="s">
        <v>24</v>
      </c>
      <c r="I1485" t="s">
        <v>25</v>
      </c>
      <c r="J1485" t="s">
        <v>133</v>
      </c>
      <c r="K1485" t="s">
        <v>134</v>
      </c>
      <c r="L1485" t="s">
        <v>93</v>
      </c>
      <c r="M1485" t="s">
        <v>1600</v>
      </c>
      <c r="N1485" t="s">
        <v>30</v>
      </c>
      <c r="O1485" t="s">
        <v>36</v>
      </c>
      <c r="P1485" t="s">
        <v>1601</v>
      </c>
      <c r="Q1485">
        <v>359.77199999999999</v>
      </c>
      <c r="R1485">
        <v>2</v>
      </c>
      <c r="S1485">
        <v>-5.1395999999999997</v>
      </c>
      <c r="T1485">
        <f xml:space="preserve"> Table1_2[[#This Row],[Profit]] / Table1_2[[#This Row],[Sales]]</f>
        <v>-1.4285714285714285E-2</v>
      </c>
      <c r="U1485" t="s">
        <v>58</v>
      </c>
      <c r="V1485" t="s">
        <v>161</v>
      </c>
    </row>
    <row r="1486" spans="1:22">
      <c r="A1486" t="s">
        <v>1790</v>
      </c>
      <c r="B1486" s="19">
        <v>42772</v>
      </c>
      <c r="C1486" s="19" t="str">
        <f xml:space="preserve"> TEXT(Table1_2[[#This Row],[Order Date]], "yyyy")</f>
        <v>2017</v>
      </c>
      <c r="D1486" s="19">
        <v>42775</v>
      </c>
      <c r="E1486" t="s">
        <v>87</v>
      </c>
      <c r="F1486" t="s">
        <v>1791</v>
      </c>
      <c r="G1486" t="s">
        <v>1792</v>
      </c>
      <c r="H1486" t="s">
        <v>24</v>
      </c>
      <c r="I1486" t="s">
        <v>25</v>
      </c>
      <c r="J1486" t="s">
        <v>689</v>
      </c>
      <c r="K1486" t="s">
        <v>716</v>
      </c>
      <c r="L1486" t="s">
        <v>28</v>
      </c>
      <c r="M1486" t="s">
        <v>710</v>
      </c>
      <c r="N1486" t="s">
        <v>30</v>
      </c>
      <c r="O1486" t="s">
        <v>31</v>
      </c>
      <c r="P1486" t="s">
        <v>711</v>
      </c>
      <c r="Q1486">
        <v>359.97</v>
      </c>
      <c r="R1486">
        <v>3</v>
      </c>
      <c r="S1486">
        <v>79.193399999999997</v>
      </c>
      <c r="T1486">
        <f xml:space="preserve"> Table1_2[[#This Row],[Profit]] / Table1_2[[#This Row],[Sales]]</f>
        <v>0.21999999999999997</v>
      </c>
      <c r="U1486" t="s">
        <v>33</v>
      </c>
      <c r="V1486" t="s">
        <v>297</v>
      </c>
    </row>
    <row r="1487" spans="1:22">
      <c r="A1487" t="s">
        <v>2422</v>
      </c>
      <c r="B1487" s="19">
        <v>42342</v>
      </c>
      <c r="C1487" s="19" t="str">
        <f xml:space="preserve"> TEXT(Table1_2[[#This Row],[Order Date]], "yyyy")</f>
        <v>2015</v>
      </c>
      <c r="D1487" s="19">
        <v>42348</v>
      </c>
      <c r="E1487" t="s">
        <v>39</v>
      </c>
      <c r="F1487" t="s">
        <v>40</v>
      </c>
      <c r="G1487" t="s">
        <v>41</v>
      </c>
      <c r="H1487" t="s">
        <v>24</v>
      </c>
      <c r="I1487" t="s">
        <v>25</v>
      </c>
      <c r="J1487" t="s">
        <v>2423</v>
      </c>
      <c r="K1487" t="s">
        <v>120</v>
      </c>
      <c r="L1487" t="s">
        <v>67</v>
      </c>
      <c r="M1487" t="s">
        <v>329</v>
      </c>
      <c r="N1487" t="s">
        <v>30</v>
      </c>
      <c r="O1487" t="s">
        <v>36</v>
      </c>
      <c r="P1487" t="s">
        <v>330</v>
      </c>
      <c r="Q1487">
        <v>361.76400000000001</v>
      </c>
      <c r="R1487">
        <v>2</v>
      </c>
      <c r="S1487">
        <v>68.333200000000005</v>
      </c>
      <c r="T1487">
        <f xml:space="preserve"> Table1_2[[#This Row],[Profit]] / Table1_2[[#This Row],[Sales]]</f>
        <v>0.18888888888888888</v>
      </c>
      <c r="U1487" t="s">
        <v>129</v>
      </c>
      <c r="V1487" t="s">
        <v>96</v>
      </c>
    </row>
    <row r="1488" spans="1:22">
      <c r="A1488" t="s">
        <v>2454</v>
      </c>
      <c r="B1488" s="19">
        <v>42257</v>
      </c>
      <c r="C1488" s="19" t="str">
        <f xml:space="preserve"> TEXT(Table1_2[[#This Row],[Order Date]], "yyyy")</f>
        <v>2015</v>
      </c>
      <c r="D1488" s="19">
        <v>42261</v>
      </c>
      <c r="E1488" t="s">
        <v>39</v>
      </c>
      <c r="F1488" t="s">
        <v>1598</v>
      </c>
      <c r="G1488" t="s">
        <v>1599</v>
      </c>
      <c r="H1488" t="s">
        <v>90</v>
      </c>
      <c r="I1488" t="s">
        <v>25</v>
      </c>
      <c r="J1488" t="s">
        <v>2455</v>
      </c>
      <c r="K1488" t="s">
        <v>434</v>
      </c>
      <c r="L1488" t="s">
        <v>67</v>
      </c>
      <c r="M1488" t="s">
        <v>277</v>
      </c>
      <c r="N1488" t="s">
        <v>30</v>
      </c>
      <c r="O1488" t="s">
        <v>31</v>
      </c>
      <c r="P1488" t="s">
        <v>278</v>
      </c>
      <c r="Q1488">
        <v>361.96</v>
      </c>
      <c r="R1488">
        <v>2</v>
      </c>
      <c r="S1488">
        <v>83.250799999999998</v>
      </c>
      <c r="T1488">
        <f xml:space="preserve"> Table1_2[[#This Row],[Profit]] / Table1_2[[#This Row],[Sales]]</f>
        <v>0.23</v>
      </c>
      <c r="U1488" t="s">
        <v>83</v>
      </c>
      <c r="V1488" t="s">
        <v>77</v>
      </c>
    </row>
    <row r="1489" spans="1:22">
      <c r="A1489" t="s">
        <v>4388</v>
      </c>
      <c r="B1489" s="19">
        <v>42287</v>
      </c>
      <c r="C1489" s="19" t="str">
        <f xml:space="preserve"> TEXT(Table1_2[[#This Row],[Order Date]], "yyyy")</f>
        <v>2015</v>
      </c>
      <c r="D1489" s="19">
        <v>42289</v>
      </c>
      <c r="E1489" t="s">
        <v>87</v>
      </c>
      <c r="F1489" t="s">
        <v>3488</v>
      </c>
      <c r="G1489" t="s">
        <v>3489</v>
      </c>
      <c r="H1489" t="s">
        <v>90</v>
      </c>
      <c r="I1489" t="s">
        <v>25</v>
      </c>
      <c r="J1489" t="s">
        <v>4389</v>
      </c>
      <c r="K1489" t="s">
        <v>53</v>
      </c>
      <c r="L1489" t="s">
        <v>54</v>
      </c>
      <c r="M1489" t="s">
        <v>1850</v>
      </c>
      <c r="N1489" t="s">
        <v>30</v>
      </c>
      <c r="O1489" t="s">
        <v>36</v>
      </c>
      <c r="P1489" t="s">
        <v>1851</v>
      </c>
      <c r="Q1489">
        <v>362.13600000000002</v>
      </c>
      <c r="R1489">
        <v>3</v>
      </c>
      <c r="S1489">
        <v>-54.320399999999999</v>
      </c>
      <c r="T1489">
        <f xml:space="preserve"> Table1_2[[#This Row],[Profit]] / Table1_2[[#This Row],[Sales]]</f>
        <v>-0.15</v>
      </c>
      <c r="U1489" t="s">
        <v>70</v>
      </c>
      <c r="V1489" t="s">
        <v>48</v>
      </c>
    </row>
    <row r="1490" spans="1:22">
      <c r="A1490" t="s">
        <v>3892</v>
      </c>
      <c r="B1490" s="19">
        <v>41699</v>
      </c>
      <c r="C1490" s="19" t="str">
        <f xml:space="preserve"> TEXT(Table1_2[[#This Row],[Order Date]], "yyyy")</f>
        <v>2014</v>
      </c>
      <c r="D1490" s="19">
        <v>41703</v>
      </c>
      <c r="E1490" t="s">
        <v>39</v>
      </c>
      <c r="F1490" t="s">
        <v>2136</v>
      </c>
      <c r="G1490" t="s">
        <v>2137</v>
      </c>
      <c r="H1490" t="s">
        <v>24</v>
      </c>
      <c r="I1490" t="s">
        <v>25</v>
      </c>
      <c r="J1490" t="s">
        <v>1374</v>
      </c>
      <c r="K1490" t="s">
        <v>92</v>
      </c>
      <c r="L1490" t="s">
        <v>93</v>
      </c>
      <c r="M1490" t="s">
        <v>1090</v>
      </c>
      <c r="N1490" t="s">
        <v>30</v>
      </c>
      <c r="O1490" t="s">
        <v>36</v>
      </c>
      <c r="P1490" t="s">
        <v>1091</v>
      </c>
      <c r="Q1490">
        <v>362.25</v>
      </c>
      <c r="R1490">
        <v>6</v>
      </c>
      <c r="S1490">
        <v>0</v>
      </c>
      <c r="T1490">
        <f xml:space="preserve"> Table1_2[[#This Row],[Profit]] / Table1_2[[#This Row],[Sales]]</f>
        <v>0</v>
      </c>
      <c r="U1490" t="s">
        <v>83</v>
      </c>
      <c r="V1490" t="s">
        <v>195</v>
      </c>
    </row>
    <row r="1491" spans="1:22">
      <c r="A1491" t="s">
        <v>1544</v>
      </c>
      <c r="B1491" s="19">
        <v>42988</v>
      </c>
      <c r="C1491" s="19" t="str">
        <f xml:space="preserve"> TEXT(Table1_2[[#This Row],[Order Date]], "yyyy")</f>
        <v>2017</v>
      </c>
      <c r="D1491" s="19">
        <v>42988</v>
      </c>
      <c r="E1491" t="s">
        <v>425</v>
      </c>
      <c r="F1491" t="s">
        <v>1545</v>
      </c>
      <c r="G1491" t="s">
        <v>1546</v>
      </c>
      <c r="H1491" t="s">
        <v>90</v>
      </c>
      <c r="I1491" t="s">
        <v>25</v>
      </c>
      <c r="J1491" t="s">
        <v>52</v>
      </c>
      <c r="K1491" t="s">
        <v>53</v>
      </c>
      <c r="L1491" t="s">
        <v>54</v>
      </c>
      <c r="M1491" t="s">
        <v>394</v>
      </c>
      <c r="N1491" t="s">
        <v>30</v>
      </c>
      <c r="O1491" t="s">
        <v>36</v>
      </c>
      <c r="P1491" t="s">
        <v>395</v>
      </c>
      <c r="Q1491">
        <v>362.35199999999998</v>
      </c>
      <c r="R1491">
        <v>3</v>
      </c>
      <c r="S1491">
        <v>27.176400000000001</v>
      </c>
      <c r="T1491">
        <f xml:space="preserve"> Table1_2[[#This Row],[Profit]] / Table1_2[[#This Row],[Sales]]</f>
        <v>7.5000000000000011E-2</v>
      </c>
      <c r="U1491" t="s">
        <v>430</v>
      </c>
      <c r="V1491" t="s">
        <v>77</v>
      </c>
    </row>
    <row r="1492" spans="1:22">
      <c r="A1492" t="s">
        <v>3992</v>
      </c>
      <c r="B1492" s="19">
        <v>42942</v>
      </c>
      <c r="C1492" s="19" t="str">
        <f xml:space="preserve"> TEXT(Table1_2[[#This Row],[Order Date]], "yyyy")</f>
        <v>2017</v>
      </c>
      <c r="D1492" s="19">
        <v>42948</v>
      </c>
      <c r="E1492" t="s">
        <v>39</v>
      </c>
      <c r="F1492" t="s">
        <v>3993</v>
      </c>
      <c r="G1492" t="s">
        <v>3994</v>
      </c>
      <c r="H1492" t="s">
        <v>90</v>
      </c>
      <c r="I1492" t="s">
        <v>25</v>
      </c>
      <c r="J1492" t="s">
        <v>52</v>
      </c>
      <c r="K1492" t="s">
        <v>53</v>
      </c>
      <c r="L1492" t="s">
        <v>54</v>
      </c>
      <c r="M1492" t="s">
        <v>855</v>
      </c>
      <c r="N1492" t="s">
        <v>30</v>
      </c>
      <c r="O1492" t="s">
        <v>36</v>
      </c>
      <c r="P1492" t="s">
        <v>856</v>
      </c>
      <c r="Q1492">
        <v>362.35199999999998</v>
      </c>
      <c r="R1492">
        <v>3</v>
      </c>
      <c r="S1492">
        <v>45.293999999999997</v>
      </c>
      <c r="T1492">
        <f xml:space="preserve"> Table1_2[[#This Row],[Profit]] / Table1_2[[#This Row],[Sales]]</f>
        <v>0.125</v>
      </c>
      <c r="U1492" t="s">
        <v>129</v>
      </c>
      <c r="V1492" t="s">
        <v>71</v>
      </c>
    </row>
    <row r="1493" spans="1:22">
      <c r="A1493" t="s">
        <v>3094</v>
      </c>
      <c r="B1493" s="19">
        <v>41902</v>
      </c>
      <c r="C1493" s="19" t="str">
        <f xml:space="preserve"> TEXT(Table1_2[[#This Row],[Order Date]], "yyyy")</f>
        <v>2014</v>
      </c>
      <c r="D1493" s="19">
        <v>41906</v>
      </c>
      <c r="E1493" t="s">
        <v>39</v>
      </c>
      <c r="F1493" t="s">
        <v>2642</v>
      </c>
      <c r="G1493" t="s">
        <v>2643</v>
      </c>
      <c r="H1493" t="s">
        <v>24</v>
      </c>
      <c r="I1493" t="s">
        <v>25</v>
      </c>
      <c r="J1493" t="s">
        <v>157</v>
      </c>
      <c r="K1493" t="s">
        <v>1089</v>
      </c>
      <c r="L1493" t="s">
        <v>67</v>
      </c>
      <c r="M1493" t="s">
        <v>542</v>
      </c>
      <c r="N1493" t="s">
        <v>30</v>
      </c>
      <c r="O1493" t="s">
        <v>31</v>
      </c>
      <c r="P1493" t="s">
        <v>543</v>
      </c>
      <c r="Q1493">
        <v>362.94</v>
      </c>
      <c r="R1493">
        <v>3</v>
      </c>
      <c r="S1493">
        <v>36.293999999999997</v>
      </c>
      <c r="T1493">
        <f xml:space="preserve"> Table1_2[[#This Row],[Profit]] / Table1_2[[#This Row],[Sales]]</f>
        <v>9.9999999999999992E-2</v>
      </c>
      <c r="U1493" t="s">
        <v>83</v>
      </c>
      <c r="V1493" t="s">
        <v>77</v>
      </c>
    </row>
    <row r="1494" spans="1:22">
      <c r="A1494" t="s">
        <v>3647</v>
      </c>
      <c r="B1494" s="19">
        <v>42715</v>
      </c>
      <c r="C1494" s="19" t="str">
        <f xml:space="preserve"> TEXT(Table1_2[[#This Row],[Order Date]], "yyyy")</f>
        <v>2016</v>
      </c>
      <c r="D1494" s="19">
        <v>42715</v>
      </c>
      <c r="E1494" t="s">
        <v>425</v>
      </c>
      <c r="F1494" t="s">
        <v>1730</v>
      </c>
      <c r="G1494" t="s">
        <v>1731</v>
      </c>
      <c r="H1494" t="s">
        <v>24</v>
      </c>
      <c r="I1494" t="s">
        <v>25</v>
      </c>
      <c r="J1494" t="s">
        <v>3047</v>
      </c>
      <c r="K1494" t="s">
        <v>53</v>
      </c>
      <c r="L1494" t="s">
        <v>54</v>
      </c>
      <c r="M1494" t="s">
        <v>1617</v>
      </c>
      <c r="N1494" t="s">
        <v>30</v>
      </c>
      <c r="O1494" t="s">
        <v>36</v>
      </c>
      <c r="P1494" t="s">
        <v>1618</v>
      </c>
      <c r="Q1494">
        <v>363.92</v>
      </c>
      <c r="R1494">
        <v>5</v>
      </c>
      <c r="S1494">
        <v>-31.843</v>
      </c>
      <c r="T1494">
        <f xml:space="preserve"> Table1_2[[#This Row],[Profit]] / Table1_2[[#This Row],[Sales]]</f>
        <v>-8.7499999999999994E-2</v>
      </c>
      <c r="U1494" t="s">
        <v>430</v>
      </c>
      <c r="V1494" t="s">
        <v>96</v>
      </c>
    </row>
    <row r="1495" spans="1:22">
      <c r="A1495" t="s">
        <v>3295</v>
      </c>
      <c r="B1495" s="19">
        <v>42572</v>
      </c>
      <c r="C1495" s="19" t="str">
        <f xml:space="preserve"> TEXT(Table1_2[[#This Row],[Order Date]], "yyyy")</f>
        <v>2016</v>
      </c>
      <c r="D1495" s="19">
        <v>42577</v>
      </c>
      <c r="E1495" t="s">
        <v>39</v>
      </c>
      <c r="F1495" t="s">
        <v>1207</v>
      </c>
      <c r="G1495" t="s">
        <v>1208</v>
      </c>
      <c r="H1495" t="s">
        <v>24</v>
      </c>
      <c r="I1495" t="s">
        <v>25</v>
      </c>
      <c r="J1495" t="s">
        <v>509</v>
      </c>
      <c r="K1495" t="s">
        <v>1036</v>
      </c>
      <c r="L1495" t="s">
        <v>28</v>
      </c>
      <c r="M1495" t="s">
        <v>1217</v>
      </c>
      <c r="N1495" t="s">
        <v>30</v>
      </c>
      <c r="O1495" t="s">
        <v>36</v>
      </c>
      <c r="P1495" t="s">
        <v>1218</v>
      </c>
      <c r="Q1495">
        <v>363.92</v>
      </c>
      <c r="R1495">
        <v>5</v>
      </c>
      <c r="S1495">
        <v>0</v>
      </c>
      <c r="T1495">
        <f xml:space="preserve"> Table1_2[[#This Row],[Profit]] / Table1_2[[#This Row],[Sales]]</f>
        <v>0</v>
      </c>
      <c r="U1495" t="s">
        <v>58</v>
      </c>
      <c r="V1495" t="s">
        <v>71</v>
      </c>
    </row>
    <row r="1496" spans="1:22">
      <c r="A1496" t="s">
        <v>4349</v>
      </c>
      <c r="B1496" s="19">
        <v>43063</v>
      </c>
      <c r="C1496" s="19" t="str">
        <f xml:space="preserve"> TEXT(Table1_2[[#This Row],[Order Date]], "yyyy")</f>
        <v>2017</v>
      </c>
      <c r="D1496" s="19">
        <v>43063</v>
      </c>
      <c r="E1496" t="s">
        <v>425</v>
      </c>
      <c r="F1496" t="s">
        <v>1207</v>
      </c>
      <c r="G1496" t="s">
        <v>1208</v>
      </c>
      <c r="H1496" t="s">
        <v>24</v>
      </c>
      <c r="I1496" t="s">
        <v>25</v>
      </c>
      <c r="J1496" t="s">
        <v>52</v>
      </c>
      <c r="K1496" t="s">
        <v>53</v>
      </c>
      <c r="L1496" t="s">
        <v>54</v>
      </c>
      <c r="M1496" t="s">
        <v>441</v>
      </c>
      <c r="N1496" t="s">
        <v>30</v>
      </c>
      <c r="O1496" t="s">
        <v>45</v>
      </c>
      <c r="P1496" t="s">
        <v>442</v>
      </c>
      <c r="Q1496">
        <v>364.08</v>
      </c>
      <c r="R1496">
        <v>2</v>
      </c>
      <c r="S1496">
        <v>9.1020000000000003</v>
      </c>
      <c r="T1496">
        <f xml:space="preserve"> Table1_2[[#This Row],[Profit]] / Table1_2[[#This Row],[Sales]]</f>
        <v>2.5000000000000001E-2</v>
      </c>
      <c r="U1496" t="s">
        <v>430</v>
      </c>
      <c r="V1496" t="s">
        <v>34</v>
      </c>
    </row>
    <row r="1497" spans="1:22">
      <c r="A1497" t="s">
        <v>2422</v>
      </c>
      <c r="B1497" s="19">
        <v>42342</v>
      </c>
      <c r="C1497" s="19" t="str">
        <f xml:space="preserve"> TEXT(Table1_2[[#This Row],[Order Date]], "yyyy")</f>
        <v>2015</v>
      </c>
      <c r="D1497" s="19">
        <v>42348</v>
      </c>
      <c r="E1497" t="s">
        <v>39</v>
      </c>
      <c r="F1497" t="s">
        <v>40</v>
      </c>
      <c r="G1497" t="s">
        <v>41</v>
      </c>
      <c r="H1497" t="s">
        <v>24</v>
      </c>
      <c r="I1497" t="s">
        <v>25</v>
      </c>
      <c r="J1497" t="s">
        <v>2423</v>
      </c>
      <c r="K1497" t="s">
        <v>120</v>
      </c>
      <c r="L1497" t="s">
        <v>67</v>
      </c>
      <c r="M1497" t="s">
        <v>495</v>
      </c>
      <c r="N1497" t="s">
        <v>30</v>
      </c>
      <c r="O1497" t="s">
        <v>36</v>
      </c>
      <c r="P1497" t="s">
        <v>496</v>
      </c>
      <c r="Q1497">
        <v>364.41</v>
      </c>
      <c r="R1497">
        <v>5</v>
      </c>
      <c r="S1497">
        <v>8.0980000000000008</v>
      </c>
      <c r="T1497">
        <f xml:space="preserve"> Table1_2[[#This Row],[Profit]] / Table1_2[[#This Row],[Sales]]</f>
        <v>2.2222222222222223E-2</v>
      </c>
      <c r="U1497" t="s">
        <v>129</v>
      </c>
      <c r="V1497" t="s">
        <v>96</v>
      </c>
    </row>
    <row r="1498" spans="1:22">
      <c r="A1498" t="s">
        <v>2611</v>
      </c>
      <c r="B1498" s="19">
        <v>42170</v>
      </c>
      <c r="C1498" s="19" t="str">
        <f xml:space="preserve"> TEXT(Table1_2[[#This Row],[Order Date]], "yyyy")</f>
        <v>2015</v>
      </c>
      <c r="D1498" s="19">
        <v>42175</v>
      </c>
      <c r="E1498" t="s">
        <v>39</v>
      </c>
      <c r="F1498" t="s">
        <v>2612</v>
      </c>
      <c r="G1498" t="s">
        <v>2613</v>
      </c>
      <c r="H1498" t="s">
        <v>24</v>
      </c>
      <c r="I1498" t="s">
        <v>25</v>
      </c>
      <c r="J1498" t="s">
        <v>2033</v>
      </c>
      <c r="K1498" t="s">
        <v>520</v>
      </c>
      <c r="L1498" t="s">
        <v>54</v>
      </c>
      <c r="M1498" t="s">
        <v>2606</v>
      </c>
      <c r="N1498" t="s">
        <v>30</v>
      </c>
      <c r="O1498" t="s">
        <v>56</v>
      </c>
      <c r="P1498" t="s">
        <v>2607</v>
      </c>
      <c r="Q1498">
        <v>364.70400000000001</v>
      </c>
      <c r="R1498">
        <v>6</v>
      </c>
      <c r="S1498">
        <v>-36.470399999999998</v>
      </c>
      <c r="T1498">
        <f xml:space="preserve"> Table1_2[[#This Row],[Profit]] / Table1_2[[#This Row],[Sales]]</f>
        <v>-9.9999999999999992E-2</v>
      </c>
      <c r="U1498" t="s">
        <v>58</v>
      </c>
      <c r="V1498" t="s">
        <v>59</v>
      </c>
    </row>
    <row r="1499" spans="1:22">
      <c r="A1499" t="s">
        <v>4185</v>
      </c>
      <c r="B1499" s="19">
        <v>42297</v>
      </c>
      <c r="C1499" s="19" t="str">
        <f xml:space="preserve"> TEXT(Table1_2[[#This Row],[Order Date]], "yyyy")</f>
        <v>2015</v>
      </c>
      <c r="D1499" s="19">
        <v>42301</v>
      </c>
      <c r="E1499" t="s">
        <v>39</v>
      </c>
      <c r="F1499" t="s">
        <v>2917</v>
      </c>
      <c r="G1499" t="s">
        <v>2918</v>
      </c>
      <c r="H1499" t="s">
        <v>24</v>
      </c>
      <c r="I1499" t="s">
        <v>25</v>
      </c>
      <c r="J1499" t="s">
        <v>52</v>
      </c>
      <c r="K1499" t="s">
        <v>53</v>
      </c>
      <c r="L1499" t="s">
        <v>54</v>
      </c>
      <c r="M1499" t="s">
        <v>3189</v>
      </c>
      <c r="N1499" t="s">
        <v>30</v>
      </c>
      <c r="O1499" t="s">
        <v>45</v>
      </c>
      <c r="P1499" t="s">
        <v>3190</v>
      </c>
      <c r="Q1499">
        <v>364.77600000000001</v>
      </c>
      <c r="R1499">
        <v>3</v>
      </c>
      <c r="S1499">
        <v>27.3582</v>
      </c>
      <c r="T1499">
        <f xml:space="preserve"> Table1_2[[#This Row],[Profit]] / Table1_2[[#This Row],[Sales]]</f>
        <v>7.4999999999999997E-2</v>
      </c>
      <c r="U1499" t="s">
        <v>83</v>
      </c>
      <c r="V1499" t="s">
        <v>48</v>
      </c>
    </row>
    <row r="1500" spans="1:22">
      <c r="A1500" t="s">
        <v>2956</v>
      </c>
      <c r="B1500" s="19">
        <v>42349</v>
      </c>
      <c r="C1500" s="19" t="str">
        <f xml:space="preserve"> TEXT(Table1_2[[#This Row],[Order Date]], "yyyy")</f>
        <v>2015</v>
      </c>
      <c r="D1500" s="19">
        <v>42354</v>
      </c>
      <c r="E1500" t="s">
        <v>39</v>
      </c>
      <c r="F1500" t="s">
        <v>1274</v>
      </c>
      <c r="G1500" t="s">
        <v>1275</v>
      </c>
      <c r="H1500" t="s">
        <v>24</v>
      </c>
      <c r="I1500" t="s">
        <v>25</v>
      </c>
      <c r="J1500" t="s">
        <v>353</v>
      </c>
      <c r="K1500" t="s">
        <v>180</v>
      </c>
      <c r="L1500" t="s">
        <v>54</v>
      </c>
      <c r="M1500" t="s">
        <v>1900</v>
      </c>
      <c r="N1500" t="s">
        <v>30</v>
      </c>
      <c r="O1500" t="s">
        <v>45</v>
      </c>
      <c r="P1500" t="s">
        <v>1901</v>
      </c>
      <c r="Q1500">
        <v>364.95</v>
      </c>
      <c r="R1500">
        <v>5</v>
      </c>
      <c r="S1500">
        <v>-248.166</v>
      </c>
      <c r="T1500">
        <f xml:space="preserve"> Table1_2[[#This Row],[Profit]] / Table1_2[[#This Row],[Sales]]</f>
        <v>-0.68</v>
      </c>
      <c r="U1500" t="s">
        <v>58</v>
      </c>
      <c r="V1500" t="s">
        <v>96</v>
      </c>
    </row>
    <row r="1501" spans="1:22">
      <c r="A1501" t="s">
        <v>4020</v>
      </c>
      <c r="B1501" s="19">
        <v>42705</v>
      </c>
      <c r="C1501" s="19" t="str">
        <f xml:space="preserve"> TEXT(Table1_2[[#This Row],[Order Date]], "yyyy")</f>
        <v>2016</v>
      </c>
      <c r="D1501" s="19">
        <v>42710</v>
      </c>
      <c r="E1501" t="s">
        <v>21</v>
      </c>
      <c r="F1501" t="s">
        <v>4021</v>
      </c>
      <c r="G1501" t="s">
        <v>4022</v>
      </c>
      <c r="H1501" t="s">
        <v>24</v>
      </c>
      <c r="I1501" t="s">
        <v>25</v>
      </c>
      <c r="J1501" t="s">
        <v>237</v>
      </c>
      <c r="K1501" t="s">
        <v>434</v>
      </c>
      <c r="L1501" t="s">
        <v>67</v>
      </c>
      <c r="M1501" t="s">
        <v>784</v>
      </c>
      <c r="N1501" t="s">
        <v>30</v>
      </c>
      <c r="O1501" t="s">
        <v>45</v>
      </c>
      <c r="P1501" t="s">
        <v>785</v>
      </c>
      <c r="Q1501">
        <v>366.00900000000001</v>
      </c>
      <c r="R1501">
        <v>3</v>
      </c>
      <c r="S1501">
        <v>-47.058300000000003</v>
      </c>
      <c r="T1501">
        <f xml:space="preserve"> Table1_2[[#This Row],[Profit]] / Table1_2[[#This Row],[Sales]]</f>
        <v>-0.12857142857142859</v>
      </c>
      <c r="U1501" t="s">
        <v>58</v>
      </c>
      <c r="V1501" t="s">
        <v>96</v>
      </c>
    </row>
    <row r="1502" spans="1:22">
      <c r="A1502" t="s">
        <v>3631</v>
      </c>
      <c r="B1502" s="19">
        <v>42093</v>
      </c>
      <c r="C1502" s="19" t="str">
        <f xml:space="preserve"> TEXT(Table1_2[[#This Row],[Order Date]], "yyyy")</f>
        <v>2015</v>
      </c>
      <c r="D1502" s="19">
        <v>42097</v>
      </c>
      <c r="E1502" t="s">
        <v>39</v>
      </c>
      <c r="F1502" t="s">
        <v>2113</v>
      </c>
      <c r="G1502" t="s">
        <v>2114</v>
      </c>
      <c r="H1502" t="s">
        <v>100</v>
      </c>
      <c r="I1502" t="s">
        <v>25</v>
      </c>
      <c r="J1502" t="s">
        <v>3632</v>
      </c>
      <c r="K1502" t="s">
        <v>134</v>
      </c>
      <c r="L1502" t="s">
        <v>93</v>
      </c>
      <c r="M1502" t="s">
        <v>2578</v>
      </c>
      <c r="N1502" t="s">
        <v>30</v>
      </c>
      <c r="O1502" t="s">
        <v>36</v>
      </c>
      <c r="P1502" t="s">
        <v>2579</v>
      </c>
      <c r="Q1502">
        <v>366.74400000000003</v>
      </c>
      <c r="R1502">
        <v>4</v>
      </c>
      <c r="S1502">
        <v>-110.0232</v>
      </c>
      <c r="T1502">
        <f xml:space="preserve"> Table1_2[[#This Row],[Profit]] / Table1_2[[#This Row],[Sales]]</f>
        <v>-0.3</v>
      </c>
      <c r="U1502" t="s">
        <v>83</v>
      </c>
      <c r="V1502" t="s">
        <v>195</v>
      </c>
    </row>
    <row r="1503" spans="1:22">
      <c r="A1503" t="s">
        <v>4049</v>
      </c>
      <c r="B1503" s="19">
        <v>42492</v>
      </c>
      <c r="C1503" s="19" t="str">
        <f xml:space="preserve"> TEXT(Table1_2[[#This Row],[Order Date]], "yyyy")</f>
        <v>2016</v>
      </c>
      <c r="D1503" s="19">
        <v>42496</v>
      </c>
      <c r="E1503" t="s">
        <v>39</v>
      </c>
      <c r="F1503" t="s">
        <v>2936</v>
      </c>
      <c r="G1503" t="s">
        <v>2937</v>
      </c>
      <c r="H1503" t="s">
        <v>24</v>
      </c>
      <c r="I1503" t="s">
        <v>25</v>
      </c>
      <c r="J1503" t="s">
        <v>528</v>
      </c>
      <c r="K1503" t="s">
        <v>92</v>
      </c>
      <c r="L1503" t="s">
        <v>93</v>
      </c>
      <c r="M1503" t="s">
        <v>2578</v>
      </c>
      <c r="N1503" t="s">
        <v>30</v>
      </c>
      <c r="O1503" t="s">
        <v>36</v>
      </c>
      <c r="P1503" t="s">
        <v>2579</v>
      </c>
      <c r="Q1503">
        <v>366.74400000000003</v>
      </c>
      <c r="R1503">
        <v>4</v>
      </c>
      <c r="S1503">
        <v>-110.0232</v>
      </c>
      <c r="T1503">
        <f xml:space="preserve"> Table1_2[[#This Row],[Profit]] / Table1_2[[#This Row],[Sales]]</f>
        <v>-0.3</v>
      </c>
      <c r="U1503" t="s">
        <v>83</v>
      </c>
      <c r="V1503" t="s">
        <v>161</v>
      </c>
    </row>
    <row r="1504" spans="1:22">
      <c r="A1504" t="s">
        <v>1889</v>
      </c>
      <c r="B1504" s="19">
        <v>41723</v>
      </c>
      <c r="C1504" s="19" t="str">
        <f xml:space="preserve"> TEXT(Table1_2[[#This Row],[Order Date]], "yyyy")</f>
        <v>2014</v>
      </c>
      <c r="D1504" s="19">
        <v>41730</v>
      </c>
      <c r="E1504" t="s">
        <v>39</v>
      </c>
      <c r="F1504" t="s">
        <v>1890</v>
      </c>
      <c r="G1504" t="s">
        <v>1891</v>
      </c>
      <c r="H1504" t="s">
        <v>24</v>
      </c>
      <c r="I1504" t="s">
        <v>25</v>
      </c>
      <c r="J1504" t="s">
        <v>173</v>
      </c>
      <c r="K1504" t="s">
        <v>120</v>
      </c>
      <c r="L1504" t="s">
        <v>67</v>
      </c>
      <c r="M1504" t="s">
        <v>1892</v>
      </c>
      <c r="N1504" t="s">
        <v>30</v>
      </c>
      <c r="O1504" t="s">
        <v>36</v>
      </c>
      <c r="P1504" t="s">
        <v>1893</v>
      </c>
      <c r="Q1504">
        <v>366.786</v>
      </c>
      <c r="R1504">
        <v>7</v>
      </c>
      <c r="S1504">
        <v>65.206400000000002</v>
      </c>
      <c r="T1504">
        <f xml:space="preserve"> Table1_2[[#This Row],[Profit]] / Table1_2[[#This Row],[Sales]]</f>
        <v>0.17777777777777778</v>
      </c>
      <c r="U1504" t="s">
        <v>47</v>
      </c>
      <c r="V1504" t="s">
        <v>195</v>
      </c>
    </row>
    <row r="1505" spans="1:22">
      <c r="A1505" t="s">
        <v>2179</v>
      </c>
      <c r="B1505" s="19">
        <v>42819</v>
      </c>
      <c r="C1505" s="19" t="str">
        <f xml:space="preserve"> TEXT(Table1_2[[#This Row],[Order Date]], "yyyy")</f>
        <v>2017</v>
      </c>
      <c r="D1505" s="19">
        <v>42825</v>
      </c>
      <c r="E1505" t="s">
        <v>39</v>
      </c>
      <c r="F1505" t="s">
        <v>675</v>
      </c>
      <c r="G1505" t="s">
        <v>676</v>
      </c>
      <c r="H1505" t="s">
        <v>90</v>
      </c>
      <c r="I1505" t="s">
        <v>25</v>
      </c>
      <c r="J1505" t="s">
        <v>905</v>
      </c>
      <c r="K1505" t="s">
        <v>238</v>
      </c>
      <c r="L1505" t="s">
        <v>93</v>
      </c>
      <c r="M1505" t="s">
        <v>1028</v>
      </c>
      <c r="N1505" t="s">
        <v>30</v>
      </c>
      <c r="O1505" t="s">
        <v>36</v>
      </c>
      <c r="P1505" t="s">
        <v>1029</v>
      </c>
      <c r="Q1505">
        <v>368.97</v>
      </c>
      <c r="R1505">
        <v>3</v>
      </c>
      <c r="S1505">
        <v>40.5867</v>
      </c>
      <c r="T1505">
        <f xml:space="preserve"> Table1_2[[#This Row],[Profit]] / Table1_2[[#This Row],[Sales]]</f>
        <v>0.10999999999999999</v>
      </c>
      <c r="U1505" t="s">
        <v>129</v>
      </c>
      <c r="V1505" t="s">
        <v>195</v>
      </c>
    </row>
    <row r="1506" spans="1:22">
      <c r="A1506" t="s">
        <v>2545</v>
      </c>
      <c r="B1506" s="19">
        <v>42636</v>
      </c>
      <c r="C1506" s="19" t="str">
        <f xml:space="preserve"> TEXT(Table1_2[[#This Row],[Order Date]], "yyyy")</f>
        <v>2016</v>
      </c>
      <c r="D1506" s="19">
        <v>42641</v>
      </c>
      <c r="E1506" t="s">
        <v>21</v>
      </c>
      <c r="F1506" t="s">
        <v>1049</v>
      </c>
      <c r="G1506" t="s">
        <v>1050</v>
      </c>
      <c r="H1506" t="s">
        <v>24</v>
      </c>
      <c r="I1506" t="s">
        <v>25</v>
      </c>
      <c r="J1506" t="s">
        <v>347</v>
      </c>
      <c r="K1506" t="s">
        <v>667</v>
      </c>
      <c r="L1506" t="s">
        <v>28</v>
      </c>
      <c r="M1506" t="s">
        <v>1747</v>
      </c>
      <c r="N1506" t="s">
        <v>30</v>
      </c>
      <c r="O1506" t="s">
        <v>36</v>
      </c>
      <c r="P1506" t="s">
        <v>1748</v>
      </c>
      <c r="Q1506">
        <v>368.97</v>
      </c>
      <c r="R1506">
        <v>3</v>
      </c>
      <c r="S1506">
        <v>81.173400000000001</v>
      </c>
      <c r="T1506">
        <f xml:space="preserve"> Table1_2[[#This Row],[Profit]] / Table1_2[[#This Row],[Sales]]</f>
        <v>0.21999999999999997</v>
      </c>
      <c r="U1506" t="s">
        <v>58</v>
      </c>
      <c r="V1506" t="s">
        <v>77</v>
      </c>
    </row>
    <row r="1507" spans="1:22">
      <c r="A1507" t="s">
        <v>3465</v>
      </c>
      <c r="B1507" s="19">
        <v>42674</v>
      </c>
      <c r="C1507" s="19" t="str">
        <f xml:space="preserve"> TEXT(Table1_2[[#This Row],[Order Date]], "yyyy")</f>
        <v>2016</v>
      </c>
      <c r="D1507" s="19">
        <v>42679</v>
      </c>
      <c r="E1507" t="s">
        <v>39</v>
      </c>
      <c r="F1507" t="s">
        <v>828</v>
      </c>
      <c r="G1507" t="s">
        <v>829</v>
      </c>
      <c r="H1507" t="s">
        <v>90</v>
      </c>
      <c r="I1507" t="s">
        <v>25</v>
      </c>
      <c r="J1507" t="s">
        <v>2021</v>
      </c>
      <c r="K1507" t="s">
        <v>1522</v>
      </c>
      <c r="L1507" t="s">
        <v>93</v>
      </c>
      <c r="M1507" t="s">
        <v>1747</v>
      </c>
      <c r="N1507" t="s">
        <v>30</v>
      </c>
      <c r="O1507" t="s">
        <v>36</v>
      </c>
      <c r="P1507" t="s">
        <v>1748</v>
      </c>
      <c r="Q1507">
        <v>368.97</v>
      </c>
      <c r="R1507">
        <v>3</v>
      </c>
      <c r="S1507">
        <v>81.173400000000001</v>
      </c>
      <c r="T1507">
        <f xml:space="preserve"> Table1_2[[#This Row],[Profit]] / Table1_2[[#This Row],[Sales]]</f>
        <v>0.21999999999999997</v>
      </c>
      <c r="U1507" t="s">
        <v>58</v>
      </c>
      <c r="V1507" t="s">
        <v>48</v>
      </c>
    </row>
    <row r="1508" spans="1:22">
      <c r="A1508" t="s">
        <v>4301</v>
      </c>
      <c r="B1508" s="19">
        <v>42222</v>
      </c>
      <c r="C1508" s="19" t="str">
        <f xml:space="preserve"> TEXT(Table1_2[[#This Row],[Order Date]], "yyyy")</f>
        <v>2015</v>
      </c>
      <c r="D1508" s="19">
        <v>42226</v>
      </c>
      <c r="E1508" t="s">
        <v>39</v>
      </c>
      <c r="F1508" t="s">
        <v>4302</v>
      </c>
      <c r="G1508" t="s">
        <v>4303</v>
      </c>
      <c r="H1508" t="s">
        <v>90</v>
      </c>
      <c r="I1508" t="s">
        <v>25</v>
      </c>
      <c r="J1508" t="s">
        <v>101</v>
      </c>
      <c r="K1508" t="s">
        <v>92</v>
      </c>
      <c r="L1508" t="s">
        <v>93</v>
      </c>
      <c r="M1508" t="s">
        <v>1446</v>
      </c>
      <c r="N1508" t="s">
        <v>30</v>
      </c>
      <c r="O1508" t="s">
        <v>31</v>
      </c>
      <c r="P1508" t="s">
        <v>1447</v>
      </c>
      <c r="Q1508">
        <v>369.19920000000002</v>
      </c>
      <c r="R1508">
        <v>3</v>
      </c>
      <c r="S1508">
        <v>-114.01739999999999</v>
      </c>
      <c r="T1508">
        <f xml:space="preserve"> Table1_2[[#This Row],[Profit]] / Table1_2[[#This Row],[Sales]]</f>
        <v>-0.30882352941176466</v>
      </c>
      <c r="U1508" t="s">
        <v>83</v>
      </c>
      <c r="V1508" t="s">
        <v>253</v>
      </c>
    </row>
    <row r="1509" spans="1:22">
      <c r="A1509" t="s">
        <v>727</v>
      </c>
      <c r="B1509" s="19">
        <v>42103</v>
      </c>
      <c r="C1509" s="19" t="str">
        <f xml:space="preserve"> TEXT(Table1_2[[#This Row],[Order Date]], "yyyy")</f>
        <v>2015</v>
      </c>
      <c r="D1509" s="19">
        <v>42108</v>
      </c>
      <c r="E1509" t="s">
        <v>39</v>
      </c>
      <c r="F1509" t="s">
        <v>728</v>
      </c>
      <c r="G1509" t="s">
        <v>729</v>
      </c>
      <c r="H1509" t="s">
        <v>24</v>
      </c>
      <c r="I1509" t="s">
        <v>25</v>
      </c>
      <c r="J1509" t="s">
        <v>730</v>
      </c>
      <c r="K1509" t="s">
        <v>53</v>
      </c>
      <c r="L1509" t="s">
        <v>54</v>
      </c>
      <c r="M1509" t="s">
        <v>731</v>
      </c>
      <c r="N1509" t="s">
        <v>30</v>
      </c>
      <c r="O1509" t="s">
        <v>45</v>
      </c>
      <c r="P1509" t="s">
        <v>732</v>
      </c>
      <c r="Q1509">
        <v>369.91199999999998</v>
      </c>
      <c r="R1509">
        <v>3</v>
      </c>
      <c r="S1509">
        <v>-13.871700000000001</v>
      </c>
      <c r="T1509">
        <f xml:space="preserve"> Table1_2[[#This Row],[Profit]] / Table1_2[[#This Row],[Sales]]</f>
        <v>-3.7500000000000006E-2</v>
      </c>
      <c r="U1509" t="s">
        <v>58</v>
      </c>
      <c r="V1509" t="s">
        <v>113</v>
      </c>
    </row>
    <row r="1510" spans="1:22">
      <c r="A1510" t="s">
        <v>2034</v>
      </c>
      <c r="B1510" s="19">
        <v>42491</v>
      </c>
      <c r="C1510" s="19" t="str">
        <f xml:space="preserve"> TEXT(Table1_2[[#This Row],[Order Date]], "yyyy")</f>
        <v>2016</v>
      </c>
      <c r="D1510" s="19">
        <v>42494</v>
      </c>
      <c r="E1510" t="s">
        <v>87</v>
      </c>
      <c r="F1510" t="s">
        <v>2035</v>
      </c>
      <c r="G1510" t="s">
        <v>2036</v>
      </c>
      <c r="H1510" t="s">
        <v>24</v>
      </c>
      <c r="I1510" t="s">
        <v>25</v>
      </c>
      <c r="J1510" t="s">
        <v>140</v>
      </c>
      <c r="K1510" t="s">
        <v>141</v>
      </c>
      <c r="L1510" t="s">
        <v>28</v>
      </c>
      <c r="M1510" t="s">
        <v>212</v>
      </c>
      <c r="N1510" t="s">
        <v>30</v>
      </c>
      <c r="O1510" t="s">
        <v>45</v>
      </c>
      <c r="P1510" t="s">
        <v>213</v>
      </c>
      <c r="Q1510">
        <v>370.62</v>
      </c>
      <c r="R1510">
        <v>3</v>
      </c>
      <c r="S1510">
        <v>-142.071</v>
      </c>
      <c r="T1510">
        <f xml:space="preserve"> Table1_2[[#This Row],[Profit]] / Table1_2[[#This Row],[Sales]]</f>
        <v>-0.3833333333333333</v>
      </c>
      <c r="U1510" t="s">
        <v>33</v>
      </c>
      <c r="V1510" t="s">
        <v>161</v>
      </c>
    </row>
    <row r="1511" spans="1:22">
      <c r="A1511" t="s">
        <v>2681</v>
      </c>
      <c r="B1511" s="19">
        <v>42071</v>
      </c>
      <c r="C1511" s="19" t="str">
        <f xml:space="preserve"> TEXT(Table1_2[[#This Row],[Order Date]], "yyyy")</f>
        <v>2015</v>
      </c>
      <c r="D1511" s="19">
        <v>42075</v>
      </c>
      <c r="E1511" t="s">
        <v>39</v>
      </c>
      <c r="F1511" t="s">
        <v>2682</v>
      </c>
      <c r="G1511" t="s">
        <v>2683</v>
      </c>
      <c r="H1511" t="s">
        <v>24</v>
      </c>
      <c r="I1511" t="s">
        <v>25</v>
      </c>
      <c r="J1511" t="s">
        <v>2684</v>
      </c>
      <c r="K1511" t="s">
        <v>238</v>
      </c>
      <c r="L1511" t="s">
        <v>93</v>
      </c>
      <c r="M1511" t="s">
        <v>1796</v>
      </c>
      <c r="N1511" t="s">
        <v>30</v>
      </c>
      <c r="O1511" t="s">
        <v>56</v>
      </c>
      <c r="P1511" t="s">
        <v>1797</v>
      </c>
      <c r="Q1511">
        <v>373.08</v>
      </c>
      <c r="R1511">
        <v>6</v>
      </c>
      <c r="S1511">
        <v>82.077600000000004</v>
      </c>
      <c r="T1511">
        <f xml:space="preserve"> Table1_2[[#This Row],[Profit]] / Table1_2[[#This Row],[Sales]]</f>
        <v>0.22000000000000003</v>
      </c>
      <c r="U1511" t="s">
        <v>83</v>
      </c>
      <c r="V1511" t="s">
        <v>195</v>
      </c>
    </row>
    <row r="1512" spans="1:22">
      <c r="A1512" t="s">
        <v>4006</v>
      </c>
      <c r="B1512" s="19">
        <v>42858</v>
      </c>
      <c r="C1512" s="19" t="str">
        <f xml:space="preserve"> TEXT(Table1_2[[#This Row],[Order Date]], "yyyy")</f>
        <v>2017</v>
      </c>
      <c r="D1512" s="19">
        <v>42863</v>
      </c>
      <c r="E1512" t="s">
        <v>39</v>
      </c>
      <c r="F1512" t="s">
        <v>2000</v>
      </c>
      <c r="G1512" t="s">
        <v>2001</v>
      </c>
      <c r="H1512" t="s">
        <v>90</v>
      </c>
      <c r="I1512" t="s">
        <v>25</v>
      </c>
      <c r="J1512" t="s">
        <v>65</v>
      </c>
      <c r="K1512" t="s">
        <v>66</v>
      </c>
      <c r="L1512" t="s">
        <v>67</v>
      </c>
      <c r="M1512" t="s">
        <v>290</v>
      </c>
      <c r="N1512" t="s">
        <v>30</v>
      </c>
      <c r="O1512" t="s">
        <v>45</v>
      </c>
      <c r="P1512" t="s">
        <v>291</v>
      </c>
      <c r="Q1512">
        <v>373.47</v>
      </c>
      <c r="R1512">
        <v>5</v>
      </c>
      <c r="S1512">
        <v>-112.041</v>
      </c>
      <c r="T1512">
        <f xml:space="preserve"> Table1_2[[#This Row],[Profit]] / Table1_2[[#This Row],[Sales]]</f>
        <v>-0.3</v>
      </c>
      <c r="U1512" t="s">
        <v>58</v>
      </c>
      <c r="V1512" t="s">
        <v>161</v>
      </c>
    </row>
    <row r="1513" spans="1:22">
      <c r="A1513" t="s">
        <v>437</v>
      </c>
      <c r="B1513" s="19">
        <v>42335</v>
      </c>
      <c r="C1513" s="19" t="str">
        <f xml:space="preserve"> TEXT(Table1_2[[#This Row],[Order Date]], "yyyy")</f>
        <v>2015</v>
      </c>
      <c r="D1513" s="19">
        <v>42340</v>
      </c>
      <c r="E1513" t="s">
        <v>39</v>
      </c>
      <c r="F1513" t="s">
        <v>438</v>
      </c>
      <c r="G1513" t="s">
        <v>439</v>
      </c>
      <c r="H1513" t="s">
        <v>24</v>
      </c>
      <c r="I1513" t="s">
        <v>25</v>
      </c>
      <c r="J1513" t="s">
        <v>440</v>
      </c>
      <c r="K1513" t="s">
        <v>43</v>
      </c>
      <c r="L1513" t="s">
        <v>28</v>
      </c>
      <c r="M1513" t="s">
        <v>441</v>
      </c>
      <c r="N1513" t="s">
        <v>30</v>
      </c>
      <c r="O1513" t="s">
        <v>45</v>
      </c>
      <c r="P1513" t="s">
        <v>442</v>
      </c>
      <c r="Q1513">
        <v>375.45749999999998</v>
      </c>
      <c r="R1513">
        <v>3</v>
      </c>
      <c r="S1513">
        <v>-157.0095</v>
      </c>
      <c r="T1513">
        <f xml:space="preserve"> Table1_2[[#This Row],[Profit]] / Table1_2[[#This Row],[Sales]]</f>
        <v>-0.41818181818181821</v>
      </c>
      <c r="U1513" t="s">
        <v>58</v>
      </c>
      <c r="V1513" t="s">
        <v>34</v>
      </c>
    </row>
    <row r="1514" spans="1:22">
      <c r="A1514" t="s">
        <v>3996</v>
      </c>
      <c r="B1514" s="19">
        <v>41699</v>
      </c>
      <c r="C1514" s="19" t="str">
        <f xml:space="preserve"> TEXT(Table1_2[[#This Row],[Order Date]], "yyyy")</f>
        <v>2014</v>
      </c>
      <c r="D1514" s="19">
        <v>41705</v>
      </c>
      <c r="E1514" t="s">
        <v>39</v>
      </c>
      <c r="F1514" t="s">
        <v>3997</v>
      </c>
      <c r="G1514" t="s">
        <v>3998</v>
      </c>
      <c r="H1514" t="s">
        <v>24</v>
      </c>
      <c r="I1514" t="s">
        <v>25</v>
      </c>
      <c r="J1514" t="s">
        <v>101</v>
      </c>
      <c r="K1514" t="s">
        <v>92</v>
      </c>
      <c r="L1514" t="s">
        <v>93</v>
      </c>
      <c r="M1514" t="s">
        <v>1799</v>
      </c>
      <c r="N1514" t="s">
        <v>30</v>
      </c>
      <c r="O1514" t="s">
        <v>45</v>
      </c>
      <c r="P1514" t="s">
        <v>1800</v>
      </c>
      <c r="Q1514">
        <v>376.50900000000001</v>
      </c>
      <c r="R1514">
        <v>3</v>
      </c>
      <c r="S1514">
        <v>-43.029600000000002</v>
      </c>
      <c r="T1514">
        <f xml:space="preserve"> Table1_2[[#This Row],[Profit]] / Table1_2[[#This Row],[Sales]]</f>
        <v>-0.11428571428571428</v>
      </c>
      <c r="U1514" t="s">
        <v>129</v>
      </c>
      <c r="V1514" t="s">
        <v>195</v>
      </c>
    </row>
    <row r="1515" spans="1:22">
      <c r="A1515" t="s">
        <v>4323</v>
      </c>
      <c r="B1515" s="19">
        <v>42538</v>
      </c>
      <c r="C1515" s="19" t="str">
        <f xml:space="preserve"> TEXT(Table1_2[[#This Row],[Order Date]], "yyyy")</f>
        <v>2016</v>
      </c>
      <c r="D1515" s="19">
        <v>42544</v>
      </c>
      <c r="E1515" t="s">
        <v>39</v>
      </c>
      <c r="F1515" t="s">
        <v>2124</v>
      </c>
      <c r="G1515" t="s">
        <v>2125</v>
      </c>
      <c r="H1515" t="s">
        <v>90</v>
      </c>
      <c r="I1515" t="s">
        <v>25</v>
      </c>
      <c r="J1515" t="s">
        <v>894</v>
      </c>
      <c r="K1515" t="s">
        <v>120</v>
      </c>
      <c r="L1515" t="s">
        <v>67</v>
      </c>
      <c r="M1515" t="s">
        <v>1328</v>
      </c>
      <c r="N1515" t="s">
        <v>30</v>
      </c>
      <c r="O1515" t="s">
        <v>45</v>
      </c>
      <c r="P1515" t="s">
        <v>1329</v>
      </c>
      <c r="Q1515">
        <v>376.86599999999999</v>
      </c>
      <c r="R1515">
        <v>3</v>
      </c>
      <c r="S1515">
        <v>-213.5574</v>
      </c>
      <c r="T1515">
        <f xml:space="preserve"> Table1_2[[#This Row],[Profit]] / Table1_2[[#This Row],[Sales]]</f>
        <v>-0.56666666666666665</v>
      </c>
      <c r="U1515" t="s">
        <v>129</v>
      </c>
      <c r="V1515" t="s">
        <v>59</v>
      </c>
    </row>
    <row r="1516" spans="1:22">
      <c r="A1516" t="s">
        <v>3232</v>
      </c>
      <c r="B1516" s="19">
        <v>42722</v>
      </c>
      <c r="C1516" s="19" t="str">
        <f xml:space="preserve"> TEXT(Table1_2[[#This Row],[Order Date]], "yyyy")</f>
        <v>2016</v>
      </c>
      <c r="D1516" s="19">
        <v>42725</v>
      </c>
      <c r="E1516" t="s">
        <v>87</v>
      </c>
      <c r="F1516" t="s">
        <v>1689</v>
      </c>
      <c r="G1516" t="s">
        <v>1690</v>
      </c>
      <c r="H1516" t="s">
        <v>100</v>
      </c>
      <c r="I1516" t="s">
        <v>25</v>
      </c>
      <c r="J1516" t="s">
        <v>3233</v>
      </c>
      <c r="K1516" t="s">
        <v>1517</v>
      </c>
      <c r="L1516" t="s">
        <v>54</v>
      </c>
      <c r="M1516" t="s">
        <v>1284</v>
      </c>
      <c r="N1516" t="s">
        <v>30</v>
      </c>
      <c r="O1516" t="s">
        <v>45</v>
      </c>
      <c r="P1516" t="s">
        <v>1285</v>
      </c>
      <c r="Q1516">
        <v>377.45</v>
      </c>
      <c r="R1516">
        <v>5</v>
      </c>
      <c r="S1516">
        <v>-264.21499999999997</v>
      </c>
      <c r="T1516">
        <f xml:space="preserve"> Table1_2[[#This Row],[Profit]] / Table1_2[[#This Row],[Sales]]</f>
        <v>-0.7</v>
      </c>
      <c r="U1516" t="s">
        <v>33</v>
      </c>
      <c r="V1516" t="s">
        <v>96</v>
      </c>
    </row>
    <row r="1517" spans="1:22">
      <c r="A1517" t="s">
        <v>4102</v>
      </c>
      <c r="B1517" s="19">
        <v>42533</v>
      </c>
      <c r="C1517" s="19" t="str">
        <f xml:space="preserve"> TEXT(Table1_2[[#This Row],[Order Date]], "yyyy")</f>
        <v>2016</v>
      </c>
      <c r="D1517" s="19">
        <v>42537</v>
      </c>
      <c r="E1517" t="s">
        <v>21</v>
      </c>
      <c r="F1517" t="s">
        <v>3698</v>
      </c>
      <c r="G1517" t="s">
        <v>3699</v>
      </c>
      <c r="H1517" t="s">
        <v>100</v>
      </c>
      <c r="I1517" t="s">
        <v>25</v>
      </c>
      <c r="J1517" t="s">
        <v>101</v>
      </c>
      <c r="K1517" t="s">
        <v>92</v>
      </c>
      <c r="L1517" t="s">
        <v>93</v>
      </c>
      <c r="M1517" t="s">
        <v>2730</v>
      </c>
      <c r="N1517" t="s">
        <v>30</v>
      </c>
      <c r="O1517" t="s">
        <v>36</v>
      </c>
      <c r="P1517" t="s">
        <v>2731</v>
      </c>
      <c r="Q1517">
        <v>379.37200000000001</v>
      </c>
      <c r="R1517">
        <v>2</v>
      </c>
      <c r="S1517">
        <v>-119.2312</v>
      </c>
      <c r="T1517">
        <f xml:space="preserve"> Table1_2[[#This Row],[Profit]] / Table1_2[[#This Row],[Sales]]</f>
        <v>-0.31428571428571428</v>
      </c>
      <c r="U1517" t="s">
        <v>83</v>
      </c>
      <c r="V1517" t="s">
        <v>59</v>
      </c>
    </row>
    <row r="1518" spans="1:22">
      <c r="A1518" t="s">
        <v>2962</v>
      </c>
      <c r="B1518" s="19">
        <v>42688</v>
      </c>
      <c r="C1518" s="19" t="str">
        <f xml:space="preserve"> TEXT(Table1_2[[#This Row],[Order Date]], "yyyy")</f>
        <v>2016</v>
      </c>
      <c r="D1518" s="19">
        <v>42693</v>
      </c>
      <c r="E1518" t="s">
        <v>21</v>
      </c>
      <c r="F1518" t="s">
        <v>2963</v>
      </c>
      <c r="G1518" t="s">
        <v>2964</v>
      </c>
      <c r="H1518" t="s">
        <v>24</v>
      </c>
      <c r="I1518" t="s">
        <v>25</v>
      </c>
      <c r="J1518" t="s">
        <v>65</v>
      </c>
      <c r="K1518" t="s">
        <v>66</v>
      </c>
      <c r="L1518" t="s">
        <v>67</v>
      </c>
      <c r="M1518" t="s">
        <v>420</v>
      </c>
      <c r="N1518" t="s">
        <v>30</v>
      </c>
      <c r="O1518" t="s">
        <v>36</v>
      </c>
      <c r="P1518" t="s">
        <v>421</v>
      </c>
      <c r="Q1518">
        <v>380.05799999999999</v>
      </c>
      <c r="R1518">
        <v>3</v>
      </c>
      <c r="S1518">
        <v>-21.717600000000001</v>
      </c>
      <c r="T1518">
        <f xml:space="preserve"> Table1_2[[#This Row],[Profit]] / Table1_2[[#This Row],[Sales]]</f>
        <v>-5.7142857142857148E-2</v>
      </c>
      <c r="U1518" t="s">
        <v>58</v>
      </c>
      <c r="V1518" t="s">
        <v>34</v>
      </c>
    </row>
    <row r="1519" spans="1:22">
      <c r="A1519" t="s">
        <v>1370</v>
      </c>
      <c r="B1519" s="19">
        <v>41966</v>
      </c>
      <c r="C1519" s="19" t="str">
        <f xml:space="preserve"> TEXT(Table1_2[[#This Row],[Order Date]], "yyyy")</f>
        <v>2014</v>
      </c>
      <c r="D1519" s="19">
        <v>41968</v>
      </c>
      <c r="E1519" t="s">
        <v>87</v>
      </c>
      <c r="F1519" t="s">
        <v>507</v>
      </c>
      <c r="G1519" t="s">
        <v>508</v>
      </c>
      <c r="H1519" t="s">
        <v>24</v>
      </c>
      <c r="I1519" t="s">
        <v>25</v>
      </c>
      <c r="J1519" t="s">
        <v>52</v>
      </c>
      <c r="K1519" t="s">
        <v>53</v>
      </c>
      <c r="L1519" t="s">
        <v>54</v>
      </c>
      <c r="M1519" t="s">
        <v>580</v>
      </c>
      <c r="N1519" t="s">
        <v>30</v>
      </c>
      <c r="O1519" t="s">
        <v>36</v>
      </c>
      <c r="P1519" t="s">
        <v>581</v>
      </c>
      <c r="Q1519">
        <v>381.44</v>
      </c>
      <c r="R1519">
        <v>2</v>
      </c>
      <c r="S1519">
        <v>23.84</v>
      </c>
      <c r="T1519">
        <f xml:space="preserve"> Table1_2[[#This Row],[Profit]] / Table1_2[[#This Row],[Sales]]</f>
        <v>6.25E-2</v>
      </c>
      <c r="U1519" t="s">
        <v>70</v>
      </c>
      <c r="V1519" t="s">
        <v>34</v>
      </c>
    </row>
    <row r="1520" spans="1:22">
      <c r="A1520" t="s">
        <v>2466</v>
      </c>
      <c r="B1520" s="19">
        <v>42187</v>
      </c>
      <c r="C1520" s="19" t="str">
        <f xml:space="preserve"> TEXT(Table1_2[[#This Row],[Order Date]], "yyyy")</f>
        <v>2015</v>
      </c>
      <c r="D1520" s="19">
        <v>42191</v>
      </c>
      <c r="E1520" t="s">
        <v>39</v>
      </c>
      <c r="F1520" t="s">
        <v>2467</v>
      </c>
      <c r="G1520" t="s">
        <v>2468</v>
      </c>
      <c r="H1520" t="s">
        <v>24</v>
      </c>
      <c r="I1520" t="s">
        <v>25</v>
      </c>
      <c r="J1520" t="s">
        <v>2469</v>
      </c>
      <c r="K1520" t="s">
        <v>134</v>
      </c>
      <c r="L1520" t="s">
        <v>93</v>
      </c>
      <c r="M1520" t="s">
        <v>1617</v>
      </c>
      <c r="N1520" t="s">
        <v>30</v>
      </c>
      <c r="O1520" t="s">
        <v>36</v>
      </c>
      <c r="P1520" t="s">
        <v>1618</v>
      </c>
      <c r="Q1520">
        <v>382.11599999999999</v>
      </c>
      <c r="R1520">
        <v>6</v>
      </c>
      <c r="S1520">
        <v>-92.799599999999998</v>
      </c>
      <c r="T1520">
        <f xml:space="preserve"> Table1_2[[#This Row],[Profit]] / Table1_2[[#This Row],[Sales]]</f>
        <v>-0.24285714285714285</v>
      </c>
      <c r="U1520" t="s">
        <v>83</v>
      </c>
      <c r="V1520" t="s">
        <v>71</v>
      </c>
    </row>
    <row r="1521" spans="1:22">
      <c r="A1521" t="s">
        <v>1375</v>
      </c>
      <c r="B1521" s="19">
        <v>42225</v>
      </c>
      <c r="C1521" s="19" t="str">
        <f xml:space="preserve"> TEXT(Table1_2[[#This Row],[Order Date]], "yyyy")</f>
        <v>2015</v>
      </c>
      <c r="D1521" s="19">
        <v>42228</v>
      </c>
      <c r="E1521" t="s">
        <v>87</v>
      </c>
      <c r="F1521" t="s">
        <v>713</v>
      </c>
      <c r="G1521" t="s">
        <v>714</v>
      </c>
      <c r="H1521" t="s">
        <v>24</v>
      </c>
      <c r="I1521" t="s">
        <v>25</v>
      </c>
      <c r="J1521" t="s">
        <v>173</v>
      </c>
      <c r="K1521" t="s">
        <v>120</v>
      </c>
      <c r="L1521" t="s">
        <v>67</v>
      </c>
      <c r="M1521" t="s">
        <v>317</v>
      </c>
      <c r="N1521" t="s">
        <v>30</v>
      </c>
      <c r="O1521" t="s">
        <v>45</v>
      </c>
      <c r="P1521" t="s">
        <v>318</v>
      </c>
      <c r="Q1521">
        <v>382.80599999999998</v>
      </c>
      <c r="R1521">
        <v>9</v>
      </c>
      <c r="S1521">
        <v>-153.1224</v>
      </c>
      <c r="T1521">
        <f xml:space="preserve"> Table1_2[[#This Row],[Profit]] / Table1_2[[#This Row],[Sales]]</f>
        <v>-0.4</v>
      </c>
      <c r="U1521" t="s">
        <v>33</v>
      </c>
      <c r="V1521" t="s">
        <v>253</v>
      </c>
    </row>
    <row r="1522" spans="1:22">
      <c r="A1522" t="s">
        <v>781</v>
      </c>
      <c r="B1522" s="19">
        <v>42631</v>
      </c>
      <c r="C1522" s="19" t="str">
        <f xml:space="preserve"> TEXT(Table1_2[[#This Row],[Order Date]], "yyyy")</f>
        <v>2016</v>
      </c>
      <c r="D1522" s="19">
        <v>42635</v>
      </c>
      <c r="E1522" t="s">
        <v>39</v>
      </c>
      <c r="F1522" t="s">
        <v>782</v>
      </c>
      <c r="G1522" t="s">
        <v>783</v>
      </c>
      <c r="H1522" t="s">
        <v>90</v>
      </c>
      <c r="I1522" t="s">
        <v>25</v>
      </c>
      <c r="J1522" t="s">
        <v>606</v>
      </c>
      <c r="K1522" t="s">
        <v>43</v>
      </c>
      <c r="L1522" t="s">
        <v>28</v>
      </c>
      <c r="M1522" t="s">
        <v>784</v>
      </c>
      <c r="N1522" t="s">
        <v>30</v>
      </c>
      <c r="O1522" t="s">
        <v>45</v>
      </c>
      <c r="P1522" t="s">
        <v>785</v>
      </c>
      <c r="Q1522">
        <v>383.43799999999999</v>
      </c>
      <c r="R1522">
        <v>4</v>
      </c>
      <c r="S1522">
        <v>-167.3184</v>
      </c>
      <c r="T1522">
        <f xml:space="preserve"> Table1_2[[#This Row],[Profit]] / Table1_2[[#This Row],[Sales]]</f>
        <v>-0.43636363636363634</v>
      </c>
      <c r="U1522" t="s">
        <v>83</v>
      </c>
      <c r="V1522" t="s">
        <v>77</v>
      </c>
    </row>
    <row r="1523" spans="1:22">
      <c r="A1523" t="s">
        <v>4403</v>
      </c>
      <c r="B1523" s="19">
        <v>42082</v>
      </c>
      <c r="C1523" s="19" t="str">
        <f xml:space="preserve"> TEXT(Table1_2[[#This Row],[Order Date]], "yyyy")</f>
        <v>2015</v>
      </c>
      <c r="D1523" s="19">
        <v>42085</v>
      </c>
      <c r="E1523" t="s">
        <v>87</v>
      </c>
      <c r="F1523" t="s">
        <v>1314</v>
      </c>
      <c r="G1523" t="s">
        <v>1315</v>
      </c>
      <c r="H1523" t="s">
        <v>100</v>
      </c>
      <c r="I1523" t="s">
        <v>25</v>
      </c>
      <c r="J1523" t="s">
        <v>101</v>
      </c>
      <c r="K1523" t="s">
        <v>92</v>
      </c>
      <c r="L1523" t="s">
        <v>93</v>
      </c>
      <c r="M1523" t="s">
        <v>2622</v>
      </c>
      <c r="N1523" t="s">
        <v>30</v>
      </c>
      <c r="O1523" t="s">
        <v>31</v>
      </c>
      <c r="P1523" t="s">
        <v>2623</v>
      </c>
      <c r="Q1523">
        <v>383.46559999999999</v>
      </c>
      <c r="R1523">
        <v>4</v>
      </c>
      <c r="S1523">
        <v>-67.670400000000001</v>
      </c>
      <c r="T1523">
        <f xml:space="preserve"> Table1_2[[#This Row],[Profit]] / Table1_2[[#This Row],[Sales]]</f>
        <v>-0.17647058823529413</v>
      </c>
      <c r="U1523" t="s">
        <v>33</v>
      </c>
      <c r="V1523" t="s">
        <v>195</v>
      </c>
    </row>
    <row r="1524" spans="1:22">
      <c r="A1524" t="s">
        <v>2866</v>
      </c>
      <c r="B1524" s="19">
        <v>42197</v>
      </c>
      <c r="C1524" s="19" t="str">
        <f xml:space="preserve"> TEXT(Table1_2[[#This Row],[Order Date]], "yyyy")</f>
        <v>2015</v>
      </c>
      <c r="D1524" s="19">
        <v>42202</v>
      </c>
      <c r="E1524" t="s">
        <v>21</v>
      </c>
      <c r="F1524" t="s">
        <v>2867</v>
      </c>
      <c r="G1524" t="s">
        <v>2868</v>
      </c>
      <c r="H1524" t="s">
        <v>24</v>
      </c>
      <c r="I1524" t="s">
        <v>25</v>
      </c>
      <c r="J1524" t="s">
        <v>133</v>
      </c>
      <c r="K1524" t="s">
        <v>134</v>
      </c>
      <c r="L1524" t="s">
        <v>93</v>
      </c>
      <c r="M1524" t="s">
        <v>298</v>
      </c>
      <c r="N1524" t="s">
        <v>30</v>
      </c>
      <c r="O1524" t="s">
        <v>36</v>
      </c>
      <c r="P1524" t="s">
        <v>299</v>
      </c>
      <c r="Q1524">
        <v>383.60700000000003</v>
      </c>
      <c r="R1524">
        <v>9</v>
      </c>
      <c r="S1524">
        <v>-5.4801000000000002</v>
      </c>
      <c r="T1524">
        <f xml:space="preserve"> Table1_2[[#This Row],[Profit]] / Table1_2[[#This Row],[Sales]]</f>
        <v>-1.4285714285714285E-2</v>
      </c>
      <c r="U1524" t="s">
        <v>58</v>
      </c>
      <c r="V1524" t="s">
        <v>71</v>
      </c>
    </row>
    <row r="1525" spans="1:22">
      <c r="A1525" t="s">
        <v>1573</v>
      </c>
      <c r="B1525" s="19">
        <v>42068</v>
      </c>
      <c r="C1525" s="19" t="str">
        <f xml:space="preserve"> TEXT(Table1_2[[#This Row],[Order Date]], "yyyy")</f>
        <v>2015</v>
      </c>
      <c r="D1525" s="19">
        <v>42068</v>
      </c>
      <c r="E1525" t="s">
        <v>425</v>
      </c>
      <c r="F1525" t="s">
        <v>1574</v>
      </c>
      <c r="G1525" t="s">
        <v>1575</v>
      </c>
      <c r="H1525" t="s">
        <v>24</v>
      </c>
      <c r="I1525" t="s">
        <v>25</v>
      </c>
      <c r="J1525" t="s">
        <v>173</v>
      </c>
      <c r="K1525" t="s">
        <v>120</v>
      </c>
      <c r="L1525" t="s">
        <v>67</v>
      </c>
      <c r="M1525" t="s">
        <v>135</v>
      </c>
      <c r="N1525" t="s">
        <v>30</v>
      </c>
      <c r="O1525" t="s">
        <v>36</v>
      </c>
      <c r="P1525" t="s">
        <v>136</v>
      </c>
      <c r="Q1525">
        <v>383.60700000000003</v>
      </c>
      <c r="R1525">
        <v>7</v>
      </c>
      <c r="S1525">
        <v>63.9345</v>
      </c>
      <c r="T1525">
        <f xml:space="preserve"> Table1_2[[#This Row],[Profit]] / Table1_2[[#This Row],[Sales]]</f>
        <v>0.16666666666666666</v>
      </c>
      <c r="U1525" t="s">
        <v>430</v>
      </c>
      <c r="V1525" t="s">
        <v>195</v>
      </c>
    </row>
    <row r="1526" spans="1:22">
      <c r="A1526" t="s">
        <v>3201</v>
      </c>
      <c r="B1526" s="19">
        <v>42716</v>
      </c>
      <c r="C1526" s="19" t="str">
        <f xml:space="preserve"> TEXT(Table1_2[[#This Row],[Order Date]], "yyyy")</f>
        <v>2016</v>
      </c>
      <c r="D1526" s="19">
        <v>42720</v>
      </c>
      <c r="E1526" t="s">
        <v>39</v>
      </c>
      <c r="F1526" t="s">
        <v>3202</v>
      </c>
      <c r="G1526" t="s">
        <v>3203</v>
      </c>
      <c r="H1526" t="s">
        <v>24</v>
      </c>
      <c r="I1526" t="s">
        <v>25</v>
      </c>
      <c r="J1526" t="s">
        <v>1185</v>
      </c>
      <c r="K1526" t="s">
        <v>53</v>
      </c>
      <c r="L1526" t="s">
        <v>54</v>
      </c>
      <c r="M1526" t="s">
        <v>551</v>
      </c>
      <c r="N1526" t="s">
        <v>30</v>
      </c>
      <c r="O1526" t="s">
        <v>56</v>
      </c>
      <c r="P1526" t="s">
        <v>552</v>
      </c>
      <c r="Q1526">
        <v>383.64</v>
      </c>
      <c r="R1526">
        <v>6</v>
      </c>
      <c r="S1526">
        <v>122.76479999999999</v>
      </c>
      <c r="T1526">
        <f xml:space="preserve"> Table1_2[[#This Row],[Profit]] / Table1_2[[#This Row],[Sales]]</f>
        <v>0.32</v>
      </c>
      <c r="U1526" t="s">
        <v>83</v>
      </c>
      <c r="V1526" t="s">
        <v>96</v>
      </c>
    </row>
    <row r="1527" spans="1:22">
      <c r="A1527" t="s">
        <v>463</v>
      </c>
      <c r="B1527" s="19">
        <v>42474</v>
      </c>
      <c r="C1527" s="19" t="str">
        <f xml:space="preserve"> TEXT(Table1_2[[#This Row],[Order Date]], "yyyy")</f>
        <v>2016</v>
      </c>
      <c r="D1527" s="19">
        <v>42478</v>
      </c>
      <c r="E1527" t="s">
        <v>39</v>
      </c>
      <c r="F1527" t="s">
        <v>464</v>
      </c>
      <c r="G1527" t="s">
        <v>465</v>
      </c>
      <c r="H1527" t="s">
        <v>24</v>
      </c>
      <c r="I1527" t="s">
        <v>25</v>
      </c>
      <c r="J1527" t="s">
        <v>52</v>
      </c>
      <c r="K1527" t="s">
        <v>53</v>
      </c>
      <c r="L1527" t="s">
        <v>54</v>
      </c>
      <c r="M1527" t="s">
        <v>466</v>
      </c>
      <c r="N1527" t="s">
        <v>30</v>
      </c>
      <c r="O1527" t="s">
        <v>36</v>
      </c>
      <c r="P1527" t="s">
        <v>467</v>
      </c>
      <c r="Q1527">
        <v>383.8</v>
      </c>
      <c r="R1527">
        <v>5</v>
      </c>
      <c r="S1527">
        <v>38.380000000000003</v>
      </c>
      <c r="T1527">
        <f xml:space="preserve"> Table1_2[[#This Row],[Profit]] / Table1_2[[#This Row],[Sales]]</f>
        <v>0.1</v>
      </c>
      <c r="U1527" t="s">
        <v>83</v>
      </c>
      <c r="V1527" t="s">
        <v>113</v>
      </c>
    </row>
    <row r="1528" spans="1:22">
      <c r="A1528" t="s">
        <v>2427</v>
      </c>
      <c r="B1528" s="19">
        <v>42342</v>
      </c>
      <c r="C1528" s="19" t="str">
        <f xml:space="preserve"> TEXT(Table1_2[[#This Row],[Order Date]], "yyyy")</f>
        <v>2015</v>
      </c>
      <c r="D1528" s="19">
        <v>42347</v>
      </c>
      <c r="E1528" t="s">
        <v>21</v>
      </c>
      <c r="F1528" t="s">
        <v>1681</v>
      </c>
      <c r="G1528" t="s">
        <v>1682</v>
      </c>
      <c r="H1528" t="s">
        <v>24</v>
      </c>
      <c r="I1528" t="s">
        <v>25</v>
      </c>
      <c r="J1528" t="s">
        <v>173</v>
      </c>
      <c r="K1528" t="s">
        <v>120</v>
      </c>
      <c r="L1528" t="s">
        <v>67</v>
      </c>
      <c r="M1528" t="s">
        <v>2428</v>
      </c>
      <c r="N1528" t="s">
        <v>30</v>
      </c>
      <c r="O1528" t="s">
        <v>36</v>
      </c>
      <c r="P1528" t="s">
        <v>2429</v>
      </c>
      <c r="Q1528">
        <v>384.17399999999998</v>
      </c>
      <c r="R1528">
        <v>7</v>
      </c>
      <c r="S1528">
        <v>29.880199999999999</v>
      </c>
      <c r="T1528">
        <f xml:space="preserve"> Table1_2[[#This Row],[Profit]] / Table1_2[[#This Row],[Sales]]</f>
        <v>7.7777777777777779E-2</v>
      </c>
      <c r="U1528" t="s">
        <v>58</v>
      </c>
      <c r="V1528" t="s">
        <v>96</v>
      </c>
    </row>
    <row r="1529" spans="1:22">
      <c r="A1529" t="s">
        <v>3487</v>
      </c>
      <c r="B1529" s="19">
        <v>42889</v>
      </c>
      <c r="C1529" s="19" t="str">
        <f xml:space="preserve"> TEXT(Table1_2[[#This Row],[Order Date]], "yyyy")</f>
        <v>2017</v>
      </c>
      <c r="D1529" s="19">
        <v>42895</v>
      </c>
      <c r="E1529" t="s">
        <v>39</v>
      </c>
      <c r="F1529" t="s">
        <v>3488</v>
      </c>
      <c r="G1529" t="s">
        <v>3489</v>
      </c>
      <c r="H1529" t="s">
        <v>90</v>
      </c>
      <c r="I1529" t="s">
        <v>25</v>
      </c>
      <c r="J1529" t="s">
        <v>173</v>
      </c>
      <c r="K1529" t="s">
        <v>120</v>
      </c>
      <c r="L1529" t="s">
        <v>67</v>
      </c>
      <c r="M1529" t="s">
        <v>1077</v>
      </c>
      <c r="N1529" t="s">
        <v>30</v>
      </c>
      <c r="O1529" t="s">
        <v>45</v>
      </c>
      <c r="P1529" t="s">
        <v>1078</v>
      </c>
      <c r="Q1529">
        <v>384.76799999999997</v>
      </c>
      <c r="R1529">
        <v>2</v>
      </c>
      <c r="S1529">
        <v>-115.43040000000001</v>
      </c>
      <c r="T1529">
        <f xml:space="preserve"> Table1_2[[#This Row],[Profit]] / Table1_2[[#This Row],[Sales]]</f>
        <v>-0.30000000000000004</v>
      </c>
      <c r="U1529" t="s">
        <v>129</v>
      </c>
      <c r="V1529" t="s">
        <v>59</v>
      </c>
    </row>
    <row r="1530" spans="1:22">
      <c r="A1530" t="s">
        <v>2803</v>
      </c>
      <c r="B1530" s="19">
        <v>42205</v>
      </c>
      <c r="C1530" s="19" t="str">
        <f xml:space="preserve"> TEXT(Table1_2[[#This Row],[Order Date]], "yyyy")</f>
        <v>2015</v>
      </c>
      <c r="D1530" s="19">
        <v>42212</v>
      </c>
      <c r="E1530" t="s">
        <v>39</v>
      </c>
      <c r="F1530" t="s">
        <v>1049</v>
      </c>
      <c r="G1530" t="s">
        <v>1050</v>
      </c>
      <c r="H1530" t="s">
        <v>24</v>
      </c>
      <c r="I1530" t="s">
        <v>25</v>
      </c>
      <c r="J1530" t="s">
        <v>2162</v>
      </c>
      <c r="K1530" t="s">
        <v>134</v>
      </c>
      <c r="L1530" t="s">
        <v>93</v>
      </c>
      <c r="M1530" t="s">
        <v>2804</v>
      </c>
      <c r="N1530" t="s">
        <v>30</v>
      </c>
      <c r="O1530" t="s">
        <v>31</v>
      </c>
      <c r="P1530" t="s">
        <v>2805</v>
      </c>
      <c r="Q1530">
        <v>384.94400000000002</v>
      </c>
      <c r="R1530">
        <v>4</v>
      </c>
      <c r="S1530">
        <v>-126.4816</v>
      </c>
      <c r="T1530">
        <f xml:space="preserve"> Table1_2[[#This Row],[Profit]] / Table1_2[[#This Row],[Sales]]</f>
        <v>-0.32857142857142857</v>
      </c>
      <c r="U1530" t="s">
        <v>47</v>
      </c>
      <c r="V1530" t="s">
        <v>71</v>
      </c>
    </row>
    <row r="1531" spans="1:22">
      <c r="A1531" t="s">
        <v>2738</v>
      </c>
      <c r="B1531" s="19">
        <v>41943</v>
      </c>
      <c r="C1531" s="19" t="str">
        <f xml:space="preserve"> TEXT(Table1_2[[#This Row],[Order Date]], "yyyy")</f>
        <v>2014</v>
      </c>
      <c r="D1531" s="19">
        <v>41945</v>
      </c>
      <c r="E1531" t="s">
        <v>21</v>
      </c>
      <c r="F1531" t="s">
        <v>1639</v>
      </c>
      <c r="G1531" t="s">
        <v>1640</v>
      </c>
      <c r="H1531" t="s">
        <v>24</v>
      </c>
      <c r="I1531" t="s">
        <v>25</v>
      </c>
      <c r="J1531" t="s">
        <v>2739</v>
      </c>
      <c r="K1531" t="s">
        <v>1645</v>
      </c>
      <c r="L1531" t="s">
        <v>67</v>
      </c>
      <c r="M1531" t="s">
        <v>1723</v>
      </c>
      <c r="N1531" t="s">
        <v>30</v>
      </c>
      <c r="O1531" t="s">
        <v>45</v>
      </c>
      <c r="P1531" t="s">
        <v>1724</v>
      </c>
      <c r="Q1531">
        <v>385.68599999999998</v>
      </c>
      <c r="R1531">
        <v>1</v>
      </c>
      <c r="S1531">
        <v>-60.607799999999997</v>
      </c>
      <c r="T1531">
        <f xml:space="preserve"> Table1_2[[#This Row],[Profit]] / Table1_2[[#This Row],[Sales]]</f>
        <v>-0.15714285714285714</v>
      </c>
      <c r="U1531" t="s">
        <v>70</v>
      </c>
      <c r="V1531" t="s">
        <v>48</v>
      </c>
    </row>
    <row r="1532" spans="1:22">
      <c r="A1532" t="s">
        <v>3747</v>
      </c>
      <c r="B1532" s="19">
        <v>42442</v>
      </c>
      <c r="C1532" s="19" t="str">
        <f xml:space="preserve"> TEXT(Table1_2[[#This Row],[Order Date]], "yyyy")</f>
        <v>2016</v>
      </c>
      <c r="D1532" s="19">
        <v>42444</v>
      </c>
      <c r="E1532" t="s">
        <v>21</v>
      </c>
      <c r="F1532" t="s">
        <v>2073</v>
      </c>
      <c r="G1532" t="s">
        <v>2074</v>
      </c>
      <c r="H1532" t="s">
        <v>90</v>
      </c>
      <c r="I1532" t="s">
        <v>25</v>
      </c>
      <c r="J1532" t="s">
        <v>65</v>
      </c>
      <c r="K1532" t="s">
        <v>66</v>
      </c>
      <c r="L1532" t="s">
        <v>67</v>
      </c>
      <c r="M1532" t="s">
        <v>246</v>
      </c>
      <c r="N1532" t="s">
        <v>30</v>
      </c>
      <c r="O1532" t="s">
        <v>36</v>
      </c>
      <c r="P1532" t="s">
        <v>247</v>
      </c>
      <c r="Q1532">
        <v>386.68</v>
      </c>
      <c r="R1532">
        <v>2</v>
      </c>
      <c r="S1532">
        <v>-5.524</v>
      </c>
      <c r="T1532">
        <f xml:space="preserve"> Table1_2[[#This Row],[Profit]] / Table1_2[[#This Row],[Sales]]</f>
        <v>-1.4285714285714285E-2</v>
      </c>
      <c r="U1532" t="s">
        <v>70</v>
      </c>
      <c r="V1532" t="s">
        <v>195</v>
      </c>
    </row>
    <row r="1533" spans="1:22">
      <c r="A1533" t="s">
        <v>3537</v>
      </c>
      <c r="B1533" s="19">
        <v>42786</v>
      </c>
      <c r="C1533" s="19" t="str">
        <f xml:space="preserve"> TEXT(Table1_2[[#This Row],[Order Date]], "yyyy")</f>
        <v>2017</v>
      </c>
      <c r="D1533" s="19">
        <v>42793</v>
      </c>
      <c r="E1533" t="s">
        <v>39</v>
      </c>
      <c r="F1533" t="s">
        <v>2295</v>
      </c>
      <c r="G1533" t="s">
        <v>2296</v>
      </c>
      <c r="H1533" t="s">
        <v>100</v>
      </c>
      <c r="I1533" t="s">
        <v>25</v>
      </c>
      <c r="J1533" t="s">
        <v>2033</v>
      </c>
      <c r="K1533" t="s">
        <v>520</v>
      </c>
      <c r="L1533" t="s">
        <v>54</v>
      </c>
      <c r="M1533" t="s">
        <v>1259</v>
      </c>
      <c r="N1533" t="s">
        <v>30</v>
      </c>
      <c r="O1533" t="s">
        <v>45</v>
      </c>
      <c r="P1533" t="s">
        <v>1063</v>
      </c>
      <c r="Q1533">
        <v>386.91</v>
      </c>
      <c r="R1533">
        <v>9</v>
      </c>
      <c r="S1533">
        <v>-185.71680000000001</v>
      </c>
      <c r="T1533">
        <f xml:space="preserve"> Table1_2[[#This Row],[Profit]] / Table1_2[[#This Row],[Sales]]</f>
        <v>-0.48</v>
      </c>
      <c r="U1533" t="s">
        <v>47</v>
      </c>
      <c r="V1533" t="s">
        <v>297</v>
      </c>
    </row>
    <row r="1534" spans="1:22">
      <c r="A1534" t="s">
        <v>4044</v>
      </c>
      <c r="B1534" s="19">
        <v>42848</v>
      </c>
      <c r="C1534" s="19" t="str">
        <f xml:space="preserve"> TEXT(Table1_2[[#This Row],[Order Date]], "yyyy")</f>
        <v>2017</v>
      </c>
      <c r="D1534" s="19">
        <v>42852</v>
      </c>
      <c r="E1534" t="s">
        <v>39</v>
      </c>
      <c r="F1534" t="s">
        <v>171</v>
      </c>
      <c r="G1534" t="s">
        <v>172</v>
      </c>
      <c r="H1534" t="s">
        <v>100</v>
      </c>
      <c r="I1534" t="s">
        <v>25</v>
      </c>
      <c r="J1534" t="s">
        <v>4045</v>
      </c>
      <c r="K1534" t="s">
        <v>141</v>
      </c>
      <c r="L1534" t="s">
        <v>28</v>
      </c>
      <c r="M1534" t="s">
        <v>456</v>
      </c>
      <c r="N1534" t="s">
        <v>30</v>
      </c>
      <c r="O1534" t="s">
        <v>31</v>
      </c>
      <c r="P1534" t="s">
        <v>457</v>
      </c>
      <c r="Q1534">
        <v>387.13600000000002</v>
      </c>
      <c r="R1534">
        <v>4</v>
      </c>
      <c r="S1534">
        <v>-14.5176</v>
      </c>
      <c r="T1534">
        <f xml:space="preserve"> Table1_2[[#This Row],[Profit]] / Table1_2[[#This Row],[Sales]]</f>
        <v>-3.7499999999999999E-2</v>
      </c>
      <c r="U1534" t="s">
        <v>83</v>
      </c>
      <c r="V1534" t="s">
        <v>113</v>
      </c>
    </row>
    <row r="1535" spans="1:22">
      <c r="A1535" t="s">
        <v>3988</v>
      </c>
      <c r="B1535" s="19">
        <v>42663</v>
      </c>
      <c r="C1535" s="19" t="str">
        <f xml:space="preserve"> TEXT(Table1_2[[#This Row],[Order Date]], "yyyy")</f>
        <v>2016</v>
      </c>
      <c r="D1535" s="19">
        <v>42668</v>
      </c>
      <c r="E1535" t="s">
        <v>39</v>
      </c>
      <c r="F1535" t="s">
        <v>2588</v>
      </c>
      <c r="G1535" t="s">
        <v>2589</v>
      </c>
      <c r="H1535" t="s">
        <v>90</v>
      </c>
      <c r="I1535" t="s">
        <v>25</v>
      </c>
      <c r="J1535" t="s">
        <v>3594</v>
      </c>
      <c r="K1535" t="s">
        <v>53</v>
      </c>
      <c r="L1535" t="s">
        <v>54</v>
      </c>
      <c r="M1535" t="s">
        <v>2988</v>
      </c>
      <c r="N1535" t="s">
        <v>30</v>
      </c>
      <c r="O1535" t="s">
        <v>36</v>
      </c>
      <c r="P1535" t="s">
        <v>2989</v>
      </c>
      <c r="Q1535">
        <v>387.13600000000002</v>
      </c>
      <c r="R1535">
        <v>4</v>
      </c>
      <c r="S1535">
        <v>4.8391999999999999</v>
      </c>
      <c r="T1535">
        <f xml:space="preserve"> Table1_2[[#This Row],[Profit]] / Table1_2[[#This Row],[Sales]]</f>
        <v>1.2499999999999999E-2</v>
      </c>
      <c r="U1535" t="s">
        <v>58</v>
      </c>
      <c r="V1535" t="s">
        <v>48</v>
      </c>
    </row>
    <row r="1536" spans="1:22">
      <c r="A1536" t="s">
        <v>1161</v>
      </c>
      <c r="B1536" s="19">
        <v>42516</v>
      </c>
      <c r="C1536" s="19" t="str">
        <f xml:space="preserve"> TEXT(Table1_2[[#This Row],[Order Date]], "yyyy")</f>
        <v>2016</v>
      </c>
      <c r="D1536" s="19">
        <v>42516</v>
      </c>
      <c r="E1536" t="s">
        <v>425</v>
      </c>
      <c r="F1536" t="s">
        <v>1162</v>
      </c>
      <c r="G1536" t="s">
        <v>1163</v>
      </c>
      <c r="H1536" t="s">
        <v>24</v>
      </c>
      <c r="I1536" t="s">
        <v>25</v>
      </c>
      <c r="J1536" t="s">
        <v>595</v>
      </c>
      <c r="K1536" t="s">
        <v>92</v>
      </c>
      <c r="L1536" t="s">
        <v>93</v>
      </c>
      <c r="M1536" t="s">
        <v>1164</v>
      </c>
      <c r="N1536" t="s">
        <v>30</v>
      </c>
      <c r="O1536" t="s">
        <v>36</v>
      </c>
      <c r="P1536" t="s">
        <v>1165</v>
      </c>
      <c r="Q1536">
        <v>388.43</v>
      </c>
      <c r="R1536">
        <v>5</v>
      </c>
      <c r="S1536">
        <v>-88.784000000000006</v>
      </c>
      <c r="T1536">
        <f xml:space="preserve"> Table1_2[[#This Row],[Profit]] / Table1_2[[#This Row],[Sales]]</f>
        <v>-0.22857142857142859</v>
      </c>
      <c r="U1536" t="s">
        <v>430</v>
      </c>
      <c r="V1536" t="s">
        <v>161</v>
      </c>
    </row>
    <row r="1537" spans="1:22">
      <c r="A1537" t="s">
        <v>412</v>
      </c>
      <c r="B1537" s="19">
        <v>42468</v>
      </c>
      <c r="C1537" s="19" t="str">
        <f xml:space="preserve"> TEXT(Table1_2[[#This Row],[Order Date]], "yyyy")</f>
        <v>2016</v>
      </c>
      <c r="D1537" s="19">
        <v>42473</v>
      </c>
      <c r="E1537" t="s">
        <v>39</v>
      </c>
      <c r="F1537" t="s">
        <v>413</v>
      </c>
      <c r="G1537" t="s">
        <v>414</v>
      </c>
      <c r="H1537" t="s">
        <v>24</v>
      </c>
      <c r="I1537" t="s">
        <v>25</v>
      </c>
      <c r="J1537" t="s">
        <v>173</v>
      </c>
      <c r="K1537" t="s">
        <v>120</v>
      </c>
      <c r="L1537" t="s">
        <v>67</v>
      </c>
      <c r="M1537" t="s">
        <v>415</v>
      </c>
      <c r="N1537" t="s">
        <v>30</v>
      </c>
      <c r="O1537" t="s">
        <v>31</v>
      </c>
      <c r="P1537" t="s">
        <v>416</v>
      </c>
      <c r="Q1537">
        <v>388.70400000000001</v>
      </c>
      <c r="R1537">
        <v>6</v>
      </c>
      <c r="S1537">
        <v>-4.8587999999999996</v>
      </c>
      <c r="T1537">
        <f xml:space="preserve"> Table1_2[[#This Row],[Profit]] / Table1_2[[#This Row],[Sales]]</f>
        <v>-1.2499999999999999E-2</v>
      </c>
      <c r="U1537" t="s">
        <v>58</v>
      </c>
      <c r="V1537" t="s">
        <v>113</v>
      </c>
    </row>
    <row r="1538" spans="1:22">
      <c r="A1538" t="s">
        <v>3914</v>
      </c>
      <c r="B1538" s="19">
        <v>42968</v>
      </c>
      <c r="C1538" s="19" t="str">
        <f xml:space="preserve"> TEXT(Table1_2[[#This Row],[Order Date]], "yyyy")</f>
        <v>2017</v>
      </c>
      <c r="D1538" s="19">
        <v>42972</v>
      </c>
      <c r="E1538" t="s">
        <v>21</v>
      </c>
      <c r="F1538" t="s">
        <v>3915</v>
      </c>
      <c r="G1538" t="s">
        <v>3916</v>
      </c>
      <c r="H1538" t="s">
        <v>90</v>
      </c>
      <c r="I1538" t="s">
        <v>25</v>
      </c>
      <c r="J1538" t="s">
        <v>191</v>
      </c>
      <c r="K1538" t="s">
        <v>192</v>
      </c>
      <c r="L1538" t="s">
        <v>54</v>
      </c>
      <c r="M1538" t="s">
        <v>255</v>
      </c>
      <c r="N1538" t="s">
        <v>30</v>
      </c>
      <c r="O1538" t="s">
        <v>36</v>
      </c>
      <c r="P1538" t="s">
        <v>256</v>
      </c>
      <c r="Q1538">
        <v>388.70400000000001</v>
      </c>
      <c r="R1538">
        <v>6</v>
      </c>
      <c r="S1538">
        <v>38.870399999999997</v>
      </c>
      <c r="T1538">
        <f xml:space="preserve"> Table1_2[[#This Row],[Profit]] / Table1_2[[#This Row],[Sales]]</f>
        <v>9.9999999999999992E-2</v>
      </c>
      <c r="U1538" t="s">
        <v>83</v>
      </c>
      <c r="V1538" t="s">
        <v>253</v>
      </c>
    </row>
    <row r="1539" spans="1:22">
      <c r="A1539" t="s">
        <v>292</v>
      </c>
      <c r="B1539" s="19">
        <v>42063</v>
      </c>
      <c r="C1539" s="19" t="str">
        <f xml:space="preserve"> TEXT(Table1_2[[#This Row],[Order Date]], "yyyy")</f>
        <v>2015</v>
      </c>
      <c r="D1539" s="19">
        <v>42067</v>
      </c>
      <c r="E1539" t="s">
        <v>39</v>
      </c>
      <c r="F1539" t="s">
        <v>293</v>
      </c>
      <c r="G1539" t="s">
        <v>294</v>
      </c>
      <c r="H1539" t="s">
        <v>24</v>
      </c>
      <c r="I1539" t="s">
        <v>25</v>
      </c>
      <c r="J1539" t="s">
        <v>157</v>
      </c>
      <c r="K1539" t="s">
        <v>141</v>
      </c>
      <c r="L1539" t="s">
        <v>28</v>
      </c>
      <c r="M1539" t="s">
        <v>298</v>
      </c>
      <c r="N1539" t="s">
        <v>30</v>
      </c>
      <c r="O1539" t="s">
        <v>36</v>
      </c>
      <c r="P1539" t="s">
        <v>299</v>
      </c>
      <c r="Q1539">
        <v>389.69600000000003</v>
      </c>
      <c r="R1539">
        <v>8</v>
      </c>
      <c r="S1539">
        <v>43.840800000000002</v>
      </c>
      <c r="T1539">
        <f xml:space="preserve"> Table1_2[[#This Row],[Profit]] / Table1_2[[#This Row],[Sales]]</f>
        <v>0.1125</v>
      </c>
      <c r="U1539" t="s">
        <v>83</v>
      </c>
      <c r="V1539" t="s">
        <v>297</v>
      </c>
    </row>
    <row r="1540" spans="1:22">
      <c r="A1540" t="s">
        <v>4059</v>
      </c>
      <c r="B1540" s="19">
        <v>42704</v>
      </c>
      <c r="C1540" s="19" t="str">
        <f xml:space="preserve"> TEXT(Table1_2[[#This Row],[Order Date]], "yyyy")</f>
        <v>2016</v>
      </c>
      <c r="D1540" s="19">
        <v>42710</v>
      </c>
      <c r="E1540" t="s">
        <v>39</v>
      </c>
      <c r="F1540" t="s">
        <v>263</v>
      </c>
      <c r="G1540" t="s">
        <v>264</v>
      </c>
      <c r="H1540" t="s">
        <v>24</v>
      </c>
      <c r="I1540" t="s">
        <v>25</v>
      </c>
      <c r="J1540" t="s">
        <v>288</v>
      </c>
      <c r="K1540" t="s">
        <v>289</v>
      </c>
      <c r="L1540" t="s">
        <v>93</v>
      </c>
      <c r="M1540" t="s">
        <v>142</v>
      </c>
      <c r="N1540" t="s">
        <v>30</v>
      </c>
      <c r="O1540" t="s">
        <v>36</v>
      </c>
      <c r="P1540" t="s">
        <v>143</v>
      </c>
      <c r="Q1540">
        <v>389.97</v>
      </c>
      <c r="R1540">
        <v>3</v>
      </c>
      <c r="S1540">
        <v>35.097299999999997</v>
      </c>
      <c r="T1540">
        <f xml:space="preserve"> Table1_2[[#This Row],[Profit]] / Table1_2[[#This Row],[Sales]]</f>
        <v>8.9999999999999983E-2</v>
      </c>
      <c r="U1540" t="s">
        <v>129</v>
      </c>
      <c r="V1540" t="s">
        <v>34</v>
      </c>
    </row>
    <row r="1541" spans="1:22">
      <c r="A1541" t="s">
        <v>4220</v>
      </c>
      <c r="B1541" s="19">
        <v>42286</v>
      </c>
      <c r="C1541" s="19" t="str">
        <f xml:space="preserve"> TEXT(Table1_2[[#This Row],[Order Date]], "yyyy")</f>
        <v>2015</v>
      </c>
      <c r="D1541" s="19">
        <v>42290</v>
      </c>
      <c r="E1541" t="s">
        <v>39</v>
      </c>
      <c r="F1541" t="s">
        <v>4221</v>
      </c>
      <c r="G1541" t="s">
        <v>4222</v>
      </c>
      <c r="H1541" t="s">
        <v>24</v>
      </c>
      <c r="I1541" t="s">
        <v>25</v>
      </c>
      <c r="J1541" t="s">
        <v>288</v>
      </c>
      <c r="K1541" t="s">
        <v>289</v>
      </c>
      <c r="L1541" t="s">
        <v>93</v>
      </c>
      <c r="M1541" t="s">
        <v>142</v>
      </c>
      <c r="N1541" t="s">
        <v>30</v>
      </c>
      <c r="O1541" t="s">
        <v>36</v>
      </c>
      <c r="P1541" t="s">
        <v>143</v>
      </c>
      <c r="Q1541">
        <v>389.97</v>
      </c>
      <c r="R1541">
        <v>3</v>
      </c>
      <c r="S1541">
        <v>35.097299999999997</v>
      </c>
      <c r="T1541">
        <f xml:space="preserve"> Table1_2[[#This Row],[Profit]] / Table1_2[[#This Row],[Sales]]</f>
        <v>8.9999999999999983E-2</v>
      </c>
      <c r="U1541" t="s">
        <v>83</v>
      </c>
      <c r="V1541" t="s">
        <v>48</v>
      </c>
    </row>
    <row r="1542" spans="1:22">
      <c r="A1542" t="s">
        <v>2339</v>
      </c>
      <c r="B1542" s="19">
        <v>42518</v>
      </c>
      <c r="C1542" s="19" t="str">
        <f xml:space="preserve"> TEXT(Table1_2[[#This Row],[Order Date]], "yyyy")</f>
        <v>2016</v>
      </c>
      <c r="D1542" s="19">
        <v>42524</v>
      </c>
      <c r="E1542" t="s">
        <v>39</v>
      </c>
      <c r="F1542" t="s">
        <v>461</v>
      </c>
      <c r="G1542" t="s">
        <v>462</v>
      </c>
      <c r="H1542" t="s">
        <v>90</v>
      </c>
      <c r="I1542" t="s">
        <v>25</v>
      </c>
      <c r="J1542" t="s">
        <v>2340</v>
      </c>
      <c r="K1542" t="s">
        <v>43</v>
      </c>
      <c r="L1542" t="s">
        <v>28</v>
      </c>
      <c r="M1542" t="s">
        <v>1656</v>
      </c>
      <c r="N1542" t="s">
        <v>30</v>
      </c>
      <c r="O1542" t="s">
        <v>36</v>
      </c>
      <c r="P1542" t="s">
        <v>1657</v>
      </c>
      <c r="Q1542">
        <v>390.27199999999999</v>
      </c>
      <c r="R1542">
        <v>8</v>
      </c>
      <c r="S1542">
        <v>-24.391999999999999</v>
      </c>
      <c r="T1542">
        <f xml:space="preserve"> Table1_2[[#This Row],[Profit]] / Table1_2[[#This Row],[Sales]]</f>
        <v>-6.25E-2</v>
      </c>
      <c r="U1542" t="s">
        <v>129</v>
      </c>
      <c r="V1542" t="s">
        <v>161</v>
      </c>
    </row>
    <row r="1543" spans="1:22">
      <c r="A1543" t="s">
        <v>3738</v>
      </c>
      <c r="B1543" s="19">
        <v>43068</v>
      </c>
      <c r="C1543" s="19" t="str">
        <f xml:space="preserve"> TEXT(Table1_2[[#This Row],[Order Date]], "yyyy")</f>
        <v>2017</v>
      </c>
      <c r="D1543" s="19">
        <v>43072</v>
      </c>
      <c r="E1543" t="s">
        <v>39</v>
      </c>
      <c r="F1543" t="s">
        <v>2348</v>
      </c>
      <c r="G1543" t="s">
        <v>2349</v>
      </c>
      <c r="H1543" t="s">
        <v>24</v>
      </c>
      <c r="I1543" t="s">
        <v>25</v>
      </c>
      <c r="J1543" t="s">
        <v>2269</v>
      </c>
      <c r="K1543" t="s">
        <v>141</v>
      </c>
      <c r="L1543" t="s">
        <v>28</v>
      </c>
      <c r="M1543" t="s">
        <v>35</v>
      </c>
      <c r="N1543" t="s">
        <v>30</v>
      </c>
      <c r="O1543" t="s">
        <v>36</v>
      </c>
      <c r="P1543" t="s">
        <v>37</v>
      </c>
      <c r="Q1543">
        <v>390.36799999999999</v>
      </c>
      <c r="R1543">
        <v>2</v>
      </c>
      <c r="S1543">
        <v>48.795999999999999</v>
      </c>
      <c r="T1543">
        <f xml:space="preserve"> Table1_2[[#This Row],[Profit]] / Table1_2[[#This Row],[Sales]]</f>
        <v>0.125</v>
      </c>
      <c r="U1543" t="s">
        <v>83</v>
      </c>
      <c r="V1543" t="s">
        <v>34</v>
      </c>
    </row>
    <row r="1544" spans="1:22">
      <c r="A1544" t="s">
        <v>663</v>
      </c>
      <c r="B1544" s="19">
        <v>42281</v>
      </c>
      <c r="C1544" s="19" t="str">
        <f xml:space="preserve"> TEXT(Table1_2[[#This Row],[Order Date]], "yyyy")</f>
        <v>2015</v>
      </c>
      <c r="D1544" s="19">
        <v>42286</v>
      </c>
      <c r="E1544" t="s">
        <v>21</v>
      </c>
      <c r="F1544" t="s">
        <v>664</v>
      </c>
      <c r="G1544" t="s">
        <v>665</v>
      </c>
      <c r="H1544" t="s">
        <v>90</v>
      </c>
      <c r="I1544" t="s">
        <v>25</v>
      </c>
      <c r="J1544" t="s">
        <v>666</v>
      </c>
      <c r="K1544" t="s">
        <v>667</v>
      </c>
      <c r="L1544" t="s">
        <v>28</v>
      </c>
      <c r="M1544" t="s">
        <v>668</v>
      </c>
      <c r="N1544" t="s">
        <v>30</v>
      </c>
      <c r="O1544" t="s">
        <v>36</v>
      </c>
      <c r="P1544" t="s">
        <v>669</v>
      </c>
      <c r="Q1544">
        <v>392.94</v>
      </c>
      <c r="R1544">
        <v>3</v>
      </c>
      <c r="S1544">
        <v>43.223399999999998</v>
      </c>
      <c r="T1544">
        <f xml:space="preserve"> Table1_2[[#This Row],[Profit]] / Table1_2[[#This Row],[Sales]]</f>
        <v>0.11</v>
      </c>
      <c r="U1544" t="s">
        <v>58</v>
      </c>
      <c r="V1544" t="s">
        <v>48</v>
      </c>
    </row>
    <row r="1545" spans="1:22">
      <c r="A1545" t="s">
        <v>4230</v>
      </c>
      <c r="B1545" s="19">
        <v>41961</v>
      </c>
      <c r="C1545" s="19" t="str">
        <f xml:space="preserve"> TEXT(Table1_2[[#This Row],[Order Date]], "yyyy")</f>
        <v>2014</v>
      </c>
      <c r="D1545" s="19">
        <v>41966</v>
      </c>
      <c r="E1545" t="s">
        <v>39</v>
      </c>
      <c r="F1545" t="s">
        <v>426</v>
      </c>
      <c r="G1545" t="s">
        <v>427</v>
      </c>
      <c r="H1545" t="s">
        <v>90</v>
      </c>
      <c r="I1545" t="s">
        <v>25</v>
      </c>
      <c r="J1545" t="s">
        <v>237</v>
      </c>
      <c r="K1545" t="s">
        <v>238</v>
      </c>
      <c r="L1545" t="s">
        <v>93</v>
      </c>
      <c r="M1545" t="s">
        <v>668</v>
      </c>
      <c r="N1545" t="s">
        <v>30</v>
      </c>
      <c r="O1545" t="s">
        <v>36</v>
      </c>
      <c r="P1545" t="s">
        <v>669</v>
      </c>
      <c r="Q1545">
        <v>392.94</v>
      </c>
      <c r="R1545">
        <v>3</v>
      </c>
      <c r="S1545">
        <v>43.223399999999998</v>
      </c>
      <c r="T1545">
        <f xml:space="preserve"> Table1_2[[#This Row],[Profit]] / Table1_2[[#This Row],[Sales]]</f>
        <v>0.11</v>
      </c>
      <c r="U1545" t="s">
        <v>58</v>
      </c>
      <c r="V1545" t="s">
        <v>34</v>
      </c>
    </row>
    <row r="1546" spans="1:22">
      <c r="A1546" t="s">
        <v>913</v>
      </c>
      <c r="B1546" s="19">
        <v>42211</v>
      </c>
      <c r="C1546" s="19" t="str">
        <f xml:space="preserve"> TEXT(Table1_2[[#This Row],[Order Date]], "yyyy")</f>
        <v>2015</v>
      </c>
      <c r="D1546" s="19">
        <v>42213</v>
      </c>
      <c r="E1546" t="s">
        <v>87</v>
      </c>
      <c r="F1546" t="s">
        <v>618</v>
      </c>
      <c r="G1546" t="s">
        <v>619</v>
      </c>
      <c r="H1546" t="s">
        <v>24</v>
      </c>
      <c r="I1546" t="s">
        <v>25</v>
      </c>
      <c r="J1546" t="s">
        <v>914</v>
      </c>
      <c r="K1546" t="s">
        <v>520</v>
      </c>
      <c r="L1546" t="s">
        <v>54</v>
      </c>
      <c r="M1546" t="s">
        <v>915</v>
      </c>
      <c r="N1546" t="s">
        <v>30</v>
      </c>
      <c r="O1546" t="s">
        <v>45</v>
      </c>
      <c r="P1546" t="s">
        <v>916</v>
      </c>
      <c r="Q1546">
        <v>393.16500000000002</v>
      </c>
      <c r="R1546">
        <v>3</v>
      </c>
      <c r="S1546">
        <v>-204.44579999999999</v>
      </c>
      <c r="T1546">
        <f xml:space="preserve"> Table1_2[[#This Row],[Profit]] / Table1_2[[#This Row],[Sales]]</f>
        <v>-0.51999999999999991</v>
      </c>
      <c r="U1546" t="s">
        <v>70</v>
      </c>
      <c r="V1546" t="s">
        <v>71</v>
      </c>
    </row>
    <row r="1547" spans="1:22">
      <c r="A1547" t="s">
        <v>1261</v>
      </c>
      <c r="B1547" s="19">
        <v>42638</v>
      </c>
      <c r="C1547" s="19" t="str">
        <f xml:space="preserve"> TEXT(Table1_2[[#This Row],[Order Date]], "yyyy")</f>
        <v>2016</v>
      </c>
      <c r="D1547" s="19">
        <v>42643</v>
      </c>
      <c r="E1547" t="s">
        <v>39</v>
      </c>
      <c r="F1547" t="s">
        <v>1262</v>
      </c>
      <c r="G1547" t="s">
        <v>1263</v>
      </c>
      <c r="H1547" t="s">
        <v>24</v>
      </c>
      <c r="I1547" t="s">
        <v>25</v>
      </c>
      <c r="J1547" t="s">
        <v>519</v>
      </c>
      <c r="K1547" t="s">
        <v>520</v>
      </c>
      <c r="L1547" t="s">
        <v>54</v>
      </c>
      <c r="M1547" t="s">
        <v>915</v>
      </c>
      <c r="N1547" t="s">
        <v>30</v>
      </c>
      <c r="O1547" t="s">
        <v>45</v>
      </c>
      <c r="P1547" t="s">
        <v>916</v>
      </c>
      <c r="Q1547">
        <v>393.16500000000002</v>
      </c>
      <c r="R1547">
        <v>3</v>
      </c>
      <c r="S1547">
        <v>-204.44579999999999</v>
      </c>
      <c r="T1547">
        <f xml:space="preserve"> Table1_2[[#This Row],[Profit]] / Table1_2[[#This Row],[Sales]]</f>
        <v>-0.51999999999999991</v>
      </c>
      <c r="U1547" t="s">
        <v>58</v>
      </c>
      <c r="V1547" t="s">
        <v>77</v>
      </c>
    </row>
    <row r="1548" spans="1:22">
      <c r="A1548" t="s">
        <v>1570</v>
      </c>
      <c r="B1548" s="19">
        <v>43098</v>
      </c>
      <c r="C1548" s="19" t="str">
        <f xml:space="preserve"> TEXT(Table1_2[[#This Row],[Order Date]], "yyyy")</f>
        <v>2017</v>
      </c>
      <c r="D1548" s="19">
        <v>43102</v>
      </c>
      <c r="E1548" t="s">
        <v>39</v>
      </c>
      <c r="F1548" t="s">
        <v>1571</v>
      </c>
      <c r="G1548" t="s">
        <v>1572</v>
      </c>
      <c r="H1548" t="s">
        <v>24</v>
      </c>
      <c r="I1548" t="s">
        <v>25</v>
      </c>
      <c r="J1548" t="s">
        <v>52</v>
      </c>
      <c r="K1548" t="s">
        <v>53</v>
      </c>
      <c r="L1548" t="s">
        <v>54</v>
      </c>
      <c r="M1548" t="s">
        <v>1028</v>
      </c>
      <c r="N1548" t="s">
        <v>30</v>
      </c>
      <c r="O1548" t="s">
        <v>36</v>
      </c>
      <c r="P1548" t="s">
        <v>1029</v>
      </c>
      <c r="Q1548">
        <v>393.56799999999998</v>
      </c>
      <c r="R1548">
        <v>4</v>
      </c>
      <c r="S1548">
        <v>-44.276400000000002</v>
      </c>
      <c r="T1548">
        <f xml:space="preserve"> Table1_2[[#This Row],[Profit]] / Table1_2[[#This Row],[Sales]]</f>
        <v>-0.11250000000000002</v>
      </c>
      <c r="U1548" t="s">
        <v>83</v>
      </c>
      <c r="V1548" t="s">
        <v>96</v>
      </c>
    </row>
    <row r="1549" spans="1:22">
      <c r="A1549" t="s">
        <v>254</v>
      </c>
      <c r="B1549" s="19">
        <v>42329</v>
      </c>
      <c r="C1549" s="19" t="str">
        <f xml:space="preserve"> TEXT(Table1_2[[#This Row],[Order Date]], "yyyy")</f>
        <v>2015</v>
      </c>
      <c r="D1549" s="19">
        <v>42331</v>
      </c>
      <c r="E1549" t="s">
        <v>21</v>
      </c>
      <c r="F1549" t="s">
        <v>138</v>
      </c>
      <c r="G1549" t="s">
        <v>139</v>
      </c>
      <c r="H1549" t="s">
        <v>24</v>
      </c>
      <c r="I1549" t="s">
        <v>25</v>
      </c>
      <c r="J1549" t="s">
        <v>230</v>
      </c>
      <c r="K1549" t="s">
        <v>231</v>
      </c>
      <c r="L1549" t="s">
        <v>67</v>
      </c>
      <c r="M1549" t="s">
        <v>255</v>
      </c>
      <c r="N1549" t="s">
        <v>30</v>
      </c>
      <c r="O1549" t="s">
        <v>36</v>
      </c>
      <c r="P1549" t="s">
        <v>256</v>
      </c>
      <c r="Q1549">
        <v>396.80200000000002</v>
      </c>
      <c r="R1549">
        <v>7</v>
      </c>
      <c r="S1549">
        <v>-11.337199999999999</v>
      </c>
      <c r="T1549">
        <f xml:space="preserve"> Table1_2[[#This Row],[Profit]] / Table1_2[[#This Row],[Sales]]</f>
        <v>-2.8571428571428567E-2</v>
      </c>
      <c r="U1549" t="s">
        <v>70</v>
      </c>
      <c r="V1549" t="s">
        <v>34</v>
      </c>
    </row>
    <row r="1550" spans="1:22">
      <c r="A1550" t="s">
        <v>3772</v>
      </c>
      <c r="B1550" s="19">
        <v>42930</v>
      </c>
      <c r="C1550" s="19" t="str">
        <f xml:space="preserve"> TEXT(Table1_2[[#This Row],[Order Date]], "yyyy")</f>
        <v>2017</v>
      </c>
      <c r="D1550" s="19">
        <v>42934</v>
      </c>
      <c r="E1550" t="s">
        <v>39</v>
      </c>
      <c r="F1550" t="s">
        <v>2808</v>
      </c>
      <c r="G1550" t="s">
        <v>2809</v>
      </c>
      <c r="H1550" t="s">
        <v>24</v>
      </c>
      <c r="I1550" t="s">
        <v>25</v>
      </c>
      <c r="J1550" t="s">
        <v>347</v>
      </c>
      <c r="K1550" t="s">
        <v>231</v>
      </c>
      <c r="L1550" t="s">
        <v>67</v>
      </c>
      <c r="M1550" t="s">
        <v>1400</v>
      </c>
      <c r="N1550" t="s">
        <v>30</v>
      </c>
      <c r="O1550" t="s">
        <v>56</v>
      </c>
      <c r="P1550" t="s">
        <v>1401</v>
      </c>
      <c r="Q1550">
        <v>396.92</v>
      </c>
      <c r="R1550">
        <v>5</v>
      </c>
      <c r="S1550">
        <v>148.845</v>
      </c>
      <c r="T1550">
        <f xml:space="preserve"> Table1_2[[#This Row],[Profit]] / Table1_2[[#This Row],[Sales]]</f>
        <v>0.375</v>
      </c>
      <c r="U1550" t="s">
        <v>83</v>
      </c>
      <c r="V1550" t="s">
        <v>71</v>
      </c>
    </row>
    <row r="1551" spans="1:22">
      <c r="A1551" t="s">
        <v>3461</v>
      </c>
      <c r="B1551" s="19">
        <v>42718</v>
      </c>
      <c r="C1551" s="19" t="str">
        <f xml:space="preserve"> TEXT(Table1_2[[#This Row],[Order Date]], "yyyy")</f>
        <v>2016</v>
      </c>
      <c r="D1551" s="19">
        <v>42723</v>
      </c>
      <c r="E1551" t="s">
        <v>39</v>
      </c>
      <c r="F1551" t="s">
        <v>491</v>
      </c>
      <c r="G1551" t="s">
        <v>492</v>
      </c>
      <c r="H1551" t="s">
        <v>24</v>
      </c>
      <c r="I1551" t="s">
        <v>25</v>
      </c>
      <c r="J1551" t="s">
        <v>173</v>
      </c>
      <c r="K1551" t="s">
        <v>120</v>
      </c>
      <c r="L1551" t="s">
        <v>67</v>
      </c>
      <c r="M1551" t="s">
        <v>1400</v>
      </c>
      <c r="N1551" t="s">
        <v>30</v>
      </c>
      <c r="O1551" t="s">
        <v>56</v>
      </c>
      <c r="P1551" t="s">
        <v>1401</v>
      </c>
      <c r="Q1551">
        <v>396.92</v>
      </c>
      <c r="R1551">
        <v>4</v>
      </c>
      <c r="S1551">
        <v>198.46</v>
      </c>
      <c r="T1551">
        <f xml:space="preserve"> Table1_2[[#This Row],[Profit]] / Table1_2[[#This Row],[Sales]]</f>
        <v>0.5</v>
      </c>
      <c r="U1551" t="s">
        <v>58</v>
      </c>
      <c r="V1551" t="s">
        <v>96</v>
      </c>
    </row>
    <row r="1552" spans="1:22">
      <c r="A1552" t="s">
        <v>3077</v>
      </c>
      <c r="B1552" s="19">
        <v>41971</v>
      </c>
      <c r="C1552" s="19" t="str">
        <f xml:space="preserve"> TEXT(Table1_2[[#This Row],[Order Date]], "yyyy")</f>
        <v>2014</v>
      </c>
      <c r="D1552" s="19">
        <v>41974</v>
      </c>
      <c r="E1552" t="s">
        <v>21</v>
      </c>
      <c r="F1552" t="s">
        <v>3078</v>
      </c>
      <c r="G1552" t="s">
        <v>3079</v>
      </c>
      <c r="H1552" t="s">
        <v>90</v>
      </c>
      <c r="I1552" t="s">
        <v>25</v>
      </c>
      <c r="J1552" t="s">
        <v>157</v>
      </c>
      <c r="K1552" t="s">
        <v>158</v>
      </c>
      <c r="L1552" t="s">
        <v>28</v>
      </c>
      <c r="M1552" t="s">
        <v>218</v>
      </c>
      <c r="N1552" t="s">
        <v>30</v>
      </c>
      <c r="O1552" t="s">
        <v>56</v>
      </c>
      <c r="P1552" t="s">
        <v>219</v>
      </c>
      <c r="Q1552">
        <v>397.6</v>
      </c>
      <c r="R1552">
        <v>5</v>
      </c>
      <c r="S1552">
        <v>43.735999999999997</v>
      </c>
      <c r="T1552">
        <f xml:space="preserve"> Table1_2[[#This Row],[Profit]] / Table1_2[[#This Row],[Sales]]</f>
        <v>0.10999999999999999</v>
      </c>
      <c r="U1552" t="s">
        <v>33</v>
      </c>
      <c r="V1552" t="s">
        <v>34</v>
      </c>
    </row>
    <row r="1553" spans="1:22">
      <c r="A1553" t="s">
        <v>4226</v>
      </c>
      <c r="B1553" s="19">
        <v>43070</v>
      </c>
      <c r="C1553" s="19" t="str">
        <f xml:space="preserve"> TEXT(Table1_2[[#This Row],[Order Date]], "yyyy")</f>
        <v>2017</v>
      </c>
      <c r="D1553" s="19">
        <v>43074</v>
      </c>
      <c r="E1553" t="s">
        <v>39</v>
      </c>
      <c r="F1553" t="s">
        <v>3683</v>
      </c>
      <c r="G1553" t="s">
        <v>3684</v>
      </c>
      <c r="H1553" t="s">
        <v>24</v>
      </c>
      <c r="I1553" t="s">
        <v>25</v>
      </c>
      <c r="J1553" t="s">
        <v>65</v>
      </c>
      <c r="K1553" t="s">
        <v>66</v>
      </c>
      <c r="L1553" t="s">
        <v>67</v>
      </c>
      <c r="M1553" t="s">
        <v>575</v>
      </c>
      <c r="N1553" t="s">
        <v>30</v>
      </c>
      <c r="O1553" t="s">
        <v>36</v>
      </c>
      <c r="P1553" t="s">
        <v>576</v>
      </c>
      <c r="Q1553">
        <v>398.97199999999998</v>
      </c>
      <c r="R1553">
        <v>2</v>
      </c>
      <c r="S1553">
        <v>-28.498000000000001</v>
      </c>
      <c r="T1553">
        <f xml:space="preserve"> Table1_2[[#This Row],[Profit]] / Table1_2[[#This Row],[Sales]]</f>
        <v>-7.1428571428571438E-2</v>
      </c>
      <c r="U1553" t="s">
        <v>83</v>
      </c>
      <c r="V1553" t="s">
        <v>96</v>
      </c>
    </row>
    <row r="1554" spans="1:22">
      <c r="A1554" t="s">
        <v>3104</v>
      </c>
      <c r="B1554" s="19">
        <v>42751</v>
      </c>
      <c r="C1554" s="19" t="str">
        <f xml:space="preserve"> TEXT(Table1_2[[#This Row],[Order Date]], "yyyy")</f>
        <v>2017</v>
      </c>
      <c r="D1554" s="19">
        <v>42751</v>
      </c>
      <c r="E1554" t="s">
        <v>425</v>
      </c>
      <c r="F1554" t="s">
        <v>2696</v>
      </c>
      <c r="G1554" t="s">
        <v>2697</v>
      </c>
      <c r="H1554" t="s">
        <v>90</v>
      </c>
      <c r="I1554" t="s">
        <v>25</v>
      </c>
      <c r="J1554" t="s">
        <v>52</v>
      </c>
      <c r="K1554" t="s">
        <v>53</v>
      </c>
      <c r="L1554" t="s">
        <v>54</v>
      </c>
      <c r="M1554" t="s">
        <v>907</v>
      </c>
      <c r="N1554" t="s">
        <v>30</v>
      </c>
      <c r="O1554" t="s">
        <v>45</v>
      </c>
      <c r="P1554" t="s">
        <v>908</v>
      </c>
      <c r="Q1554">
        <v>399.67200000000003</v>
      </c>
      <c r="R1554">
        <v>7</v>
      </c>
      <c r="S1554">
        <v>-14.9877</v>
      </c>
      <c r="T1554">
        <f xml:space="preserve"> Table1_2[[#This Row],[Profit]] / Table1_2[[#This Row],[Sales]]</f>
        <v>-3.7499999999999999E-2</v>
      </c>
      <c r="U1554" t="s">
        <v>430</v>
      </c>
      <c r="V1554" t="s">
        <v>169</v>
      </c>
    </row>
    <row r="1555" spans="1:22">
      <c r="A1555" t="s">
        <v>4075</v>
      </c>
      <c r="B1555" s="19">
        <v>42797</v>
      </c>
      <c r="C1555" s="19" t="str">
        <f xml:space="preserve"> TEXT(Table1_2[[#This Row],[Order Date]], "yyyy")</f>
        <v>2017</v>
      </c>
      <c r="D1555" s="19">
        <v>42802</v>
      </c>
      <c r="E1555" t="s">
        <v>39</v>
      </c>
      <c r="F1555" t="s">
        <v>1026</v>
      </c>
      <c r="G1555" t="s">
        <v>1027</v>
      </c>
      <c r="H1555" t="s">
        <v>90</v>
      </c>
      <c r="I1555" t="s">
        <v>25</v>
      </c>
      <c r="J1555" t="s">
        <v>52</v>
      </c>
      <c r="K1555" t="s">
        <v>53</v>
      </c>
      <c r="L1555" t="s">
        <v>54</v>
      </c>
      <c r="M1555" t="s">
        <v>907</v>
      </c>
      <c r="N1555" t="s">
        <v>30</v>
      </c>
      <c r="O1555" t="s">
        <v>45</v>
      </c>
      <c r="P1555" t="s">
        <v>908</v>
      </c>
      <c r="Q1555">
        <v>399.67200000000003</v>
      </c>
      <c r="R1555">
        <v>7</v>
      </c>
      <c r="S1555">
        <v>-14.9877</v>
      </c>
      <c r="T1555">
        <f xml:space="preserve"> Table1_2[[#This Row],[Profit]] / Table1_2[[#This Row],[Sales]]</f>
        <v>-3.7499999999999999E-2</v>
      </c>
      <c r="U1555" t="s">
        <v>58</v>
      </c>
      <c r="V1555" t="s">
        <v>195</v>
      </c>
    </row>
    <row r="1556" spans="1:22">
      <c r="A1556" t="s">
        <v>758</v>
      </c>
      <c r="B1556" s="19">
        <v>42707</v>
      </c>
      <c r="C1556" s="19" t="str">
        <f xml:space="preserve"> TEXT(Table1_2[[#This Row],[Order Date]], "yyyy")</f>
        <v>2016</v>
      </c>
      <c r="D1556" s="19">
        <v>42710</v>
      </c>
      <c r="E1556" t="s">
        <v>87</v>
      </c>
      <c r="F1556" t="s">
        <v>759</v>
      </c>
      <c r="G1556" t="s">
        <v>760</v>
      </c>
      <c r="H1556" t="s">
        <v>24</v>
      </c>
      <c r="I1556" t="s">
        <v>25</v>
      </c>
      <c r="J1556" t="s">
        <v>761</v>
      </c>
      <c r="K1556" t="s">
        <v>120</v>
      </c>
      <c r="L1556" t="s">
        <v>67</v>
      </c>
      <c r="M1556" t="s">
        <v>762</v>
      </c>
      <c r="N1556" t="s">
        <v>30</v>
      </c>
      <c r="O1556" t="s">
        <v>45</v>
      </c>
      <c r="P1556" t="s">
        <v>763</v>
      </c>
      <c r="Q1556">
        <v>400.03199999999998</v>
      </c>
      <c r="R1556">
        <v>2</v>
      </c>
      <c r="S1556">
        <v>-153.34559999999999</v>
      </c>
      <c r="T1556">
        <f xml:space="preserve"> Table1_2[[#This Row],[Profit]] / Table1_2[[#This Row],[Sales]]</f>
        <v>-0.3833333333333333</v>
      </c>
      <c r="U1556" t="s">
        <v>33</v>
      </c>
      <c r="V1556" t="s">
        <v>96</v>
      </c>
    </row>
    <row r="1557" spans="1:22">
      <c r="A1557" t="s">
        <v>4316</v>
      </c>
      <c r="B1557" s="19">
        <v>42911</v>
      </c>
      <c r="C1557" s="19" t="str">
        <f xml:space="preserve"> TEXT(Table1_2[[#This Row],[Order Date]], "yyyy")</f>
        <v>2017</v>
      </c>
      <c r="D1557" s="19">
        <v>42913</v>
      </c>
      <c r="E1557" t="s">
        <v>21</v>
      </c>
      <c r="F1557" t="s">
        <v>4126</v>
      </c>
      <c r="G1557" t="s">
        <v>4127</v>
      </c>
      <c r="H1557" t="s">
        <v>24</v>
      </c>
      <c r="I1557" t="s">
        <v>25</v>
      </c>
      <c r="J1557" t="s">
        <v>173</v>
      </c>
      <c r="K1557" t="s">
        <v>120</v>
      </c>
      <c r="L1557" t="s">
        <v>67</v>
      </c>
      <c r="M1557" t="s">
        <v>1695</v>
      </c>
      <c r="N1557" t="s">
        <v>30</v>
      </c>
      <c r="O1557" t="s">
        <v>31</v>
      </c>
      <c r="P1557" t="s">
        <v>1696</v>
      </c>
      <c r="Q1557">
        <v>400.78399999999999</v>
      </c>
      <c r="R1557">
        <v>1</v>
      </c>
      <c r="S1557">
        <v>-5.0098000000000003</v>
      </c>
      <c r="T1557">
        <f xml:space="preserve"> Table1_2[[#This Row],[Profit]] / Table1_2[[#This Row],[Sales]]</f>
        <v>-1.2500000000000001E-2</v>
      </c>
      <c r="U1557" t="s">
        <v>70</v>
      </c>
      <c r="V1557" t="s">
        <v>59</v>
      </c>
    </row>
    <row r="1558" spans="1:22">
      <c r="A1558" t="s">
        <v>3035</v>
      </c>
      <c r="B1558" s="19">
        <v>41749</v>
      </c>
      <c r="C1558" s="19" t="str">
        <f xml:space="preserve"> TEXT(Table1_2[[#This Row],[Order Date]], "yyyy")</f>
        <v>2014</v>
      </c>
      <c r="D1558" s="19">
        <v>41751</v>
      </c>
      <c r="E1558" t="s">
        <v>21</v>
      </c>
      <c r="F1558" t="s">
        <v>739</v>
      </c>
      <c r="G1558" t="s">
        <v>740</v>
      </c>
      <c r="H1558" t="s">
        <v>24</v>
      </c>
      <c r="I1558" t="s">
        <v>25</v>
      </c>
      <c r="J1558" t="s">
        <v>101</v>
      </c>
      <c r="K1558" t="s">
        <v>92</v>
      </c>
      <c r="L1558" t="s">
        <v>93</v>
      </c>
      <c r="M1558" t="s">
        <v>2831</v>
      </c>
      <c r="N1558" t="s">
        <v>30</v>
      </c>
      <c r="O1558" t="s">
        <v>45</v>
      </c>
      <c r="P1558" t="s">
        <v>2832</v>
      </c>
      <c r="Q1558">
        <v>401.59</v>
      </c>
      <c r="R1558">
        <v>2</v>
      </c>
      <c r="S1558">
        <v>-131.95099999999999</v>
      </c>
      <c r="T1558">
        <f xml:space="preserve"> Table1_2[[#This Row],[Profit]] / Table1_2[[#This Row],[Sales]]</f>
        <v>-0.32857142857142857</v>
      </c>
      <c r="U1558" t="s">
        <v>70</v>
      </c>
      <c r="V1558" t="s">
        <v>113</v>
      </c>
    </row>
    <row r="1559" spans="1:22">
      <c r="A1559" t="s">
        <v>4380</v>
      </c>
      <c r="B1559" s="19">
        <v>42576</v>
      </c>
      <c r="C1559" s="19" t="str">
        <f xml:space="preserve"> TEXT(Table1_2[[#This Row],[Order Date]], "yyyy")</f>
        <v>2016</v>
      </c>
      <c r="D1559" s="19">
        <v>42579</v>
      </c>
      <c r="E1559" t="s">
        <v>21</v>
      </c>
      <c r="F1559" t="s">
        <v>2024</v>
      </c>
      <c r="G1559" t="s">
        <v>2025</v>
      </c>
      <c r="H1559" t="s">
        <v>90</v>
      </c>
      <c r="I1559" t="s">
        <v>25</v>
      </c>
      <c r="J1559" t="s">
        <v>905</v>
      </c>
      <c r="K1559" t="s">
        <v>238</v>
      </c>
      <c r="L1559" t="s">
        <v>93</v>
      </c>
      <c r="M1559" t="s">
        <v>3017</v>
      </c>
      <c r="N1559" t="s">
        <v>30</v>
      </c>
      <c r="O1559" t="s">
        <v>36</v>
      </c>
      <c r="P1559" t="s">
        <v>3018</v>
      </c>
      <c r="Q1559">
        <v>403.56</v>
      </c>
      <c r="R1559">
        <v>4</v>
      </c>
      <c r="S1559">
        <v>96.854399999999998</v>
      </c>
      <c r="T1559">
        <f xml:space="preserve"> Table1_2[[#This Row],[Profit]] / Table1_2[[#This Row],[Sales]]</f>
        <v>0.24</v>
      </c>
      <c r="U1559" t="s">
        <v>33</v>
      </c>
      <c r="V1559" t="s">
        <v>71</v>
      </c>
    </row>
    <row r="1560" spans="1:22">
      <c r="A1560" t="s">
        <v>3395</v>
      </c>
      <c r="B1560" s="19">
        <v>42715</v>
      </c>
      <c r="C1560" s="19" t="str">
        <f xml:space="preserve"> TEXT(Table1_2[[#This Row],[Order Date]], "yyyy")</f>
        <v>2016</v>
      </c>
      <c r="D1560" s="19">
        <v>42717</v>
      </c>
      <c r="E1560" t="s">
        <v>87</v>
      </c>
      <c r="F1560" t="s">
        <v>3396</v>
      </c>
      <c r="G1560" t="s">
        <v>3397</v>
      </c>
      <c r="H1560" t="s">
        <v>100</v>
      </c>
      <c r="I1560" t="s">
        <v>25</v>
      </c>
      <c r="J1560" t="s">
        <v>3398</v>
      </c>
      <c r="K1560" t="s">
        <v>1517</v>
      </c>
      <c r="L1560" t="s">
        <v>54</v>
      </c>
      <c r="M1560" t="s">
        <v>104</v>
      </c>
      <c r="N1560" t="s">
        <v>30</v>
      </c>
      <c r="O1560" t="s">
        <v>36</v>
      </c>
      <c r="P1560" t="s">
        <v>105</v>
      </c>
      <c r="Q1560">
        <v>403.92</v>
      </c>
      <c r="R1560">
        <v>5</v>
      </c>
      <c r="S1560">
        <v>25.245000000000001</v>
      </c>
      <c r="T1560">
        <f xml:space="preserve"> Table1_2[[#This Row],[Profit]] / Table1_2[[#This Row],[Sales]]</f>
        <v>6.25E-2</v>
      </c>
      <c r="U1560" t="s">
        <v>70</v>
      </c>
      <c r="V1560" t="s">
        <v>96</v>
      </c>
    </row>
    <row r="1561" spans="1:22">
      <c r="A1561" t="s">
        <v>4203</v>
      </c>
      <c r="B1561" s="19">
        <v>42712</v>
      </c>
      <c r="C1561" s="19" t="str">
        <f xml:space="preserve"> TEXT(Table1_2[[#This Row],[Order Date]], "yyyy")</f>
        <v>2016</v>
      </c>
      <c r="D1561" s="19">
        <v>42716</v>
      </c>
      <c r="E1561" t="s">
        <v>39</v>
      </c>
      <c r="F1561" t="s">
        <v>1472</v>
      </c>
      <c r="G1561" t="s">
        <v>1473</v>
      </c>
      <c r="H1561" t="s">
        <v>24</v>
      </c>
      <c r="I1561" t="s">
        <v>25</v>
      </c>
      <c r="J1561" t="s">
        <v>4204</v>
      </c>
      <c r="K1561" t="s">
        <v>238</v>
      </c>
      <c r="L1561" t="s">
        <v>93</v>
      </c>
      <c r="M1561" t="s">
        <v>1953</v>
      </c>
      <c r="N1561" t="s">
        <v>30</v>
      </c>
      <c r="O1561" t="s">
        <v>31</v>
      </c>
      <c r="P1561" t="s">
        <v>1954</v>
      </c>
      <c r="Q1561">
        <v>405.86</v>
      </c>
      <c r="R1561">
        <v>7</v>
      </c>
      <c r="S1561">
        <v>32.468800000000002</v>
      </c>
      <c r="T1561">
        <f xml:space="preserve"> Table1_2[[#This Row],[Profit]] / Table1_2[[#This Row],[Sales]]</f>
        <v>0.08</v>
      </c>
      <c r="U1561" t="s">
        <v>83</v>
      </c>
      <c r="V1561" t="s">
        <v>96</v>
      </c>
    </row>
    <row r="1562" spans="1:22">
      <c r="A1562" t="s">
        <v>1264</v>
      </c>
      <c r="B1562" s="19">
        <v>42560</v>
      </c>
      <c r="C1562" s="19" t="str">
        <f xml:space="preserve"> TEXT(Table1_2[[#This Row],[Order Date]], "yyyy")</f>
        <v>2016</v>
      </c>
      <c r="D1562" s="19">
        <v>42564</v>
      </c>
      <c r="E1562" t="s">
        <v>39</v>
      </c>
      <c r="F1562" t="s">
        <v>225</v>
      </c>
      <c r="G1562" t="s">
        <v>226</v>
      </c>
      <c r="H1562" t="s">
        <v>90</v>
      </c>
      <c r="I1562" t="s">
        <v>25</v>
      </c>
      <c r="J1562" t="s">
        <v>173</v>
      </c>
      <c r="K1562" t="s">
        <v>120</v>
      </c>
      <c r="L1562" t="s">
        <v>67</v>
      </c>
      <c r="M1562" t="s">
        <v>805</v>
      </c>
      <c r="N1562" t="s">
        <v>30</v>
      </c>
      <c r="O1562" t="s">
        <v>36</v>
      </c>
      <c r="P1562" t="s">
        <v>806</v>
      </c>
      <c r="Q1562">
        <v>408.00599999999997</v>
      </c>
      <c r="R1562">
        <v>2</v>
      </c>
      <c r="S1562">
        <v>72.534400000000005</v>
      </c>
      <c r="T1562">
        <f xml:space="preserve"> Table1_2[[#This Row],[Profit]] / Table1_2[[#This Row],[Sales]]</f>
        <v>0.17777777777777781</v>
      </c>
      <c r="U1562" t="s">
        <v>83</v>
      </c>
      <c r="V1562" t="s">
        <v>71</v>
      </c>
    </row>
    <row r="1563" spans="1:22">
      <c r="A1563" t="s">
        <v>2857</v>
      </c>
      <c r="B1563" s="19">
        <v>42688</v>
      </c>
      <c r="C1563" s="19" t="str">
        <f xml:space="preserve"> TEXT(Table1_2[[#This Row],[Order Date]], "yyyy")</f>
        <v>2016</v>
      </c>
      <c r="D1563" s="19">
        <v>42691</v>
      </c>
      <c r="E1563" t="s">
        <v>87</v>
      </c>
      <c r="F1563" t="s">
        <v>1300</v>
      </c>
      <c r="G1563" t="s">
        <v>1301</v>
      </c>
      <c r="H1563" t="s">
        <v>24</v>
      </c>
      <c r="I1563" t="s">
        <v>25</v>
      </c>
      <c r="J1563" t="s">
        <v>173</v>
      </c>
      <c r="K1563" t="s">
        <v>120</v>
      </c>
      <c r="L1563" t="s">
        <v>67</v>
      </c>
      <c r="M1563" t="s">
        <v>805</v>
      </c>
      <c r="N1563" t="s">
        <v>30</v>
      </c>
      <c r="O1563" t="s">
        <v>36</v>
      </c>
      <c r="P1563" t="s">
        <v>806</v>
      </c>
      <c r="Q1563">
        <v>408.00599999999997</v>
      </c>
      <c r="R1563">
        <v>2</v>
      </c>
      <c r="S1563">
        <v>72.534400000000005</v>
      </c>
      <c r="T1563">
        <f xml:space="preserve"> Table1_2[[#This Row],[Profit]] / Table1_2[[#This Row],[Sales]]</f>
        <v>0.17777777777777781</v>
      </c>
      <c r="U1563" t="s">
        <v>33</v>
      </c>
      <c r="V1563" t="s">
        <v>34</v>
      </c>
    </row>
    <row r="1564" spans="1:22">
      <c r="A1564" t="s">
        <v>2160</v>
      </c>
      <c r="B1564" s="19">
        <v>42120</v>
      </c>
      <c r="C1564" s="19" t="str">
        <f xml:space="preserve"> TEXT(Table1_2[[#This Row],[Order Date]], "yyyy")</f>
        <v>2015</v>
      </c>
      <c r="D1564" s="19">
        <v>42124</v>
      </c>
      <c r="E1564" t="s">
        <v>39</v>
      </c>
      <c r="F1564" t="s">
        <v>1898</v>
      </c>
      <c r="G1564" t="s">
        <v>1899</v>
      </c>
      <c r="H1564" t="s">
        <v>24</v>
      </c>
      <c r="I1564" t="s">
        <v>25</v>
      </c>
      <c r="J1564" t="s">
        <v>101</v>
      </c>
      <c r="K1564" t="s">
        <v>92</v>
      </c>
      <c r="L1564" t="s">
        <v>93</v>
      </c>
      <c r="M1564" t="s">
        <v>381</v>
      </c>
      <c r="N1564" t="s">
        <v>30</v>
      </c>
      <c r="O1564" t="s">
        <v>36</v>
      </c>
      <c r="P1564" t="s">
        <v>382</v>
      </c>
      <c r="Q1564">
        <v>408.42200000000003</v>
      </c>
      <c r="R1564">
        <v>2</v>
      </c>
      <c r="S1564">
        <v>-5.8346</v>
      </c>
      <c r="T1564">
        <f xml:space="preserve"> Table1_2[[#This Row],[Profit]] / Table1_2[[#This Row],[Sales]]</f>
        <v>-1.4285714285714285E-2</v>
      </c>
      <c r="U1564" t="s">
        <v>83</v>
      </c>
      <c r="V1564" t="s">
        <v>113</v>
      </c>
    </row>
    <row r="1565" spans="1:22">
      <c r="A1565" t="s">
        <v>2466</v>
      </c>
      <c r="B1565" s="19">
        <v>42187</v>
      </c>
      <c r="C1565" s="19" t="str">
        <f xml:space="preserve"> TEXT(Table1_2[[#This Row],[Order Date]], "yyyy")</f>
        <v>2015</v>
      </c>
      <c r="D1565" s="19">
        <v>42191</v>
      </c>
      <c r="E1565" t="s">
        <v>39</v>
      </c>
      <c r="F1565" t="s">
        <v>2467</v>
      </c>
      <c r="G1565" t="s">
        <v>2468</v>
      </c>
      <c r="H1565" t="s">
        <v>24</v>
      </c>
      <c r="I1565" t="s">
        <v>25</v>
      </c>
      <c r="J1565" t="s">
        <v>2469</v>
      </c>
      <c r="K1565" t="s">
        <v>134</v>
      </c>
      <c r="L1565" t="s">
        <v>93</v>
      </c>
      <c r="M1565" t="s">
        <v>381</v>
      </c>
      <c r="N1565" t="s">
        <v>30</v>
      </c>
      <c r="O1565" t="s">
        <v>36</v>
      </c>
      <c r="P1565" t="s">
        <v>382</v>
      </c>
      <c r="Q1565">
        <v>408.42200000000003</v>
      </c>
      <c r="R1565">
        <v>2</v>
      </c>
      <c r="S1565">
        <v>-5.8346</v>
      </c>
      <c r="T1565">
        <f xml:space="preserve"> Table1_2[[#This Row],[Profit]] / Table1_2[[#This Row],[Sales]]</f>
        <v>-1.4285714285714285E-2</v>
      </c>
      <c r="U1565" t="s">
        <v>83</v>
      </c>
      <c r="V1565" t="s">
        <v>71</v>
      </c>
    </row>
    <row r="1566" spans="1:22">
      <c r="A1566" t="s">
        <v>3376</v>
      </c>
      <c r="B1566" s="19">
        <v>42997</v>
      </c>
      <c r="C1566" s="19" t="str">
        <f xml:space="preserve"> TEXT(Table1_2[[#This Row],[Order Date]], "yyyy")</f>
        <v>2017</v>
      </c>
      <c r="D1566" s="19">
        <v>43003</v>
      </c>
      <c r="E1566" t="s">
        <v>39</v>
      </c>
      <c r="F1566" t="s">
        <v>3377</v>
      </c>
      <c r="G1566" t="s">
        <v>3378</v>
      </c>
      <c r="H1566" t="s">
        <v>90</v>
      </c>
      <c r="I1566" t="s">
        <v>25</v>
      </c>
      <c r="J1566" t="s">
        <v>878</v>
      </c>
      <c r="K1566" t="s">
        <v>1517</v>
      </c>
      <c r="L1566" t="s">
        <v>54</v>
      </c>
      <c r="M1566" t="s">
        <v>551</v>
      </c>
      <c r="N1566" t="s">
        <v>30</v>
      </c>
      <c r="O1566" t="s">
        <v>56</v>
      </c>
      <c r="P1566" t="s">
        <v>552</v>
      </c>
      <c r="Q1566">
        <v>409.21600000000001</v>
      </c>
      <c r="R1566">
        <v>8</v>
      </c>
      <c r="S1566">
        <v>61.382399999999997</v>
      </c>
      <c r="T1566">
        <f xml:space="preserve"> Table1_2[[#This Row],[Profit]] / Table1_2[[#This Row],[Sales]]</f>
        <v>0.15</v>
      </c>
      <c r="U1566" t="s">
        <v>129</v>
      </c>
      <c r="V1566" t="s">
        <v>77</v>
      </c>
    </row>
    <row r="1567" spans="1:22">
      <c r="A1567" t="s">
        <v>2704</v>
      </c>
      <c r="B1567" s="19">
        <v>41911</v>
      </c>
      <c r="C1567" s="19" t="str">
        <f xml:space="preserve"> TEXT(Table1_2[[#This Row],[Order Date]], "yyyy")</f>
        <v>2014</v>
      </c>
      <c r="D1567" s="19">
        <v>41915</v>
      </c>
      <c r="E1567" t="s">
        <v>39</v>
      </c>
      <c r="F1567" t="s">
        <v>2345</v>
      </c>
      <c r="G1567" t="s">
        <v>2346</v>
      </c>
      <c r="H1567" t="s">
        <v>90</v>
      </c>
      <c r="I1567" t="s">
        <v>25</v>
      </c>
      <c r="J1567" t="s">
        <v>65</v>
      </c>
      <c r="K1567" t="s">
        <v>66</v>
      </c>
      <c r="L1567" t="s">
        <v>67</v>
      </c>
      <c r="M1567" t="s">
        <v>1561</v>
      </c>
      <c r="N1567" t="s">
        <v>30</v>
      </c>
      <c r="O1567" t="s">
        <v>45</v>
      </c>
      <c r="P1567" t="s">
        <v>1562</v>
      </c>
      <c r="Q1567">
        <v>409.27199999999999</v>
      </c>
      <c r="R1567">
        <v>2</v>
      </c>
      <c r="S1567">
        <v>-81.854399999999998</v>
      </c>
      <c r="T1567">
        <f xml:space="preserve"> Table1_2[[#This Row],[Profit]] / Table1_2[[#This Row],[Sales]]</f>
        <v>-0.2</v>
      </c>
      <c r="U1567" t="s">
        <v>83</v>
      </c>
      <c r="V1567" t="s">
        <v>77</v>
      </c>
    </row>
    <row r="1568" spans="1:22">
      <c r="A1568" t="s">
        <v>1579</v>
      </c>
      <c r="B1568" s="19">
        <v>41933</v>
      </c>
      <c r="C1568" s="19" t="str">
        <f xml:space="preserve"> TEXT(Table1_2[[#This Row],[Order Date]], "yyyy")</f>
        <v>2014</v>
      </c>
      <c r="D1568" s="19">
        <v>41934</v>
      </c>
      <c r="E1568" t="s">
        <v>87</v>
      </c>
      <c r="F1568" t="s">
        <v>79</v>
      </c>
      <c r="G1568" t="s">
        <v>80</v>
      </c>
      <c r="H1568" t="s">
        <v>24</v>
      </c>
      <c r="I1568" t="s">
        <v>25</v>
      </c>
      <c r="J1568" t="s">
        <v>1580</v>
      </c>
      <c r="K1568" t="s">
        <v>231</v>
      </c>
      <c r="L1568" t="s">
        <v>67</v>
      </c>
      <c r="M1568" t="s">
        <v>441</v>
      </c>
      <c r="N1568" t="s">
        <v>30</v>
      </c>
      <c r="O1568" t="s">
        <v>45</v>
      </c>
      <c r="P1568" t="s">
        <v>442</v>
      </c>
      <c r="Q1568">
        <v>409.59</v>
      </c>
      <c r="R1568">
        <v>3</v>
      </c>
      <c r="S1568">
        <v>-122.877</v>
      </c>
      <c r="T1568">
        <f xml:space="preserve"> Table1_2[[#This Row],[Profit]] / Table1_2[[#This Row],[Sales]]</f>
        <v>-0.3</v>
      </c>
      <c r="U1568" t="s">
        <v>123</v>
      </c>
      <c r="V1568" t="s">
        <v>48</v>
      </c>
    </row>
    <row r="1569" spans="1:22">
      <c r="A1569" t="s">
        <v>4325</v>
      </c>
      <c r="B1569" s="19">
        <v>42915</v>
      </c>
      <c r="C1569" s="19" t="str">
        <f xml:space="preserve"> TEXT(Table1_2[[#This Row],[Order Date]], "yyyy")</f>
        <v>2017</v>
      </c>
      <c r="D1569" s="19">
        <v>42916</v>
      </c>
      <c r="E1569" t="s">
        <v>87</v>
      </c>
      <c r="F1569" t="s">
        <v>3433</v>
      </c>
      <c r="G1569" t="s">
        <v>3434</v>
      </c>
      <c r="H1569" t="s">
        <v>24</v>
      </c>
      <c r="I1569" t="s">
        <v>25</v>
      </c>
      <c r="J1569" t="s">
        <v>1739</v>
      </c>
      <c r="K1569" t="s">
        <v>92</v>
      </c>
      <c r="L1569" t="s">
        <v>93</v>
      </c>
      <c r="M1569" t="s">
        <v>1869</v>
      </c>
      <c r="N1569" t="s">
        <v>30</v>
      </c>
      <c r="O1569" t="s">
        <v>31</v>
      </c>
      <c r="P1569" t="s">
        <v>1870</v>
      </c>
      <c r="Q1569">
        <v>409.99919999999997</v>
      </c>
      <c r="R1569">
        <v>3</v>
      </c>
      <c r="S1569">
        <v>-96.470399999999998</v>
      </c>
      <c r="T1569">
        <f xml:space="preserve"> Table1_2[[#This Row],[Profit]] / Table1_2[[#This Row],[Sales]]</f>
        <v>-0.23529411764705882</v>
      </c>
      <c r="U1569" t="s">
        <v>123</v>
      </c>
      <c r="V1569" t="s">
        <v>59</v>
      </c>
    </row>
    <row r="1570" spans="1:22">
      <c r="A1570" t="s">
        <v>3467</v>
      </c>
      <c r="B1570" s="19">
        <v>41946</v>
      </c>
      <c r="C1570" s="19" t="str">
        <f xml:space="preserve"> TEXT(Table1_2[[#This Row],[Order Date]], "yyyy")</f>
        <v>2014</v>
      </c>
      <c r="D1570" s="19">
        <v>41950</v>
      </c>
      <c r="E1570" t="s">
        <v>39</v>
      </c>
      <c r="F1570" t="s">
        <v>3468</v>
      </c>
      <c r="G1570" t="s">
        <v>3469</v>
      </c>
      <c r="H1570" t="s">
        <v>24</v>
      </c>
      <c r="I1570" t="s">
        <v>25</v>
      </c>
      <c r="J1570" t="s">
        <v>606</v>
      </c>
      <c r="K1570" t="s">
        <v>1036</v>
      </c>
      <c r="L1570" t="s">
        <v>28</v>
      </c>
      <c r="M1570" t="s">
        <v>1831</v>
      </c>
      <c r="N1570" t="s">
        <v>30</v>
      </c>
      <c r="O1570" t="s">
        <v>56</v>
      </c>
      <c r="P1570" t="s">
        <v>1832</v>
      </c>
      <c r="Q1570">
        <v>410.35199999999998</v>
      </c>
      <c r="R1570">
        <v>3</v>
      </c>
      <c r="S1570">
        <v>-51.293999999999997</v>
      </c>
      <c r="T1570">
        <f xml:space="preserve"> Table1_2[[#This Row],[Profit]] / Table1_2[[#This Row],[Sales]]</f>
        <v>-0.125</v>
      </c>
      <c r="U1570" t="s">
        <v>83</v>
      </c>
      <c r="V1570" t="s">
        <v>34</v>
      </c>
    </row>
    <row r="1571" spans="1:22">
      <c r="A1571" t="s">
        <v>1471</v>
      </c>
      <c r="B1571" s="19">
        <v>42252</v>
      </c>
      <c r="C1571" s="19" t="str">
        <f xml:space="preserve"> TEXT(Table1_2[[#This Row],[Order Date]], "yyyy")</f>
        <v>2015</v>
      </c>
      <c r="D1571" s="19">
        <v>42256</v>
      </c>
      <c r="E1571" t="s">
        <v>39</v>
      </c>
      <c r="F1571" t="s">
        <v>1472</v>
      </c>
      <c r="G1571" t="s">
        <v>1473</v>
      </c>
      <c r="H1571" t="s">
        <v>24</v>
      </c>
      <c r="I1571" t="s">
        <v>25</v>
      </c>
      <c r="J1571" t="s">
        <v>639</v>
      </c>
      <c r="K1571" t="s">
        <v>53</v>
      </c>
      <c r="L1571" t="s">
        <v>54</v>
      </c>
      <c r="M1571" t="s">
        <v>1474</v>
      </c>
      <c r="N1571" t="s">
        <v>30</v>
      </c>
      <c r="O1571" t="s">
        <v>31</v>
      </c>
      <c r="P1571" t="s">
        <v>1475</v>
      </c>
      <c r="Q1571">
        <v>411.33199999999999</v>
      </c>
      <c r="R1571">
        <v>4</v>
      </c>
      <c r="S1571">
        <v>-4.8391999999999999</v>
      </c>
      <c r="T1571">
        <f xml:space="preserve"> Table1_2[[#This Row],[Profit]] / Table1_2[[#This Row],[Sales]]</f>
        <v>-1.1764705882352941E-2</v>
      </c>
      <c r="U1571" t="s">
        <v>83</v>
      </c>
      <c r="V1571" t="s">
        <v>77</v>
      </c>
    </row>
    <row r="1572" spans="1:22">
      <c r="A1572" t="s">
        <v>3178</v>
      </c>
      <c r="B1572" s="19">
        <v>41971</v>
      </c>
      <c r="C1572" s="19" t="str">
        <f xml:space="preserve"> TEXT(Table1_2[[#This Row],[Order Date]], "yyyy")</f>
        <v>2014</v>
      </c>
      <c r="D1572" s="19">
        <v>41971</v>
      </c>
      <c r="E1572" t="s">
        <v>425</v>
      </c>
      <c r="F1572" t="s">
        <v>2596</v>
      </c>
      <c r="G1572" t="s">
        <v>2597</v>
      </c>
      <c r="H1572" t="s">
        <v>100</v>
      </c>
      <c r="I1572" t="s">
        <v>25</v>
      </c>
      <c r="J1572" t="s">
        <v>328</v>
      </c>
      <c r="K1572" t="s">
        <v>53</v>
      </c>
      <c r="L1572" t="s">
        <v>54</v>
      </c>
      <c r="M1572" t="s">
        <v>1474</v>
      </c>
      <c r="N1572" t="s">
        <v>30</v>
      </c>
      <c r="O1572" t="s">
        <v>31</v>
      </c>
      <c r="P1572" t="s">
        <v>1475</v>
      </c>
      <c r="Q1572">
        <v>411.33199999999999</v>
      </c>
      <c r="R1572">
        <v>4</v>
      </c>
      <c r="S1572">
        <v>-4.8391999999999999</v>
      </c>
      <c r="T1572">
        <f xml:space="preserve"> Table1_2[[#This Row],[Profit]] / Table1_2[[#This Row],[Sales]]</f>
        <v>-1.1764705882352941E-2</v>
      </c>
      <c r="U1572" t="s">
        <v>430</v>
      </c>
      <c r="V1572" t="s">
        <v>34</v>
      </c>
    </row>
    <row r="1573" spans="1:22">
      <c r="A1573" t="s">
        <v>1663</v>
      </c>
      <c r="B1573" s="19">
        <v>43091</v>
      </c>
      <c r="C1573" s="19" t="str">
        <f xml:space="preserve"> TEXT(Table1_2[[#This Row],[Order Date]], "yyyy")</f>
        <v>2017</v>
      </c>
      <c r="D1573" s="19">
        <v>43094</v>
      </c>
      <c r="E1573" t="s">
        <v>87</v>
      </c>
      <c r="F1573" t="s">
        <v>1664</v>
      </c>
      <c r="G1573" t="s">
        <v>1665</v>
      </c>
      <c r="H1573" t="s">
        <v>24</v>
      </c>
      <c r="I1573" t="s">
        <v>25</v>
      </c>
      <c r="J1573" t="s">
        <v>288</v>
      </c>
      <c r="K1573" t="s">
        <v>289</v>
      </c>
      <c r="L1573" t="s">
        <v>93</v>
      </c>
      <c r="M1573" t="s">
        <v>212</v>
      </c>
      <c r="N1573" t="s">
        <v>30</v>
      </c>
      <c r="O1573" t="s">
        <v>45</v>
      </c>
      <c r="P1573" t="s">
        <v>213</v>
      </c>
      <c r="Q1573">
        <v>411.8</v>
      </c>
      <c r="R1573">
        <v>2</v>
      </c>
      <c r="S1573">
        <v>70.006</v>
      </c>
      <c r="T1573">
        <f xml:space="preserve"> Table1_2[[#This Row],[Profit]] / Table1_2[[#This Row],[Sales]]</f>
        <v>0.16999999999999998</v>
      </c>
      <c r="U1573" t="s">
        <v>33</v>
      </c>
      <c r="V1573" t="s">
        <v>96</v>
      </c>
    </row>
    <row r="1574" spans="1:22">
      <c r="A1574" t="s">
        <v>2275</v>
      </c>
      <c r="B1574" s="19">
        <v>42827</v>
      </c>
      <c r="C1574" s="19" t="str">
        <f xml:space="preserve"> TEXT(Table1_2[[#This Row],[Order Date]], "yyyy")</f>
        <v>2017</v>
      </c>
      <c r="D1574" s="19">
        <v>42829</v>
      </c>
      <c r="E1574" t="s">
        <v>87</v>
      </c>
      <c r="F1574" t="s">
        <v>2276</v>
      </c>
      <c r="G1574" t="s">
        <v>2277</v>
      </c>
      <c r="H1574" t="s">
        <v>100</v>
      </c>
      <c r="I1574" t="s">
        <v>25</v>
      </c>
      <c r="J1574" t="s">
        <v>347</v>
      </c>
      <c r="K1574" t="s">
        <v>667</v>
      </c>
      <c r="L1574" t="s">
        <v>28</v>
      </c>
      <c r="M1574" t="s">
        <v>212</v>
      </c>
      <c r="N1574" t="s">
        <v>30</v>
      </c>
      <c r="O1574" t="s">
        <v>45</v>
      </c>
      <c r="P1574" t="s">
        <v>213</v>
      </c>
      <c r="Q1574">
        <v>411.8</v>
      </c>
      <c r="R1574">
        <v>2</v>
      </c>
      <c r="S1574">
        <v>70.006</v>
      </c>
      <c r="T1574">
        <f xml:space="preserve"> Table1_2[[#This Row],[Profit]] / Table1_2[[#This Row],[Sales]]</f>
        <v>0.16999999999999998</v>
      </c>
      <c r="U1574" t="s">
        <v>70</v>
      </c>
      <c r="V1574" t="s">
        <v>113</v>
      </c>
    </row>
    <row r="1575" spans="1:22">
      <c r="A1575" t="s">
        <v>2653</v>
      </c>
      <c r="B1575" s="19">
        <v>42458</v>
      </c>
      <c r="C1575" s="19" t="str">
        <f xml:space="preserve"> TEXT(Table1_2[[#This Row],[Order Date]], "yyyy")</f>
        <v>2016</v>
      </c>
      <c r="D1575" s="19">
        <v>42462</v>
      </c>
      <c r="E1575" t="s">
        <v>39</v>
      </c>
      <c r="F1575" t="s">
        <v>2654</v>
      </c>
      <c r="G1575" t="s">
        <v>2655</v>
      </c>
      <c r="H1575" t="s">
        <v>24</v>
      </c>
      <c r="I1575" t="s">
        <v>25</v>
      </c>
      <c r="J1575" t="s">
        <v>173</v>
      </c>
      <c r="K1575" t="s">
        <v>120</v>
      </c>
      <c r="L1575" t="s">
        <v>67</v>
      </c>
      <c r="M1575" t="s">
        <v>84</v>
      </c>
      <c r="N1575" t="s">
        <v>30</v>
      </c>
      <c r="O1575" t="s">
        <v>56</v>
      </c>
      <c r="P1575" t="s">
        <v>85</v>
      </c>
      <c r="Q1575">
        <v>414</v>
      </c>
      <c r="R1575">
        <v>8</v>
      </c>
      <c r="S1575">
        <v>124.2</v>
      </c>
      <c r="T1575">
        <f xml:space="preserve"> Table1_2[[#This Row],[Profit]] / Table1_2[[#This Row],[Sales]]</f>
        <v>0.3</v>
      </c>
      <c r="U1575" t="s">
        <v>83</v>
      </c>
      <c r="V1575" t="s">
        <v>195</v>
      </c>
    </row>
    <row r="1576" spans="1:22">
      <c r="A1576" t="s">
        <v>2835</v>
      </c>
      <c r="B1576" s="19">
        <v>42961</v>
      </c>
      <c r="C1576" s="19" t="str">
        <f xml:space="preserve"> TEXT(Table1_2[[#This Row],[Order Date]], "yyyy")</f>
        <v>2017</v>
      </c>
      <c r="D1576" s="19">
        <v>42968</v>
      </c>
      <c r="E1576" t="s">
        <v>39</v>
      </c>
      <c r="F1576" t="s">
        <v>2654</v>
      </c>
      <c r="G1576" t="s">
        <v>2655</v>
      </c>
      <c r="H1576" t="s">
        <v>24</v>
      </c>
      <c r="I1576" t="s">
        <v>25</v>
      </c>
      <c r="J1576" t="s">
        <v>52</v>
      </c>
      <c r="K1576" t="s">
        <v>53</v>
      </c>
      <c r="L1576" t="s">
        <v>54</v>
      </c>
      <c r="M1576" t="s">
        <v>784</v>
      </c>
      <c r="N1576" t="s">
        <v>30</v>
      </c>
      <c r="O1576" t="s">
        <v>45</v>
      </c>
      <c r="P1576" t="s">
        <v>785</v>
      </c>
      <c r="Q1576">
        <v>418.29599999999999</v>
      </c>
      <c r="R1576">
        <v>3</v>
      </c>
      <c r="S1576">
        <v>5.2286999999999999</v>
      </c>
      <c r="T1576">
        <f xml:space="preserve"> Table1_2[[#This Row],[Profit]] / Table1_2[[#This Row],[Sales]]</f>
        <v>1.2500000000000001E-2</v>
      </c>
      <c r="U1576" t="s">
        <v>47</v>
      </c>
      <c r="V1576" t="s">
        <v>253</v>
      </c>
    </row>
    <row r="1577" spans="1:22">
      <c r="A1577" t="s">
        <v>3174</v>
      </c>
      <c r="B1577" s="19">
        <v>42765</v>
      </c>
      <c r="C1577" s="19" t="str">
        <f xml:space="preserve"> TEXT(Table1_2[[#This Row],[Order Date]], "yyyy")</f>
        <v>2017</v>
      </c>
      <c r="D1577" s="19">
        <v>42770</v>
      </c>
      <c r="E1577" t="s">
        <v>39</v>
      </c>
      <c r="F1577" t="s">
        <v>73</v>
      </c>
      <c r="G1577" t="s">
        <v>74</v>
      </c>
      <c r="H1577" t="s">
        <v>24</v>
      </c>
      <c r="I1577" t="s">
        <v>25</v>
      </c>
      <c r="J1577" t="s">
        <v>1006</v>
      </c>
      <c r="K1577" t="s">
        <v>43</v>
      </c>
      <c r="L1577" t="s">
        <v>28</v>
      </c>
      <c r="M1577" t="s">
        <v>3175</v>
      </c>
      <c r="N1577" t="s">
        <v>30</v>
      </c>
      <c r="O1577" t="s">
        <v>36</v>
      </c>
      <c r="P1577" t="s">
        <v>3176</v>
      </c>
      <c r="Q1577">
        <v>419.13600000000002</v>
      </c>
      <c r="R1577">
        <v>4</v>
      </c>
      <c r="S1577">
        <v>-68.1096</v>
      </c>
      <c r="T1577">
        <f xml:space="preserve"> Table1_2[[#This Row],[Profit]] / Table1_2[[#This Row],[Sales]]</f>
        <v>-0.16249999999999998</v>
      </c>
      <c r="U1577" t="s">
        <v>58</v>
      </c>
      <c r="V1577" t="s">
        <v>169</v>
      </c>
    </row>
    <row r="1578" spans="1:22">
      <c r="A1578" t="s">
        <v>2879</v>
      </c>
      <c r="B1578" s="19">
        <v>43004</v>
      </c>
      <c r="C1578" s="19" t="str">
        <f xml:space="preserve"> TEXT(Table1_2[[#This Row],[Order Date]], "yyyy")</f>
        <v>2017</v>
      </c>
      <c r="D1578" s="19">
        <v>43008</v>
      </c>
      <c r="E1578" t="s">
        <v>39</v>
      </c>
      <c r="F1578" t="s">
        <v>1782</v>
      </c>
      <c r="G1578" t="s">
        <v>1783</v>
      </c>
      <c r="H1578" t="s">
        <v>100</v>
      </c>
      <c r="I1578" t="s">
        <v>25</v>
      </c>
      <c r="J1578" t="s">
        <v>2708</v>
      </c>
      <c r="K1578" t="s">
        <v>43</v>
      </c>
      <c r="L1578" t="s">
        <v>28</v>
      </c>
      <c r="M1578" t="s">
        <v>2578</v>
      </c>
      <c r="N1578" t="s">
        <v>30</v>
      </c>
      <c r="O1578" t="s">
        <v>36</v>
      </c>
      <c r="P1578" t="s">
        <v>2579</v>
      </c>
      <c r="Q1578">
        <v>419.13600000000002</v>
      </c>
      <c r="R1578">
        <v>4</v>
      </c>
      <c r="S1578">
        <v>-57.6312</v>
      </c>
      <c r="T1578">
        <f xml:space="preserve"> Table1_2[[#This Row],[Profit]] / Table1_2[[#This Row],[Sales]]</f>
        <v>-0.13749999999999998</v>
      </c>
      <c r="U1578" t="s">
        <v>83</v>
      </c>
      <c r="V1578" t="s">
        <v>77</v>
      </c>
    </row>
    <row r="1579" spans="1:22">
      <c r="A1579" t="s">
        <v>310</v>
      </c>
      <c r="B1579" s="19">
        <v>42525</v>
      </c>
      <c r="C1579" s="19" t="str">
        <f xml:space="preserve"> TEXT(Table1_2[[#This Row],[Order Date]], "yyyy")</f>
        <v>2016</v>
      </c>
      <c r="D1579" s="19">
        <v>42530</v>
      </c>
      <c r="E1579" t="s">
        <v>21</v>
      </c>
      <c r="F1579" t="s">
        <v>311</v>
      </c>
      <c r="G1579" t="s">
        <v>312</v>
      </c>
      <c r="H1579" t="s">
        <v>24</v>
      </c>
      <c r="I1579" t="s">
        <v>25</v>
      </c>
      <c r="J1579" t="s">
        <v>133</v>
      </c>
      <c r="K1579" t="s">
        <v>134</v>
      </c>
      <c r="L1579" t="s">
        <v>93</v>
      </c>
      <c r="M1579" t="s">
        <v>313</v>
      </c>
      <c r="N1579" t="s">
        <v>30</v>
      </c>
      <c r="O1579" t="s">
        <v>56</v>
      </c>
      <c r="P1579" t="s">
        <v>314</v>
      </c>
      <c r="Q1579">
        <v>419.68</v>
      </c>
      <c r="R1579">
        <v>5</v>
      </c>
      <c r="S1579">
        <v>-356.72800000000001</v>
      </c>
      <c r="T1579">
        <f xml:space="preserve"> Table1_2[[#This Row],[Profit]] / Table1_2[[#This Row],[Sales]]</f>
        <v>-0.85</v>
      </c>
      <c r="U1579" t="s">
        <v>58</v>
      </c>
      <c r="V1579" t="s">
        <v>59</v>
      </c>
    </row>
    <row r="1580" spans="1:22">
      <c r="A1580" t="s">
        <v>3282</v>
      </c>
      <c r="B1580" s="19">
        <v>41871</v>
      </c>
      <c r="C1580" s="19" t="str">
        <f xml:space="preserve"> TEXT(Table1_2[[#This Row],[Order Date]], "yyyy")</f>
        <v>2014</v>
      </c>
      <c r="D1580" s="19">
        <v>41876</v>
      </c>
      <c r="E1580" t="s">
        <v>21</v>
      </c>
      <c r="F1580" t="s">
        <v>3283</v>
      </c>
      <c r="G1580" t="s">
        <v>3284</v>
      </c>
      <c r="H1580" t="s">
        <v>24</v>
      </c>
      <c r="I1580" t="s">
        <v>25</v>
      </c>
      <c r="J1580" t="s">
        <v>133</v>
      </c>
      <c r="K1580" t="s">
        <v>134</v>
      </c>
      <c r="L1580" t="s">
        <v>93</v>
      </c>
      <c r="M1580" t="s">
        <v>2334</v>
      </c>
      <c r="N1580" t="s">
        <v>30</v>
      </c>
      <c r="O1580" t="s">
        <v>36</v>
      </c>
      <c r="P1580" t="s">
        <v>2335</v>
      </c>
      <c r="Q1580">
        <v>421.37200000000001</v>
      </c>
      <c r="R1580">
        <v>2</v>
      </c>
      <c r="S1580">
        <v>-6.0195999999999996</v>
      </c>
      <c r="T1580">
        <f xml:space="preserve"> Table1_2[[#This Row],[Profit]] / Table1_2[[#This Row],[Sales]]</f>
        <v>-1.4285714285714284E-2</v>
      </c>
      <c r="U1580" t="s">
        <v>58</v>
      </c>
      <c r="V1580" t="s">
        <v>253</v>
      </c>
    </row>
    <row r="1581" spans="1:22">
      <c r="A1581" t="s">
        <v>1725</v>
      </c>
      <c r="B1581" s="19">
        <v>42546</v>
      </c>
      <c r="C1581" s="19" t="str">
        <f xml:space="preserve"> TEXT(Table1_2[[#This Row],[Order Date]], "yyyy")</f>
        <v>2016</v>
      </c>
      <c r="D1581" s="19">
        <v>42550</v>
      </c>
      <c r="E1581" t="s">
        <v>39</v>
      </c>
      <c r="F1581" t="s">
        <v>1726</v>
      </c>
      <c r="G1581" t="s">
        <v>1727</v>
      </c>
      <c r="H1581" t="s">
        <v>90</v>
      </c>
      <c r="I1581" t="s">
        <v>25</v>
      </c>
      <c r="J1581" t="s">
        <v>1728</v>
      </c>
      <c r="K1581" t="s">
        <v>66</v>
      </c>
      <c r="L1581" t="s">
        <v>67</v>
      </c>
      <c r="M1581" t="s">
        <v>329</v>
      </c>
      <c r="N1581" t="s">
        <v>30</v>
      </c>
      <c r="O1581" t="s">
        <v>36</v>
      </c>
      <c r="P1581" t="s">
        <v>330</v>
      </c>
      <c r="Q1581">
        <v>422.05799999999999</v>
      </c>
      <c r="R1581">
        <v>3</v>
      </c>
      <c r="S1581">
        <v>-18.088200000000001</v>
      </c>
      <c r="T1581">
        <f xml:space="preserve"> Table1_2[[#This Row],[Profit]] / Table1_2[[#This Row],[Sales]]</f>
        <v>-4.2857142857142858E-2</v>
      </c>
      <c r="U1581" t="s">
        <v>83</v>
      </c>
      <c r="V1581" t="s">
        <v>59</v>
      </c>
    </row>
    <row r="1582" spans="1:22">
      <c r="A1582" t="s">
        <v>4060</v>
      </c>
      <c r="B1582" s="19">
        <v>42360</v>
      </c>
      <c r="C1582" s="19" t="str">
        <f xml:space="preserve"> TEXT(Table1_2[[#This Row],[Order Date]], "yyyy")</f>
        <v>2015</v>
      </c>
      <c r="D1582" s="19">
        <v>42361</v>
      </c>
      <c r="E1582" t="s">
        <v>87</v>
      </c>
      <c r="F1582" t="s">
        <v>2031</v>
      </c>
      <c r="G1582" t="s">
        <v>2032</v>
      </c>
      <c r="H1582" t="s">
        <v>90</v>
      </c>
      <c r="I1582" t="s">
        <v>25</v>
      </c>
      <c r="J1582" t="s">
        <v>65</v>
      </c>
      <c r="K1582" t="s">
        <v>66</v>
      </c>
      <c r="L1582" t="s">
        <v>67</v>
      </c>
      <c r="M1582" t="s">
        <v>1090</v>
      </c>
      <c r="N1582" t="s">
        <v>30</v>
      </c>
      <c r="O1582" t="s">
        <v>36</v>
      </c>
      <c r="P1582" t="s">
        <v>1091</v>
      </c>
      <c r="Q1582">
        <v>422.625</v>
      </c>
      <c r="R1582">
        <v>7</v>
      </c>
      <c r="S1582">
        <v>0</v>
      </c>
      <c r="T1582">
        <f xml:space="preserve"> Table1_2[[#This Row],[Profit]] / Table1_2[[#This Row],[Sales]]</f>
        <v>0</v>
      </c>
      <c r="U1582" t="s">
        <v>123</v>
      </c>
      <c r="V1582" t="s">
        <v>96</v>
      </c>
    </row>
    <row r="1583" spans="1:22">
      <c r="A1583" t="s">
        <v>3877</v>
      </c>
      <c r="B1583" s="19">
        <v>42960</v>
      </c>
      <c r="C1583" s="19" t="str">
        <f xml:space="preserve"> TEXT(Table1_2[[#This Row],[Order Date]], "yyyy")</f>
        <v>2017</v>
      </c>
      <c r="D1583" s="19">
        <v>42965</v>
      </c>
      <c r="E1583" t="s">
        <v>39</v>
      </c>
      <c r="F1583" t="s">
        <v>3878</v>
      </c>
      <c r="G1583" t="s">
        <v>3879</v>
      </c>
      <c r="H1583" t="s">
        <v>24</v>
      </c>
      <c r="I1583" t="s">
        <v>25</v>
      </c>
      <c r="J1583" t="s">
        <v>140</v>
      </c>
      <c r="K1583" t="s">
        <v>141</v>
      </c>
      <c r="L1583" t="s">
        <v>28</v>
      </c>
      <c r="M1583" t="s">
        <v>3591</v>
      </c>
      <c r="N1583" t="s">
        <v>30</v>
      </c>
      <c r="O1583" t="s">
        <v>36</v>
      </c>
      <c r="P1583" t="s">
        <v>3592</v>
      </c>
      <c r="Q1583">
        <v>423.64800000000002</v>
      </c>
      <c r="R1583">
        <v>2</v>
      </c>
      <c r="S1583">
        <v>47.660400000000003</v>
      </c>
      <c r="T1583">
        <f xml:space="preserve"> Table1_2[[#This Row],[Profit]] / Table1_2[[#This Row],[Sales]]</f>
        <v>0.1125</v>
      </c>
      <c r="U1583" t="s">
        <v>58</v>
      </c>
      <c r="V1583" t="s">
        <v>253</v>
      </c>
    </row>
    <row r="1584" spans="1:22">
      <c r="A1584" t="s">
        <v>3709</v>
      </c>
      <c r="B1584" s="19">
        <v>41961</v>
      </c>
      <c r="C1584" s="19" t="str">
        <f xml:space="preserve"> TEXT(Table1_2[[#This Row],[Order Date]], "yyyy")</f>
        <v>2014</v>
      </c>
      <c r="D1584" s="19">
        <v>41964</v>
      </c>
      <c r="E1584" t="s">
        <v>87</v>
      </c>
      <c r="F1584" t="s">
        <v>2837</v>
      </c>
      <c r="G1584" t="s">
        <v>2838</v>
      </c>
      <c r="H1584" t="s">
        <v>24</v>
      </c>
      <c r="I1584" t="s">
        <v>25</v>
      </c>
      <c r="J1584" t="s">
        <v>3710</v>
      </c>
      <c r="K1584" t="s">
        <v>134</v>
      </c>
      <c r="L1584" t="s">
        <v>93</v>
      </c>
      <c r="M1584" t="s">
        <v>2815</v>
      </c>
      <c r="N1584" t="s">
        <v>30</v>
      </c>
      <c r="O1584" t="s">
        <v>31</v>
      </c>
      <c r="P1584" t="s">
        <v>2816</v>
      </c>
      <c r="Q1584">
        <v>424.11599999999999</v>
      </c>
      <c r="R1584">
        <v>6</v>
      </c>
      <c r="S1584">
        <v>-30.294</v>
      </c>
      <c r="T1584">
        <f xml:space="preserve"> Table1_2[[#This Row],[Profit]] / Table1_2[[#This Row],[Sales]]</f>
        <v>-7.1428571428571438E-2</v>
      </c>
      <c r="U1584" t="s">
        <v>33</v>
      </c>
      <c r="V1584" t="s">
        <v>34</v>
      </c>
    </row>
    <row r="1585" spans="1:22">
      <c r="A1585" t="s">
        <v>2023</v>
      </c>
      <c r="B1585" s="19">
        <v>42639</v>
      </c>
      <c r="C1585" s="19" t="str">
        <f xml:space="preserve"> TEXT(Table1_2[[#This Row],[Order Date]], "yyyy")</f>
        <v>2016</v>
      </c>
      <c r="D1585" s="19">
        <v>42644</v>
      </c>
      <c r="E1585" t="s">
        <v>39</v>
      </c>
      <c r="F1585" t="s">
        <v>2024</v>
      </c>
      <c r="G1585" t="s">
        <v>2025</v>
      </c>
      <c r="H1585" t="s">
        <v>90</v>
      </c>
      <c r="I1585" t="s">
        <v>25</v>
      </c>
      <c r="J1585" t="s">
        <v>2026</v>
      </c>
      <c r="K1585" t="s">
        <v>53</v>
      </c>
      <c r="L1585" t="s">
        <v>54</v>
      </c>
      <c r="M1585" t="s">
        <v>1136</v>
      </c>
      <c r="N1585" t="s">
        <v>30</v>
      </c>
      <c r="O1585" t="s">
        <v>31</v>
      </c>
      <c r="P1585" t="s">
        <v>1137</v>
      </c>
      <c r="Q1585">
        <v>424.95749999999998</v>
      </c>
      <c r="R1585">
        <v>5</v>
      </c>
      <c r="S1585">
        <v>19.998000000000001</v>
      </c>
      <c r="T1585">
        <f xml:space="preserve"> Table1_2[[#This Row],[Profit]] / Table1_2[[#This Row],[Sales]]</f>
        <v>4.7058823529411771E-2</v>
      </c>
      <c r="U1585" t="s">
        <v>58</v>
      </c>
      <c r="V1585" t="s">
        <v>77</v>
      </c>
    </row>
    <row r="1586" spans="1:22">
      <c r="A1586" t="s">
        <v>1691</v>
      </c>
      <c r="B1586" s="19">
        <v>42308</v>
      </c>
      <c r="C1586" s="19" t="str">
        <f xml:space="preserve"> TEXT(Table1_2[[#This Row],[Order Date]], "yyyy")</f>
        <v>2015</v>
      </c>
      <c r="D1586" s="19">
        <v>42308</v>
      </c>
      <c r="E1586" t="s">
        <v>425</v>
      </c>
      <c r="F1586" t="s">
        <v>1692</v>
      </c>
      <c r="G1586" t="s">
        <v>1693</v>
      </c>
      <c r="H1586" t="s">
        <v>24</v>
      </c>
      <c r="I1586" t="s">
        <v>25</v>
      </c>
      <c r="J1586" t="s">
        <v>1694</v>
      </c>
      <c r="K1586" t="s">
        <v>53</v>
      </c>
      <c r="L1586" t="s">
        <v>54</v>
      </c>
      <c r="M1586" t="s">
        <v>1695</v>
      </c>
      <c r="N1586" t="s">
        <v>30</v>
      </c>
      <c r="O1586" t="s">
        <v>31</v>
      </c>
      <c r="P1586" t="s">
        <v>1696</v>
      </c>
      <c r="Q1586">
        <v>425.83300000000003</v>
      </c>
      <c r="R1586">
        <v>1</v>
      </c>
      <c r="S1586">
        <v>20.039200000000001</v>
      </c>
      <c r="T1586">
        <f xml:space="preserve"> Table1_2[[#This Row],[Profit]] / Table1_2[[#This Row],[Sales]]</f>
        <v>4.7058823529411764E-2</v>
      </c>
      <c r="U1586" t="s">
        <v>430</v>
      </c>
      <c r="V1586" t="s">
        <v>48</v>
      </c>
    </row>
    <row r="1587" spans="1:22">
      <c r="A1587" t="s">
        <v>4297</v>
      </c>
      <c r="B1587" s="19">
        <v>42670</v>
      </c>
      <c r="C1587" s="19" t="str">
        <f xml:space="preserve"> TEXT(Table1_2[[#This Row],[Order Date]], "yyyy")</f>
        <v>2016</v>
      </c>
      <c r="D1587" s="19">
        <v>42674</v>
      </c>
      <c r="E1587" t="s">
        <v>39</v>
      </c>
      <c r="F1587" t="s">
        <v>2848</v>
      </c>
      <c r="G1587" t="s">
        <v>2849</v>
      </c>
      <c r="H1587" t="s">
        <v>24</v>
      </c>
      <c r="I1587" t="s">
        <v>25</v>
      </c>
      <c r="J1587" t="s">
        <v>173</v>
      </c>
      <c r="K1587" t="s">
        <v>120</v>
      </c>
      <c r="L1587" t="s">
        <v>67</v>
      </c>
      <c r="M1587" t="s">
        <v>1765</v>
      </c>
      <c r="N1587" t="s">
        <v>30</v>
      </c>
      <c r="O1587" t="s">
        <v>36</v>
      </c>
      <c r="P1587" t="s">
        <v>1766</v>
      </c>
      <c r="Q1587">
        <v>427.64400000000001</v>
      </c>
      <c r="R1587">
        <v>14</v>
      </c>
      <c r="S1587">
        <v>80.777199999999993</v>
      </c>
      <c r="T1587">
        <f xml:space="preserve"> Table1_2[[#This Row],[Profit]] / Table1_2[[#This Row],[Sales]]</f>
        <v>0.18888888888888888</v>
      </c>
      <c r="U1587" t="s">
        <v>83</v>
      </c>
      <c r="V1587" t="s">
        <v>48</v>
      </c>
    </row>
    <row r="1588" spans="1:22">
      <c r="A1588" t="s">
        <v>3336</v>
      </c>
      <c r="B1588" s="19">
        <v>41889</v>
      </c>
      <c r="C1588" s="19" t="str">
        <f xml:space="preserve"> TEXT(Table1_2[[#This Row],[Order Date]], "yyyy")</f>
        <v>2014</v>
      </c>
      <c r="D1588" s="19">
        <v>41895</v>
      </c>
      <c r="E1588" t="s">
        <v>39</v>
      </c>
      <c r="F1588" t="s">
        <v>671</v>
      </c>
      <c r="G1588" t="s">
        <v>672</v>
      </c>
      <c r="H1588" t="s">
        <v>100</v>
      </c>
      <c r="I1588" t="s">
        <v>25</v>
      </c>
      <c r="J1588" t="s">
        <v>2021</v>
      </c>
      <c r="K1588" t="s">
        <v>1522</v>
      </c>
      <c r="L1588" t="s">
        <v>93</v>
      </c>
      <c r="M1588" t="s">
        <v>1259</v>
      </c>
      <c r="N1588" t="s">
        <v>30</v>
      </c>
      <c r="O1588" t="s">
        <v>45</v>
      </c>
      <c r="P1588" t="s">
        <v>1063</v>
      </c>
      <c r="Q1588">
        <v>429.9</v>
      </c>
      <c r="R1588">
        <v>5</v>
      </c>
      <c r="S1588">
        <v>111.774</v>
      </c>
      <c r="T1588">
        <f xml:space="preserve"> Table1_2[[#This Row],[Profit]] / Table1_2[[#This Row],[Sales]]</f>
        <v>0.26</v>
      </c>
      <c r="U1588" t="s">
        <v>129</v>
      </c>
      <c r="V1588" t="s">
        <v>77</v>
      </c>
    </row>
    <row r="1589" spans="1:22">
      <c r="A1589" t="s">
        <v>2729</v>
      </c>
      <c r="B1589" s="19">
        <v>41923</v>
      </c>
      <c r="C1589" s="19" t="str">
        <f xml:space="preserve"> TEXT(Table1_2[[#This Row],[Order Date]], "yyyy")</f>
        <v>2014</v>
      </c>
      <c r="D1589" s="19">
        <v>41925</v>
      </c>
      <c r="E1589" t="s">
        <v>87</v>
      </c>
      <c r="F1589" t="s">
        <v>335</v>
      </c>
      <c r="G1589" t="s">
        <v>336</v>
      </c>
      <c r="H1589" t="s">
        <v>24</v>
      </c>
      <c r="I1589" t="s">
        <v>25</v>
      </c>
      <c r="J1589" t="s">
        <v>1185</v>
      </c>
      <c r="K1589" t="s">
        <v>53</v>
      </c>
      <c r="L1589" t="s">
        <v>54</v>
      </c>
      <c r="M1589" t="s">
        <v>2730</v>
      </c>
      <c r="N1589" t="s">
        <v>30</v>
      </c>
      <c r="O1589" t="s">
        <v>36</v>
      </c>
      <c r="P1589" t="s">
        <v>2731</v>
      </c>
      <c r="Q1589">
        <v>433.56799999999998</v>
      </c>
      <c r="R1589">
        <v>2</v>
      </c>
      <c r="S1589">
        <v>-65.035200000000003</v>
      </c>
      <c r="T1589">
        <f xml:space="preserve"> Table1_2[[#This Row],[Profit]] / Table1_2[[#This Row],[Sales]]</f>
        <v>-0.15000000000000002</v>
      </c>
      <c r="U1589" t="s">
        <v>70</v>
      </c>
      <c r="V1589" t="s">
        <v>48</v>
      </c>
    </row>
    <row r="1590" spans="1:22">
      <c r="A1590" t="s">
        <v>2913</v>
      </c>
      <c r="B1590" s="19">
        <v>42486</v>
      </c>
      <c r="C1590" s="19" t="str">
        <f xml:space="preserve"> TEXT(Table1_2[[#This Row],[Order Date]], "yyyy")</f>
        <v>2016</v>
      </c>
      <c r="D1590" s="19">
        <v>42491</v>
      </c>
      <c r="E1590" t="s">
        <v>39</v>
      </c>
      <c r="F1590" t="s">
        <v>2914</v>
      </c>
      <c r="G1590" t="s">
        <v>2915</v>
      </c>
      <c r="H1590" t="s">
        <v>100</v>
      </c>
      <c r="I1590" t="s">
        <v>25</v>
      </c>
      <c r="J1590" t="s">
        <v>173</v>
      </c>
      <c r="K1590" t="s">
        <v>120</v>
      </c>
      <c r="L1590" t="s">
        <v>67</v>
      </c>
      <c r="M1590" t="s">
        <v>2549</v>
      </c>
      <c r="N1590" t="s">
        <v>30</v>
      </c>
      <c r="O1590" t="s">
        <v>36</v>
      </c>
      <c r="P1590" t="s">
        <v>2550</v>
      </c>
      <c r="Q1590">
        <v>434.64600000000002</v>
      </c>
      <c r="R1590">
        <v>3</v>
      </c>
      <c r="S1590">
        <v>62.782200000000003</v>
      </c>
      <c r="T1590">
        <f xml:space="preserve"> Table1_2[[#This Row],[Profit]] / Table1_2[[#This Row],[Sales]]</f>
        <v>0.14444444444444446</v>
      </c>
      <c r="U1590" t="s">
        <v>58</v>
      </c>
      <c r="V1590" t="s">
        <v>113</v>
      </c>
    </row>
    <row r="1591" spans="1:22">
      <c r="A1591" t="s">
        <v>3791</v>
      </c>
      <c r="B1591" s="19">
        <v>42399</v>
      </c>
      <c r="C1591" s="19" t="str">
        <f xml:space="preserve"> TEXT(Table1_2[[#This Row],[Order Date]], "yyyy")</f>
        <v>2016</v>
      </c>
      <c r="D1591" s="19">
        <v>42401</v>
      </c>
      <c r="E1591" t="s">
        <v>21</v>
      </c>
      <c r="F1591" t="s">
        <v>3792</v>
      </c>
      <c r="G1591" t="s">
        <v>3793</v>
      </c>
      <c r="H1591" t="s">
        <v>24</v>
      </c>
      <c r="I1591" t="s">
        <v>25</v>
      </c>
      <c r="J1591" t="s">
        <v>191</v>
      </c>
      <c r="K1591" t="s">
        <v>192</v>
      </c>
      <c r="L1591" t="s">
        <v>54</v>
      </c>
      <c r="M1591" t="s">
        <v>1918</v>
      </c>
      <c r="N1591" t="s">
        <v>30</v>
      </c>
      <c r="O1591" t="s">
        <v>36</v>
      </c>
      <c r="P1591" t="s">
        <v>1919</v>
      </c>
      <c r="Q1591">
        <v>435.16800000000001</v>
      </c>
      <c r="R1591">
        <v>4</v>
      </c>
      <c r="S1591">
        <v>-59.835599999999999</v>
      </c>
      <c r="T1591">
        <f xml:space="preserve"> Table1_2[[#This Row],[Profit]] / Table1_2[[#This Row],[Sales]]</f>
        <v>-0.13749999999999998</v>
      </c>
      <c r="U1591" t="s">
        <v>70</v>
      </c>
      <c r="V1591" t="s">
        <v>169</v>
      </c>
    </row>
    <row r="1592" spans="1:22">
      <c r="A1592" t="s">
        <v>3893</v>
      </c>
      <c r="B1592" s="19">
        <v>43013</v>
      </c>
      <c r="C1592" s="19" t="str">
        <f xml:space="preserve"> TEXT(Table1_2[[#This Row],[Order Date]], "yyyy")</f>
        <v>2017</v>
      </c>
      <c r="D1592" s="19">
        <v>43018</v>
      </c>
      <c r="E1592" t="s">
        <v>39</v>
      </c>
      <c r="F1592" t="s">
        <v>1667</v>
      </c>
      <c r="G1592" t="s">
        <v>1668</v>
      </c>
      <c r="H1592" t="s">
        <v>90</v>
      </c>
      <c r="I1592" t="s">
        <v>25</v>
      </c>
      <c r="J1592" t="s">
        <v>3431</v>
      </c>
      <c r="K1592" t="s">
        <v>53</v>
      </c>
      <c r="L1592" t="s">
        <v>54</v>
      </c>
      <c r="M1592" t="s">
        <v>1918</v>
      </c>
      <c r="N1592" t="s">
        <v>30</v>
      </c>
      <c r="O1592" t="s">
        <v>36</v>
      </c>
      <c r="P1592" t="s">
        <v>1919</v>
      </c>
      <c r="Q1592">
        <v>435.16800000000001</v>
      </c>
      <c r="R1592">
        <v>4</v>
      </c>
      <c r="S1592">
        <v>-59.835599999999999</v>
      </c>
      <c r="T1592">
        <f xml:space="preserve"> Table1_2[[#This Row],[Profit]] / Table1_2[[#This Row],[Sales]]</f>
        <v>-0.13749999999999998</v>
      </c>
      <c r="U1592" t="s">
        <v>58</v>
      </c>
      <c r="V1592" t="s">
        <v>48</v>
      </c>
    </row>
    <row r="1593" spans="1:22">
      <c r="A1593" t="s">
        <v>1793</v>
      </c>
      <c r="B1593" s="19">
        <v>42069</v>
      </c>
      <c r="C1593" s="19" t="str">
        <f xml:space="preserve"> TEXT(Table1_2[[#This Row],[Order Date]], "yyyy")</f>
        <v>2015</v>
      </c>
      <c r="D1593" s="19">
        <v>42074</v>
      </c>
      <c r="E1593" t="s">
        <v>39</v>
      </c>
      <c r="F1593" t="s">
        <v>1794</v>
      </c>
      <c r="G1593" t="s">
        <v>1795</v>
      </c>
      <c r="H1593" t="s">
        <v>24</v>
      </c>
      <c r="I1593" t="s">
        <v>25</v>
      </c>
      <c r="J1593" t="s">
        <v>328</v>
      </c>
      <c r="K1593" t="s">
        <v>53</v>
      </c>
      <c r="L1593" t="s">
        <v>54</v>
      </c>
      <c r="M1593" t="s">
        <v>1796</v>
      </c>
      <c r="N1593" t="s">
        <v>30</v>
      </c>
      <c r="O1593" t="s">
        <v>56</v>
      </c>
      <c r="P1593" t="s">
        <v>1797</v>
      </c>
      <c r="Q1593">
        <v>435.26</v>
      </c>
      <c r="R1593">
        <v>7</v>
      </c>
      <c r="S1593">
        <v>95.757199999999997</v>
      </c>
      <c r="T1593">
        <f xml:space="preserve"> Table1_2[[#This Row],[Profit]] / Table1_2[[#This Row],[Sales]]</f>
        <v>0.22</v>
      </c>
      <c r="U1593" t="s">
        <v>58</v>
      </c>
      <c r="V1593" t="s">
        <v>195</v>
      </c>
    </row>
    <row r="1594" spans="1:22">
      <c r="A1594" t="s">
        <v>3913</v>
      </c>
      <c r="B1594" s="19">
        <v>42916</v>
      </c>
      <c r="C1594" s="19" t="str">
        <f xml:space="preserve"> TEXT(Table1_2[[#This Row],[Order Date]], "yyyy")</f>
        <v>2017</v>
      </c>
      <c r="D1594" s="19">
        <v>42918</v>
      </c>
      <c r="E1594" t="s">
        <v>21</v>
      </c>
      <c r="F1594" t="s">
        <v>2506</v>
      </c>
      <c r="G1594" t="s">
        <v>2507</v>
      </c>
      <c r="H1594" t="s">
        <v>24</v>
      </c>
      <c r="I1594" t="s">
        <v>25</v>
      </c>
      <c r="J1594" t="s">
        <v>52</v>
      </c>
      <c r="K1594" t="s">
        <v>53</v>
      </c>
      <c r="L1594" t="s">
        <v>54</v>
      </c>
      <c r="M1594" t="s">
        <v>1456</v>
      </c>
      <c r="N1594" t="s">
        <v>30</v>
      </c>
      <c r="O1594" t="s">
        <v>31</v>
      </c>
      <c r="P1594" t="s">
        <v>1457</v>
      </c>
      <c r="Q1594">
        <v>435.99900000000002</v>
      </c>
      <c r="R1594">
        <v>3</v>
      </c>
      <c r="S1594">
        <v>5.1294000000000004</v>
      </c>
      <c r="T1594">
        <f xml:space="preserve"> Table1_2[[#This Row],[Profit]] / Table1_2[[#This Row],[Sales]]</f>
        <v>1.1764705882352941E-2</v>
      </c>
      <c r="U1594" t="s">
        <v>70</v>
      </c>
      <c r="V1594" t="s">
        <v>59</v>
      </c>
    </row>
    <row r="1595" spans="1:22">
      <c r="A1595" t="s">
        <v>2399</v>
      </c>
      <c r="B1595" s="19">
        <v>41905</v>
      </c>
      <c r="C1595" s="19" t="str">
        <f xml:space="preserve"> TEXT(Table1_2[[#This Row],[Order Date]], "yyyy")</f>
        <v>2014</v>
      </c>
      <c r="D1595" s="19">
        <v>41910</v>
      </c>
      <c r="E1595" t="s">
        <v>39</v>
      </c>
      <c r="F1595" t="s">
        <v>858</v>
      </c>
      <c r="G1595" t="s">
        <v>859</v>
      </c>
      <c r="H1595" t="s">
        <v>90</v>
      </c>
      <c r="I1595" t="s">
        <v>25</v>
      </c>
      <c r="J1595" t="s">
        <v>639</v>
      </c>
      <c r="K1595" t="s">
        <v>53</v>
      </c>
      <c r="L1595" t="s">
        <v>54</v>
      </c>
      <c r="M1595" t="s">
        <v>2400</v>
      </c>
      <c r="N1595" t="s">
        <v>30</v>
      </c>
      <c r="O1595" t="s">
        <v>31</v>
      </c>
      <c r="P1595" t="s">
        <v>2401</v>
      </c>
      <c r="Q1595">
        <v>435.99900000000002</v>
      </c>
      <c r="R1595">
        <v>3</v>
      </c>
      <c r="S1595">
        <v>20.517600000000002</v>
      </c>
      <c r="T1595">
        <f xml:space="preserve"> Table1_2[[#This Row],[Profit]] / Table1_2[[#This Row],[Sales]]</f>
        <v>4.7058823529411764E-2</v>
      </c>
      <c r="U1595" t="s">
        <v>58</v>
      </c>
      <c r="V1595" t="s">
        <v>77</v>
      </c>
    </row>
    <row r="1596" spans="1:22">
      <c r="A1596" t="s">
        <v>4003</v>
      </c>
      <c r="B1596" s="19">
        <v>42838</v>
      </c>
      <c r="C1596" s="19" t="str">
        <f xml:space="preserve"> TEXT(Table1_2[[#This Row],[Order Date]], "yyyy")</f>
        <v>2017</v>
      </c>
      <c r="D1596" s="19">
        <v>42842</v>
      </c>
      <c r="E1596" t="s">
        <v>39</v>
      </c>
      <c r="F1596" t="s">
        <v>3406</v>
      </c>
      <c r="G1596" t="s">
        <v>3407</v>
      </c>
      <c r="H1596" t="s">
        <v>90</v>
      </c>
      <c r="I1596" t="s">
        <v>25</v>
      </c>
      <c r="J1596" t="s">
        <v>2026</v>
      </c>
      <c r="K1596" t="s">
        <v>53</v>
      </c>
      <c r="L1596" t="s">
        <v>54</v>
      </c>
      <c r="M1596" t="s">
        <v>1617</v>
      </c>
      <c r="N1596" t="s">
        <v>30</v>
      </c>
      <c r="O1596" t="s">
        <v>36</v>
      </c>
      <c r="P1596" t="s">
        <v>1618</v>
      </c>
      <c r="Q1596">
        <v>436.70400000000001</v>
      </c>
      <c r="R1596">
        <v>6</v>
      </c>
      <c r="S1596">
        <v>-38.211599999999997</v>
      </c>
      <c r="T1596">
        <f xml:space="preserve"> Table1_2[[#This Row],[Profit]] / Table1_2[[#This Row],[Sales]]</f>
        <v>-8.7499999999999994E-2</v>
      </c>
      <c r="U1596" t="s">
        <v>83</v>
      </c>
      <c r="V1596" t="s">
        <v>113</v>
      </c>
    </row>
    <row r="1597" spans="1:22">
      <c r="A1597" t="s">
        <v>4331</v>
      </c>
      <c r="B1597" s="19">
        <v>41705</v>
      </c>
      <c r="C1597" s="19" t="str">
        <f xml:space="preserve"> TEXT(Table1_2[[#This Row],[Order Date]], "yyyy")</f>
        <v>2014</v>
      </c>
      <c r="D1597" s="19">
        <v>41710</v>
      </c>
      <c r="E1597" t="s">
        <v>39</v>
      </c>
      <c r="F1597" t="s">
        <v>3922</v>
      </c>
      <c r="G1597" t="s">
        <v>3923</v>
      </c>
      <c r="H1597" t="s">
        <v>90</v>
      </c>
      <c r="I1597" t="s">
        <v>25</v>
      </c>
      <c r="J1597" t="s">
        <v>191</v>
      </c>
      <c r="K1597" t="s">
        <v>192</v>
      </c>
      <c r="L1597" t="s">
        <v>54</v>
      </c>
      <c r="M1597" t="s">
        <v>4242</v>
      </c>
      <c r="N1597" t="s">
        <v>30</v>
      </c>
      <c r="O1597" t="s">
        <v>36</v>
      </c>
      <c r="P1597" t="s">
        <v>4243</v>
      </c>
      <c r="Q1597">
        <v>436.70400000000001</v>
      </c>
      <c r="R1597">
        <v>6</v>
      </c>
      <c r="S1597">
        <v>21.8352</v>
      </c>
      <c r="T1597">
        <f xml:space="preserve"> Table1_2[[#This Row],[Profit]] / Table1_2[[#This Row],[Sales]]</f>
        <v>0.05</v>
      </c>
      <c r="U1597" t="s">
        <v>58</v>
      </c>
      <c r="V1597" t="s">
        <v>195</v>
      </c>
    </row>
    <row r="1598" spans="1:22">
      <c r="A1598" t="s">
        <v>3864</v>
      </c>
      <c r="B1598" s="19">
        <v>42199</v>
      </c>
      <c r="C1598" s="19" t="str">
        <f xml:space="preserve"> TEXT(Table1_2[[#This Row],[Order Date]], "yyyy")</f>
        <v>2015</v>
      </c>
      <c r="D1598" s="19">
        <v>42204</v>
      </c>
      <c r="E1598" t="s">
        <v>21</v>
      </c>
      <c r="F1598" t="s">
        <v>3865</v>
      </c>
      <c r="G1598" t="s">
        <v>3866</v>
      </c>
      <c r="H1598" t="s">
        <v>24</v>
      </c>
      <c r="I1598" t="s">
        <v>25</v>
      </c>
      <c r="J1598" t="s">
        <v>914</v>
      </c>
      <c r="K1598" t="s">
        <v>520</v>
      </c>
      <c r="L1598" t="s">
        <v>54</v>
      </c>
      <c r="M1598" t="s">
        <v>246</v>
      </c>
      <c r="N1598" t="s">
        <v>30</v>
      </c>
      <c r="O1598" t="s">
        <v>36</v>
      </c>
      <c r="P1598" t="s">
        <v>247</v>
      </c>
      <c r="Q1598">
        <v>441.92</v>
      </c>
      <c r="R1598">
        <v>2</v>
      </c>
      <c r="S1598">
        <v>49.716000000000001</v>
      </c>
      <c r="T1598">
        <f xml:space="preserve"> Table1_2[[#This Row],[Profit]] / Table1_2[[#This Row],[Sales]]</f>
        <v>0.1125</v>
      </c>
      <c r="U1598" t="s">
        <v>58</v>
      </c>
      <c r="V1598" t="s">
        <v>71</v>
      </c>
    </row>
    <row r="1599" spans="1:22">
      <c r="A1599" t="s">
        <v>3809</v>
      </c>
      <c r="B1599" s="19">
        <v>42796</v>
      </c>
      <c r="C1599" s="19" t="str">
        <f xml:space="preserve"> TEXT(Table1_2[[#This Row],[Order Date]], "yyyy")</f>
        <v>2017</v>
      </c>
      <c r="D1599" s="19">
        <v>42802</v>
      </c>
      <c r="E1599" t="s">
        <v>39</v>
      </c>
      <c r="F1599" t="s">
        <v>2921</v>
      </c>
      <c r="G1599" t="s">
        <v>2922</v>
      </c>
      <c r="H1599" t="s">
        <v>90</v>
      </c>
      <c r="I1599" t="s">
        <v>25</v>
      </c>
      <c r="J1599" t="s">
        <v>230</v>
      </c>
      <c r="K1599" t="s">
        <v>200</v>
      </c>
      <c r="L1599" t="s">
        <v>67</v>
      </c>
      <c r="M1599" t="s">
        <v>2310</v>
      </c>
      <c r="N1599" t="s">
        <v>30</v>
      </c>
      <c r="O1599" t="s">
        <v>31</v>
      </c>
      <c r="P1599" t="s">
        <v>2311</v>
      </c>
      <c r="Q1599">
        <v>441.96</v>
      </c>
      <c r="R1599">
        <v>2</v>
      </c>
      <c r="S1599">
        <v>101.6508</v>
      </c>
      <c r="T1599">
        <f xml:space="preserve"> Table1_2[[#This Row],[Profit]] / Table1_2[[#This Row],[Sales]]</f>
        <v>0.23</v>
      </c>
      <c r="U1599" t="s">
        <v>129</v>
      </c>
      <c r="V1599" t="s">
        <v>195</v>
      </c>
    </row>
    <row r="1600" spans="1:22">
      <c r="A1600" t="s">
        <v>1746</v>
      </c>
      <c r="B1600" s="19">
        <v>42497</v>
      </c>
      <c r="C1600" s="19" t="str">
        <f xml:space="preserve"> TEXT(Table1_2[[#This Row],[Order Date]], "yyyy")</f>
        <v>2016</v>
      </c>
      <c r="D1600" s="19">
        <v>42501</v>
      </c>
      <c r="E1600" t="s">
        <v>39</v>
      </c>
      <c r="F1600" t="s">
        <v>1345</v>
      </c>
      <c r="G1600" t="s">
        <v>1346</v>
      </c>
      <c r="H1600" t="s">
        <v>24</v>
      </c>
      <c r="I1600" t="s">
        <v>25</v>
      </c>
      <c r="J1600" t="s">
        <v>173</v>
      </c>
      <c r="K1600" t="s">
        <v>120</v>
      </c>
      <c r="L1600" t="s">
        <v>67</v>
      </c>
      <c r="M1600" t="s">
        <v>1747</v>
      </c>
      <c r="N1600" t="s">
        <v>30</v>
      </c>
      <c r="O1600" t="s">
        <v>36</v>
      </c>
      <c r="P1600" t="s">
        <v>1748</v>
      </c>
      <c r="Q1600">
        <v>442.76400000000001</v>
      </c>
      <c r="R1600">
        <v>4</v>
      </c>
      <c r="S1600">
        <v>59.035200000000003</v>
      </c>
      <c r="T1600">
        <f xml:space="preserve"> Table1_2[[#This Row],[Profit]] / Table1_2[[#This Row],[Sales]]</f>
        <v>0.13333333333333333</v>
      </c>
      <c r="U1600" t="s">
        <v>83</v>
      </c>
      <c r="V1600" t="s">
        <v>161</v>
      </c>
    </row>
    <row r="1601" spans="1:22">
      <c r="A1601" t="s">
        <v>3762</v>
      </c>
      <c r="B1601" s="19">
        <v>41988</v>
      </c>
      <c r="C1601" s="19" t="str">
        <f xml:space="preserve"> TEXT(Table1_2[[#This Row],[Order Date]], "yyyy")</f>
        <v>2014</v>
      </c>
      <c r="D1601" s="19">
        <v>41990</v>
      </c>
      <c r="E1601" t="s">
        <v>21</v>
      </c>
      <c r="F1601" t="s">
        <v>503</v>
      </c>
      <c r="G1601" t="s">
        <v>504</v>
      </c>
      <c r="H1601" t="s">
        <v>90</v>
      </c>
      <c r="I1601" t="s">
        <v>25</v>
      </c>
      <c r="J1601" t="s">
        <v>65</v>
      </c>
      <c r="K1601" t="s">
        <v>66</v>
      </c>
      <c r="L1601" t="s">
        <v>67</v>
      </c>
      <c r="M1601" t="s">
        <v>1617</v>
      </c>
      <c r="N1601" t="s">
        <v>30</v>
      </c>
      <c r="O1601" t="s">
        <v>36</v>
      </c>
      <c r="P1601" t="s">
        <v>1618</v>
      </c>
      <c r="Q1601">
        <v>445.80200000000002</v>
      </c>
      <c r="R1601">
        <v>7</v>
      </c>
      <c r="S1601">
        <v>-108.2662</v>
      </c>
      <c r="T1601">
        <f xml:space="preserve"> Table1_2[[#This Row],[Profit]] / Table1_2[[#This Row],[Sales]]</f>
        <v>-0.24285714285714283</v>
      </c>
      <c r="U1601" t="s">
        <v>70</v>
      </c>
      <c r="V1601" t="s">
        <v>96</v>
      </c>
    </row>
    <row r="1602" spans="1:22">
      <c r="A1602" t="s">
        <v>3824</v>
      </c>
      <c r="B1602" s="19">
        <v>42335</v>
      </c>
      <c r="C1602" s="19" t="str">
        <f xml:space="preserve"> TEXT(Table1_2[[#This Row],[Order Date]], "yyyy")</f>
        <v>2015</v>
      </c>
      <c r="D1602" s="19">
        <v>42337</v>
      </c>
      <c r="E1602" t="s">
        <v>21</v>
      </c>
      <c r="F1602" t="s">
        <v>3033</v>
      </c>
      <c r="G1602" t="s">
        <v>3034</v>
      </c>
      <c r="H1602" t="s">
        <v>100</v>
      </c>
      <c r="I1602" t="s">
        <v>25</v>
      </c>
      <c r="J1602" t="s">
        <v>1357</v>
      </c>
      <c r="K1602" t="s">
        <v>434</v>
      </c>
      <c r="L1602" t="s">
        <v>67</v>
      </c>
      <c r="M1602" t="s">
        <v>1134</v>
      </c>
      <c r="N1602" t="s">
        <v>30</v>
      </c>
      <c r="O1602" t="s">
        <v>45</v>
      </c>
      <c r="P1602" t="s">
        <v>1135</v>
      </c>
      <c r="Q1602">
        <v>446.06799999999998</v>
      </c>
      <c r="R1602">
        <v>4</v>
      </c>
      <c r="S1602">
        <v>0</v>
      </c>
      <c r="T1602">
        <f xml:space="preserve"> Table1_2[[#This Row],[Profit]] / Table1_2[[#This Row],[Sales]]</f>
        <v>0</v>
      </c>
      <c r="U1602" t="s">
        <v>70</v>
      </c>
      <c r="V1602" t="s">
        <v>34</v>
      </c>
    </row>
    <row r="1603" spans="1:22">
      <c r="A1603" t="s">
        <v>1037</v>
      </c>
      <c r="B1603" s="19">
        <v>41815</v>
      </c>
      <c r="C1603" s="19" t="str">
        <f xml:space="preserve"> TEXT(Table1_2[[#This Row],[Order Date]], "yyyy")</f>
        <v>2014</v>
      </c>
      <c r="D1603" s="19">
        <v>41818</v>
      </c>
      <c r="E1603" t="s">
        <v>87</v>
      </c>
      <c r="F1603" t="s">
        <v>1038</v>
      </c>
      <c r="G1603" t="s">
        <v>1039</v>
      </c>
      <c r="H1603" t="s">
        <v>90</v>
      </c>
      <c r="I1603" t="s">
        <v>25</v>
      </c>
      <c r="J1603" t="s">
        <v>52</v>
      </c>
      <c r="K1603" t="s">
        <v>53</v>
      </c>
      <c r="L1603" t="s">
        <v>54</v>
      </c>
      <c r="M1603" t="s">
        <v>1040</v>
      </c>
      <c r="N1603" t="s">
        <v>30</v>
      </c>
      <c r="O1603" t="s">
        <v>45</v>
      </c>
      <c r="P1603" t="s">
        <v>1041</v>
      </c>
      <c r="Q1603">
        <v>447.84</v>
      </c>
      <c r="R1603">
        <v>5</v>
      </c>
      <c r="S1603">
        <v>11.196</v>
      </c>
      <c r="T1603">
        <f xml:space="preserve"> Table1_2[[#This Row],[Profit]] / Table1_2[[#This Row],[Sales]]</f>
        <v>2.5000000000000001E-2</v>
      </c>
      <c r="U1603" t="s">
        <v>33</v>
      </c>
      <c r="V1603" t="s">
        <v>59</v>
      </c>
    </row>
    <row r="1604" spans="1:22">
      <c r="A1604" t="s">
        <v>3832</v>
      </c>
      <c r="B1604" s="19">
        <v>42608</v>
      </c>
      <c r="C1604" s="19" t="str">
        <f xml:space="preserve"> TEXT(Table1_2[[#This Row],[Order Date]], "yyyy")</f>
        <v>2016</v>
      </c>
      <c r="D1604" s="19">
        <v>42615</v>
      </c>
      <c r="E1604" t="s">
        <v>39</v>
      </c>
      <c r="F1604" t="s">
        <v>1287</v>
      </c>
      <c r="G1604" t="s">
        <v>1288</v>
      </c>
      <c r="H1604" t="s">
        <v>24</v>
      </c>
      <c r="I1604" t="s">
        <v>25</v>
      </c>
      <c r="J1604" t="s">
        <v>288</v>
      </c>
      <c r="K1604" t="s">
        <v>289</v>
      </c>
      <c r="L1604" t="s">
        <v>93</v>
      </c>
      <c r="M1604" t="s">
        <v>1040</v>
      </c>
      <c r="N1604" t="s">
        <v>30</v>
      </c>
      <c r="O1604" t="s">
        <v>45</v>
      </c>
      <c r="P1604" t="s">
        <v>1041</v>
      </c>
      <c r="Q1604">
        <v>447.84</v>
      </c>
      <c r="R1604">
        <v>4</v>
      </c>
      <c r="S1604">
        <v>98.524799999999999</v>
      </c>
      <c r="T1604">
        <f xml:space="preserve"> Table1_2[[#This Row],[Profit]] / Table1_2[[#This Row],[Sales]]</f>
        <v>0.22</v>
      </c>
      <c r="U1604" t="s">
        <v>47</v>
      </c>
      <c r="V1604" t="s">
        <v>253</v>
      </c>
    </row>
    <row r="1605" spans="1:22">
      <c r="A1605" t="s">
        <v>3373</v>
      </c>
      <c r="B1605" s="19">
        <v>42686</v>
      </c>
      <c r="C1605" s="19" t="str">
        <f xml:space="preserve"> TEXT(Table1_2[[#This Row],[Order Date]], "yyyy")</f>
        <v>2016</v>
      </c>
      <c r="D1605" s="19">
        <v>42690</v>
      </c>
      <c r="E1605" t="s">
        <v>39</v>
      </c>
      <c r="F1605" t="s">
        <v>3374</v>
      </c>
      <c r="G1605" t="s">
        <v>3375</v>
      </c>
      <c r="H1605" t="s">
        <v>24</v>
      </c>
      <c r="I1605" t="s">
        <v>25</v>
      </c>
      <c r="J1605" t="s">
        <v>2984</v>
      </c>
      <c r="K1605" t="s">
        <v>231</v>
      </c>
      <c r="L1605" t="s">
        <v>67</v>
      </c>
      <c r="M1605" t="s">
        <v>795</v>
      </c>
      <c r="N1605" t="s">
        <v>30</v>
      </c>
      <c r="O1605" t="s">
        <v>36</v>
      </c>
      <c r="P1605" t="s">
        <v>796</v>
      </c>
      <c r="Q1605">
        <v>449.37200000000001</v>
      </c>
      <c r="R1605">
        <v>2</v>
      </c>
      <c r="S1605">
        <v>-12.8392</v>
      </c>
      <c r="T1605">
        <f xml:space="preserve"> Table1_2[[#This Row],[Profit]] / Table1_2[[#This Row],[Sales]]</f>
        <v>-2.8571428571428571E-2</v>
      </c>
      <c r="U1605" t="s">
        <v>83</v>
      </c>
      <c r="V1605" t="s">
        <v>34</v>
      </c>
    </row>
    <row r="1606" spans="1:22">
      <c r="A1606" t="s">
        <v>3961</v>
      </c>
      <c r="B1606" s="19">
        <v>43045</v>
      </c>
      <c r="C1606" s="19" t="str">
        <f xml:space="preserve"> TEXT(Table1_2[[#This Row],[Order Date]], "yyyy")</f>
        <v>2017</v>
      </c>
      <c r="D1606" s="19">
        <v>43052</v>
      </c>
      <c r="E1606" t="s">
        <v>39</v>
      </c>
      <c r="F1606" t="s">
        <v>1844</v>
      </c>
      <c r="G1606" t="s">
        <v>1845</v>
      </c>
      <c r="H1606" t="s">
        <v>100</v>
      </c>
      <c r="I1606" t="s">
        <v>25</v>
      </c>
      <c r="J1606" t="s">
        <v>191</v>
      </c>
      <c r="K1606" t="s">
        <v>192</v>
      </c>
      <c r="L1606" t="s">
        <v>54</v>
      </c>
      <c r="M1606" t="s">
        <v>405</v>
      </c>
      <c r="N1606" t="s">
        <v>30</v>
      </c>
      <c r="O1606" t="s">
        <v>36</v>
      </c>
      <c r="P1606" t="s">
        <v>406</v>
      </c>
      <c r="Q1606">
        <v>449.56799999999998</v>
      </c>
      <c r="R1606">
        <v>2</v>
      </c>
      <c r="S1606">
        <v>-73.0548</v>
      </c>
      <c r="T1606">
        <f xml:space="preserve"> Table1_2[[#This Row],[Profit]] / Table1_2[[#This Row],[Sales]]</f>
        <v>-0.16250000000000001</v>
      </c>
      <c r="U1606" t="s">
        <v>47</v>
      </c>
      <c r="V1606" t="s">
        <v>34</v>
      </c>
    </row>
    <row r="1607" spans="1:22">
      <c r="A1607" t="s">
        <v>3727</v>
      </c>
      <c r="B1607" s="19">
        <v>42363</v>
      </c>
      <c r="C1607" s="19" t="str">
        <f xml:space="preserve"> TEXT(Table1_2[[#This Row],[Order Date]], "yyyy")</f>
        <v>2015</v>
      </c>
      <c r="D1607" s="19">
        <v>42368</v>
      </c>
      <c r="E1607" t="s">
        <v>39</v>
      </c>
      <c r="F1607" t="s">
        <v>1806</v>
      </c>
      <c r="G1607" t="s">
        <v>1807</v>
      </c>
      <c r="H1607" t="s">
        <v>24</v>
      </c>
      <c r="I1607" t="s">
        <v>25</v>
      </c>
      <c r="J1607" t="s">
        <v>173</v>
      </c>
      <c r="K1607" t="s">
        <v>120</v>
      </c>
      <c r="L1607" t="s">
        <v>67</v>
      </c>
      <c r="M1607" t="s">
        <v>260</v>
      </c>
      <c r="N1607" t="s">
        <v>30</v>
      </c>
      <c r="O1607" t="s">
        <v>31</v>
      </c>
      <c r="P1607" t="s">
        <v>261</v>
      </c>
      <c r="Q1607">
        <v>449.56799999999998</v>
      </c>
      <c r="R1607">
        <v>2</v>
      </c>
      <c r="S1607">
        <v>56.195999999999998</v>
      </c>
      <c r="T1607">
        <f xml:space="preserve"> Table1_2[[#This Row],[Profit]] / Table1_2[[#This Row],[Sales]]</f>
        <v>0.125</v>
      </c>
      <c r="U1607" t="s">
        <v>58</v>
      </c>
      <c r="V1607" t="s">
        <v>96</v>
      </c>
    </row>
    <row r="1608" spans="1:22">
      <c r="A1608" t="s">
        <v>1908</v>
      </c>
      <c r="B1608" s="19">
        <v>42391</v>
      </c>
      <c r="C1608" s="19" t="str">
        <f xml:space="preserve"> TEXT(Table1_2[[#This Row],[Order Date]], "yyyy")</f>
        <v>2016</v>
      </c>
      <c r="D1608" s="19">
        <v>42397</v>
      </c>
      <c r="E1608" t="s">
        <v>39</v>
      </c>
      <c r="F1608" t="s">
        <v>1909</v>
      </c>
      <c r="G1608" t="s">
        <v>1910</v>
      </c>
      <c r="H1608" t="s">
        <v>24</v>
      </c>
      <c r="I1608" t="s">
        <v>25</v>
      </c>
      <c r="J1608" t="s">
        <v>1911</v>
      </c>
      <c r="K1608" t="s">
        <v>1036</v>
      </c>
      <c r="L1608" t="s">
        <v>28</v>
      </c>
      <c r="M1608" t="s">
        <v>1695</v>
      </c>
      <c r="N1608" t="s">
        <v>30</v>
      </c>
      <c r="O1608" t="s">
        <v>31</v>
      </c>
      <c r="P1608" t="s">
        <v>1914</v>
      </c>
      <c r="Q1608">
        <v>451.13600000000002</v>
      </c>
      <c r="R1608">
        <v>4</v>
      </c>
      <c r="S1608">
        <v>-67.670400000000001</v>
      </c>
      <c r="T1608">
        <f xml:space="preserve"> Table1_2[[#This Row],[Profit]] / Table1_2[[#This Row],[Sales]]</f>
        <v>-0.15</v>
      </c>
      <c r="U1608" t="s">
        <v>129</v>
      </c>
      <c r="V1608" t="s">
        <v>169</v>
      </c>
    </row>
    <row r="1609" spans="1:22">
      <c r="A1609" t="s">
        <v>622</v>
      </c>
      <c r="B1609" s="19">
        <v>43009</v>
      </c>
      <c r="C1609" s="19" t="str">
        <f xml:space="preserve"> TEXT(Table1_2[[#This Row],[Order Date]], "yyyy")</f>
        <v>2017</v>
      </c>
      <c r="D1609" s="19">
        <v>43016</v>
      </c>
      <c r="E1609" t="s">
        <v>39</v>
      </c>
      <c r="F1609" t="s">
        <v>623</v>
      </c>
      <c r="G1609" t="s">
        <v>624</v>
      </c>
      <c r="H1609" t="s">
        <v>90</v>
      </c>
      <c r="I1609" t="s">
        <v>25</v>
      </c>
      <c r="J1609" t="s">
        <v>191</v>
      </c>
      <c r="K1609" t="s">
        <v>192</v>
      </c>
      <c r="L1609" t="s">
        <v>54</v>
      </c>
      <c r="M1609" t="s">
        <v>625</v>
      </c>
      <c r="N1609" t="s">
        <v>30</v>
      </c>
      <c r="O1609" t="s">
        <v>36</v>
      </c>
      <c r="P1609" t="s">
        <v>626</v>
      </c>
      <c r="Q1609">
        <v>451.15199999999999</v>
      </c>
      <c r="R1609">
        <v>3</v>
      </c>
      <c r="S1609">
        <v>0</v>
      </c>
      <c r="T1609">
        <f xml:space="preserve"> Table1_2[[#This Row],[Profit]] / Table1_2[[#This Row],[Sales]]</f>
        <v>0</v>
      </c>
      <c r="U1609" t="s">
        <v>47</v>
      </c>
      <c r="V1609" t="s">
        <v>48</v>
      </c>
    </row>
    <row r="1610" spans="1:22">
      <c r="A1610" t="s">
        <v>3943</v>
      </c>
      <c r="B1610" s="19">
        <v>42685</v>
      </c>
      <c r="C1610" s="19" t="str">
        <f xml:space="preserve"> TEXT(Table1_2[[#This Row],[Order Date]], "yyyy")</f>
        <v>2016</v>
      </c>
      <c r="D1610" s="19">
        <v>42690</v>
      </c>
      <c r="E1610" t="s">
        <v>39</v>
      </c>
      <c r="F1610" t="s">
        <v>615</v>
      </c>
      <c r="G1610" t="s">
        <v>616</v>
      </c>
      <c r="H1610" t="s">
        <v>24</v>
      </c>
      <c r="I1610" t="s">
        <v>25</v>
      </c>
      <c r="J1610" t="s">
        <v>328</v>
      </c>
      <c r="K1610" t="s">
        <v>53</v>
      </c>
      <c r="L1610" t="s">
        <v>54</v>
      </c>
      <c r="M1610" t="s">
        <v>625</v>
      </c>
      <c r="N1610" t="s">
        <v>30</v>
      </c>
      <c r="O1610" t="s">
        <v>36</v>
      </c>
      <c r="P1610" t="s">
        <v>626</v>
      </c>
      <c r="Q1610">
        <v>451.15199999999999</v>
      </c>
      <c r="R1610">
        <v>3</v>
      </c>
      <c r="S1610">
        <v>0</v>
      </c>
      <c r="T1610">
        <f xml:space="preserve"> Table1_2[[#This Row],[Profit]] / Table1_2[[#This Row],[Sales]]</f>
        <v>0</v>
      </c>
      <c r="U1610" t="s">
        <v>58</v>
      </c>
      <c r="V1610" t="s">
        <v>34</v>
      </c>
    </row>
    <row r="1611" spans="1:22">
      <c r="A1611" t="s">
        <v>273</v>
      </c>
      <c r="B1611" s="19">
        <v>42006</v>
      </c>
      <c r="C1611" s="19" t="str">
        <f xml:space="preserve"> TEXT(Table1_2[[#This Row],[Order Date]], "yyyy")</f>
        <v>2015</v>
      </c>
      <c r="D1611" s="19">
        <v>42013</v>
      </c>
      <c r="E1611" t="s">
        <v>39</v>
      </c>
      <c r="F1611" t="s">
        <v>274</v>
      </c>
      <c r="G1611" t="s">
        <v>275</v>
      </c>
      <c r="H1611" t="s">
        <v>90</v>
      </c>
      <c r="I1611" t="s">
        <v>25</v>
      </c>
      <c r="J1611" t="s">
        <v>276</v>
      </c>
      <c r="K1611" t="s">
        <v>231</v>
      </c>
      <c r="L1611" t="s">
        <v>67</v>
      </c>
      <c r="M1611" t="s">
        <v>277</v>
      </c>
      <c r="N1611" t="s">
        <v>30</v>
      </c>
      <c r="O1611" t="s">
        <v>31</v>
      </c>
      <c r="P1611" t="s">
        <v>278</v>
      </c>
      <c r="Q1611">
        <v>452.45</v>
      </c>
      <c r="R1611">
        <v>5</v>
      </c>
      <c r="S1611">
        <v>-244.32300000000001</v>
      </c>
      <c r="T1611">
        <f xml:space="preserve"> Table1_2[[#This Row],[Profit]] / Table1_2[[#This Row],[Sales]]</f>
        <v>-0.54</v>
      </c>
      <c r="U1611" t="s">
        <v>47</v>
      </c>
      <c r="V1611" t="s">
        <v>169</v>
      </c>
    </row>
    <row r="1612" spans="1:22">
      <c r="A1612" t="s">
        <v>1281</v>
      </c>
      <c r="B1612" s="19">
        <v>42898</v>
      </c>
      <c r="C1612" s="19" t="str">
        <f xml:space="preserve"> TEXT(Table1_2[[#This Row],[Order Date]], "yyyy")</f>
        <v>2017</v>
      </c>
      <c r="D1612" s="19">
        <v>42905</v>
      </c>
      <c r="E1612" t="s">
        <v>39</v>
      </c>
      <c r="F1612" t="s">
        <v>1282</v>
      </c>
      <c r="G1612" t="s">
        <v>1283</v>
      </c>
      <c r="H1612" t="s">
        <v>100</v>
      </c>
      <c r="I1612" t="s">
        <v>25</v>
      </c>
      <c r="J1612" t="s">
        <v>347</v>
      </c>
      <c r="K1612" t="s">
        <v>667</v>
      </c>
      <c r="L1612" t="s">
        <v>28</v>
      </c>
      <c r="M1612" t="s">
        <v>1284</v>
      </c>
      <c r="N1612" t="s">
        <v>30</v>
      </c>
      <c r="O1612" t="s">
        <v>45</v>
      </c>
      <c r="P1612" t="s">
        <v>1285</v>
      </c>
      <c r="Q1612">
        <v>452.94</v>
      </c>
      <c r="R1612">
        <v>3</v>
      </c>
      <c r="S1612">
        <v>67.941000000000003</v>
      </c>
      <c r="T1612">
        <f xml:space="preserve"> Table1_2[[#This Row],[Profit]] / Table1_2[[#This Row],[Sales]]</f>
        <v>0.15</v>
      </c>
      <c r="U1612" t="s">
        <v>47</v>
      </c>
      <c r="V1612" t="s">
        <v>59</v>
      </c>
    </row>
    <row r="1613" spans="1:22">
      <c r="A1613" t="s">
        <v>3466</v>
      </c>
      <c r="B1613" s="19">
        <v>42301</v>
      </c>
      <c r="C1613" s="19" t="str">
        <f xml:space="preserve"> TEXT(Table1_2[[#This Row],[Order Date]], "yyyy")</f>
        <v>2015</v>
      </c>
      <c r="D1613" s="19">
        <v>42304</v>
      </c>
      <c r="E1613" t="s">
        <v>87</v>
      </c>
      <c r="F1613" t="s">
        <v>993</v>
      </c>
      <c r="G1613" t="s">
        <v>994</v>
      </c>
      <c r="H1613" t="s">
        <v>100</v>
      </c>
      <c r="I1613" t="s">
        <v>25</v>
      </c>
      <c r="J1613" t="s">
        <v>1470</v>
      </c>
      <c r="K1613" t="s">
        <v>53</v>
      </c>
      <c r="L1613" t="s">
        <v>54</v>
      </c>
      <c r="M1613" t="s">
        <v>458</v>
      </c>
      <c r="N1613" t="s">
        <v>30</v>
      </c>
      <c r="O1613" t="s">
        <v>36</v>
      </c>
      <c r="P1613" t="s">
        <v>459</v>
      </c>
      <c r="Q1613">
        <v>454.27199999999999</v>
      </c>
      <c r="R1613">
        <v>8</v>
      </c>
      <c r="S1613">
        <v>-73.819199999999995</v>
      </c>
      <c r="T1613">
        <f xml:space="preserve"> Table1_2[[#This Row],[Profit]] / Table1_2[[#This Row],[Sales]]</f>
        <v>-0.16250000000000001</v>
      </c>
      <c r="U1613" t="s">
        <v>33</v>
      </c>
      <c r="V1613" t="s">
        <v>48</v>
      </c>
    </row>
    <row r="1614" spans="1:22">
      <c r="A1614" t="s">
        <v>4190</v>
      </c>
      <c r="B1614" s="19">
        <v>42639</v>
      </c>
      <c r="C1614" s="19" t="str">
        <f xml:space="preserve"> TEXT(Table1_2[[#This Row],[Order Date]], "yyyy")</f>
        <v>2016</v>
      </c>
      <c r="D1614" s="19">
        <v>42643</v>
      </c>
      <c r="E1614" t="s">
        <v>39</v>
      </c>
      <c r="F1614" t="s">
        <v>4191</v>
      </c>
      <c r="G1614" t="s">
        <v>4192</v>
      </c>
      <c r="H1614" t="s">
        <v>90</v>
      </c>
      <c r="I1614" t="s">
        <v>25</v>
      </c>
      <c r="J1614" t="s">
        <v>101</v>
      </c>
      <c r="K1614" t="s">
        <v>92</v>
      </c>
      <c r="L1614" t="s">
        <v>93</v>
      </c>
      <c r="M1614" t="s">
        <v>142</v>
      </c>
      <c r="N1614" t="s">
        <v>30</v>
      </c>
      <c r="O1614" t="s">
        <v>36</v>
      </c>
      <c r="P1614" t="s">
        <v>143</v>
      </c>
      <c r="Q1614">
        <v>454.96499999999997</v>
      </c>
      <c r="R1614">
        <v>5</v>
      </c>
      <c r="S1614">
        <v>-136.48949999999999</v>
      </c>
      <c r="T1614">
        <f xml:space="preserve"> Table1_2[[#This Row],[Profit]] / Table1_2[[#This Row],[Sales]]</f>
        <v>-0.3</v>
      </c>
      <c r="U1614" t="s">
        <v>83</v>
      </c>
      <c r="V1614" t="s">
        <v>77</v>
      </c>
    </row>
    <row r="1615" spans="1:22">
      <c r="A1615" t="s">
        <v>1073</v>
      </c>
      <c r="B1615" s="19">
        <v>41993</v>
      </c>
      <c r="C1615" s="19" t="str">
        <f xml:space="preserve"> TEXT(Table1_2[[#This Row],[Order Date]], "yyyy")</f>
        <v>2014</v>
      </c>
      <c r="D1615" s="19">
        <v>41994</v>
      </c>
      <c r="E1615" t="s">
        <v>87</v>
      </c>
      <c r="F1615" t="s">
        <v>1074</v>
      </c>
      <c r="G1615" t="s">
        <v>1075</v>
      </c>
      <c r="H1615" t="s">
        <v>100</v>
      </c>
      <c r="I1615" t="s">
        <v>25</v>
      </c>
      <c r="J1615" t="s">
        <v>1076</v>
      </c>
      <c r="K1615" t="s">
        <v>716</v>
      </c>
      <c r="L1615" t="s">
        <v>28</v>
      </c>
      <c r="M1615" t="s">
        <v>441</v>
      </c>
      <c r="N1615" t="s">
        <v>30</v>
      </c>
      <c r="O1615" t="s">
        <v>45</v>
      </c>
      <c r="P1615" t="s">
        <v>442</v>
      </c>
      <c r="Q1615">
        <v>455.1</v>
      </c>
      <c r="R1615">
        <v>2</v>
      </c>
      <c r="S1615">
        <v>100.122</v>
      </c>
      <c r="T1615">
        <f xml:space="preserve"> Table1_2[[#This Row],[Profit]] / Table1_2[[#This Row],[Sales]]</f>
        <v>0.22</v>
      </c>
      <c r="U1615" t="s">
        <v>123</v>
      </c>
      <c r="V1615" t="s">
        <v>96</v>
      </c>
    </row>
    <row r="1616" spans="1:22">
      <c r="A1616" t="s">
        <v>3188</v>
      </c>
      <c r="B1616" s="19">
        <v>42723</v>
      </c>
      <c r="C1616" s="19" t="str">
        <f xml:space="preserve"> TEXT(Table1_2[[#This Row],[Order Date]], "yyyy")</f>
        <v>2016</v>
      </c>
      <c r="D1616" s="19">
        <v>42729</v>
      </c>
      <c r="E1616" t="s">
        <v>39</v>
      </c>
      <c r="F1616" t="s">
        <v>2864</v>
      </c>
      <c r="G1616" t="s">
        <v>2865</v>
      </c>
      <c r="H1616" t="s">
        <v>90</v>
      </c>
      <c r="I1616" t="s">
        <v>25</v>
      </c>
      <c r="J1616" t="s">
        <v>1222</v>
      </c>
      <c r="K1616" t="s">
        <v>520</v>
      </c>
      <c r="L1616" t="s">
        <v>54</v>
      </c>
      <c r="M1616" t="s">
        <v>3189</v>
      </c>
      <c r="N1616" t="s">
        <v>30</v>
      </c>
      <c r="O1616" t="s">
        <v>45</v>
      </c>
      <c r="P1616" t="s">
        <v>3190</v>
      </c>
      <c r="Q1616">
        <v>455.97</v>
      </c>
      <c r="R1616">
        <v>6</v>
      </c>
      <c r="S1616">
        <v>-218.8656</v>
      </c>
      <c r="T1616">
        <f xml:space="preserve"> Table1_2[[#This Row],[Profit]] / Table1_2[[#This Row],[Sales]]</f>
        <v>-0.48</v>
      </c>
      <c r="U1616" t="s">
        <v>129</v>
      </c>
      <c r="V1616" t="s">
        <v>96</v>
      </c>
    </row>
    <row r="1617" spans="1:22">
      <c r="A1617" t="s">
        <v>4250</v>
      </c>
      <c r="B1617" s="19">
        <v>42783</v>
      </c>
      <c r="C1617" s="19" t="str">
        <f xml:space="preserve"> TEXT(Table1_2[[#This Row],[Order Date]], "yyyy")</f>
        <v>2017</v>
      </c>
      <c r="D1617" s="19">
        <v>42786</v>
      </c>
      <c r="E1617" t="s">
        <v>87</v>
      </c>
      <c r="F1617" t="s">
        <v>748</v>
      </c>
      <c r="G1617" t="s">
        <v>749</v>
      </c>
      <c r="H1617" t="s">
        <v>100</v>
      </c>
      <c r="I1617" t="s">
        <v>25</v>
      </c>
      <c r="J1617" t="s">
        <v>119</v>
      </c>
      <c r="K1617" t="s">
        <v>231</v>
      </c>
      <c r="L1617" t="s">
        <v>67</v>
      </c>
      <c r="M1617" t="s">
        <v>3189</v>
      </c>
      <c r="N1617" t="s">
        <v>30</v>
      </c>
      <c r="O1617" t="s">
        <v>45</v>
      </c>
      <c r="P1617" t="s">
        <v>3190</v>
      </c>
      <c r="Q1617">
        <v>455.97</v>
      </c>
      <c r="R1617">
        <v>5</v>
      </c>
      <c r="S1617">
        <v>-106.393</v>
      </c>
      <c r="T1617">
        <f xml:space="preserve"> Table1_2[[#This Row],[Profit]] / Table1_2[[#This Row],[Sales]]</f>
        <v>-0.23333333333333331</v>
      </c>
      <c r="U1617" t="s">
        <v>33</v>
      </c>
      <c r="V1617" t="s">
        <v>297</v>
      </c>
    </row>
    <row r="1618" spans="1:22">
      <c r="A1618" t="s">
        <v>4234</v>
      </c>
      <c r="B1618" s="19">
        <v>42905</v>
      </c>
      <c r="C1618" s="19" t="str">
        <f xml:space="preserve"> TEXT(Table1_2[[#This Row],[Order Date]], "yyyy")</f>
        <v>2017</v>
      </c>
      <c r="D1618" s="19">
        <v>42912</v>
      </c>
      <c r="E1618" t="s">
        <v>39</v>
      </c>
      <c r="F1618" t="s">
        <v>3396</v>
      </c>
      <c r="G1618" t="s">
        <v>3397</v>
      </c>
      <c r="H1618" t="s">
        <v>100</v>
      </c>
      <c r="I1618" t="s">
        <v>25</v>
      </c>
      <c r="J1618" t="s">
        <v>1739</v>
      </c>
      <c r="K1618" t="s">
        <v>92</v>
      </c>
      <c r="L1618" t="s">
        <v>93</v>
      </c>
      <c r="M1618" t="s">
        <v>699</v>
      </c>
      <c r="N1618" t="s">
        <v>30</v>
      </c>
      <c r="O1618" t="s">
        <v>45</v>
      </c>
      <c r="P1618" t="s">
        <v>700</v>
      </c>
      <c r="Q1618">
        <v>457.48500000000001</v>
      </c>
      <c r="R1618">
        <v>3</v>
      </c>
      <c r="S1618">
        <v>-84.961500000000001</v>
      </c>
      <c r="T1618">
        <f xml:space="preserve"> Table1_2[[#This Row],[Profit]] / Table1_2[[#This Row],[Sales]]</f>
        <v>-0.18571428571428572</v>
      </c>
      <c r="U1618" t="s">
        <v>47</v>
      </c>
      <c r="V1618" t="s">
        <v>59</v>
      </c>
    </row>
    <row r="1619" spans="1:22">
      <c r="A1619" t="s">
        <v>239</v>
      </c>
      <c r="B1619" s="19">
        <v>41699</v>
      </c>
      <c r="C1619" s="19" t="str">
        <f xml:space="preserve"> TEXT(Table1_2[[#This Row],[Order Date]], "yyyy")</f>
        <v>2014</v>
      </c>
      <c r="D1619" s="19">
        <v>41704</v>
      </c>
      <c r="E1619" t="s">
        <v>21</v>
      </c>
      <c r="F1619" t="s">
        <v>240</v>
      </c>
      <c r="G1619" t="s">
        <v>241</v>
      </c>
      <c r="H1619" t="s">
        <v>24</v>
      </c>
      <c r="I1619" t="s">
        <v>25</v>
      </c>
      <c r="J1619" t="s">
        <v>191</v>
      </c>
      <c r="K1619" t="s">
        <v>192</v>
      </c>
      <c r="L1619" t="s">
        <v>54</v>
      </c>
      <c r="M1619" t="s">
        <v>206</v>
      </c>
      <c r="N1619" t="s">
        <v>30</v>
      </c>
      <c r="O1619" t="s">
        <v>36</v>
      </c>
      <c r="P1619" t="s">
        <v>207</v>
      </c>
      <c r="Q1619">
        <v>457.56799999999998</v>
      </c>
      <c r="R1619">
        <v>2</v>
      </c>
      <c r="S1619">
        <v>51.476399999999998</v>
      </c>
      <c r="T1619">
        <f xml:space="preserve"> Table1_2[[#This Row],[Profit]] / Table1_2[[#This Row],[Sales]]</f>
        <v>0.1125</v>
      </c>
      <c r="U1619" t="s">
        <v>58</v>
      </c>
      <c r="V1619" t="s">
        <v>195</v>
      </c>
    </row>
    <row r="1620" spans="1:22">
      <c r="A1620" t="s">
        <v>3340</v>
      </c>
      <c r="B1620" s="19">
        <v>42715</v>
      </c>
      <c r="C1620" s="19" t="str">
        <f xml:space="preserve"> TEXT(Table1_2[[#This Row],[Order Date]], "yyyy")</f>
        <v>2016</v>
      </c>
      <c r="D1620" s="19">
        <v>42715</v>
      </c>
      <c r="E1620" t="s">
        <v>425</v>
      </c>
      <c r="F1620" t="s">
        <v>1038</v>
      </c>
      <c r="G1620" t="s">
        <v>1039</v>
      </c>
      <c r="H1620" t="s">
        <v>90</v>
      </c>
      <c r="I1620" t="s">
        <v>25</v>
      </c>
      <c r="J1620" t="s">
        <v>347</v>
      </c>
      <c r="K1620" t="s">
        <v>231</v>
      </c>
      <c r="L1620" t="s">
        <v>67</v>
      </c>
      <c r="M1620" t="s">
        <v>2578</v>
      </c>
      <c r="N1620" t="s">
        <v>30</v>
      </c>
      <c r="O1620" t="s">
        <v>36</v>
      </c>
      <c r="P1620" t="s">
        <v>2579</v>
      </c>
      <c r="Q1620">
        <v>458.43</v>
      </c>
      <c r="R1620">
        <v>5</v>
      </c>
      <c r="S1620">
        <v>-137.529</v>
      </c>
      <c r="T1620">
        <f xml:space="preserve"> Table1_2[[#This Row],[Profit]] / Table1_2[[#This Row],[Sales]]</f>
        <v>-0.3</v>
      </c>
      <c r="U1620" t="s">
        <v>430</v>
      </c>
      <c r="V1620" t="s">
        <v>96</v>
      </c>
    </row>
    <row r="1621" spans="1:22">
      <c r="A1621" t="s">
        <v>4168</v>
      </c>
      <c r="B1621" s="19">
        <v>42868</v>
      </c>
      <c r="C1621" s="19" t="str">
        <f xml:space="preserve"> TEXT(Table1_2[[#This Row],[Order Date]], "yyyy")</f>
        <v>2017</v>
      </c>
      <c r="D1621" s="19">
        <v>42872</v>
      </c>
      <c r="E1621" t="s">
        <v>39</v>
      </c>
      <c r="F1621" t="s">
        <v>1144</v>
      </c>
      <c r="G1621" t="s">
        <v>1145</v>
      </c>
      <c r="H1621" t="s">
        <v>100</v>
      </c>
      <c r="I1621" t="s">
        <v>25</v>
      </c>
      <c r="J1621" t="s">
        <v>65</v>
      </c>
      <c r="K1621" t="s">
        <v>66</v>
      </c>
      <c r="L1621" t="s">
        <v>67</v>
      </c>
      <c r="M1621" t="s">
        <v>668</v>
      </c>
      <c r="N1621" t="s">
        <v>30</v>
      </c>
      <c r="O1621" t="s">
        <v>36</v>
      </c>
      <c r="P1621" t="s">
        <v>669</v>
      </c>
      <c r="Q1621">
        <v>458.43</v>
      </c>
      <c r="R1621">
        <v>5</v>
      </c>
      <c r="S1621">
        <v>-124.431</v>
      </c>
      <c r="T1621">
        <f xml:space="preserve"> Table1_2[[#This Row],[Profit]] / Table1_2[[#This Row],[Sales]]</f>
        <v>-0.27142857142857141</v>
      </c>
      <c r="U1621" t="s">
        <v>83</v>
      </c>
      <c r="V1621" t="s">
        <v>161</v>
      </c>
    </row>
    <row r="1622" spans="1:22">
      <c r="A1622" t="s">
        <v>3251</v>
      </c>
      <c r="B1622" s="19">
        <v>43077</v>
      </c>
      <c r="C1622" s="19" t="str">
        <f xml:space="preserve"> TEXT(Table1_2[[#This Row],[Order Date]], "yyyy")</f>
        <v>2017</v>
      </c>
      <c r="D1622" s="19">
        <v>43082</v>
      </c>
      <c r="E1622" t="s">
        <v>39</v>
      </c>
      <c r="F1622" t="s">
        <v>532</v>
      </c>
      <c r="G1622" t="s">
        <v>533</v>
      </c>
      <c r="H1622" t="s">
        <v>24</v>
      </c>
      <c r="I1622" t="s">
        <v>25</v>
      </c>
      <c r="J1622" t="s">
        <v>1485</v>
      </c>
      <c r="K1622" t="s">
        <v>238</v>
      </c>
      <c r="L1622" t="s">
        <v>93</v>
      </c>
      <c r="M1622" t="s">
        <v>1476</v>
      </c>
      <c r="N1622" t="s">
        <v>30</v>
      </c>
      <c r="O1622" t="s">
        <v>31</v>
      </c>
      <c r="P1622" t="s">
        <v>1477</v>
      </c>
      <c r="Q1622">
        <v>459.92</v>
      </c>
      <c r="R1622">
        <v>4</v>
      </c>
      <c r="S1622">
        <v>41.392800000000001</v>
      </c>
      <c r="T1622">
        <f xml:space="preserve"> Table1_2[[#This Row],[Profit]] / Table1_2[[#This Row],[Sales]]</f>
        <v>0.09</v>
      </c>
      <c r="U1622" t="s">
        <v>58</v>
      </c>
      <c r="V1622" t="s">
        <v>96</v>
      </c>
    </row>
    <row r="1623" spans="1:22">
      <c r="A1623" t="s">
        <v>1597</v>
      </c>
      <c r="B1623" s="19">
        <v>42964</v>
      </c>
      <c r="C1623" s="19" t="str">
        <f xml:space="preserve"> TEXT(Table1_2[[#This Row],[Order Date]], "yyyy")</f>
        <v>2017</v>
      </c>
      <c r="D1623" s="19">
        <v>42966</v>
      </c>
      <c r="E1623" t="s">
        <v>87</v>
      </c>
      <c r="F1623" t="s">
        <v>1598</v>
      </c>
      <c r="G1623" t="s">
        <v>1599</v>
      </c>
      <c r="H1623" t="s">
        <v>90</v>
      </c>
      <c r="I1623" t="s">
        <v>25</v>
      </c>
      <c r="J1623" t="s">
        <v>1365</v>
      </c>
      <c r="K1623" t="s">
        <v>120</v>
      </c>
      <c r="L1623" t="s">
        <v>67</v>
      </c>
      <c r="M1623" t="s">
        <v>1600</v>
      </c>
      <c r="N1623" t="s">
        <v>30</v>
      </c>
      <c r="O1623" t="s">
        <v>36</v>
      </c>
      <c r="P1623" t="s">
        <v>1601</v>
      </c>
      <c r="Q1623">
        <v>462.56400000000002</v>
      </c>
      <c r="R1623">
        <v>2</v>
      </c>
      <c r="S1623">
        <v>97.6524</v>
      </c>
      <c r="T1623">
        <f xml:space="preserve"> Table1_2[[#This Row],[Profit]] / Table1_2[[#This Row],[Sales]]</f>
        <v>0.21111111111111111</v>
      </c>
      <c r="U1623" t="s">
        <v>70</v>
      </c>
      <c r="V1623" t="s">
        <v>253</v>
      </c>
    </row>
    <row r="1624" spans="1:22">
      <c r="A1624" t="s">
        <v>3045</v>
      </c>
      <c r="B1624" s="19">
        <v>41896</v>
      </c>
      <c r="C1624" s="19" t="str">
        <f xml:space="preserve"> TEXT(Table1_2[[#This Row],[Order Date]], "yyyy")</f>
        <v>2014</v>
      </c>
      <c r="D1624" s="19">
        <v>41896</v>
      </c>
      <c r="E1624" t="s">
        <v>425</v>
      </c>
      <c r="F1624" t="s">
        <v>2116</v>
      </c>
      <c r="G1624" t="s">
        <v>2117</v>
      </c>
      <c r="H1624" t="s">
        <v>24</v>
      </c>
      <c r="I1624" t="s">
        <v>25</v>
      </c>
      <c r="J1624" t="s">
        <v>173</v>
      </c>
      <c r="K1624" t="s">
        <v>120</v>
      </c>
      <c r="L1624" t="s">
        <v>67</v>
      </c>
      <c r="M1624" t="s">
        <v>1259</v>
      </c>
      <c r="N1624" t="s">
        <v>30</v>
      </c>
      <c r="O1624" t="s">
        <v>45</v>
      </c>
      <c r="P1624" t="s">
        <v>1063</v>
      </c>
      <c r="Q1624">
        <v>464.29199999999997</v>
      </c>
      <c r="R1624">
        <v>9</v>
      </c>
      <c r="S1624">
        <v>-108.3348</v>
      </c>
      <c r="T1624">
        <f xml:space="preserve"> Table1_2[[#This Row],[Profit]] / Table1_2[[#This Row],[Sales]]</f>
        <v>-0.23333333333333334</v>
      </c>
      <c r="U1624" t="s">
        <v>430</v>
      </c>
      <c r="V1624" t="s">
        <v>77</v>
      </c>
    </row>
    <row r="1625" spans="1:22">
      <c r="A1625" t="s">
        <v>2972</v>
      </c>
      <c r="B1625" s="19">
        <v>42017</v>
      </c>
      <c r="C1625" s="19" t="str">
        <f xml:space="preserve"> TEXT(Table1_2[[#This Row],[Order Date]], "yyyy")</f>
        <v>2015</v>
      </c>
      <c r="D1625" s="19">
        <v>42021</v>
      </c>
      <c r="E1625" t="s">
        <v>39</v>
      </c>
      <c r="F1625" t="s">
        <v>464</v>
      </c>
      <c r="G1625" t="s">
        <v>465</v>
      </c>
      <c r="H1625" t="s">
        <v>24</v>
      </c>
      <c r="I1625" t="s">
        <v>25</v>
      </c>
      <c r="J1625" t="s">
        <v>52</v>
      </c>
      <c r="K1625" t="s">
        <v>53</v>
      </c>
      <c r="L1625" t="s">
        <v>54</v>
      </c>
      <c r="M1625" t="s">
        <v>2973</v>
      </c>
      <c r="N1625" t="s">
        <v>30</v>
      </c>
      <c r="O1625" t="s">
        <v>56</v>
      </c>
      <c r="P1625" t="s">
        <v>2974</v>
      </c>
      <c r="Q1625">
        <v>464.85</v>
      </c>
      <c r="R1625">
        <v>9</v>
      </c>
      <c r="S1625">
        <v>92.97</v>
      </c>
      <c r="T1625">
        <f xml:space="preserve"> Table1_2[[#This Row],[Profit]] / Table1_2[[#This Row],[Sales]]</f>
        <v>0.19999999999999998</v>
      </c>
      <c r="U1625" t="s">
        <v>83</v>
      </c>
      <c r="V1625" t="s">
        <v>169</v>
      </c>
    </row>
    <row r="1626" spans="1:22">
      <c r="A1626" t="s">
        <v>4381</v>
      </c>
      <c r="B1626" s="19">
        <v>42527</v>
      </c>
      <c r="C1626" s="19" t="str">
        <f xml:space="preserve"> TEXT(Table1_2[[#This Row],[Order Date]], "yyyy")</f>
        <v>2016</v>
      </c>
      <c r="D1626" s="19">
        <v>42531</v>
      </c>
      <c r="E1626" t="s">
        <v>39</v>
      </c>
      <c r="F1626" t="s">
        <v>3985</v>
      </c>
      <c r="G1626" t="s">
        <v>3986</v>
      </c>
      <c r="H1626" t="s">
        <v>24</v>
      </c>
      <c r="I1626" t="s">
        <v>25</v>
      </c>
      <c r="J1626" t="s">
        <v>1580</v>
      </c>
      <c r="K1626" t="s">
        <v>231</v>
      </c>
      <c r="L1626" t="s">
        <v>67</v>
      </c>
      <c r="M1626" t="s">
        <v>790</v>
      </c>
      <c r="N1626" t="s">
        <v>30</v>
      </c>
      <c r="O1626" t="s">
        <v>56</v>
      </c>
      <c r="P1626" t="s">
        <v>791</v>
      </c>
      <c r="Q1626">
        <v>466.32</v>
      </c>
      <c r="R1626">
        <v>3</v>
      </c>
      <c r="S1626">
        <v>34.973999999999997</v>
      </c>
      <c r="T1626">
        <f xml:space="preserve"> Table1_2[[#This Row],[Profit]] / Table1_2[[#This Row],[Sales]]</f>
        <v>7.4999999999999997E-2</v>
      </c>
      <c r="U1626" t="s">
        <v>83</v>
      </c>
      <c r="V1626" t="s">
        <v>59</v>
      </c>
    </row>
    <row r="1627" spans="1:22">
      <c r="A1627" t="s">
        <v>375</v>
      </c>
      <c r="B1627" s="19">
        <v>42625</v>
      </c>
      <c r="C1627" s="19" t="str">
        <f xml:space="preserve"> TEXT(Table1_2[[#This Row],[Order Date]], "yyyy")</f>
        <v>2016</v>
      </c>
      <c r="D1627" s="19">
        <v>42627</v>
      </c>
      <c r="E1627" t="s">
        <v>21</v>
      </c>
      <c r="F1627" t="s">
        <v>376</v>
      </c>
      <c r="G1627" t="s">
        <v>377</v>
      </c>
      <c r="H1627" t="s">
        <v>90</v>
      </c>
      <c r="I1627" t="s">
        <v>25</v>
      </c>
      <c r="J1627" t="s">
        <v>378</v>
      </c>
      <c r="K1627" t="s">
        <v>180</v>
      </c>
      <c r="L1627" t="s">
        <v>54</v>
      </c>
      <c r="M1627" t="s">
        <v>381</v>
      </c>
      <c r="N1627" t="s">
        <v>30</v>
      </c>
      <c r="O1627" t="s">
        <v>36</v>
      </c>
      <c r="P1627" t="s">
        <v>382</v>
      </c>
      <c r="Q1627">
        <v>466.76799999999997</v>
      </c>
      <c r="R1627">
        <v>2</v>
      </c>
      <c r="S1627">
        <v>52.511400000000002</v>
      </c>
      <c r="T1627">
        <f xml:space="preserve"> Table1_2[[#This Row],[Profit]] / Table1_2[[#This Row],[Sales]]</f>
        <v>0.11250000000000002</v>
      </c>
      <c r="U1627" t="s">
        <v>70</v>
      </c>
      <c r="V1627" t="s">
        <v>77</v>
      </c>
    </row>
    <row r="1628" spans="1:22">
      <c r="A1628" t="s">
        <v>3025</v>
      </c>
      <c r="B1628" s="19">
        <v>42684</v>
      </c>
      <c r="C1628" s="19" t="str">
        <f xml:space="preserve"> TEXT(Table1_2[[#This Row],[Order Date]], "yyyy")</f>
        <v>2016</v>
      </c>
      <c r="D1628" s="19">
        <v>42687</v>
      </c>
      <c r="E1628" t="s">
        <v>21</v>
      </c>
      <c r="F1628" t="s">
        <v>1334</v>
      </c>
      <c r="G1628" t="s">
        <v>1335</v>
      </c>
      <c r="H1628" t="s">
        <v>24</v>
      </c>
      <c r="I1628" t="s">
        <v>25</v>
      </c>
      <c r="J1628" t="s">
        <v>52</v>
      </c>
      <c r="K1628" t="s">
        <v>53</v>
      </c>
      <c r="L1628" t="s">
        <v>54</v>
      </c>
      <c r="M1628" t="s">
        <v>879</v>
      </c>
      <c r="N1628" t="s">
        <v>30</v>
      </c>
      <c r="O1628" t="s">
        <v>56</v>
      </c>
      <c r="P1628" t="s">
        <v>880</v>
      </c>
      <c r="Q1628">
        <v>467.46</v>
      </c>
      <c r="R1628">
        <v>9</v>
      </c>
      <c r="S1628">
        <v>191.65860000000001</v>
      </c>
      <c r="T1628">
        <f xml:space="preserve"> Table1_2[[#This Row],[Profit]] / Table1_2[[#This Row],[Sales]]</f>
        <v>0.41000000000000003</v>
      </c>
      <c r="U1628" t="s">
        <v>33</v>
      </c>
      <c r="V1628" t="s">
        <v>34</v>
      </c>
    </row>
    <row r="1629" spans="1:22">
      <c r="A1629" t="s">
        <v>4158</v>
      </c>
      <c r="B1629" s="19">
        <v>42677</v>
      </c>
      <c r="C1629" s="19" t="str">
        <f xml:space="preserve"> TEXT(Table1_2[[#This Row],[Order Date]], "yyyy")</f>
        <v>2016</v>
      </c>
      <c r="D1629" s="19">
        <v>42681</v>
      </c>
      <c r="E1629" t="s">
        <v>39</v>
      </c>
      <c r="F1629" t="s">
        <v>2081</v>
      </c>
      <c r="G1629" t="s">
        <v>2082</v>
      </c>
      <c r="H1629" t="s">
        <v>100</v>
      </c>
      <c r="I1629" t="s">
        <v>25</v>
      </c>
      <c r="J1629" t="s">
        <v>65</v>
      </c>
      <c r="K1629" t="s">
        <v>66</v>
      </c>
      <c r="L1629" t="s">
        <v>67</v>
      </c>
      <c r="M1629" t="s">
        <v>466</v>
      </c>
      <c r="N1629" t="s">
        <v>30</v>
      </c>
      <c r="O1629" t="s">
        <v>36</v>
      </c>
      <c r="P1629" t="s">
        <v>467</v>
      </c>
      <c r="Q1629">
        <v>470.15499999999997</v>
      </c>
      <c r="R1629">
        <v>7</v>
      </c>
      <c r="S1629">
        <v>-13.433</v>
      </c>
      <c r="T1629">
        <f xml:space="preserve"> Table1_2[[#This Row],[Profit]] / Table1_2[[#This Row],[Sales]]</f>
        <v>-2.8571428571428574E-2</v>
      </c>
      <c r="U1629" t="s">
        <v>83</v>
      </c>
      <c r="V1629" t="s">
        <v>34</v>
      </c>
    </row>
    <row r="1630" spans="1:22">
      <c r="A1630" t="s">
        <v>1278</v>
      </c>
      <c r="B1630" s="19">
        <v>42899</v>
      </c>
      <c r="C1630" s="19" t="str">
        <f xml:space="preserve"> TEXT(Table1_2[[#This Row],[Order Date]], "yyyy")</f>
        <v>2017</v>
      </c>
      <c r="D1630" s="19">
        <v>42902</v>
      </c>
      <c r="E1630" t="s">
        <v>87</v>
      </c>
      <c r="F1630" t="s">
        <v>1257</v>
      </c>
      <c r="G1630" t="s">
        <v>1258</v>
      </c>
      <c r="H1630" t="s">
        <v>100</v>
      </c>
      <c r="I1630" t="s">
        <v>25</v>
      </c>
      <c r="J1630" t="s">
        <v>133</v>
      </c>
      <c r="K1630" t="s">
        <v>134</v>
      </c>
      <c r="L1630" t="s">
        <v>93</v>
      </c>
      <c r="M1630" t="s">
        <v>1279</v>
      </c>
      <c r="N1630" t="s">
        <v>30</v>
      </c>
      <c r="O1630" t="s">
        <v>36</v>
      </c>
      <c r="P1630" t="s">
        <v>1280</v>
      </c>
      <c r="Q1630">
        <v>470.30200000000002</v>
      </c>
      <c r="R1630">
        <v>7</v>
      </c>
      <c r="S1630">
        <v>-87.341800000000006</v>
      </c>
      <c r="T1630">
        <f xml:space="preserve"> Table1_2[[#This Row],[Profit]] / Table1_2[[#This Row],[Sales]]</f>
        <v>-0.18571428571428572</v>
      </c>
      <c r="U1630" t="s">
        <v>33</v>
      </c>
      <c r="V1630" t="s">
        <v>59</v>
      </c>
    </row>
    <row r="1631" spans="1:22">
      <c r="A1631" t="s">
        <v>3648</v>
      </c>
      <c r="B1631" s="19">
        <v>42615</v>
      </c>
      <c r="C1631" s="19" t="str">
        <f xml:space="preserve"> TEXT(Table1_2[[#This Row],[Order Date]], "yyyy")</f>
        <v>2016</v>
      </c>
      <c r="D1631" s="19">
        <v>42619</v>
      </c>
      <c r="E1631" t="s">
        <v>39</v>
      </c>
      <c r="F1631" t="s">
        <v>1609</v>
      </c>
      <c r="G1631" t="s">
        <v>1610</v>
      </c>
      <c r="H1631" t="s">
        <v>24</v>
      </c>
      <c r="I1631" t="s">
        <v>25</v>
      </c>
      <c r="J1631" t="s">
        <v>1527</v>
      </c>
      <c r="K1631" t="s">
        <v>1036</v>
      </c>
      <c r="L1631" t="s">
        <v>28</v>
      </c>
      <c r="M1631" t="s">
        <v>193</v>
      </c>
      <c r="N1631" t="s">
        <v>30</v>
      </c>
      <c r="O1631" t="s">
        <v>45</v>
      </c>
      <c r="P1631" t="s">
        <v>194</v>
      </c>
      <c r="Q1631">
        <v>472.51799999999997</v>
      </c>
      <c r="R1631">
        <v>3</v>
      </c>
      <c r="S1631">
        <v>-149.63069999999999</v>
      </c>
      <c r="T1631">
        <f xml:space="preserve"> Table1_2[[#This Row],[Profit]] / Table1_2[[#This Row],[Sales]]</f>
        <v>-0.31666666666666665</v>
      </c>
      <c r="U1631" t="s">
        <v>83</v>
      </c>
      <c r="V1631" t="s">
        <v>77</v>
      </c>
    </row>
    <row r="1632" spans="1:22">
      <c r="A1632" t="s">
        <v>2689</v>
      </c>
      <c r="B1632" s="19">
        <v>42736</v>
      </c>
      <c r="C1632" s="19" t="str">
        <f xml:space="preserve"> TEXT(Table1_2[[#This Row],[Order Date]], "yyyy")</f>
        <v>2017</v>
      </c>
      <c r="D1632" s="19">
        <v>42740</v>
      </c>
      <c r="E1632" t="s">
        <v>39</v>
      </c>
      <c r="F1632" t="s">
        <v>197</v>
      </c>
      <c r="G1632" t="s">
        <v>198</v>
      </c>
      <c r="H1632" t="s">
        <v>24</v>
      </c>
      <c r="I1632" t="s">
        <v>25</v>
      </c>
      <c r="J1632" t="s">
        <v>52</v>
      </c>
      <c r="K1632" t="s">
        <v>53</v>
      </c>
      <c r="L1632" t="s">
        <v>54</v>
      </c>
      <c r="M1632" t="s">
        <v>2690</v>
      </c>
      <c r="N1632" t="s">
        <v>30</v>
      </c>
      <c r="O1632" t="s">
        <v>56</v>
      </c>
      <c r="P1632" t="s">
        <v>2691</v>
      </c>
      <c r="Q1632">
        <v>474.43</v>
      </c>
      <c r="R1632">
        <v>11</v>
      </c>
      <c r="S1632">
        <v>199.26060000000001</v>
      </c>
      <c r="T1632">
        <f xml:space="preserve"> Table1_2[[#This Row],[Profit]] / Table1_2[[#This Row],[Sales]]</f>
        <v>0.42000000000000004</v>
      </c>
      <c r="U1632" t="s">
        <v>83</v>
      </c>
      <c r="V1632" t="s">
        <v>169</v>
      </c>
    </row>
    <row r="1633" spans="1:22">
      <c r="A1633" t="s">
        <v>2582</v>
      </c>
      <c r="B1633" s="19">
        <v>42862</v>
      </c>
      <c r="C1633" s="19" t="str">
        <f xml:space="preserve"> TEXT(Table1_2[[#This Row],[Order Date]], "yyyy")</f>
        <v>2017</v>
      </c>
      <c r="D1633" s="19">
        <v>42866</v>
      </c>
      <c r="E1633" t="s">
        <v>39</v>
      </c>
      <c r="F1633" t="s">
        <v>1588</v>
      </c>
      <c r="G1633" t="s">
        <v>1589</v>
      </c>
      <c r="H1633" t="s">
        <v>90</v>
      </c>
      <c r="I1633" t="s">
        <v>25</v>
      </c>
      <c r="J1633" t="s">
        <v>288</v>
      </c>
      <c r="K1633" t="s">
        <v>289</v>
      </c>
      <c r="L1633" t="s">
        <v>93</v>
      </c>
      <c r="M1633" t="s">
        <v>580</v>
      </c>
      <c r="N1633" t="s">
        <v>30</v>
      </c>
      <c r="O1633" t="s">
        <v>36</v>
      </c>
      <c r="P1633" t="s">
        <v>581</v>
      </c>
      <c r="Q1633">
        <v>476.8</v>
      </c>
      <c r="R1633">
        <v>2</v>
      </c>
      <c r="S1633">
        <v>119.2</v>
      </c>
      <c r="T1633">
        <f xml:space="preserve"> Table1_2[[#This Row],[Profit]] / Table1_2[[#This Row],[Sales]]</f>
        <v>0.25</v>
      </c>
      <c r="U1633" t="s">
        <v>83</v>
      </c>
      <c r="V1633" t="s">
        <v>161</v>
      </c>
    </row>
    <row r="1634" spans="1:22">
      <c r="A1634" t="s">
        <v>4277</v>
      </c>
      <c r="B1634" s="19">
        <v>42882</v>
      </c>
      <c r="C1634" s="19" t="str">
        <f xml:space="preserve"> TEXT(Table1_2[[#This Row],[Order Date]], "yyyy")</f>
        <v>2017</v>
      </c>
      <c r="D1634" s="19">
        <v>42889</v>
      </c>
      <c r="E1634" t="s">
        <v>39</v>
      </c>
      <c r="F1634" t="s">
        <v>2642</v>
      </c>
      <c r="G1634" t="s">
        <v>2643</v>
      </c>
      <c r="H1634" t="s">
        <v>24</v>
      </c>
      <c r="I1634" t="s">
        <v>25</v>
      </c>
      <c r="J1634" t="s">
        <v>2021</v>
      </c>
      <c r="K1634" t="s">
        <v>1522</v>
      </c>
      <c r="L1634" t="s">
        <v>93</v>
      </c>
      <c r="M1634" t="s">
        <v>94</v>
      </c>
      <c r="N1634" t="s">
        <v>30</v>
      </c>
      <c r="O1634" t="s">
        <v>56</v>
      </c>
      <c r="P1634" t="s">
        <v>95</v>
      </c>
      <c r="Q1634">
        <v>477.3</v>
      </c>
      <c r="R1634">
        <v>5</v>
      </c>
      <c r="S1634">
        <v>138.417</v>
      </c>
      <c r="T1634">
        <f xml:space="preserve"> Table1_2[[#This Row],[Profit]] / Table1_2[[#This Row],[Sales]]</f>
        <v>0.28999999999999998</v>
      </c>
      <c r="U1634" t="s">
        <v>47</v>
      </c>
      <c r="V1634" t="s">
        <v>161</v>
      </c>
    </row>
    <row r="1635" spans="1:22">
      <c r="A1635" t="s">
        <v>4299</v>
      </c>
      <c r="B1635" s="19">
        <v>42638</v>
      </c>
      <c r="C1635" s="19" t="str">
        <f xml:space="preserve"> TEXT(Table1_2[[#This Row],[Order Date]], "yyyy")</f>
        <v>2016</v>
      </c>
      <c r="D1635" s="19">
        <v>42640</v>
      </c>
      <c r="E1635" t="s">
        <v>87</v>
      </c>
      <c r="F1635" t="s">
        <v>2264</v>
      </c>
      <c r="G1635" t="s">
        <v>2265</v>
      </c>
      <c r="H1635" t="s">
        <v>90</v>
      </c>
      <c r="I1635" t="s">
        <v>25</v>
      </c>
      <c r="J1635" t="s">
        <v>328</v>
      </c>
      <c r="K1635" t="s">
        <v>53</v>
      </c>
      <c r="L1635" t="s">
        <v>54</v>
      </c>
      <c r="M1635" t="s">
        <v>260</v>
      </c>
      <c r="N1635" t="s">
        <v>30</v>
      </c>
      <c r="O1635" t="s">
        <v>31</v>
      </c>
      <c r="P1635" t="s">
        <v>261</v>
      </c>
      <c r="Q1635">
        <v>477.666</v>
      </c>
      <c r="R1635">
        <v>2</v>
      </c>
      <c r="S1635">
        <v>84.293999999999997</v>
      </c>
      <c r="T1635">
        <f xml:space="preserve"> Table1_2[[#This Row],[Profit]] / Table1_2[[#This Row],[Sales]]</f>
        <v>0.1764705882352941</v>
      </c>
      <c r="U1635" t="s">
        <v>70</v>
      </c>
      <c r="V1635" t="s">
        <v>77</v>
      </c>
    </row>
    <row r="1636" spans="1:22">
      <c r="A1636" t="s">
        <v>1584</v>
      </c>
      <c r="B1636" s="19">
        <v>43029</v>
      </c>
      <c r="C1636" s="19" t="str">
        <f xml:space="preserve"> TEXT(Table1_2[[#This Row],[Order Date]], "yyyy")</f>
        <v>2017</v>
      </c>
      <c r="D1636" s="19">
        <v>43030</v>
      </c>
      <c r="E1636" t="s">
        <v>87</v>
      </c>
      <c r="F1636" t="s">
        <v>1304</v>
      </c>
      <c r="G1636" t="s">
        <v>1305</v>
      </c>
      <c r="H1636" t="s">
        <v>90</v>
      </c>
      <c r="I1636" t="s">
        <v>25</v>
      </c>
      <c r="J1636" t="s">
        <v>878</v>
      </c>
      <c r="K1636" t="s">
        <v>1517</v>
      </c>
      <c r="L1636" t="s">
        <v>54</v>
      </c>
      <c r="M1636" t="s">
        <v>1585</v>
      </c>
      <c r="N1636" t="s">
        <v>30</v>
      </c>
      <c r="O1636" t="s">
        <v>36</v>
      </c>
      <c r="P1636" t="s">
        <v>1586</v>
      </c>
      <c r="Q1636">
        <v>478.48</v>
      </c>
      <c r="R1636">
        <v>2</v>
      </c>
      <c r="S1636">
        <v>47.847999999999999</v>
      </c>
      <c r="T1636">
        <f xml:space="preserve"> Table1_2[[#This Row],[Profit]] / Table1_2[[#This Row],[Sales]]</f>
        <v>9.9999999999999992E-2</v>
      </c>
      <c r="U1636" t="s">
        <v>123</v>
      </c>
      <c r="V1636" t="s">
        <v>48</v>
      </c>
    </row>
    <row r="1637" spans="1:22">
      <c r="A1637" t="s">
        <v>3593</v>
      </c>
      <c r="B1637" s="19">
        <v>41826</v>
      </c>
      <c r="C1637" s="19" t="str">
        <f xml:space="preserve"> TEXT(Table1_2[[#This Row],[Order Date]], "yyyy")</f>
        <v>2014</v>
      </c>
      <c r="D1637" s="19">
        <v>41832</v>
      </c>
      <c r="E1637" t="s">
        <v>39</v>
      </c>
      <c r="F1637" t="s">
        <v>1820</v>
      </c>
      <c r="G1637" t="s">
        <v>1821</v>
      </c>
      <c r="H1637" t="s">
        <v>100</v>
      </c>
      <c r="I1637" t="s">
        <v>25</v>
      </c>
      <c r="J1637" t="s">
        <v>3594</v>
      </c>
      <c r="K1637" t="s">
        <v>53</v>
      </c>
      <c r="L1637" t="s">
        <v>54</v>
      </c>
      <c r="M1637" t="s">
        <v>1585</v>
      </c>
      <c r="N1637" t="s">
        <v>30</v>
      </c>
      <c r="O1637" t="s">
        <v>36</v>
      </c>
      <c r="P1637" t="s">
        <v>1586</v>
      </c>
      <c r="Q1637">
        <v>478.48</v>
      </c>
      <c r="R1637">
        <v>2</v>
      </c>
      <c r="S1637">
        <v>47.847999999999999</v>
      </c>
      <c r="T1637">
        <f xml:space="preserve"> Table1_2[[#This Row],[Profit]] / Table1_2[[#This Row],[Sales]]</f>
        <v>9.9999999999999992E-2</v>
      </c>
      <c r="U1637" t="s">
        <v>129</v>
      </c>
      <c r="V1637" t="s">
        <v>71</v>
      </c>
    </row>
    <row r="1638" spans="1:22">
      <c r="A1638" t="s">
        <v>1686</v>
      </c>
      <c r="B1638" s="19">
        <v>41960</v>
      </c>
      <c r="C1638" s="19" t="str">
        <f xml:space="preserve"> TEXT(Table1_2[[#This Row],[Order Date]], "yyyy")</f>
        <v>2014</v>
      </c>
      <c r="D1638" s="19">
        <v>41964</v>
      </c>
      <c r="E1638" t="s">
        <v>39</v>
      </c>
      <c r="F1638" t="s">
        <v>258</v>
      </c>
      <c r="G1638" t="s">
        <v>259</v>
      </c>
      <c r="H1638" t="s">
        <v>100</v>
      </c>
      <c r="I1638" t="s">
        <v>25</v>
      </c>
      <c r="J1638" t="s">
        <v>1687</v>
      </c>
      <c r="K1638" t="s">
        <v>166</v>
      </c>
      <c r="L1638" t="s">
        <v>93</v>
      </c>
      <c r="M1638" t="s">
        <v>1279</v>
      </c>
      <c r="N1638" t="s">
        <v>30</v>
      </c>
      <c r="O1638" t="s">
        <v>36</v>
      </c>
      <c r="P1638" t="s">
        <v>1280</v>
      </c>
      <c r="Q1638">
        <v>479.9</v>
      </c>
      <c r="R1638">
        <v>5</v>
      </c>
      <c r="S1638">
        <v>81.582999999999998</v>
      </c>
      <c r="T1638">
        <f xml:space="preserve"> Table1_2[[#This Row],[Profit]] / Table1_2[[#This Row],[Sales]]</f>
        <v>0.17</v>
      </c>
      <c r="U1638" t="s">
        <v>83</v>
      </c>
      <c r="V1638" t="s">
        <v>34</v>
      </c>
    </row>
    <row r="1639" spans="1:22">
      <c r="A1639" t="s">
        <v>2603</v>
      </c>
      <c r="B1639" s="19">
        <v>42783</v>
      </c>
      <c r="C1639" s="19" t="str">
        <f xml:space="preserve"> TEXT(Table1_2[[#This Row],[Order Date]], "yyyy")</f>
        <v>2017</v>
      </c>
      <c r="D1639" s="19">
        <v>42788</v>
      </c>
      <c r="E1639" t="s">
        <v>39</v>
      </c>
      <c r="F1639" t="s">
        <v>1237</v>
      </c>
      <c r="G1639" t="s">
        <v>1238</v>
      </c>
      <c r="H1639" t="s">
        <v>100</v>
      </c>
      <c r="I1639" t="s">
        <v>25</v>
      </c>
      <c r="J1639" t="s">
        <v>133</v>
      </c>
      <c r="K1639" t="s">
        <v>134</v>
      </c>
      <c r="L1639" t="s">
        <v>93</v>
      </c>
      <c r="M1639" t="s">
        <v>1077</v>
      </c>
      <c r="N1639" t="s">
        <v>30</v>
      </c>
      <c r="O1639" t="s">
        <v>45</v>
      </c>
      <c r="P1639" t="s">
        <v>1078</v>
      </c>
      <c r="Q1639">
        <v>480.96</v>
      </c>
      <c r="R1639">
        <v>3</v>
      </c>
      <c r="S1639">
        <v>-269.33760000000001</v>
      </c>
      <c r="T1639">
        <f xml:space="preserve"> Table1_2[[#This Row],[Profit]] / Table1_2[[#This Row],[Sales]]</f>
        <v>-0.56000000000000005</v>
      </c>
      <c r="U1639" t="s">
        <v>58</v>
      </c>
      <c r="V1639" t="s">
        <v>297</v>
      </c>
    </row>
    <row r="1640" spans="1:22">
      <c r="A1640" t="s">
        <v>4077</v>
      </c>
      <c r="B1640" s="19">
        <v>42254</v>
      </c>
      <c r="C1640" s="19" t="str">
        <f xml:space="preserve"> TEXT(Table1_2[[#This Row],[Order Date]], "yyyy")</f>
        <v>2015</v>
      </c>
      <c r="D1640" s="19">
        <v>42259</v>
      </c>
      <c r="E1640" t="s">
        <v>39</v>
      </c>
      <c r="F1640" t="s">
        <v>4078</v>
      </c>
      <c r="G1640" t="s">
        <v>4079</v>
      </c>
      <c r="H1640" t="s">
        <v>90</v>
      </c>
      <c r="I1640" t="s">
        <v>25</v>
      </c>
      <c r="J1640" t="s">
        <v>173</v>
      </c>
      <c r="K1640" t="s">
        <v>120</v>
      </c>
      <c r="L1640" t="s">
        <v>67</v>
      </c>
      <c r="M1640" t="s">
        <v>1991</v>
      </c>
      <c r="N1640" t="s">
        <v>30</v>
      </c>
      <c r="O1640" t="s">
        <v>45</v>
      </c>
      <c r="P1640" t="s">
        <v>1992</v>
      </c>
      <c r="Q1640">
        <v>481.17599999999999</v>
      </c>
      <c r="R1640">
        <v>2</v>
      </c>
      <c r="S1640">
        <v>-120.294</v>
      </c>
      <c r="T1640">
        <f xml:space="preserve"> Table1_2[[#This Row],[Profit]] / Table1_2[[#This Row],[Sales]]</f>
        <v>-0.25</v>
      </c>
      <c r="U1640" t="s">
        <v>58</v>
      </c>
      <c r="V1640" t="s">
        <v>77</v>
      </c>
    </row>
    <row r="1641" spans="1:22">
      <c r="A1641" t="s">
        <v>4331</v>
      </c>
      <c r="B1641" s="19">
        <v>41705</v>
      </c>
      <c r="C1641" s="19" t="str">
        <f xml:space="preserve"> TEXT(Table1_2[[#This Row],[Order Date]], "yyyy")</f>
        <v>2014</v>
      </c>
      <c r="D1641" s="19">
        <v>41710</v>
      </c>
      <c r="E1641" t="s">
        <v>39</v>
      </c>
      <c r="F1641" t="s">
        <v>3922</v>
      </c>
      <c r="G1641" t="s">
        <v>3923</v>
      </c>
      <c r="H1641" t="s">
        <v>90</v>
      </c>
      <c r="I1641" t="s">
        <v>25</v>
      </c>
      <c r="J1641" t="s">
        <v>191</v>
      </c>
      <c r="K1641" t="s">
        <v>192</v>
      </c>
      <c r="L1641" t="s">
        <v>54</v>
      </c>
      <c r="M1641" t="s">
        <v>2334</v>
      </c>
      <c r="N1641" t="s">
        <v>30</v>
      </c>
      <c r="O1641" t="s">
        <v>36</v>
      </c>
      <c r="P1641" t="s">
        <v>2335</v>
      </c>
      <c r="Q1641">
        <v>481.56799999999998</v>
      </c>
      <c r="R1641">
        <v>2</v>
      </c>
      <c r="S1641">
        <v>54.176400000000001</v>
      </c>
      <c r="T1641">
        <f xml:space="preserve"> Table1_2[[#This Row],[Profit]] / Table1_2[[#This Row],[Sales]]</f>
        <v>0.1125</v>
      </c>
      <c r="U1641" t="s">
        <v>58</v>
      </c>
      <c r="V1641" t="s">
        <v>195</v>
      </c>
    </row>
    <row r="1642" spans="1:22">
      <c r="A1642" t="s">
        <v>2740</v>
      </c>
      <c r="B1642" s="19">
        <v>42826</v>
      </c>
      <c r="C1642" s="19" t="str">
        <f xml:space="preserve"> TEXT(Table1_2[[#This Row],[Order Date]], "yyyy")</f>
        <v>2017</v>
      </c>
      <c r="D1642" s="19">
        <v>42828</v>
      </c>
      <c r="E1642" t="s">
        <v>87</v>
      </c>
      <c r="F1642" t="s">
        <v>2741</v>
      </c>
      <c r="G1642" t="s">
        <v>2742</v>
      </c>
      <c r="H1642" t="s">
        <v>90</v>
      </c>
      <c r="I1642" t="s">
        <v>25</v>
      </c>
      <c r="J1642" t="s">
        <v>328</v>
      </c>
      <c r="K1642" t="s">
        <v>53</v>
      </c>
      <c r="L1642" t="s">
        <v>54</v>
      </c>
      <c r="M1642" t="s">
        <v>2743</v>
      </c>
      <c r="N1642" t="s">
        <v>30</v>
      </c>
      <c r="O1642" t="s">
        <v>31</v>
      </c>
      <c r="P1642" t="s">
        <v>2744</v>
      </c>
      <c r="Q1642">
        <v>482.66399999999999</v>
      </c>
      <c r="R1642">
        <v>8</v>
      </c>
      <c r="S1642">
        <v>85.176000000000002</v>
      </c>
      <c r="T1642">
        <f xml:space="preserve"> Table1_2[[#This Row],[Profit]] / Table1_2[[#This Row],[Sales]]</f>
        <v>0.17647058823529413</v>
      </c>
      <c r="U1642" t="s">
        <v>70</v>
      </c>
      <c r="V1642" t="s">
        <v>113</v>
      </c>
    </row>
    <row r="1643" spans="1:22">
      <c r="A1643" t="s">
        <v>4193</v>
      </c>
      <c r="B1643" s="19">
        <v>42183</v>
      </c>
      <c r="C1643" s="19" t="str">
        <f xml:space="preserve"> TEXT(Table1_2[[#This Row],[Order Date]], "yyyy")</f>
        <v>2015</v>
      </c>
      <c r="D1643" s="19">
        <v>42188</v>
      </c>
      <c r="E1643" t="s">
        <v>21</v>
      </c>
      <c r="F1643" t="s">
        <v>1938</v>
      </c>
      <c r="G1643" t="s">
        <v>1939</v>
      </c>
      <c r="H1643" t="s">
        <v>90</v>
      </c>
      <c r="I1643" t="s">
        <v>25</v>
      </c>
      <c r="J1643" t="s">
        <v>119</v>
      </c>
      <c r="K1643" t="s">
        <v>231</v>
      </c>
      <c r="L1643" t="s">
        <v>67</v>
      </c>
      <c r="M1643" t="s">
        <v>1548</v>
      </c>
      <c r="N1643" t="s">
        <v>30</v>
      </c>
      <c r="O1643" t="s">
        <v>31</v>
      </c>
      <c r="P1643" t="s">
        <v>1549</v>
      </c>
      <c r="Q1643">
        <v>482.94</v>
      </c>
      <c r="R1643">
        <v>6</v>
      </c>
      <c r="S1643">
        <v>-376.69319999999999</v>
      </c>
      <c r="T1643">
        <f xml:space="preserve"> Table1_2[[#This Row],[Profit]] / Table1_2[[#This Row],[Sales]]</f>
        <v>-0.78</v>
      </c>
      <c r="U1643" t="s">
        <v>58</v>
      </c>
      <c r="V1643" t="s">
        <v>59</v>
      </c>
    </row>
    <row r="1644" spans="1:22">
      <c r="A1644" t="s">
        <v>3776</v>
      </c>
      <c r="B1644" s="19">
        <v>42538</v>
      </c>
      <c r="C1644" s="19" t="str">
        <f xml:space="preserve"> TEXT(Table1_2[[#This Row],[Order Date]], "yyyy")</f>
        <v>2016</v>
      </c>
      <c r="D1644" s="19">
        <v>42540</v>
      </c>
      <c r="E1644" t="s">
        <v>87</v>
      </c>
      <c r="F1644" t="s">
        <v>221</v>
      </c>
      <c r="G1644" t="s">
        <v>222</v>
      </c>
      <c r="H1644" t="s">
        <v>24</v>
      </c>
      <c r="I1644" t="s">
        <v>25</v>
      </c>
      <c r="J1644" t="s">
        <v>3777</v>
      </c>
      <c r="K1644" t="s">
        <v>180</v>
      </c>
      <c r="L1644" t="s">
        <v>54</v>
      </c>
      <c r="M1644" t="s">
        <v>656</v>
      </c>
      <c r="N1644" t="s">
        <v>30</v>
      </c>
      <c r="O1644" t="s">
        <v>36</v>
      </c>
      <c r="P1644" t="s">
        <v>657</v>
      </c>
      <c r="Q1644">
        <v>483.13600000000002</v>
      </c>
      <c r="R1644">
        <v>4</v>
      </c>
      <c r="S1644">
        <v>54.352800000000002</v>
      </c>
      <c r="T1644">
        <f xml:space="preserve"> Table1_2[[#This Row],[Profit]] / Table1_2[[#This Row],[Sales]]</f>
        <v>0.1125</v>
      </c>
      <c r="U1644" t="s">
        <v>70</v>
      </c>
      <c r="V1644" t="s">
        <v>59</v>
      </c>
    </row>
    <row r="1645" spans="1:22">
      <c r="A1645" t="s">
        <v>4370</v>
      </c>
      <c r="B1645" s="19">
        <v>42638</v>
      </c>
      <c r="C1645" s="19" t="str">
        <f xml:space="preserve"> TEXT(Table1_2[[#This Row],[Order Date]], "yyyy")</f>
        <v>2016</v>
      </c>
      <c r="D1645" s="19">
        <v>42644</v>
      </c>
      <c r="E1645" t="s">
        <v>39</v>
      </c>
      <c r="F1645" t="s">
        <v>2048</v>
      </c>
      <c r="G1645" t="s">
        <v>2049</v>
      </c>
      <c r="H1645" t="s">
        <v>24</v>
      </c>
      <c r="I1645" t="s">
        <v>25</v>
      </c>
      <c r="J1645" t="s">
        <v>730</v>
      </c>
      <c r="K1645" t="s">
        <v>53</v>
      </c>
      <c r="L1645" t="s">
        <v>54</v>
      </c>
      <c r="M1645" t="s">
        <v>855</v>
      </c>
      <c r="N1645" t="s">
        <v>30</v>
      </c>
      <c r="O1645" t="s">
        <v>36</v>
      </c>
      <c r="P1645" t="s">
        <v>856</v>
      </c>
      <c r="Q1645">
        <v>483.13600000000002</v>
      </c>
      <c r="R1645">
        <v>4</v>
      </c>
      <c r="S1645">
        <v>60.392000000000003</v>
      </c>
      <c r="T1645">
        <f xml:space="preserve"> Table1_2[[#This Row],[Profit]] / Table1_2[[#This Row],[Sales]]</f>
        <v>0.125</v>
      </c>
      <c r="U1645" t="s">
        <v>129</v>
      </c>
      <c r="V1645" t="s">
        <v>77</v>
      </c>
    </row>
    <row r="1646" spans="1:22">
      <c r="A1646" t="s">
        <v>3520</v>
      </c>
      <c r="B1646" s="19">
        <v>42516</v>
      </c>
      <c r="C1646" s="19" t="str">
        <f xml:space="preserve"> TEXT(Table1_2[[#This Row],[Order Date]], "yyyy")</f>
        <v>2016</v>
      </c>
      <c r="D1646" s="19">
        <v>42521</v>
      </c>
      <c r="E1646" t="s">
        <v>39</v>
      </c>
      <c r="F1646" t="s">
        <v>2917</v>
      </c>
      <c r="G1646" t="s">
        <v>2918</v>
      </c>
      <c r="H1646" t="s">
        <v>24</v>
      </c>
      <c r="I1646" t="s">
        <v>25</v>
      </c>
      <c r="J1646" t="s">
        <v>849</v>
      </c>
      <c r="K1646" t="s">
        <v>53</v>
      </c>
      <c r="L1646" t="s">
        <v>54</v>
      </c>
      <c r="M1646" t="s">
        <v>295</v>
      </c>
      <c r="N1646" t="s">
        <v>30</v>
      </c>
      <c r="O1646" t="s">
        <v>36</v>
      </c>
      <c r="P1646" t="s">
        <v>296</v>
      </c>
      <c r="Q1646">
        <v>484.70400000000001</v>
      </c>
      <c r="R1646">
        <v>6</v>
      </c>
      <c r="S1646">
        <v>-84.8232</v>
      </c>
      <c r="T1646">
        <f xml:space="preserve"> Table1_2[[#This Row],[Profit]] / Table1_2[[#This Row],[Sales]]</f>
        <v>-0.17499999999999999</v>
      </c>
      <c r="U1646" t="s">
        <v>58</v>
      </c>
      <c r="V1646" t="s">
        <v>161</v>
      </c>
    </row>
    <row r="1647" spans="1:22">
      <c r="A1647" t="s">
        <v>3995</v>
      </c>
      <c r="B1647" s="19">
        <v>43042</v>
      </c>
      <c r="C1647" s="19" t="str">
        <f xml:space="preserve"> TEXT(Table1_2[[#This Row],[Order Date]], "yyyy")</f>
        <v>2017</v>
      </c>
      <c r="D1647" s="19">
        <v>43048</v>
      </c>
      <c r="E1647" t="s">
        <v>39</v>
      </c>
      <c r="F1647" t="s">
        <v>2363</v>
      </c>
      <c r="G1647" t="s">
        <v>2364</v>
      </c>
      <c r="H1647" t="s">
        <v>24</v>
      </c>
      <c r="I1647" t="s">
        <v>25</v>
      </c>
      <c r="J1647" t="s">
        <v>2085</v>
      </c>
      <c r="K1647" t="s">
        <v>53</v>
      </c>
      <c r="L1647" t="s">
        <v>54</v>
      </c>
      <c r="M1647" t="s">
        <v>3189</v>
      </c>
      <c r="N1647" t="s">
        <v>30</v>
      </c>
      <c r="O1647" t="s">
        <v>45</v>
      </c>
      <c r="P1647" t="s">
        <v>3190</v>
      </c>
      <c r="Q1647">
        <v>486.36799999999999</v>
      </c>
      <c r="R1647">
        <v>4</v>
      </c>
      <c r="S1647">
        <v>36.477600000000002</v>
      </c>
      <c r="T1647">
        <f xml:space="preserve"> Table1_2[[#This Row],[Profit]] / Table1_2[[#This Row],[Sales]]</f>
        <v>7.5000000000000011E-2</v>
      </c>
      <c r="U1647" t="s">
        <v>129</v>
      </c>
      <c r="V1647" t="s">
        <v>34</v>
      </c>
    </row>
    <row r="1648" spans="1:22">
      <c r="A1648" t="s">
        <v>4178</v>
      </c>
      <c r="B1648" s="19">
        <v>42908</v>
      </c>
      <c r="C1648" s="19" t="str">
        <f xml:space="preserve"> TEXT(Table1_2[[#This Row],[Order Date]], "yyyy")</f>
        <v>2017</v>
      </c>
      <c r="D1648" s="19">
        <v>42912</v>
      </c>
      <c r="E1648" t="s">
        <v>39</v>
      </c>
      <c r="F1648" t="s">
        <v>671</v>
      </c>
      <c r="G1648" t="s">
        <v>672</v>
      </c>
      <c r="H1648" t="s">
        <v>100</v>
      </c>
      <c r="I1648" t="s">
        <v>25</v>
      </c>
      <c r="J1648" t="s">
        <v>288</v>
      </c>
      <c r="K1648" t="s">
        <v>289</v>
      </c>
      <c r="L1648" t="s">
        <v>93</v>
      </c>
      <c r="M1648" t="s">
        <v>35</v>
      </c>
      <c r="N1648" t="s">
        <v>30</v>
      </c>
      <c r="O1648" t="s">
        <v>36</v>
      </c>
      <c r="P1648" t="s">
        <v>37</v>
      </c>
      <c r="Q1648">
        <v>487.96</v>
      </c>
      <c r="R1648">
        <v>2</v>
      </c>
      <c r="S1648">
        <v>146.38800000000001</v>
      </c>
      <c r="T1648">
        <f xml:space="preserve"> Table1_2[[#This Row],[Profit]] / Table1_2[[#This Row],[Sales]]</f>
        <v>0.30000000000000004</v>
      </c>
      <c r="U1648" t="s">
        <v>83</v>
      </c>
      <c r="V1648" t="s">
        <v>59</v>
      </c>
    </row>
    <row r="1649" spans="1:22">
      <c r="A1649" t="s">
        <v>417</v>
      </c>
      <c r="B1649" s="19">
        <v>43003</v>
      </c>
      <c r="C1649" s="19" t="str">
        <f xml:space="preserve"> TEXT(Table1_2[[#This Row],[Order Date]], "yyyy")</f>
        <v>2017</v>
      </c>
      <c r="D1649" s="19">
        <v>43009</v>
      </c>
      <c r="E1649" t="s">
        <v>39</v>
      </c>
      <c r="F1649" t="s">
        <v>418</v>
      </c>
      <c r="G1649" t="s">
        <v>419</v>
      </c>
      <c r="H1649" t="s">
        <v>24</v>
      </c>
      <c r="I1649" t="s">
        <v>25</v>
      </c>
      <c r="J1649" t="s">
        <v>173</v>
      </c>
      <c r="K1649" t="s">
        <v>120</v>
      </c>
      <c r="L1649" t="s">
        <v>67</v>
      </c>
      <c r="M1649" t="s">
        <v>420</v>
      </c>
      <c r="N1649" t="s">
        <v>30</v>
      </c>
      <c r="O1649" t="s">
        <v>36</v>
      </c>
      <c r="P1649" t="s">
        <v>421</v>
      </c>
      <c r="Q1649">
        <v>488.64600000000002</v>
      </c>
      <c r="R1649">
        <v>3</v>
      </c>
      <c r="S1649">
        <v>86.870400000000004</v>
      </c>
      <c r="T1649">
        <f xml:space="preserve"> Table1_2[[#This Row],[Profit]] / Table1_2[[#This Row],[Sales]]</f>
        <v>0.17777777777777778</v>
      </c>
      <c r="U1649" t="s">
        <v>129</v>
      </c>
      <c r="V1649" t="s">
        <v>77</v>
      </c>
    </row>
    <row r="1650" spans="1:22">
      <c r="A1650" t="s">
        <v>4135</v>
      </c>
      <c r="B1650" s="19">
        <v>41856</v>
      </c>
      <c r="C1650" s="19" t="str">
        <f xml:space="preserve"> TEXT(Table1_2[[#This Row],[Order Date]], "yyyy")</f>
        <v>2014</v>
      </c>
      <c r="D1650" s="19">
        <v>41863</v>
      </c>
      <c r="E1650" t="s">
        <v>39</v>
      </c>
      <c r="F1650" t="s">
        <v>2790</v>
      </c>
      <c r="G1650" t="s">
        <v>2791</v>
      </c>
      <c r="H1650" t="s">
        <v>24</v>
      </c>
      <c r="I1650" t="s">
        <v>25</v>
      </c>
      <c r="J1650" t="s">
        <v>3532</v>
      </c>
      <c r="K1650" t="s">
        <v>92</v>
      </c>
      <c r="L1650" t="s">
        <v>93</v>
      </c>
      <c r="M1650" t="s">
        <v>1461</v>
      </c>
      <c r="N1650" t="s">
        <v>30</v>
      </c>
      <c r="O1650" t="s">
        <v>45</v>
      </c>
      <c r="P1650" t="s">
        <v>1462</v>
      </c>
      <c r="Q1650">
        <v>489.23</v>
      </c>
      <c r="R1650">
        <v>2</v>
      </c>
      <c r="S1650">
        <v>41.933999999999997</v>
      </c>
      <c r="T1650">
        <f xml:space="preserve"> Table1_2[[#This Row],[Profit]] / Table1_2[[#This Row],[Sales]]</f>
        <v>8.5714285714285701E-2</v>
      </c>
      <c r="U1650" t="s">
        <v>47</v>
      </c>
      <c r="V1650" t="s">
        <v>253</v>
      </c>
    </row>
    <row r="1651" spans="1:22">
      <c r="A1651" t="s">
        <v>1907</v>
      </c>
      <c r="B1651" s="19">
        <v>42674</v>
      </c>
      <c r="C1651" s="19" t="str">
        <f xml:space="preserve"> TEXT(Table1_2[[#This Row],[Order Date]], "yyyy")</f>
        <v>2016</v>
      </c>
      <c r="D1651" s="19">
        <v>42680</v>
      </c>
      <c r="E1651" t="s">
        <v>39</v>
      </c>
      <c r="F1651" t="s">
        <v>599</v>
      </c>
      <c r="G1651" t="s">
        <v>600</v>
      </c>
      <c r="H1651" t="s">
        <v>24</v>
      </c>
      <c r="I1651" t="s">
        <v>25</v>
      </c>
      <c r="J1651" t="s">
        <v>65</v>
      </c>
      <c r="K1651" t="s">
        <v>66</v>
      </c>
      <c r="L1651" t="s">
        <v>67</v>
      </c>
      <c r="M1651" t="s">
        <v>1532</v>
      </c>
      <c r="N1651" t="s">
        <v>30</v>
      </c>
      <c r="O1651" t="s">
        <v>36</v>
      </c>
      <c r="P1651" t="s">
        <v>1533</v>
      </c>
      <c r="Q1651">
        <v>492.83499999999998</v>
      </c>
      <c r="R1651">
        <v>5</v>
      </c>
      <c r="S1651">
        <v>-14.081</v>
      </c>
      <c r="T1651">
        <f xml:space="preserve"> Table1_2[[#This Row],[Profit]] / Table1_2[[#This Row],[Sales]]</f>
        <v>-2.8571428571428571E-2</v>
      </c>
      <c r="U1651" t="s">
        <v>129</v>
      </c>
      <c r="V1651" t="s">
        <v>48</v>
      </c>
    </row>
    <row r="1652" spans="1:22">
      <c r="A1652" t="s">
        <v>4125</v>
      </c>
      <c r="B1652" s="19">
        <v>41902</v>
      </c>
      <c r="C1652" s="19" t="str">
        <f xml:space="preserve"> TEXT(Table1_2[[#This Row],[Order Date]], "yyyy")</f>
        <v>2014</v>
      </c>
      <c r="D1652" s="19">
        <v>41905</v>
      </c>
      <c r="E1652" t="s">
        <v>87</v>
      </c>
      <c r="F1652" t="s">
        <v>4126</v>
      </c>
      <c r="G1652" t="s">
        <v>4127</v>
      </c>
      <c r="H1652" t="s">
        <v>24</v>
      </c>
      <c r="I1652" t="s">
        <v>25</v>
      </c>
      <c r="J1652" t="s">
        <v>133</v>
      </c>
      <c r="K1652" t="s">
        <v>134</v>
      </c>
      <c r="L1652" t="s">
        <v>93</v>
      </c>
      <c r="M1652" t="s">
        <v>2622</v>
      </c>
      <c r="N1652" t="s">
        <v>30</v>
      </c>
      <c r="O1652" t="s">
        <v>31</v>
      </c>
      <c r="P1652" t="s">
        <v>2623</v>
      </c>
      <c r="Q1652">
        <v>493.43</v>
      </c>
      <c r="R1652">
        <v>5</v>
      </c>
      <c r="S1652">
        <v>-70.489999999999995</v>
      </c>
      <c r="T1652">
        <f xml:space="preserve"> Table1_2[[#This Row],[Profit]] / Table1_2[[#This Row],[Sales]]</f>
        <v>-0.14285714285714285</v>
      </c>
      <c r="U1652" t="s">
        <v>33</v>
      </c>
      <c r="V1652" t="s">
        <v>77</v>
      </c>
    </row>
    <row r="1653" spans="1:22">
      <c r="A1653" t="s">
        <v>2863</v>
      </c>
      <c r="B1653" s="19">
        <v>42062</v>
      </c>
      <c r="C1653" s="19" t="str">
        <f xml:space="preserve"> TEXT(Table1_2[[#This Row],[Order Date]], "yyyy")</f>
        <v>2015</v>
      </c>
      <c r="D1653" s="19">
        <v>42065</v>
      </c>
      <c r="E1653" t="s">
        <v>39</v>
      </c>
      <c r="F1653" t="s">
        <v>2864</v>
      </c>
      <c r="G1653" t="s">
        <v>2865</v>
      </c>
      <c r="H1653" t="s">
        <v>90</v>
      </c>
      <c r="I1653" t="s">
        <v>25</v>
      </c>
      <c r="J1653" t="s">
        <v>1644</v>
      </c>
      <c r="K1653" t="s">
        <v>1645</v>
      </c>
      <c r="L1653" t="s">
        <v>67</v>
      </c>
      <c r="M1653" t="s">
        <v>2406</v>
      </c>
      <c r="N1653" t="s">
        <v>30</v>
      </c>
      <c r="O1653" t="s">
        <v>45</v>
      </c>
      <c r="P1653" t="s">
        <v>2407</v>
      </c>
      <c r="Q1653">
        <v>493.92</v>
      </c>
      <c r="R1653">
        <v>7</v>
      </c>
      <c r="S1653">
        <v>-28.224</v>
      </c>
      <c r="T1653">
        <f xml:space="preserve"> Table1_2[[#This Row],[Profit]] / Table1_2[[#This Row],[Sales]]</f>
        <v>-5.7142857142857141E-2</v>
      </c>
      <c r="U1653" t="s">
        <v>33</v>
      </c>
      <c r="V1653" t="s">
        <v>297</v>
      </c>
    </row>
    <row r="1654" spans="1:22">
      <c r="A1654" t="s">
        <v>3083</v>
      </c>
      <c r="B1654" s="19">
        <v>42979</v>
      </c>
      <c r="C1654" s="19" t="str">
        <f xml:space="preserve"> TEXT(Table1_2[[#This Row],[Order Date]], "yyyy")</f>
        <v>2017</v>
      </c>
      <c r="D1654" s="19">
        <v>42979</v>
      </c>
      <c r="E1654" t="s">
        <v>425</v>
      </c>
      <c r="F1654" t="s">
        <v>618</v>
      </c>
      <c r="G1654" t="s">
        <v>619</v>
      </c>
      <c r="H1654" t="s">
        <v>24</v>
      </c>
      <c r="I1654" t="s">
        <v>25</v>
      </c>
      <c r="J1654" t="s">
        <v>288</v>
      </c>
      <c r="K1654" t="s">
        <v>289</v>
      </c>
      <c r="L1654" t="s">
        <v>93</v>
      </c>
      <c r="M1654" t="s">
        <v>2194</v>
      </c>
      <c r="N1654" t="s">
        <v>30</v>
      </c>
      <c r="O1654" t="s">
        <v>36</v>
      </c>
      <c r="P1654" t="s">
        <v>2195</v>
      </c>
      <c r="Q1654">
        <v>498.26</v>
      </c>
      <c r="R1654">
        <v>7</v>
      </c>
      <c r="S1654">
        <v>134.53020000000001</v>
      </c>
      <c r="T1654">
        <f xml:space="preserve"> Table1_2[[#This Row],[Profit]] / Table1_2[[#This Row],[Sales]]</f>
        <v>0.27</v>
      </c>
      <c r="U1654" t="s">
        <v>430</v>
      </c>
      <c r="V1654" t="s">
        <v>77</v>
      </c>
    </row>
    <row r="1655" spans="1:22">
      <c r="A1655" t="s">
        <v>4345</v>
      </c>
      <c r="B1655" s="19">
        <v>41871</v>
      </c>
      <c r="C1655" s="19" t="str">
        <f xml:space="preserve"> TEXT(Table1_2[[#This Row],[Order Date]], "yyyy")</f>
        <v>2014</v>
      </c>
      <c r="D1655" s="19">
        <v>41876</v>
      </c>
      <c r="E1655" t="s">
        <v>39</v>
      </c>
      <c r="F1655" t="s">
        <v>2741</v>
      </c>
      <c r="G1655" t="s">
        <v>2742</v>
      </c>
      <c r="H1655" t="s">
        <v>90</v>
      </c>
      <c r="I1655" t="s">
        <v>25</v>
      </c>
      <c r="J1655" t="s">
        <v>2850</v>
      </c>
      <c r="K1655" t="s">
        <v>716</v>
      </c>
      <c r="L1655" t="s">
        <v>28</v>
      </c>
      <c r="M1655" t="s">
        <v>2218</v>
      </c>
      <c r="N1655" t="s">
        <v>30</v>
      </c>
      <c r="O1655" t="s">
        <v>36</v>
      </c>
      <c r="P1655" t="s">
        <v>2219</v>
      </c>
      <c r="Q1655">
        <v>500.24</v>
      </c>
      <c r="R1655">
        <v>13</v>
      </c>
      <c r="S1655">
        <v>145.06960000000001</v>
      </c>
      <c r="T1655">
        <f xml:space="preserve"> Table1_2[[#This Row],[Profit]] / Table1_2[[#This Row],[Sales]]</f>
        <v>0.29000000000000004</v>
      </c>
      <c r="U1655" t="s">
        <v>58</v>
      </c>
      <c r="V1655" t="s">
        <v>253</v>
      </c>
    </row>
    <row r="1656" spans="1:22">
      <c r="A1656" t="s">
        <v>3429</v>
      </c>
      <c r="B1656" s="19">
        <v>41828</v>
      </c>
      <c r="C1656" s="19" t="str">
        <f xml:space="preserve"> TEXT(Table1_2[[#This Row],[Order Date]], "yyyy")</f>
        <v>2014</v>
      </c>
      <c r="D1656" s="19">
        <v>41832</v>
      </c>
      <c r="E1656" t="s">
        <v>39</v>
      </c>
      <c r="F1656" t="s">
        <v>503</v>
      </c>
      <c r="G1656" t="s">
        <v>504</v>
      </c>
      <c r="H1656" t="s">
        <v>90</v>
      </c>
      <c r="I1656" t="s">
        <v>25</v>
      </c>
      <c r="J1656" t="s">
        <v>328</v>
      </c>
      <c r="K1656" t="s">
        <v>53</v>
      </c>
      <c r="L1656" t="s">
        <v>54</v>
      </c>
      <c r="M1656" t="s">
        <v>1328</v>
      </c>
      <c r="N1656" t="s">
        <v>30</v>
      </c>
      <c r="O1656" t="s">
        <v>45</v>
      </c>
      <c r="P1656" t="s">
        <v>1329</v>
      </c>
      <c r="Q1656">
        <v>502.488</v>
      </c>
      <c r="R1656">
        <v>3</v>
      </c>
      <c r="S1656">
        <v>-87.935400000000001</v>
      </c>
      <c r="T1656">
        <f xml:space="preserve"> Table1_2[[#This Row],[Profit]] / Table1_2[[#This Row],[Sales]]</f>
        <v>-0.17500000000000002</v>
      </c>
      <c r="U1656" t="s">
        <v>83</v>
      </c>
      <c r="V1656" t="s">
        <v>71</v>
      </c>
    </row>
    <row r="1657" spans="1:22">
      <c r="A1657" t="s">
        <v>2251</v>
      </c>
      <c r="B1657" s="19">
        <v>43086</v>
      </c>
      <c r="C1657" s="19" t="str">
        <f xml:space="preserve"> TEXT(Table1_2[[#This Row],[Order Date]], "yyyy")</f>
        <v>2017</v>
      </c>
      <c r="D1657" s="19">
        <v>43090</v>
      </c>
      <c r="E1657" t="s">
        <v>39</v>
      </c>
      <c r="F1657" t="s">
        <v>1334</v>
      </c>
      <c r="G1657" t="s">
        <v>1335</v>
      </c>
      <c r="H1657" t="s">
        <v>24</v>
      </c>
      <c r="I1657" t="s">
        <v>25</v>
      </c>
      <c r="J1657" t="s">
        <v>2120</v>
      </c>
      <c r="K1657" t="s">
        <v>716</v>
      </c>
      <c r="L1657" t="s">
        <v>28</v>
      </c>
      <c r="M1657" t="s">
        <v>1186</v>
      </c>
      <c r="N1657" t="s">
        <v>30</v>
      </c>
      <c r="O1657" t="s">
        <v>36</v>
      </c>
      <c r="P1657" t="s">
        <v>1187</v>
      </c>
      <c r="Q1657">
        <v>504.9</v>
      </c>
      <c r="R1657">
        <v>5</v>
      </c>
      <c r="S1657">
        <v>80.784000000000006</v>
      </c>
      <c r="T1657">
        <f xml:space="preserve"> Table1_2[[#This Row],[Profit]] / Table1_2[[#This Row],[Sales]]</f>
        <v>0.16000000000000003</v>
      </c>
      <c r="U1657" t="s">
        <v>83</v>
      </c>
      <c r="V1657" t="s">
        <v>96</v>
      </c>
    </row>
    <row r="1658" spans="1:22">
      <c r="A1658" t="s">
        <v>3337</v>
      </c>
      <c r="B1658" s="19">
        <v>42570</v>
      </c>
      <c r="C1658" s="19" t="str">
        <f xml:space="preserve"> TEXT(Table1_2[[#This Row],[Order Date]], "yyyy")</f>
        <v>2016</v>
      </c>
      <c r="D1658" s="19">
        <v>42576</v>
      </c>
      <c r="E1658" t="s">
        <v>39</v>
      </c>
      <c r="F1658" t="s">
        <v>1630</v>
      </c>
      <c r="G1658" t="s">
        <v>1631</v>
      </c>
      <c r="H1658" t="s">
        <v>24</v>
      </c>
      <c r="I1658" t="s">
        <v>25</v>
      </c>
      <c r="J1658" t="s">
        <v>3338</v>
      </c>
      <c r="K1658" t="s">
        <v>478</v>
      </c>
      <c r="L1658" t="s">
        <v>28</v>
      </c>
      <c r="M1658" t="s">
        <v>2815</v>
      </c>
      <c r="N1658" t="s">
        <v>30</v>
      </c>
      <c r="O1658" t="s">
        <v>31</v>
      </c>
      <c r="P1658" t="s">
        <v>2816</v>
      </c>
      <c r="Q1658">
        <v>504.9</v>
      </c>
      <c r="R1658">
        <v>5</v>
      </c>
      <c r="S1658">
        <v>126.22499999999999</v>
      </c>
      <c r="T1658">
        <f xml:space="preserve"> Table1_2[[#This Row],[Profit]] / Table1_2[[#This Row],[Sales]]</f>
        <v>0.25</v>
      </c>
      <c r="U1658" t="s">
        <v>129</v>
      </c>
      <c r="V1658" t="s">
        <v>71</v>
      </c>
    </row>
    <row r="1659" spans="1:22">
      <c r="A1659" t="s">
        <v>3781</v>
      </c>
      <c r="B1659" s="19">
        <v>43071</v>
      </c>
      <c r="C1659" s="19" t="str">
        <f xml:space="preserve"> TEXT(Table1_2[[#This Row],[Order Date]], "yyyy")</f>
        <v>2017</v>
      </c>
      <c r="D1659" s="19">
        <v>43075</v>
      </c>
      <c r="E1659" t="s">
        <v>39</v>
      </c>
      <c r="F1659" t="s">
        <v>3782</v>
      </c>
      <c r="G1659" t="s">
        <v>3783</v>
      </c>
      <c r="H1659" t="s">
        <v>90</v>
      </c>
      <c r="I1659" t="s">
        <v>25</v>
      </c>
      <c r="J1659" t="s">
        <v>265</v>
      </c>
      <c r="K1659" t="s">
        <v>180</v>
      </c>
      <c r="L1659" t="s">
        <v>54</v>
      </c>
      <c r="M1659" t="s">
        <v>1391</v>
      </c>
      <c r="N1659" t="s">
        <v>30</v>
      </c>
      <c r="O1659" t="s">
        <v>56</v>
      </c>
      <c r="P1659" t="s">
        <v>1392</v>
      </c>
      <c r="Q1659">
        <v>508.70400000000001</v>
      </c>
      <c r="R1659">
        <v>6</v>
      </c>
      <c r="S1659">
        <v>0</v>
      </c>
      <c r="T1659">
        <f xml:space="preserve"> Table1_2[[#This Row],[Profit]] / Table1_2[[#This Row],[Sales]]</f>
        <v>0</v>
      </c>
      <c r="U1659" t="s">
        <v>83</v>
      </c>
      <c r="V1659" t="s">
        <v>96</v>
      </c>
    </row>
    <row r="1660" spans="1:22">
      <c r="A1660" t="s">
        <v>3741</v>
      </c>
      <c r="B1660" s="19">
        <v>42138</v>
      </c>
      <c r="C1660" s="19" t="str">
        <f xml:space="preserve"> TEXT(Table1_2[[#This Row],[Order Date]], "yyyy")</f>
        <v>2015</v>
      </c>
      <c r="D1660" s="19">
        <v>42143</v>
      </c>
      <c r="E1660" t="s">
        <v>39</v>
      </c>
      <c r="F1660" t="s">
        <v>1068</v>
      </c>
      <c r="G1660" t="s">
        <v>1069</v>
      </c>
      <c r="H1660" t="s">
        <v>90</v>
      </c>
      <c r="I1660" t="s">
        <v>25</v>
      </c>
      <c r="J1660" t="s">
        <v>3742</v>
      </c>
      <c r="K1660" t="s">
        <v>53</v>
      </c>
      <c r="L1660" t="s">
        <v>54</v>
      </c>
      <c r="M1660" t="s">
        <v>710</v>
      </c>
      <c r="N1660" t="s">
        <v>30</v>
      </c>
      <c r="O1660" t="s">
        <v>31</v>
      </c>
      <c r="P1660" t="s">
        <v>711</v>
      </c>
      <c r="Q1660">
        <v>509.95749999999998</v>
      </c>
      <c r="R1660">
        <v>5</v>
      </c>
      <c r="S1660">
        <v>41.996499999999997</v>
      </c>
      <c r="T1660">
        <f xml:space="preserve"> Table1_2[[#This Row],[Profit]] / Table1_2[[#This Row],[Sales]]</f>
        <v>8.2352941176470587E-2</v>
      </c>
      <c r="U1660" t="s">
        <v>58</v>
      </c>
      <c r="V1660" t="s">
        <v>161</v>
      </c>
    </row>
    <row r="1661" spans="1:22">
      <c r="A1661" t="s">
        <v>2534</v>
      </c>
      <c r="B1661" s="19">
        <v>43023</v>
      </c>
      <c r="C1661" s="19" t="str">
        <f xml:space="preserve"> TEXT(Table1_2[[#This Row],[Order Date]], "yyyy")</f>
        <v>2017</v>
      </c>
      <c r="D1661" s="19">
        <v>43025</v>
      </c>
      <c r="E1661" t="s">
        <v>87</v>
      </c>
      <c r="F1661" t="s">
        <v>2535</v>
      </c>
      <c r="G1661" t="s">
        <v>2536</v>
      </c>
      <c r="H1661" t="s">
        <v>90</v>
      </c>
      <c r="I1661" t="s">
        <v>25</v>
      </c>
      <c r="J1661" t="s">
        <v>52</v>
      </c>
      <c r="K1661" t="s">
        <v>53</v>
      </c>
      <c r="L1661" t="s">
        <v>54</v>
      </c>
      <c r="M1661" t="s">
        <v>304</v>
      </c>
      <c r="N1661" t="s">
        <v>30</v>
      </c>
      <c r="O1661" t="s">
        <v>45</v>
      </c>
      <c r="P1661" t="s">
        <v>305</v>
      </c>
      <c r="Q1661">
        <v>510.24</v>
      </c>
      <c r="R1661">
        <v>3</v>
      </c>
      <c r="S1661">
        <v>6.3780000000000001</v>
      </c>
      <c r="T1661">
        <f xml:space="preserve"> Table1_2[[#This Row],[Profit]] / Table1_2[[#This Row],[Sales]]</f>
        <v>1.2500000000000001E-2</v>
      </c>
      <c r="U1661" t="s">
        <v>70</v>
      </c>
      <c r="V1661" t="s">
        <v>48</v>
      </c>
    </row>
    <row r="1662" spans="1:22">
      <c r="A1662" t="s">
        <v>4372</v>
      </c>
      <c r="B1662" s="19">
        <v>42980</v>
      </c>
      <c r="C1662" s="19" t="str">
        <f xml:space="preserve"> TEXT(Table1_2[[#This Row],[Order Date]], "yyyy")</f>
        <v>2017</v>
      </c>
      <c r="D1662" s="19">
        <v>42982</v>
      </c>
      <c r="E1662" t="s">
        <v>21</v>
      </c>
      <c r="F1662" t="s">
        <v>3150</v>
      </c>
      <c r="G1662" t="s">
        <v>3151</v>
      </c>
      <c r="H1662" t="s">
        <v>100</v>
      </c>
      <c r="I1662" t="s">
        <v>25</v>
      </c>
      <c r="J1662" t="s">
        <v>52</v>
      </c>
      <c r="K1662" t="s">
        <v>53</v>
      </c>
      <c r="L1662" t="s">
        <v>54</v>
      </c>
      <c r="M1662" t="s">
        <v>935</v>
      </c>
      <c r="N1662" t="s">
        <v>30</v>
      </c>
      <c r="O1662" t="s">
        <v>56</v>
      </c>
      <c r="P1662" t="s">
        <v>936</v>
      </c>
      <c r="Q1662">
        <v>511.5</v>
      </c>
      <c r="R1662">
        <v>5</v>
      </c>
      <c r="S1662">
        <v>132.99</v>
      </c>
      <c r="T1662">
        <f xml:space="preserve"> Table1_2[[#This Row],[Profit]] / Table1_2[[#This Row],[Sales]]</f>
        <v>0.26</v>
      </c>
      <c r="U1662" t="s">
        <v>70</v>
      </c>
      <c r="V1662" t="s">
        <v>77</v>
      </c>
    </row>
    <row r="1663" spans="1:22">
      <c r="A1663" t="s">
        <v>3765</v>
      </c>
      <c r="B1663" s="19">
        <v>42989</v>
      </c>
      <c r="C1663" s="19" t="str">
        <f xml:space="preserve"> TEXT(Table1_2[[#This Row],[Order Date]], "yyyy")</f>
        <v>2017</v>
      </c>
      <c r="D1663" s="19">
        <v>42994</v>
      </c>
      <c r="E1663" t="s">
        <v>39</v>
      </c>
      <c r="F1663" t="s">
        <v>3766</v>
      </c>
      <c r="G1663" t="s">
        <v>3767</v>
      </c>
      <c r="H1663" t="s">
        <v>24</v>
      </c>
      <c r="I1663" t="s">
        <v>25</v>
      </c>
      <c r="J1663" t="s">
        <v>101</v>
      </c>
      <c r="K1663" t="s">
        <v>92</v>
      </c>
      <c r="L1663" t="s">
        <v>93</v>
      </c>
      <c r="M1663" t="s">
        <v>1627</v>
      </c>
      <c r="N1663" t="s">
        <v>30</v>
      </c>
      <c r="O1663" t="s">
        <v>45</v>
      </c>
      <c r="P1663" t="s">
        <v>1628</v>
      </c>
      <c r="Q1663">
        <v>512.19000000000005</v>
      </c>
      <c r="R1663">
        <v>5</v>
      </c>
      <c r="S1663">
        <v>-65.852999999999994</v>
      </c>
      <c r="T1663">
        <f xml:space="preserve"> Table1_2[[#This Row],[Profit]] / Table1_2[[#This Row],[Sales]]</f>
        <v>-0.12857142857142856</v>
      </c>
      <c r="U1663" t="s">
        <v>58</v>
      </c>
      <c r="V1663" t="s">
        <v>77</v>
      </c>
    </row>
    <row r="1664" spans="1:22">
      <c r="A1664" t="s">
        <v>4000</v>
      </c>
      <c r="B1664" s="19">
        <v>41832</v>
      </c>
      <c r="C1664" s="19" t="str">
        <f xml:space="preserve"> TEXT(Table1_2[[#This Row],[Order Date]], "yyyy")</f>
        <v>2014</v>
      </c>
      <c r="D1664" s="19">
        <v>41836</v>
      </c>
      <c r="E1664" t="s">
        <v>39</v>
      </c>
      <c r="F1664" t="s">
        <v>1043</v>
      </c>
      <c r="G1664" t="s">
        <v>1044</v>
      </c>
      <c r="H1664" t="s">
        <v>100</v>
      </c>
      <c r="I1664" t="s">
        <v>25</v>
      </c>
      <c r="J1664" t="s">
        <v>2987</v>
      </c>
      <c r="K1664" t="s">
        <v>92</v>
      </c>
      <c r="L1664" t="s">
        <v>93</v>
      </c>
      <c r="M1664" t="s">
        <v>1082</v>
      </c>
      <c r="N1664" t="s">
        <v>30</v>
      </c>
      <c r="O1664" t="s">
        <v>36</v>
      </c>
      <c r="P1664" t="s">
        <v>1083</v>
      </c>
      <c r="Q1664">
        <v>512.35799999999995</v>
      </c>
      <c r="R1664">
        <v>3</v>
      </c>
      <c r="S1664">
        <v>-14.6388</v>
      </c>
      <c r="T1664">
        <f xml:space="preserve"> Table1_2[[#This Row],[Profit]] / Table1_2[[#This Row],[Sales]]</f>
        <v>-2.8571428571428574E-2</v>
      </c>
      <c r="U1664" t="s">
        <v>83</v>
      </c>
      <c r="V1664" t="s">
        <v>71</v>
      </c>
    </row>
    <row r="1665" spans="1:22">
      <c r="A1665" t="s">
        <v>3959</v>
      </c>
      <c r="B1665" s="19">
        <v>42310</v>
      </c>
      <c r="C1665" s="19" t="str">
        <f xml:space="preserve"> TEXT(Table1_2[[#This Row],[Order Date]], "yyyy")</f>
        <v>2015</v>
      </c>
      <c r="D1665" s="19">
        <v>42314</v>
      </c>
      <c r="E1665" t="s">
        <v>39</v>
      </c>
      <c r="F1665" t="s">
        <v>813</v>
      </c>
      <c r="G1665" t="s">
        <v>814</v>
      </c>
      <c r="H1665" t="s">
        <v>24</v>
      </c>
      <c r="I1665" t="s">
        <v>25</v>
      </c>
      <c r="J1665" t="s">
        <v>639</v>
      </c>
      <c r="K1665" t="s">
        <v>53</v>
      </c>
      <c r="L1665" t="s">
        <v>54</v>
      </c>
      <c r="M1665" t="s">
        <v>1967</v>
      </c>
      <c r="N1665" t="s">
        <v>30</v>
      </c>
      <c r="O1665" t="s">
        <v>31</v>
      </c>
      <c r="P1665" t="s">
        <v>1968</v>
      </c>
      <c r="Q1665">
        <v>512.49900000000002</v>
      </c>
      <c r="R1665">
        <v>3</v>
      </c>
      <c r="S1665">
        <v>-30.146999999999998</v>
      </c>
      <c r="T1665">
        <f xml:space="preserve"> Table1_2[[#This Row],[Profit]] / Table1_2[[#This Row],[Sales]]</f>
        <v>-5.8823529411764698E-2</v>
      </c>
      <c r="U1665" t="s">
        <v>83</v>
      </c>
      <c r="V1665" t="s">
        <v>34</v>
      </c>
    </row>
    <row r="1666" spans="1:22">
      <c r="A1666" t="s">
        <v>2681</v>
      </c>
      <c r="B1666" s="19">
        <v>42071</v>
      </c>
      <c r="C1666" s="19" t="str">
        <f xml:space="preserve"> TEXT(Table1_2[[#This Row],[Order Date]], "yyyy")</f>
        <v>2015</v>
      </c>
      <c r="D1666" s="19">
        <v>42075</v>
      </c>
      <c r="E1666" t="s">
        <v>39</v>
      </c>
      <c r="F1666" t="s">
        <v>2682</v>
      </c>
      <c r="G1666" t="s">
        <v>2683</v>
      </c>
      <c r="H1666" t="s">
        <v>24</v>
      </c>
      <c r="I1666" t="s">
        <v>25</v>
      </c>
      <c r="J1666" t="s">
        <v>2684</v>
      </c>
      <c r="K1666" t="s">
        <v>238</v>
      </c>
      <c r="L1666" t="s">
        <v>93</v>
      </c>
      <c r="M1666" t="s">
        <v>2400</v>
      </c>
      <c r="N1666" t="s">
        <v>30</v>
      </c>
      <c r="O1666" t="s">
        <v>31</v>
      </c>
      <c r="P1666" t="s">
        <v>2401</v>
      </c>
      <c r="Q1666">
        <v>512.94000000000005</v>
      </c>
      <c r="R1666">
        <v>3</v>
      </c>
      <c r="S1666">
        <v>97.458600000000004</v>
      </c>
      <c r="T1666">
        <f xml:space="preserve"> Table1_2[[#This Row],[Profit]] / Table1_2[[#This Row],[Sales]]</f>
        <v>0.18999999999999997</v>
      </c>
      <c r="U1666" t="s">
        <v>83</v>
      </c>
      <c r="V1666" t="s">
        <v>195</v>
      </c>
    </row>
    <row r="1667" spans="1:22">
      <c r="A1667" t="s">
        <v>3564</v>
      </c>
      <c r="B1667" s="19">
        <v>42993</v>
      </c>
      <c r="C1667" s="19" t="str">
        <f xml:space="preserve"> TEXT(Table1_2[[#This Row],[Order Date]], "yyyy")</f>
        <v>2017</v>
      </c>
      <c r="D1667" s="19">
        <v>42997</v>
      </c>
      <c r="E1667" t="s">
        <v>39</v>
      </c>
      <c r="F1667" t="s">
        <v>3565</v>
      </c>
      <c r="G1667" t="s">
        <v>3566</v>
      </c>
      <c r="H1667" t="s">
        <v>90</v>
      </c>
      <c r="I1667" t="s">
        <v>25</v>
      </c>
      <c r="J1667" t="s">
        <v>2060</v>
      </c>
      <c r="K1667" t="s">
        <v>362</v>
      </c>
      <c r="L1667" t="s">
        <v>67</v>
      </c>
      <c r="M1667" t="s">
        <v>2573</v>
      </c>
      <c r="N1667" t="s">
        <v>30</v>
      </c>
      <c r="O1667" t="s">
        <v>36</v>
      </c>
      <c r="P1667" t="s">
        <v>2574</v>
      </c>
      <c r="Q1667">
        <v>512.96</v>
      </c>
      <c r="R1667">
        <v>4</v>
      </c>
      <c r="S1667">
        <v>143.62880000000001</v>
      </c>
      <c r="T1667">
        <f xml:space="preserve"> Table1_2[[#This Row],[Profit]] / Table1_2[[#This Row],[Sales]]</f>
        <v>0.28000000000000003</v>
      </c>
      <c r="U1667" t="s">
        <v>83</v>
      </c>
      <c r="V1667" t="s">
        <v>77</v>
      </c>
    </row>
    <row r="1668" spans="1:22">
      <c r="A1668" t="s">
        <v>2472</v>
      </c>
      <c r="B1668" s="19">
        <v>42590</v>
      </c>
      <c r="C1668" s="19" t="str">
        <f xml:space="preserve"> TEXT(Table1_2[[#This Row],[Order Date]], "yyyy")</f>
        <v>2016</v>
      </c>
      <c r="D1668" s="19">
        <v>42597</v>
      </c>
      <c r="E1668" t="s">
        <v>39</v>
      </c>
      <c r="F1668" t="s">
        <v>2473</v>
      </c>
      <c r="G1668" t="s">
        <v>2474</v>
      </c>
      <c r="H1668" t="s">
        <v>100</v>
      </c>
      <c r="I1668" t="s">
        <v>25</v>
      </c>
      <c r="J1668" t="s">
        <v>52</v>
      </c>
      <c r="K1668" t="s">
        <v>53</v>
      </c>
      <c r="L1668" t="s">
        <v>54</v>
      </c>
      <c r="M1668" t="s">
        <v>1077</v>
      </c>
      <c r="N1668" t="s">
        <v>30</v>
      </c>
      <c r="O1668" t="s">
        <v>45</v>
      </c>
      <c r="P1668" t="s">
        <v>1078</v>
      </c>
      <c r="Q1668">
        <v>513.024</v>
      </c>
      <c r="R1668">
        <v>2</v>
      </c>
      <c r="S1668">
        <v>12.8256</v>
      </c>
      <c r="T1668">
        <f xml:space="preserve"> Table1_2[[#This Row],[Profit]] / Table1_2[[#This Row],[Sales]]</f>
        <v>2.4999999999999998E-2</v>
      </c>
      <c r="U1668" t="s">
        <v>47</v>
      </c>
      <c r="V1668" t="s">
        <v>253</v>
      </c>
    </row>
    <row r="1669" spans="1:22">
      <c r="A1669" t="s">
        <v>539</v>
      </c>
      <c r="B1669" s="19">
        <v>42896</v>
      </c>
      <c r="C1669" s="19" t="str">
        <f xml:space="preserve"> TEXT(Table1_2[[#This Row],[Order Date]], "yyyy")</f>
        <v>2017</v>
      </c>
      <c r="D1669" s="19">
        <v>42899</v>
      </c>
      <c r="E1669" t="s">
        <v>87</v>
      </c>
      <c r="F1669" t="s">
        <v>540</v>
      </c>
      <c r="G1669" t="s">
        <v>541</v>
      </c>
      <c r="H1669" t="s">
        <v>100</v>
      </c>
      <c r="I1669" t="s">
        <v>25</v>
      </c>
      <c r="J1669" t="s">
        <v>52</v>
      </c>
      <c r="K1669" t="s">
        <v>53</v>
      </c>
      <c r="L1669" t="s">
        <v>54</v>
      </c>
      <c r="M1669" t="s">
        <v>542</v>
      </c>
      <c r="N1669" t="s">
        <v>30</v>
      </c>
      <c r="O1669" t="s">
        <v>31</v>
      </c>
      <c r="P1669" t="s">
        <v>543</v>
      </c>
      <c r="Q1669">
        <v>514.16499999999996</v>
      </c>
      <c r="R1669">
        <v>5</v>
      </c>
      <c r="S1669">
        <v>-30.245000000000001</v>
      </c>
      <c r="T1669">
        <f xml:space="preserve"> Table1_2[[#This Row],[Profit]] / Table1_2[[#This Row],[Sales]]</f>
        <v>-5.8823529411764712E-2</v>
      </c>
      <c r="U1669" t="s">
        <v>33</v>
      </c>
      <c r="V1669" t="s">
        <v>59</v>
      </c>
    </row>
    <row r="1670" spans="1:22">
      <c r="A1670" t="s">
        <v>1433</v>
      </c>
      <c r="B1670" s="19">
        <v>41793</v>
      </c>
      <c r="C1670" s="19" t="str">
        <f xml:space="preserve"> TEXT(Table1_2[[#This Row],[Order Date]], "yyyy")</f>
        <v>2014</v>
      </c>
      <c r="D1670" s="19">
        <v>41797</v>
      </c>
      <c r="E1670" t="s">
        <v>21</v>
      </c>
      <c r="F1670" t="s">
        <v>197</v>
      </c>
      <c r="G1670" t="s">
        <v>198</v>
      </c>
      <c r="H1670" t="s">
        <v>24</v>
      </c>
      <c r="I1670" t="s">
        <v>25</v>
      </c>
      <c r="J1670" t="s">
        <v>191</v>
      </c>
      <c r="K1670" t="s">
        <v>192</v>
      </c>
      <c r="L1670" t="s">
        <v>54</v>
      </c>
      <c r="M1670" t="s">
        <v>1062</v>
      </c>
      <c r="N1670" t="s">
        <v>30</v>
      </c>
      <c r="O1670" t="s">
        <v>45</v>
      </c>
      <c r="P1670" t="s">
        <v>1063</v>
      </c>
      <c r="Q1670">
        <v>515.88</v>
      </c>
      <c r="R1670">
        <v>6</v>
      </c>
      <c r="S1670">
        <v>113.4936</v>
      </c>
      <c r="T1670">
        <f xml:space="preserve"> Table1_2[[#This Row],[Profit]] / Table1_2[[#This Row],[Sales]]</f>
        <v>0.22</v>
      </c>
      <c r="U1670" t="s">
        <v>83</v>
      </c>
      <c r="V1670" t="s">
        <v>59</v>
      </c>
    </row>
    <row r="1671" spans="1:22">
      <c r="A1671" t="s">
        <v>917</v>
      </c>
      <c r="B1671" s="19">
        <v>43067</v>
      </c>
      <c r="C1671" s="19" t="str">
        <f xml:space="preserve"> TEXT(Table1_2[[#This Row],[Order Date]], "yyyy")</f>
        <v>2017</v>
      </c>
      <c r="D1671" s="19">
        <v>43071</v>
      </c>
      <c r="E1671" t="s">
        <v>39</v>
      </c>
      <c r="F1671" t="s">
        <v>918</v>
      </c>
      <c r="G1671" t="s">
        <v>919</v>
      </c>
      <c r="H1671" t="s">
        <v>100</v>
      </c>
      <c r="I1671" t="s">
        <v>25</v>
      </c>
      <c r="J1671" t="s">
        <v>65</v>
      </c>
      <c r="K1671" t="s">
        <v>66</v>
      </c>
      <c r="L1671" t="s">
        <v>67</v>
      </c>
      <c r="M1671" t="s">
        <v>920</v>
      </c>
      <c r="N1671" t="s">
        <v>30</v>
      </c>
      <c r="O1671" t="s">
        <v>56</v>
      </c>
      <c r="P1671" t="s">
        <v>921</v>
      </c>
      <c r="Q1671">
        <v>516.48800000000006</v>
      </c>
      <c r="R1671">
        <v>7</v>
      </c>
      <c r="S1671">
        <v>-12.9122</v>
      </c>
      <c r="T1671">
        <f xml:space="preserve"> Table1_2[[#This Row],[Profit]] / Table1_2[[#This Row],[Sales]]</f>
        <v>-2.4999999999999998E-2</v>
      </c>
      <c r="U1671" t="s">
        <v>83</v>
      </c>
      <c r="V1671" t="s">
        <v>34</v>
      </c>
    </row>
    <row r="1672" spans="1:22">
      <c r="A1672" t="s">
        <v>4094</v>
      </c>
      <c r="B1672" s="19">
        <v>43032</v>
      </c>
      <c r="C1672" s="19" t="str">
        <f xml:space="preserve"> TEXT(Table1_2[[#This Row],[Order Date]], "yyyy")</f>
        <v>2017</v>
      </c>
      <c r="D1672" s="19">
        <v>43034</v>
      </c>
      <c r="E1672" t="s">
        <v>87</v>
      </c>
      <c r="F1672" t="s">
        <v>403</v>
      </c>
      <c r="G1672" t="s">
        <v>404</v>
      </c>
      <c r="H1672" t="s">
        <v>24</v>
      </c>
      <c r="I1672" t="s">
        <v>25</v>
      </c>
      <c r="J1672" t="s">
        <v>4095</v>
      </c>
      <c r="K1672" t="s">
        <v>92</v>
      </c>
      <c r="L1672" t="s">
        <v>93</v>
      </c>
      <c r="M1672" t="s">
        <v>1465</v>
      </c>
      <c r="N1672" t="s">
        <v>30</v>
      </c>
      <c r="O1672" t="s">
        <v>45</v>
      </c>
      <c r="P1672" t="s">
        <v>1466</v>
      </c>
      <c r="Q1672">
        <v>517.40499999999997</v>
      </c>
      <c r="R1672">
        <v>5</v>
      </c>
      <c r="S1672">
        <v>-81.3065</v>
      </c>
      <c r="T1672">
        <f xml:space="preserve"> Table1_2[[#This Row],[Profit]] / Table1_2[[#This Row],[Sales]]</f>
        <v>-0.15714285714285714</v>
      </c>
      <c r="U1672" t="s">
        <v>70</v>
      </c>
      <c r="V1672" t="s">
        <v>48</v>
      </c>
    </row>
    <row r="1673" spans="1:22">
      <c r="A1673" t="s">
        <v>1402</v>
      </c>
      <c r="B1673" s="19">
        <v>42271</v>
      </c>
      <c r="C1673" s="19" t="str">
        <f xml:space="preserve"> TEXT(Table1_2[[#This Row],[Order Date]], "yyyy")</f>
        <v>2015</v>
      </c>
      <c r="D1673" s="19">
        <v>42277</v>
      </c>
      <c r="E1673" t="s">
        <v>39</v>
      </c>
      <c r="F1673" t="s">
        <v>1403</v>
      </c>
      <c r="G1673" t="s">
        <v>1404</v>
      </c>
      <c r="H1673" t="s">
        <v>24</v>
      </c>
      <c r="I1673" t="s">
        <v>25</v>
      </c>
      <c r="J1673" t="s">
        <v>1405</v>
      </c>
      <c r="K1673" t="s">
        <v>1406</v>
      </c>
      <c r="L1673" t="s">
        <v>28</v>
      </c>
      <c r="M1673" t="s">
        <v>1090</v>
      </c>
      <c r="N1673" t="s">
        <v>30</v>
      </c>
      <c r="O1673" t="s">
        <v>36</v>
      </c>
      <c r="P1673" t="s">
        <v>1091</v>
      </c>
      <c r="Q1673">
        <v>517.5</v>
      </c>
      <c r="R1673">
        <v>6</v>
      </c>
      <c r="S1673">
        <v>155.25</v>
      </c>
      <c r="T1673">
        <f xml:space="preserve"> Table1_2[[#This Row],[Profit]] / Table1_2[[#This Row],[Sales]]</f>
        <v>0.3</v>
      </c>
      <c r="U1673" t="s">
        <v>129</v>
      </c>
      <c r="V1673" t="s">
        <v>77</v>
      </c>
    </row>
    <row r="1674" spans="1:22">
      <c r="A1674" t="s">
        <v>3366</v>
      </c>
      <c r="B1674" s="19">
        <v>42875</v>
      </c>
      <c r="C1674" s="19" t="str">
        <f xml:space="preserve"> TEXT(Table1_2[[#This Row],[Order Date]], "yyyy")</f>
        <v>2017</v>
      </c>
      <c r="D1674" s="19">
        <v>42879</v>
      </c>
      <c r="E1674" t="s">
        <v>39</v>
      </c>
      <c r="F1674" t="s">
        <v>882</v>
      </c>
      <c r="G1674" t="s">
        <v>883</v>
      </c>
      <c r="H1674" t="s">
        <v>100</v>
      </c>
      <c r="I1674" t="s">
        <v>25</v>
      </c>
      <c r="J1674" t="s">
        <v>2060</v>
      </c>
      <c r="K1674" t="s">
        <v>53</v>
      </c>
      <c r="L1674" t="s">
        <v>54</v>
      </c>
      <c r="M1674" t="s">
        <v>510</v>
      </c>
      <c r="N1674" t="s">
        <v>30</v>
      </c>
      <c r="O1674" t="s">
        <v>36</v>
      </c>
      <c r="P1674" t="s">
        <v>511</v>
      </c>
      <c r="Q1674">
        <v>518.27200000000005</v>
      </c>
      <c r="R1674">
        <v>8</v>
      </c>
      <c r="S1674">
        <v>-97.176000000000002</v>
      </c>
      <c r="T1674">
        <f xml:space="preserve"> Table1_2[[#This Row],[Profit]] / Table1_2[[#This Row],[Sales]]</f>
        <v>-0.1875</v>
      </c>
      <c r="U1674" t="s">
        <v>83</v>
      </c>
      <c r="V1674" t="s">
        <v>161</v>
      </c>
    </row>
    <row r="1675" spans="1:22">
      <c r="A1675" t="s">
        <v>949</v>
      </c>
      <c r="B1675" s="19">
        <v>42876</v>
      </c>
      <c r="C1675" s="19" t="str">
        <f xml:space="preserve"> TEXT(Table1_2[[#This Row],[Order Date]], "yyyy")</f>
        <v>2017</v>
      </c>
      <c r="D1675" s="19">
        <v>42881</v>
      </c>
      <c r="E1675" t="s">
        <v>39</v>
      </c>
      <c r="F1675" t="s">
        <v>950</v>
      </c>
      <c r="G1675" t="s">
        <v>951</v>
      </c>
      <c r="H1675" t="s">
        <v>90</v>
      </c>
      <c r="I1675" t="s">
        <v>25</v>
      </c>
      <c r="J1675" t="s">
        <v>952</v>
      </c>
      <c r="K1675" t="s">
        <v>120</v>
      </c>
      <c r="L1675" t="s">
        <v>67</v>
      </c>
      <c r="M1675" t="s">
        <v>717</v>
      </c>
      <c r="N1675" t="s">
        <v>30</v>
      </c>
      <c r="O1675" t="s">
        <v>56</v>
      </c>
      <c r="P1675" t="s">
        <v>718</v>
      </c>
      <c r="Q1675">
        <v>520.04999999999995</v>
      </c>
      <c r="R1675">
        <v>5</v>
      </c>
      <c r="S1675">
        <v>72.807000000000002</v>
      </c>
      <c r="T1675">
        <f xml:space="preserve"> Table1_2[[#This Row],[Profit]] / Table1_2[[#This Row],[Sales]]</f>
        <v>0.14000000000000001</v>
      </c>
      <c r="U1675" t="s">
        <v>58</v>
      </c>
      <c r="V1675" t="s">
        <v>161</v>
      </c>
    </row>
    <row r="1676" spans="1:22">
      <c r="A1676" t="s">
        <v>2797</v>
      </c>
      <c r="B1676" s="19">
        <v>43080</v>
      </c>
      <c r="C1676" s="19" t="str">
        <f xml:space="preserve"> TEXT(Table1_2[[#This Row],[Order Date]], "yyyy")</f>
        <v>2017</v>
      </c>
      <c r="D1676" s="19">
        <v>43080</v>
      </c>
      <c r="E1676" t="s">
        <v>425</v>
      </c>
      <c r="F1676" t="s">
        <v>2798</v>
      </c>
      <c r="G1676" t="s">
        <v>2799</v>
      </c>
      <c r="H1676" t="s">
        <v>24</v>
      </c>
      <c r="I1676" t="s">
        <v>25</v>
      </c>
      <c r="J1676" t="s">
        <v>179</v>
      </c>
      <c r="K1676" t="s">
        <v>134</v>
      </c>
      <c r="L1676" t="s">
        <v>93</v>
      </c>
      <c r="M1676" t="s">
        <v>1095</v>
      </c>
      <c r="N1676" t="s">
        <v>30</v>
      </c>
      <c r="O1676" t="s">
        <v>36</v>
      </c>
      <c r="P1676" t="s">
        <v>1096</v>
      </c>
      <c r="Q1676">
        <v>520.46400000000006</v>
      </c>
      <c r="R1676">
        <v>2</v>
      </c>
      <c r="S1676">
        <v>-14.8704</v>
      </c>
      <c r="T1676">
        <f xml:space="preserve"> Table1_2[[#This Row],[Profit]] / Table1_2[[#This Row],[Sales]]</f>
        <v>-2.8571428571428567E-2</v>
      </c>
      <c r="U1676" t="s">
        <v>430</v>
      </c>
      <c r="V1676" t="s">
        <v>96</v>
      </c>
    </row>
    <row r="1677" spans="1:22">
      <c r="A1677" t="s">
        <v>4256</v>
      </c>
      <c r="B1677" s="19">
        <v>43002</v>
      </c>
      <c r="C1677" s="19" t="str">
        <f xml:space="preserve"> TEXT(Table1_2[[#This Row],[Order Date]], "yyyy")</f>
        <v>2017</v>
      </c>
      <c r="D1677" s="19">
        <v>43004</v>
      </c>
      <c r="E1677" t="s">
        <v>87</v>
      </c>
      <c r="F1677" t="s">
        <v>545</v>
      </c>
      <c r="G1677" t="s">
        <v>546</v>
      </c>
      <c r="H1677" t="s">
        <v>24</v>
      </c>
      <c r="I1677" t="s">
        <v>25</v>
      </c>
      <c r="J1677" t="s">
        <v>133</v>
      </c>
      <c r="K1677" t="s">
        <v>134</v>
      </c>
      <c r="L1677" t="s">
        <v>93</v>
      </c>
      <c r="M1677" t="s">
        <v>1095</v>
      </c>
      <c r="N1677" t="s">
        <v>30</v>
      </c>
      <c r="O1677" t="s">
        <v>36</v>
      </c>
      <c r="P1677" t="s">
        <v>1096</v>
      </c>
      <c r="Q1677">
        <v>520.46400000000006</v>
      </c>
      <c r="R1677">
        <v>2</v>
      </c>
      <c r="S1677">
        <v>-14.8704</v>
      </c>
      <c r="T1677">
        <f xml:space="preserve"> Table1_2[[#This Row],[Profit]] / Table1_2[[#This Row],[Sales]]</f>
        <v>-2.8571428571428567E-2</v>
      </c>
      <c r="U1677" t="s">
        <v>70</v>
      </c>
      <c r="V1677" t="s">
        <v>77</v>
      </c>
    </row>
    <row r="1678" spans="1:22">
      <c r="A1678" t="s">
        <v>3328</v>
      </c>
      <c r="B1678" s="19">
        <v>41954</v>
      </c>
      <c r="C1678" s="19" t="str">
        <f xml:space="preserve"> TEXT(Table1_2[[#This Row],[Order Date]], "yyyy")</f>
        <v>2014</v>
      </c>
      <c r="D1678" s="19">
        <v>41958</v>
      </c>
      <c r="E1678" t="s">
        <v>21</v>
      </c>
      <c r="F1678" t="s">
        <v>3049</v>
      </c>
      <c r="G1678" t="s">
        <v>3050</v>
      </c>
      <c r="H1678" t="s">
        <v>90</v>
      </c>
      <c r="I1678" t="s">
        <v>25</v>
      </c>
      <c r="J1678" t="s">
        <v>3329</v>
      </c>
      <c r="K1678" t="s">
        <v>66</v>
      </c>
      <c r="L1678" t="s">
        <v>67</v>
      </c>
      <c r="M1678" t="s">
        <v>102</v>
      </c>
      <c r="N1678" t="s">
        <v>30</v>
      </c>
      <c r="O1678" t="s">
        <v>31</v>
      </c>
      <c r="P1678" t="s">
        <v>103</v>
      </c>
      <c r="Q1678">
        <v>521.96</v>
      </c>
      <c r="R1678">
        <v>4</v>
      </c>
      <c r="S1678">
        <v>-250.54079999999999</v>
      </c>
      <c r="T1678">
        <f xml:space="preserve"> Table1_2[[#This Row],[Profit]] / Table1_2[[#This Row],[Sales]]</f>
        <v>-0.47999999999999993</v>
      </c>
      <c r="U1678" t="s">
        <v>83</v>
      </c>
      <c r="V1678" t="s">
        <v>34</v>
      </c>
    </row>
    <row r="1679" spans="1:22">
      <c r="A1679" t="s">
        <v>2934</v>
      </c>
      <c r="B1679" s="19">
        <v>43072</v>
      </c>
      <c r="C1679" s="19" t="str">
        <f xml:space="preserve"> TEXT(Table1_2[[#This Row],[Order Date]], "yyyy")</f>
        <v>2017</v>
      </c>
      <c r="D1679" s="19">
        <v>43076</v>
      </c>
      <c r="E1679" t="s">
        <v>21</v>
      </c>
      <c r="F1679" t="s">
        <v>1314</v>
      </c>
      <c r="G1679" t="s">
        <v>1315</v>
      </c>
      <c r="H1679" t="s">
        <v>100</v>
      </c>
      <c r="I1679" t="s">
        <v>25</v>
      </c>
      <c r="J1679" t="s">
        <v>191</v>
      </c>
      <c r="K1679" t="s">
        <v>192</v>
      </c>
      <c r="L1679" t="s">
        <v>54</v>
      </c>
      <c r="M1679" t="s">
        <v>1247</v>
      </c>
      <c r="N1679" t="s">
        <v>30</v>
      </c>
      <c r="O1679" t="s">
        <v>45</v>
      </c>
      <c r="P1679" t="s">
        <v>1248</v>
      </c>
      <c r="Q1679">
        <v>521.96</v>
      </c>
      <c r="R1679">
        <v>2</v>
      </c>
      <c r="S1679">
        <v>88.733199999999997</v>
      </c>
      <c r="T1679">
        <f xml:space="preserve"> Table1_2[[#This Row],[Profit]] / Table1_2[[#This Row],[Sales]]</f>
        <v>0.16999999999999998</v>
      </c>
      <c r="U1679" t="s">
        <v>83</v>
      </c>
      <c r="V1679" t="s">
        <v>96</v>
      </c>
    </row>
    <row r="1680" spans="1:22">
      <c r="A1680" t="s">
        <v>3756</v>
      </c>
      <c r="B1680" s="19">
        <v>42110</v>
      </c>
      <c r="C1680" s="19" t="str">
        <f xml:space="preserve"> TEXT(Table1_2[[#This Row],[Order Date]], "yyyy")</f>
        <v>2015</v>
      </c>
      <c r="D1680" s="19">
        <v>42112</v>
      </c>
      <c r="E1680" t="s">
        <v>87</v>
      </c>
      <c r="F1680" t="s">
        <v>892</v>
      </c>
      <c r="G1680" t="s">
        <v>893</v>
      </c>
      <c r="H1680" t="s">
        <v>24</v>
      </c>
      <c r="I1680" t="s">
        <v>25</v>
      </c>
      <c r="J1680" t="s">
        <v>715</v>
      </c>
      <c r="K1680" t="s">
        <v>716</v>
      </c>
      <c r="L1680" t="s">
        <v>28</v>
      </c>
      <c r="M1680" t="s">
        <v>860</v>
      </c>
      <c r="N1680" t="s">
        <v>30</v>
      </c>
      <c r="O1680" t="s">
        <v>31</v>
      </c>
      <c r="P1680" t="s">
        <v>861</v>
      </c>
      <c r="Q1680">
        <v>523.26</v>
      </c>
      <c r="R1680">
        <v>9</v>
      </c>
      <c r="S1680">
        <v>125.58240000000001</v>
      </c>
      <c r="T1680">
        <f xml:space="preserve"> Table1_2[[#This Row],[Profit]] / Table1_2[[#This Row],[Sales]]</f>
        <v>0.24000000000000002</v>
      </c>
      <c r="U1680" t="s">
        <v>70</v>
      </c>
      <c r="V1680" t="s">
        <v>113</v>
      </c>
    </row>
    <row r="1681" spans="1:22">
      <c r="A1681" t="s">
        <v>3641</v>
      </c>
      <c r="B1681" s="19">
        <v>43048</v>
      </c>
      <c r="C1681" s="19" t="str">
        <f xml:space="preserve"> TEXT(Table1_2[[#This Row],[Order Date]], "yyyy")</f>
        <v>2017</v>
      </c>
      <c r="D1681" s="19">
        <v>43052</v>
      </c>
      <c r="E1681" t="s">
        <v>39</v>
      </c>
      <c r="F1681" t="s">
        <v>2316</v>
      </c>
      <c r="G1681" t="s">
        <v>2317</v>
      </c>
      <c r="H1681" t="s">
        <v>90</v>
      </c>
      <c r="I1681" t="s">
        <v>25</v>
      </c>
      <c r="J1681" t="s">
        <v>639</v>
      </c>
      <c r="K1681" t="s">
        <v>53</v>
      </c>
      <c r="L1681" t="s">
        <v>54</v>
      </c>
      <c r="M1681" t="s">
        <v>816</v>
      </c>
      <c r="N1681" t="s">
        <v>30</v>
      </c>
      <c r="O1681" t="s">
        <v>36</v>
      </c>
      <c r="P1681" t="s">
        <v>817</v>
      </c>
      <c r="Q1681">
        <v>523.39200000000005</v>
      </c>
      <c r="R1681">
        <v>3</v>
      </c>
      <c r="S1681">
        <v>52.339199999999998</v>
      </c>
      <c r="T1681">
        <f xml:space="preserve"> Table1_2[[#This Row],[Profit]] / Table1_2[[#This Row],[Sales]]</f>
        <v>9.9999999999999992E-2</v>
      </c>
      <c r="U1681" t="s">
        <v>83</v>
      </c>
      <c r="V1681" t="s">
        <v>34</v>
      </c>
    </row>
    <row r="1682" spans="1:22">
      <c r="A1682" t="s">
        <v>2568</v>
      </c>
      <c r="B1682" s="19">
        <v>43043</v>
      </c>
      <c r="C1682" s="19" t="str">
        <f xml:space="preserve"> TEXT(Table1_2[[#This Row],[Order Date]], "yyyy")</f>
        <v>2017</v>
      </c>
      <c r="D1682" s="19">
        <v>43044</v>
      </c>
      <c r="E1682" t="s">
        <v>87</v>
      </c>
      <c r="F1682" t="s">
        <v>351</v>
      </c>
      <c r="G1682" t="s">
        <v>352</v>
      </c>
      <c r="H1682" t="s">
        <v>90</v>
      </c>
      <c r="I1682" t="s">
        <v>25</v>
      </c>
      <c r="J1682" t="s">
        <v>2569</v>
      </c>
      <c r="K1682" t="s">
        <v>1036</v>
      </c>
      <c r="L1682" t="s">
        <v>28</v>
      </c>
      <c r="M1682" t="s">
        <v>410</v>
      </c>
      <c r="N1682" t="s">
        <v>30</v>
      </c>
      <c r="O1682" t="s">
        <v>45</v>
      </c>
      <c r="P1682" t="s">
        <v>411</v>
      </c>
      <c r="Q1682">
        <v>523.76400000000001</v>
      </c>
      <c r="R1682">
        <v>3</v>
      </c>
      <c r="S1682">
        <v>-192.04679999999999</v>
      </c>
      <c r="T1682">
        <f xml:space="preserve"> Table1_2[[#This Row],[Profit]] / Table1_2[[#This Row],[Sales]]</f>
        <v>-0.36666666666666664</v>
      </c>
      <c r="U1682" t="s">
        <v>123</v>
      </c>
      <c r="V1682" t="s">
        <v>34</v>
      </c>
    </row>
    <row r="1683" spans="1:22">
      <c r="A1683" t="s">
        <v>3732</v>
      </c>
      <c r="B1683" s="19">
        <v>42003</v>
      </c>
      <c r="C1683" s="19" t="str">
        <f xml:space="preserve"> TEXT(Table1_2[[#This Row],[Order Date]], "yyyy")</f>
        <v>2014</v>
      </c>
      <c r="D1683" s="19">
        <v>42007</v>
      </c>
      <c r="E1683" t="s">
        <v>21</v>
      </c>
      <c r="F1683" t="s">
        <v>3733</v>
      </c>
      <c r="G1683" t="s">
        <v>3734</v>
      </c>
      <c r="H1683" t="s">
        <v>90</v>
      </c>
      <c r="I1683" t="s">
        <v>25</v>
      </c>
      <c r="J1683" t="s">
        <v>65</v>
      </c>
      <c r="K1683" t="s">
        <v>66</v>
      </c>
      <c r="L1683" t="s">
        <v>67</v>
      </c>
      <c r="M1683" t="s">
        <v>410</v>
      </c>
      <c r="N1683" t="s">
        <v>30</v>
      </c>
      <c r="O1683" t="s">
        <v>45</v>
      </c>
      <c r="P1683" t="s">
        <v>411</v>
      </c>
      <c r="Q1683">
        <v>523.76400000000001</v>
      </c>
      <c r="R1683">
        <v>3</v>
      </c>
      <c r="S1683">
        <v>-192.04679999999999</v>
      </c>
      <c r="T1683">
        <f xml:space="preserve"> Table1_2[[#This Row],[Profit]] / Table1_2[[#This Row],[Sales]]</f>
        <v>-0.36666666666666664</v>
      </c>
      <c r="U1683" t="s">
        <v>83</v>
      </c>
      <c r="V1683" t="s">
        <v>96</v>
      </c>
    </row>
    <row r="1684" spans="1:22">
      <c r="A1684" t="s">
        <v>2575</v>
      </c>
      <c r="B1684" s="19">
        <v>42320</v>
      </c>
      <c r="C1684" s="19" t="str">
        <f xml:space="preserve"> TEXT(Table1_2[[#This Row],[Order Date]], "yyyy")</f>
        <v>2015</v>
      </c>
      <c r="D1684" s="19">
        <v>42327</v>
      </c>
      <c r="E1684" t="s">
        <v>39</v>
      </c>
      <c r="F1684" t="s">
        <v>2576</v>
      </c>
      <c r="G1684" t="s">
        <v>2577</v>
      </c>
      <c r="H1684" t="s">
        <v>90</v>
      </c>
      <c r="I1684" t="s">
        <v>25</v>
      </c>
      <c r="J1684" t="s">
        <v>2512</v>
      </c>
      <c r="K1684" t="s">
        <v>43</v>
      </c>
      <c r="L1684" t="s">
        <v>28</v>
      </c>
      <c r="M1684" t="s">
        <v>2578</v>
      </c>
      <c r="N1684" t="s">
        <v>30</v>
      </c>
      <c r="O1684" t="s">
        <v>36</v>
      </c>
      <c r="P1684" t="s">
        <v>2579</v>
      </c>
      <c r="Q1684">
        <v>523.91999999999996</v>
      </c>
      <c r="R1684">
        <v>5</v>
      </c>
      <c r="S1684">
        <v>-72.039000000000001</v>
      </c>
      <c r="T1684">
        <f xml:space="preserve"> Table1_2[[#This Row],[Profit]] / Table1_2[[#This Row],[Sales]]</f>
        <v>-0.13750000000000001</v>
      </c>
      <c r="U1684" t="s">
        <v>47</v>
      </c>
      <c r="V1684" t="s">
        <v>34</v>
      </c>
    </row>
    <row r="1685" spans="1:22">
      <c r="A1685" t="s">
        <v>3619</v>
      </c>
      <c r="B1685" s="19">
        <v>42643</v>
      </c>
      <c r="C1685" s="19" t="str">
        <f xml:space="preserve"> TEXT(Table1_2[[#This Row],[Order Date]], "yyyy")</f>
        <v>2016</v>
      </c>
      <c r="D1685" s="19">
        <v>42647</v>
      </c>
      <c r="E1685" t="s">
        <v>39</v>
      </c>
      <c r="F1685" t="s">
        <v>1126</v>
      </c>
      <c r="G1685" t="s">
        <v>1127</v>
      </c>
      <c r="H1685" t="s">
        <v>24</v>
      </c>
      <c r="I1685" t="s">
        <v>25</v>
      </c>
      <c r="J1685" t="s">
        <v>173</v>
      </c>
      <c r="K1685" t="s">
        <v>120</v>
      </c>
      <c r="L1685" t="s">
        <v>67</v>
      </c>
      <c r="M1685" t="s">
        <v>1636</v>
      </c>
      <c r="N1685" t="s">
        <v>30</v>
      </c>
      <c r="O1685" t="s">
        <v>31</v>
      </c>
      <c r="P1685" t="s">
        <v>1637</v>
      </c>
      <c r="Q1685">
        <v>523.91999999999996</v>
      </c>
      <c r="R1685">
        <v>5</v>
      </c>
      <c r="S1685">
        <v>-26.196000000000002</v>
      </c>
      <c r="T1685">
        <f xml:space="preserve"> Table1_2[[#This Row],[Profit]] / Table1_2[[#This Row],[Sales]]</f>
        <v>-5.000000000000001E-2</v>
      </c>
      <c r="U1685" t="s">
        <v>83</v>
      </c>
      <c r="V1685" t="s">
        <v>77</v>
      </c>
    </row>
    <row r="1686" spans="1:22">
      <c r="A1686" t="s">
        <v>3942</v>
      </c>
      <c r="B1686" s="19">
        <v>42938</v>
      </c>
      <c r="C1686" s="19" t="str">
        <f xml:space="preserve"> TEXT(Table1_2[[#This Row],[Order Date]], "yyyy")</f>
        <v>2017</v>
      </c>
      <c r="D1686" s="19">
        <v>42943</v>
      </c>
      <c r="E1686" t="s">
        <v>39</v>
      </c>
      <c r="F1686" t="s">
        <v>2657</v>
      </c>
      <c r="G1686" t="s">
        <v>2658</v>
      </c>
      <c r="H1686" t="s">
        <v>24</v>
      </c>
      <c r="I1686" t="s">
        <v>25</v>
      </c>
      <c r="J1686" t="s">
        <v>133</v>
      </c>
      <c r="K1686" t="s">
        <v>134</v>
      </c>
      <c r="L1686" t="s">
        <v>93</v>
      </c>
      <c r="M1686" t="s">
        <v>625</v>
      </c>
      <c r="N1686" t="s">
        <v>30</v>
      </c>
      <c r="O1686" t="s">
        <v>36</v>
      </c>
      <c r="P1686" t="s">
        <v>626</v>
      </c>
      <c r="Q1686">
        <v>526.34400000000005</v>
      </c>
      <c r="R1686">
        <v>4</v>
      </c>
      <c r="S1686">
        <v>-75.191999999999993</v>
      </c>
      <c r="T1686">
        <f xml:space="preserve"> Table1_2[[#This Row],[Profit]] / Table1_2[[#This Row],[Sales]]</f>
        <v>-0.14285714285714282</v>
      </c>
      <c r="U1686" t="s">
        <v>58</v>
      </c>
      <c r="V1686" t="s">
        <v>71</v>
      </c>
    </row>
    <row r="1687" spans="1:22">
      <c r="A1687" t="s">
        <v>1778</v>
      </c>
      <c r="B1687" s="19">
        <v>42912</v>
      </c>
      <c r="C1687" s="19" t="str">
        <f xml:space="preserve"> TEXT(Table1_2[[#This Row],[Order Date]], "yyyy")</f>
        <v>2017</v>
      </c>
      <c r="D1687" s="19">
        <v>42917</v>
      </c>
      <c r="E1687" t="s">
        <v>39</v>
      </c>
      <c r="F1687" t="s">
        <v>1779</v>
      </c>
      <c r="G1687" t="s">
        <v>1780</v>
      </c>
      <c r="H1687" t="s">
        <v>24</v>
      </c>
      <c r="I1687" t="s">
        <v>25</v>
      </c>
      <c r="J1687" t="s">
        <v>1154</v>
      </c>
      <c r="K1687" t="s">
        <v>110</v>
      </c>
      <c r="L1687" t="s">
        <v>93</v>
      </c>
      <c r="M1687" t="s">
        <v>1010</v>
      </c>
      <c r="N1687" t="s">
        <v>30</v>
      </c>
      <c r="O1687" t="s">
        <v>56</v>
      </c>
      <c r="P1687" t="s">
        <v>1011</v>
      </c>
      <c r="Q1687">
        <v>526.45000000000005</v>
      </c>
      <c r="R1687">
        <v>5</v>
      </c>
      <c r="S1687">
        <v>31.587</v>
      </c>
      <c r="T1687">
        <f xml:space="preserve"> Table1_2[[#This Row],[Profit]] / Table1_2[[#This Row],[Sales]]</f>
        <v>0.06</v>
      </c>
      <c r="U1687" t="s">
        <v>58</v>
      </c>
      <c r="V1687" t="s">
        <v>59</v>
      </c>
    </row>
    <row r="1688" spans="1:22">
      <c r="A1688" t="s">
        <v>1973</v>
      </c>
      <c r="B1688" s="19">
        <v>42925</v>
      </c>
      <c r="C1688" s="19" t="str">
        <f xml:space="preserve"> TEXT(Table1_2[[#This Row],[Order Date]], "yyyy")</f>
        <v>2017</v>
      </c>
      <c r="D1688" s="19">
        <v>42930</v>
      </c>
      <c r="E1688" t="s">
        <v>39</v>
      </c>
      <c r="F1688" t="s">
        <v>1974</v>
      </c>
      <c r="G1688" t="s">
        <v>1975</v>
      </c>
      <c r="H1688" t="s">
        <v>100</v>
      </c>
      <c r="I1688" t="s">
        <v>25</v>
      </c>
      <c r="J1688" t="s">
        <v>1405</v>
      </c>
      <c r="K1688" t="s">
        <v>110</v>
      </c>
      <c r="L1688" t="s">
        <v>93</v>
      </c>
      <c r="M1688" t="s">
        <v>1010</v>
      </c>
      <c r="N1688" t="s">
        <v>30</v>
      </c>
      <c r="O1688" t="s">
        <v>56</v>
      </c>
      <c r="P1688" t="s">
        <v>1011</v>
      </c>
      <c r="Q1688">
        <v>526.45000000000005</v>
      </c>
      <c r="R1688">
        <v>5</v>
      </c>
      <c r="S1688">
        <v>31.587</v>
      </c>
      <c r="T1688">
        <f xml:space="preserve"> Table1_2[[#This Row],[Profit]] / Table1_2[[#This Row],[Sales]]</f>
        <v>0.06</v>
      </c>
      <c r="U1688" t="s">
        <v>58</v>
      </c>
      <c r="V1688" t="s">
        <v>71</v>
      </c>
    </row>
    <row r="1689" spans="1:22">
      <c r="A1689" t="s">
        <v>3831</v>
      </c>
      <c r="B1689" s="19">
        <v>43083</v>
      </c>
      <c r="C1689" s="19" t="str">
        <f xml:space="preserve"> TEXT(Table1_2[[#This Row],[Order Date]], "yyyy")</f>
        <v>2017</v>
      </c>
      <c r="D1689" s="19">
        <v>43087</v>
      </c>
      <c r="E1689" t="s">
        <v>39</v>
      </c>
      <c r="F1689" t="s">
        <v>1737</v>
      </c>
      <c r="G1689" t="s">
        <v>1738</v>
      </c>
      <c r="H1689" t="s">
        <v>100</v>
      </c>
      <c r="I1689" t="s">
        <v>25</v>
      </c>
      <c r="J1689" t="s">
        <v>471</v>
      </c>
      <c r="K1689" t="s">
        <v>434</v>
      </c>
      <c r="L1689" t="s">
        <v>67</v>
      </c>
      <c r="M1689" t="s">
        <v>306</v>
      </c>
      <c r="N1689" t="s">
        <v>30</v>
      </c>
      <c r="O1689" t="s">
        <v>45</v>
      </c>
      <c r="P1689" t="s">
        <v>307</v>
      </c>
      <c r="Q1689">
        <v>526.58199999999999</v>
      </c>
      <c r="R1689">
        <v>2</v>
      </c>
      <c r="S1689">
        <v>-52.658200000000001</v>
      </c>
      <c r="T1689">
        <f xml:space="preserve"> Table1_2[[#This Row],[Profit]] / Table1_2[[#This Row],[Sales]]</f>
        <v>-0.1</v>
      </c>
      <c r="U1689" t="s">
        <v>83</v>
      </c>
      <c r="V1689" t="s">
        <v>96</v>
      </c>
    </row>
    <row r="1690" spans="1:22">
      <c r="A1690" t="s">
        <v>4391</v>
      </c>
      <c r="B1690" s="19">
        <v>42444</v>
      </c>
      <c r="C1690" s="19" t="str">
        <f xml:space="preserve"> TEXT(Table1_2[[#This Row],[Order Date]], "yyyy")</f>
        <v>2016</v>
      </c>
      <c r="D1690" s="19">
        <v>42448</v>
      </c>
      <c r="E1690" t="s">
        <v>39</v>
      </c>
      <c r="F1690" t="s">
        <v>2588</v>
      </c>
      <c r="G1690" t="s">
        <v>2589</v>
      </c>
      <c r="H1690" t="s">
        <v>90</v>
      </c>
      <c r="I1690" t="s">
        <v>25</v>
      </c>
      <c r="J1690" t="s">
        <v>4392</v>
      </c>
      <c r="K1690" t="s">
        <v>92</v>
      </c>
      <c r="L1690" t="s">
        <v>93</v>
      </c>
      <c r="M1690" t="s">
        <v>159</v>
      </c>
      <c r="N1690" t="s">
        <v>30</v>
      </c>
      <c r="O1690" t="s">
        <v>36</v>
      </c>
      <c r="P1690" t="s">
        <v>160</v>
      </c>
      <c r="Q1690">
        <v>528.42999999999995</v>
      </c>
      <c r="R1690">
        <v>5</v>
      </c>
      <c r="S1690">
        <v>-143.43100000000001</v>
      </c>
      <c r="T1690">
        <f xml:space="preserve"> Table1_2[[#This Row],[Profit]] / Table1_2[[#This Row],[Sales]]</f>
        <v>-0.27142857142857146</v>
      </c>
      <c r="U1690" t="s">
        <v>83</v>
      </c>
      <c r="V1690" t="s">
        <v>195</v>
      </c>
    </row>
    <row r="1691" spans="1:22">
      <c r="A1691" t="s">
        <v>2341</v>
      </c>
      <c r="B1691" s="19">
        <v>42450</v>
      </c>
      <c r="C1691" s="19" t="str">
        <f xml:space="preserve"> TEXT(Table1_2[[#This Row],[Order Date]], "yyyy")</f>
        <v>2016</v>
      </c>
      <c r="D1691" s="19">
        <v>42457</v>
      </c>
      <c r="E1691" t="s">
        <v>39</v>
      </c>
      <c r="F1691" t="s">
        <v>1215</v>
      </c>
      <c r="G1691" t="s">
        <v>1216</v>
      </c>
      <c r="H1691" t="s">
        <v>24</v>
      </c>
      <c r="I1691" t="s">
        <v>25</v>
      </c>
      <c r="J1691" t="s">
        <v>133</v>
      </c>
      <c r="K1691" t="s">
        <v>134</v>
      </c>
      <c r="L1691" t="s">
        <v>93</v>
      </c>
      <c r="M1691" t="s">
        <v>855</v>
      </c>
      <c r="N1691" t="s">
        <v>30</v>
      </c>
      <c r="O1691" t="s">
        <v>36</v>
      </c>
      <c r="P1691" t="s">
        <v>856</v>
      </c>
      <c r="Q1691">
        <v>528.42999999999995</v>
      </c>
      <c r="R1691">
        <v>5</v>
      </c>
      <c r="S1691">
        <v>0</v>
      </c>
      <c r="T1691">
        <f xml:space="preserve"> Table1_2[[#This Row],[Profit]] / Table1_2[[#This Row],[Sales]]</f>
        <v>0</v>
      </c>
      <c r="U1691" t="s">
        <v>47</v>
      </c>
      <c r="V1691" t="s">
        <v>195</v>
      </c>
    </row>
    <row r="1692" spans="1:22">
      <c r="A1692" t="s">
        <v>4110</v>
      </c>
      <c r="B1692" s="19">
        <v>42553</v>
      </c>
      <c r="C1692" s="19" t="str">
        <f xml:space="preserve"> TEXT(Table1_2[[#This Row],[Order Date]], "yyyy")</f>
        <v>2016</v>
      </c>
      <c r="D1692" s="19">
        <v>42554</v>
      </c>
      <c r="E1692" t="s">
        <v>87</v>
      </c>
      <c r="F1692" t="s">
        <v>1511</v>
      </c>
      <c r="G1692" t="s">
        <v>1512</v>
      </c>
      <c r="H1692" t="s">
        <v>90</v>
      </c>
      <c r="I1692" t="s">
        <v>25</v>
      </c>
      <c r="J1692" t="s">
        <v>1868</v>
      </c>
      <c r="K1692" t="s">
        <v>92</v>
      </c>
      <c r="L1692" t="s">
        <v>93</v>
      </c>
      <c r="M1692" t="s">
        <v>855</v>
      </c>
      <c r="N1692" t="s">
        <v>30</v>
      </c>
      <c r="O1692" t="s">
        <v>36</v>
      </c>
      <c r="P1692" t="s">
        <v>856</v>
      </c>
      <c r="Q1692">
        <v>528.42999999999995</v>
      </c>
      <c r="R1692">
        <v>5</v>
      </c>
      <c r="S1692">
        <v>0</v>
      </c>
      <c r="T1692">
        <f xml:space="preserve"> Table1_2[[#This Row],[Profit]] / Table1_2[[#This Row],[Sales]]</f>
        <v>0</v>
      </c>
      <c r="U1692" t="s">
        <v>123</v>
      </c>
      <c r="V1692" t="s">
        <v>71</v>
      </c>
    </row>
    <row r="1693" spans="1:22">
      <c r="A1693" t="s">
        <v>3499</v>
      </c>
      <c r="B1693" s="19">
        <v>42993</v>
      </c>
      <c r="C1693" s="19" t="str">
        <f xml:space="preserve"> TEXT(Table1_2[[#This Row],[Order Date]], "yyyy")</f>
        <v>2017</v>
      </c>
      <c r="D1693" s="19">
        <v>42997</v>
      </c>
      <c r="E1693" t="s">
        <v>39</v>
      </c>
      <c r="F1693" t="s">
        <v>1661</v>
      </c>
      <c r="G1693" t="s">
        <v>1662</v>
      </c>
      <c r="H1693" t="s">
        <v>24</v>
      </c>
      <c r="I1693" t="s">
        <v>25</v>
      </c>
      <c r="J1693" t="s">
        <v>328</v>
      </c>
      <c r="K1693" t="s">
        <v>53</v>
      </c>
      <c r="L1693" t="s">
        <v>54</v>
      </c>
      <c r="M1693" t="s">
        <v>1391</v>
      </c>
      <c r="N1693" t="s">
        <v>30</v>
      </c>
      <c r="O1693" t="s">
        <v>56</v>
      </c>
      <c r="P1693" t="s">
        <v>1392</v>
      </c>
      <c r="Q1693">
        <v>529.9</v>
      </c>
      <c r="R1693">
        <v>5</v>
      </c>
      <c r="S1693">
        <v>105.98</v>
      </c>
      <c r="T1693">
        <f xml:space="preserve"> Table1_2[[#This Row],[Profit]] / Table1_2[[#This Row],[Sales]]</f>
        <v>0.2</v>
      </c>
      <c r="U1693" t="s">
        <v>83</v>
      </c>
      <c r="V1693" t="s">
        <v>77</v>
      </c>
    </row>
    <row r="1694" spans="1:22">
      <c r="A1694" t="s">
        <v>97</v>
      </c>
      <c r="B1694" s="19">
        <v>42365</v>
      </c>
      <c r="C1694" s="19" t="str">
        <f xml:space="preserve"> TEXT(Table1_2[[#This Row],[Order Date]], "yyyy")</f>
        <v>2015</v>
      </c>
      <c r="D1694" s="19">
        <v>42369</v>
      </c>
      <c r="E1694" t="s">
        <v>39</v>
      </c>
      <c r="F1694" t="s">
        <v>98</v>
      </c>
      <c r="G1694" t="s">
        <v>99</v>
      </c>
      <c r="H1694" t="s">
        <v>100</v>
      </c>
      <c r="I1694" t="s">
        <v>25</v>
      </c>
      <c r="J1694" t="s">
        <v>101</v>
      </c>
      <c r="K1694" t="s">
        <v>92</v>
      </c>
      <c r="L1694" t="s">
        <v>93</v>
      </c>
      <c r="M1694" t="s">
        <v>102</v>
      </c>
      <c r="N1694" t="s">
        <v>30</v>
      </c>
      <c r="O1694" t="s">
        <v>31</v>
      </c>
      <c r="P1694" t="s">
        <v>103</v>
      </c>
      <c r="Q1694">
        <v>532.39919999999995</v>
      </c>
      <c r="R1694">
        <v>3</v>
      </c>
      <c r="S1694">
        <v>-46.976399999999998</v>
      </c>
      <c r="T1694">
        <f xml:space="preserve"> Table1_2[[#This Row],[Profit]] / Table1_2[[#This Row],[Sales]]</f>
        <v>-8.8235294117647065E-2</v>
      </c>
      <c r="U1694" t="s">
        <v>83</v>
      </c>
      <c r="V1694" t="s">
        <v>96</v>
      </c>
    </row>
    <row r="1695" spans="1:22">
      <c r="A1695" t="s">
        <v>2312</v>
      </c>
      <c r="B1695" s="19">
        <v>42605</v>
      </c>
      <c r="C1695" s="19" t="str">
        <f xml:space="preserve"> TEXT(Table1_2[[#This Row],[Order Date]], "yyyy")</f>
        <v>2016</v>
      </c>
      <c r="D1695" s="19">
        <v>42612</v>
      </c>
      <c r="E1695" t="s">
        <v>39</v>
      </c>
      <c r="F1695" t="s">
        <v>2313</v>
      </c>
      <c r="G1695" t="s">
        <v>2314</v>
      </c>
      <c r="H1695" t="s">
        <v>24</v>
      </c>
      <c r="I1695" t="s">
        <v>25</v>
      </c>
      <c r="J1695" t="s">
        <v>191</v>
      </c>
      <c r="K1695" t="s">
        <v>192</v>
      </c>
      <c r="L1695" t="s">
        <v>54</v>
      </c>
      <c r="M1695" t="s">
        <v>1164</v>
      </c>
      <c r="N1695" t="s">
        <v>30</v>
      </c>
      <c r="O1695" t="s">
        <v>36</v>
      </c>
      <c r="P1695" t="s">
        <v>1165</v>
      </c>
      <c r="Q1695">
        <v>532.70399999999995</v>
      </c>
      <c r="R1695">
        <v>6</v>
      </c>
      <c r="S1695">
        <v>-39.952800000000003</v>
      </c>
      <c r="T1695">
        <f xml:space="preserve"> Table1_2[[#This Row],[Profit]] / Table1_2[[#This Row],[Sales]]</f>
        <v>-7.5000000000000011E-2</v>
      </c>
      <c r="U1695" t="s">
        <v>47</v>
      </c>
      <c r="V1695" t="s">
        <v>253</v>
      </c>
    </row>
    <row r="1696" spans="1:22">
      <c r="A1696" t="s">
        <v>1852</v>
      </c>
      <c r="B1696" s="19">
        <v>42636</v>
      </c>
      <c r="C1696" s="19" t="str">
        <f xml:space="preserve"> TEXT(Table1_2[[#This Row],[Order Date]], "yyyy")</f>
        <v>2016</v>
      </c>
      <c r="D1696" s="19">
        <v>42640</v>
      </c>
      <c r="E1696" t="s">
        <v>39</v>
      </c>
      <c r="F1696" t="s">
        <v>351</v>
      </c>
      <c r="G1696" t="s">
        <v>352</v>
      </c>
      <c r="H1696" t="s">
        <v>90</v>
      </c>
      <c r="I1696" t="s">
        <v>25</v>
      </c>
      <c r="J1696" t="s">
        <v>1580</v>
      </c>
      <c r="K1696" t="s">
        <v>231</v>
      </c>
      <c r="L1696" t="s">
        <v>67</v>
      </c>
      <c r="M1696" t="s">
        <v>1853</v>
      </c>
      <c r="N1696" t="s">
        <v>30</v>
      </c>
      <c r="O1696" t="s">
        <v>56</v>
      </c>
      <c r="P1696" t="s">
        <v>1854</v>
      </c>
      <c r="Q1696">
        <v>532.70399999999995</v>
      </c>
      <c r="R1696">
        <v>6</v>
      </c>
      <c r="S1696">
        <v>-26.635200000000001</v>
      </c>
      <c r="T1696">
        <f xml:space="preserve"> Table1_2[[#This Row],[Profit]] / Table1_2[[#This Row],[Sales]]</f>
        <v>-5.000000000000001E-2</v>
      </c>
      <c r="U1696" t="s">
        <v>83</v>
      </c>
      <c r="V1696" t="s">
        <v>77</v>
      </c>
    </row>
    <row r="1697" spans="1:22">
      <c r="A1697" t="s">
        <v>2161</v>
      </c>
      <c r="B1697" s="19">
        <v>42548</v>
      </c>
      <c r="C1697" s="19" t="str">
        <f xml:space="preserve"> TEXT(Table1_2[[#This Row],[Order Date]], "yyyy")</f>
        <v>2016</v>
      </c>
      <c r="D1697" s="19">
        <v>42552</v>
      </c>
      <c r="E1697" t="s">
        <v>39</v>
      </c>
      <c r="F1697" t="s">
        <v>1529</v>
      </c>
      <c r="G1697" t="s">
        <v>1530</v>
      </c>
      <c r="H1697" t="s">
        <v>90</v>
      </c>
      <c r="I1697" t="s">
        <v>25</v>
      </c>
      <c r="J1697" t="s">
        <v>2162</v>
      </c>
      <c r="K1697" t="s">
        <v>134</v>
      </c>
      <c r="L1697" t="s">
        <v>93</v>
      </c>
      <c r="M1697" t="s">
        <v>1600</v>
      </c>
      <c r="N1697" t="s">
        <v>30</v>
      </c>
      <c r="O1697" t="s">
        <v>36</v>
      </c>
      <c r="P1697" t="s">
        <v>1601</v>
      </c>
      <c r="Q1697">
        <v>539.65800000000002</v>
      </c>
      <c r="R1697">
        <v>3</v>
      </c>
      <c r="S1697">
        <v>-7.7093999999999996</v>
      </c>
      <c r="T1697">
        <f xml:space="preserve"> Table1_2[[#This Row],[Profit]] / Table1_2[[#This Row],[Sales]]</f>
        <v>-1.4285714285714285E-2</v>
      </c>
      <c r="U1697" t="s">
        <v>83</v>
      </c>
      <c r="V1697" t="s">
        <v>59</v>
      </c>
    </row>
    <row r="1698" spans="1:22">
      <c r="A1698" t="s">
        <v>758</v>
      </c>
      <c r="B1698" s="19">
        <v>42707</v>
      </c>
      <c r="C1698" s="19" t="str">
        <f xml:space="preserve"> TEXT(Table1_2[[#This Row],[Order Date]], "yyyy")</f>
        <v>2016</v>
      </c>
      <c r="D1698" s="19">
        <v>42710</v>
      </c>
      <c r="E1698" t="s">
        <v>87</v>
      </c>
      <c r="F1698" t="s">
        <v>759</v>
      </c>
      <c r="G1698" t="s">
        <v>760</v>
      </c>
      <c r="H1698" t="s">
        <v>24</v>
      </c>
      <c r="I1698" t="s">
        <v>25</v>
      </c>
      <c r="J1698" t="s">
        <v>761</v>
      </c>
      <c r="K1698" t="s">
        <v>120</v>
      </c>
      <c r="L1698" t="s">
        <v>67</v>
      </c>
      <c r="M1698" t="s">
        <v>329</v>
      </c>
      <c r="N1698" t="s">
        <v>30</v>
      </c>
      <c r="O1698" t="s">
        <v>36</v>
      </c>
      <c r="P1698" t="s">
        <v>330</v>
      </c>
      <c r="Q1698">
        <v>542.64599999999996</v>
      </c>
      <c r="R1698">
        <v>3</v>
      </c>
      <c r="S1698">
        <v>102.49979999999999</v>
      </c>
      <c r="T1698">
        <f xml:space="preserve"> Table1_2[[#This Row],[Profit]] / Table1_2[[#This Row],[Sales]]</f>
        <v>0.18888888888888888</v>
      </c>
      <c r="U1698" t="s">
        <v>33</v>
      </c>
      <c r="V1698" t="s">
        <v>96</v>
      </c>
    </row>
    <row r="1699" spans="1:22">
      <c r="A1699" t="s">
        <v>2898</v>
      </c>
      <c r="B1699" s="19">
        <v>42268</v>
      </c>
      <c r="C1699" s="19" t="str">
        <f xml:space="preserve"> TEXT(Table1_2[[#This Row],[Order Date]], "yyyy")</f>
        <v>2015</v>
      </c>
      <c r="D1699" s="19">
        <v>42273</v>
      </c>
      <c r="E1699" t="s">
        <v>39</v>
      </c>
      <c r="F1699" t="s">
        <v>2387</v>
      </c>
      <c r="G1699" t="s">
        <v>2388</v>
      </c>
      <c r="H1699" t="s">
        <v>100</v>
      </c>
      <c r="I1699" t="s">
        <v>25</v>
      </c>
      <c r="J1699" t="s">
        <v>1357</v>
      </c>
      <c r="K1699" t="s">
        <v>434</v>
      </c>
      <c r="L1699" t="s">
        <v>67</v>
      </c>
      <c r="M1699" t="s">
        <v>420</v>
      </c>
      <c r="N1699" t="s">
        <v>30</v>
      </c>
      <c r="O1699" t="s">
        <v>36</v>
      </c>
      <c r="P1699" t="s">
        <v>421</v>
      </c>
      <c r="Q1699">
        <v>542.94000000000005</v>
      </c>
      <c r="R1699">
        <v>3</v>
      </c>
      <c r="S1699">
        <v>141.1644</v>
      </c>
      <c r="T1699">
        <f xml:space="preserve"> Table1_2[[#This Row],[Profit]] / Table1_2[[#This Row],[Sales]]</f>
        <v>0.25999999999999995</v>
      </c>
      <c r="U1699" t="s">
        <v>58</v>
      </c>
      <c r="V1699" t="s">
        <v>77</v>
      </c>
    </row>
    <row r="1700" spans="1:22">
      <c r="A1700" t="s">
        <v>3245</v>
      </c>
      <c r="B1700" s="19">
        <v>42348</v>
      </c>
      <c r="C1700" s="19" t="str">
        <f xml:space="preserve"> TEXT(Table1_2[[#This Row],[Order Date]], "yyyy")</f>
        <v>2015</v>
      </c>
      <c r="D1700" s="19">
        <v>42354</v>
      </c>
      <c r="E1700" t="s">
        <v>39</v>
      </c>
      <c r="F1700" t="s">
        <v>975</v>
      </c>
      <c r="G1700" t="s">
        <v>976</v>
      </c>
      <c r="H1700" t="s">
        <v>90</v>
      </c>
      <c r="I1700" t="s">
        <v>25</v>
      </c>
      <c r="J1700" t="s">
        <v>2754</v>
      </c>
      <c r="K1700" t="s">
        <v>1089</v>
      </c>
      <c r="L1700" t="s">
        <v>67</v>
      </c>
      <c r="M1700" t="s">
        <v>420</v>
      </c>
      <c r="N1700" t="s">
        <v>30</v>
      </c>
      <c r="O1700" t="s">
        <v>36</v>
      </c>
      <c r="P1700" t="s">
        <v>421</v>
      </c>
      <c r="Q1700">
        <v>542.94000000000005</v>
      </c>
      <c r="R1700">
        <v>3</v>
      </c>
      <c r="S1700">
        <v>141.1644</v>
      </c>
      <c r="T1700">
        <f xml:space="preserve"> Table1_2[[#This Row],[Profit]] / Table1_2[[#This Row],[Sales]]</f>
        <v>0.25999999999999995</v>
      </c>
      <c r="U1700" t="s">
        <v>129</v>
      </c>
      <c r="V1700" t="s">
        <v>96</v>
      </c>
    </row>
    <row r="1701" spans="1:22">
      <c r="A1701" t="s">
        <v>804</v>
      </c>
      <c r="B1701" s="19">
        <v>42237</v>
      </c>
      <c r="C1701" s="19" t="str">
        <f xml:space="preserve"> TEXT(Table1_2[[#This Row],[Order Date]], "yyyy")</f>
        <v>2015</v>
      </c>
      <c r="D1701" s="19">
        <v>42239</v>
      </c>
      <c r="E1701" t="s">
        <v>87</v>
      </c>
      <c r="F1701" t="s">
        <v>345</v>
      </c>
      <c r="G1701" t="s">
        <v>346</v>
      </c>
      <c r="H1701" t="s">
        <v>100</v>
      </c>
      <c r="I1701" t="s">
        <v>25</v>
      </c>
      <c r="J1701" t="s">
        <v>328</v>
      </c>
      <c r="K1701" t="s">
        <v>53</v>
      </c>
      <c r="L1701" t="s">
        <v>54</v>
      </c>
      <c r="M1701" t="s">
        <v>805</v>
      </c>
      <c r="N1701" t="s">
        <v>30</v>
      </c>
      <c r="O1701" t="s">
        <v>36</v>
      </c>
      <c r="P1701" t="s">
        <v>806</v>
      </c>
      <c r="Q1701">
        <v>544.00800000000004</v>
      </c>
      <c r="R1701">
        <v>3</v>
      </c>
      <c r="S1701">
        <v>40.800600000000003</v>
      </c>
      <c r="T1701">
        <f xml:space="preserve"> Table1_2[[#This Row],[Profit]] / Table1_2[[#This Row],[Sales]]</f>
        <v>7.4999999999999997E-2</v>
      </c>
      <c r="U1701" t="s">
        <v>70</v>
      </c>
      <c r="V1701" t="s">
        <v>253</v>
      </c>
    </row>
    <row r="1702" spans="1:22">
      <c r="A1702" t="s">
        <v>1104</v>
      </c>
      <c r="B1702" s="19">
        <v>42569</v>
      </c>
      <c r="C1702" s="19" t="str">
        <f xml:space="preserve"> TEXT(Table1_2[[#This Row],[Order Date]], "yyyy")</f>
        <v>2016</v>
      </c>
      <c r="D1702" s="19">
        <v>42575</v>
      </c>
      <c r="E1702" t="s">
        <v>39</v>
      </c>
      <c r="F1702" t="s">
        <v>1105</v>
      </c>
      <c r="G1702" t="s">
        <v>1106</v>
      </c>
      <c r="H1702" t="s">
        <v>90</v>
      </c>
      <c r="I1702" t="s">
        <v>25</v>
      </c>
      <c r="J1702" t="s">
        <v>265</v>
      </c>
      <c r="K1702" t="s">
        <v>180</v>
      </c>
      <c r="L1702" t="s">
        <v>54</v>
      </c>
      <c r="M1702" t="s">
        <v>805</v>
      </c>
      <c r="N1702" t="s">
        <v>30</v>
      </c>
      <c r="O1702" t="s">
        <v>36</v>
      </c>
      <c r="P1702" t="s">
        <v>806</v>
      </c>
      <c r="Q1702">
        <v>544.00800000000004</v>
      </c>
      <c r="R1702">
        <v>3</v>
      </c>
      <c r="S1702">
        <v>40.800600000000003</v>
      </c>
      <c r="T1702">
        <f xml:space="preserve"> Table1_2[[#This Row],[Profit]] / Table1_2[[#This Row],[Sales]]</f>
        <v>7.4999999999999997E-2</v>
      </c>
      <c r="U1702" t="s">
        <v>129</v>
      </c>
      <c r="V1702" t="s">
        <v>71</v>
      </c>
    </row>
    <row r="1703" spans="1:22">
      <c r="A1703" t="s">
        <v>1894</v>
      </c>
      <c r="B1703" s="19">
        <v>42919</v>
      </c>
      <c r="C1703" s="19" t="str">
        <f xml:space="preserve"> TEXT(Table1_2[[#This Row],[Order Date]], "yyyy")</f>
        <v>2017</v>
      </c>
      <c r="D1703" s="19">
        <v>42926</v>
      </c>
      <c r="E1703" t="s">
        <v>39</v>
      </c>
      <c r="F1703" t="s">
        <v>1231</v>
      </c>
      <c r="G1703" t="s">
        <v>1232</v>
      </c>
      <c r="H1703" t="s">
        <v>24</v>
      </c>
      <c r="I1703" t="s">
        <v>25</v>
      </c>
      <c r="J1703" t="s">
        <v>1895</v>
      </c>
      <c r="K1703" t="s">
        <v>1896</v>
      </c>
      <c r="L1703" t="s">
        <v>54</v>
      </c>
      <c r="M1703" t="s">
        <v>144</v>
      </c>
      <c r="N1703" t="s">
        <v>30</v>
      </c>
      <c r="O1703" t="s">
        <v>56</v>
      </c>
      <c r="P1703" t="s">
        <v>145</v>
      </c>
      <c r="Q1703">
        <v>545.85</v>
      </c>
      <c r="R1703">
        <v>9</v>
      </c>
      <c r="S1703">
        <v>114.6285</v>
      </c>
      <c r="T1703">
        <f xml:space="preserve"> Table1_2[[#This Row],[Profit]] / Table1_2[[#This Row],[Sales]]</f>
        <v>0.21</v>
      </c>
      <c r="U1703" t="s">
        <v>47</v>
      </c>
      <c r="V1703" t="s">
        <v>71</v>
      </c>
    </row>
    <row r="1704" spans="1:22">
      <c r="A1704" t="s">
        <v>1615</v>
      </c>
      <c r="B1704" s="19">
        <v>41930</v>
      </c>
      <c r="C1704" s="19" t="str">
        <f xml:space="preserve"> TEXT(Table1_2[[#This Row],[Order Date]], "yyyy")</f>
        <v>2014</v>
      </c>
      <c r="D1704" s="19">
        <v>41932</v>
      </c>
      <c r="E1704" t="s">
        <v>21</v>
      </c>
      <c r="F1704" t="s">
        <v>371</v>
      </c>
      <c r="G1704" t="s">
        <v>372</v>
      </c>
      <c r="H1704" t="s">
        <v>90</v>
      </c>
      <c r="I1704" t="s">
        <v>25</v>
      </c>
      <c r="J1704" t="s">
        <v>1616</v>
      </c>
      <c r="K1704" t="s">
        <v>1276</v>
      </c>
      <c r="L1704" t="s">
        <v>28</v>
      </c>
      <c r="M1704" t="s">
        <v>1617</v>
      </c>
      <c r="N1704" t="s">
        <v>30</v>
      </c>
      <c r="O1704" t="s">
        <v>36</v>
      </c>
      <c r="P1704" t="s">
        <v>1618</v>
      </c>
      <c r="Q1704">
        <v>545.88</v>
      </c>
      <c r="R1704">
        <v>6</v>
      </c>
      <c r="S1704">
        <v>70.964399999999998</v>
      </c>
      <c r="T1704">
        <f xml:space="preserve"> Table1_2[[#This Row],[Profit]] / Table1_2[[#This Row],[Sales]]</f>
        <v>0.13</v>
      </c>
      <c r="U1704" t="s">
        <v>70</v>
      </c>
      <c r="V1704" t="s">
        <v>48</v>
      </c>
    </row>
    <row r="1705" spans="1:22">
      <c r="A1705" t="s">
        <v>2220</v>
      </c>
      <c r="B1705" s="19">
        <v>41652</v>
      </c>
      <c r="C1705" s="19" t="str">
        <f xml:space="preserve"> TEXT(Table1_2[[#This Row],[Order Date]], "yyyy")</f>
        <v>2014</v>
      </c>
      <c r="D1705" s="19">
        <v>41655</v>
      </c>
      <c r="E1705" t="s">
        <v>21</v>
      </c>
      <c r="F1705" t="s">
        <v>1435</v>
      </c>
      <c r="G1705" t="s">
        <v>1436</v>
      </c>
      <c r="H1705" t="s">
        <v>24</v>
      </c>
      <c r="I1705" t="s">
        <v>25</v>
      </c>
      <c r="J1705" t="s">
        <v>2221</v>
      </c>
      <c r="K1705" t="s">
        <v>158</v>
      </c>
      <c r="L1705" t="s">
        <v>28</v>
      </c>
      <c r="M1705" t="s">
        <v>2180</v>
      </c>
      <c r="N1705" t="s">
        <v>30</v>
      </c>
      <c r="O1705" t="s">
        <v>36</v>
      </c>
      <c r="P1705" t="s">
        <v>2181</v>
      </c>
      <c r="Q1705">
        <v>545.94000000000005</v>
      </c>
      <c r="R1705">
        <v>6</v>
      </c>
      <c r="S1705">
        <v>87.350399999999993</v>
      </c>
      <c r="T1705">
        <f xml:space="preserve"> Table1_2[[#This Row],[Profit]] / Table1_2[[#This Row],[Sales]]</f>
        <v>0.15999999999999998</v>
      </c>
      <c r="U1705" t="s">
        <v>33</v>
      </c>
      <c r="V1705" t="s">
        <v>169</v>
      </c>
    </row>
    <row r="1706" spans="1:22">
      <c r="A1706" t="s">
        <v>2929</v>
      </c>
      <c r="B1706" s="19">
        <v>42355</v>
      </c>
      <c r="C1706" s="19" t="str">
        <f xml:space="preserve"> TEXT(Table1_2[[#This Row],[Order Date]], "yyyy")</f>
        <v>2015</v>
      </c>
      <c r="D1706" s="19">
        <v>42355</v>
      </c>
      <c r="E1706" t="s">
        <v>425</v>
      </c>
      <c r="F1706" t="s">
        <v>2808</v>
      </c>
      <c r="G1706" t="s">
        <v>2809</v>
      </c>
      <c r="H1706" t="s">
        <v>24</v>
      </c>
      <c r="I1706" t="s">
        <v>25</v>
      </c>
      <c r="J1706" t="s">
        <v>288</v>
      </c>
      <c r="K1706" t="s">
        <v>289</v>
      </c>
      <c r="L1706" t="s">
        <v>93</v>
      </c>
      <c r="M1706" t="s">
        <v>251</v>
      </c>
      <c r="N1706" t="s">
        <v>30</v>
      </c>
      <c r="O1706" t="s">
        <v>36</v>
      </c>
      <c r="P1706" t="s">
        <v>252</v>
      </c>
      <c r="Q1706">
        <v>546.66</v>
      </c>
      <c r="R1706">
        <v>9</v>
      </c>
      <c r="S1706">
        <v>136.66499999999999</v>
      </c>
      <c r="T1706">
        <f xml:space="preserve"> Table1_2[[#This Row],[Profit]] / Table1_2[[#This Row],[Sales]]</f>
        <v>0.25</v>
      </c>
      <c r="U1706" t="s">
        <v>430</v>
      </c>
      <c r="V1706" t="s">
        <v>96</v>
      </c>
    </row>
    <row r="1707" spans="1:22">
      <c r="A1707" t="s">
        <v>1830</v>
      </c>
      <c r="B1707" s="19">
        <v>42363</v>
      </c>
      <c r="C1707" s="19" t="str">
        <f xml:space="preserve"> TEXT(Table1_2[[#This Row],[Order Date]], "yyyy")</f>
        <v>2015</v>
      </c>
      <c r="D1707" s="19">
        <v>42367</v>
      </c>
      <c r="E1707" t="s">
        <v>39</v>
      </c>
      <c r="F1707" t="s">
        <v>675</v>
      </c>
      <c r="G1707" t="s">
        <v>676</v>
      </c>
      <c r="H1707" t="s">
        <v>90</v>
      </c>
      <c r="I1707" t="s">
        <v>25</v>
      </c>
      <c r="J1707" t="s">
        <v>65</v>
      </c>
      <c r="K1707" t="s">
        <v>66</v>
      </c>
      <c r="L1707" t="s">
        <v>67</v>
      </c>
      <c r="M1707" t="s">
        <v>1831</v>
      </c>
      <c r="N1707" t="s">
        <v>30</v>
      </c>
      <c r="O1707" t="s">
        <v>56</v>
      </c>
      <c r="P1707" t="s">
        <v>1832</v>
      </c>
      <c r="Q1707">
        <v>547.13599999999997</v>
      </c>
      <c r="R1707">
        <v>4</v>
      </c>
      <c r="S1707">
        <v>-68.391999999999996</v>
      </c>
      <c r="T1707">
        <f xml:space="preserve"> Table1_2[[#This Row],[Profit]] / Table1_2[[#This Row],[Sales]]</f>
        <v>-0.125</v>
      </c>
      <c r="U1707" t="s">
        <v>83</v>
      </c>
      <c r="V1707" t="s">
        <v>96</v>
      </c>
    </row>
    <row r="1708" spans="1:22">
      <c r="A1708" t="s">
        <v>2619</v>
      </c>
      <c r="B1708" s="19">
        <v>42099</v>
      </c>
      <c r="C1708" s="19" t="str">
        <f xml:space="preserve"> TEXT(Table1_2[[#This Row],[Order Date]], "yyyy")</f>
        <v>2015</v>
      </c>
      <c r="D1708" s="19">
        <v>42104</v>
      </c>
      <c r="E1708" t="s">
        <v>39</v>
      </c>
      <c r="F1708" t="s">
        <v>2620</v>
      </c>
      <c r="G1708" t="s">
        <v>2621</v>
      </c>
      <c r="H1708" t="s">
        <v>100</v>
      </c>
      <c r="I1708" t="s">
        <v>25</v>
      </c>
      <c r="J1708" t="s">
        <v>65</v>
      </c>
      <c r="K1708" t="s">
        <v>66</v>
      </c>
      <c r="L1708" t="s">
        <v>67</v>
      </c>
      <c r="M1708" t="s">
        <v>1831</v>
      </c>
      <c r="N1708" t="s">
        <v>30</v>
      </c>
      <c r="O1708" t="s">
        <v>56</v>
      </c>
      <c r="P1708" t="s">
        <v>1832</v>
      </c>
      <c r="Q1708">
        <v>547.13599999999997</v>
      </c>
      <c r="R1708">
        <v>4</v>
      </c>
      <c r="S1708">
        <v>-68.391999999999996</v>
      </c>
      <c r="T1708">
        <f xml:space="preserve"> Table1_2[[#This Row],[Profit]] / Table1_2[[#This Row],[Sales]]</f>
        <v>-0.125</v>
      </c>
      <c r="U1708" t="s">
        <v>58</v>
      </c>
      <c r="V1708" t="s">
        <v>113</v>
      </c>
    </row>
    <row r="1709" spans="1:22">
      <c r="A1709" t="s">
        <v>1385</v>
      </c>
      <c r="B1709" s="19">
        <v>43024</v>
      </c>
      <c r="C1709" s="19" t="str">
        <f xml:space="preserve"> TEXT(Table1_2[[#This Row],[Order Date]], "yyyy")</f>
        <v>2017</v>
      </c>
      <c r="D1709" s="19">
        <v>43026</v>
      </c>
      <c r="E1709" t="s">
        <v>87</v>
      </c>
      <c r="F1709" t="s">
        <v>556</v>
      </c>
      <c r="G1709" t="s">
        <v>557</v>
      </c>
      <c r="H1709" t="s">
        <v>90</v>
      </c>
      <c r="I1709" t="s">
        <v>25</v>
      </c>
      <c r="J1709" t="s">
        <v>173</v>
      </c>
      <c r="K1709" t="s">
        <v>120</v>
      </c>
      <c r="L1709" t="s">
        <v>67</v>
      </c>
      <c r="M1709" t="s">
        <v>566</v>
      </c>
      <c r="N1709" t="s">
        <v>30</v>
      </c>
      <c r="O1709" t="s">
        <v>56</v>
      </c>
      <c r="P1709" t="s">
        <v>567</v>
      </c>
      <c r="Q1709">
        <v>547.29999999999995</v>
      </c>
      <c r="R1709">
        <v>13</v>
      </c>
      <c r="S1709">
        <v>175.136</v>
      </c>
      <c r="T1709">
        <f xml:space="preserve"> Table1_2[[#This Row],[Profit]] / Table1_2[[#This Row],[Sales]]</f>
        <v>0.32</v>
      </c>
      <c r="U1709" t="s">
        <v>70</v>
      </c>
      <c r="V1709" t="s">
        <v>48</v>
      </c>
    </row>
    <row r="1710" spans="1:22">
      <c r="A1710" t="s">
        <v>3848</v>
      </c>
      <c r="B1710" s="19">
        <v>42414</v>
      </c>
      <c r="C1710" s="19" t="str">
        <f xml:space="preserve"> TEXT(Table1_2[[#This Row],[Order Date]], "yyyy")</f>
        <v>2016</v>
      </c>
      <c r="D1710" s="19">
        <v>42415</v>
      </c>
      <c r="E1710" t="s">
        <v>87</v>
      </c>
      <c r="F1710" t="s">
        <v>189</v>
      </c>
      <c r="G1710" t="s">
        <v>190</v>
      </c>
      <c r="H1710" t="s">
        <v>24</v>
      </c>
      <c r="I1710" t="s">
        <v>25</v>
      </c>
      <c r="J1710" t="s">
        <v>2522</v>
      </c>
      <c r="K1710" t="s">
        <v>1089</v>
      </c>
      <c r="L1710" t="s">
        <v>67</v>
      </c>
      <c r="M1710" t="s">
        <v>915</v>
      </c>
      <c r="N1710" t="s">
        <v>30</v>
      </c>
      <c r="O1710" t="s">
        <v>45</v>
      </c>
      <c r="P1710" t="s">
        <v>916</v>
      </c>
      <c r="Q1710">
        <v>550.43100000000004</v>
      </c>
      <c r="R1710">
        <v>3</v>
      </c>
      <c r="S1710">
        <v>-47.1798</v>
      </c>
      <c r="T1710">
        <f xml:space="preserve"> Table1_2[[#This Row],[Profit]] / Table1_2[[#This Row],[Sales]]</f>
        <v>-8.5714285714285715E-2</v>
      </c>
      <c r="U1710" t="s">
        <v>123</v>
      </c>
      <c r="V1710" t="s">
        <v>297</v>
      </c>
    </row>
    <row r="1711" spans="1:22">
      <c r="A1711" t="s">
        <v>2695</v>
      </c>
      <c r="B1711" s="19">
        <v>43035</v>
      </c>
      <c r="C1711" s="19" t="str">
        <f xml:space="preserve"> TEXT(Table1_2[[#This Row],[Order Date]], "yyyy")</f>
        <v>2017</v>
      </c>
      <c r="D1711" s="19">
        <v>43036</v>
      </c>
      <c r="E1711" t="s">
        <v>87</v>
      </c>
      <c r="F1711" t="s">
        <v>2696</v>
      </c>
      <c r="G1711" t="s">
        <v>2697</v>
      </c>
      <c r="H1711" t="s">
        <v>90</v>
      </c>
      <c r="I1711" t="s">
        <v>25</v>
      </c>
      <c r="J1711" t="s">
        <v>328</v>
      </c>
      <c r="K1711" t="s">
        <v>53</v>
      </c>
      <c r="L1711" t="s">
        <v>54</v>
      </c>
      <c r="M1711" t="s">
        <v>1636</v>
      </c>
      <c r="N1711" t="s">
        <v>30</v>
      </c>
      <c r="O1711" t="s">
        <v>31</v>
      </c>
      <c r="P1711" t="s">
        <v>1637</v>
      </c>
      <c r="Q1711">
        <v>556.66499999999996</v>
      </c>
      <c r="R1711">
        <v>5</v>
      </c>
      <c r="S1711">
        <v>6.5490000000000004</v>
      </c>
      <c r="T1711">
        <f xml:space="preserve"> Table1_2[[#This Row],[Profit]] / Table1_2[[#This Row],[Sales]]</f>
        <v>1.1764705882352943E-2</v>
      </c>
      <c r="U1711" t="s">
        <v>123</v>
      </c>
      <c r="V1711" t="s">
        <v>48</v>
      </c>
    </row>
    <row r="1712" spans="1:22">
      <c r="A1712" t="s">
        <v>3147</v>
      </c>
      <c r="B1712" s="19">
        <v>42469</v>
      </c>
      <c r="C1712" s="19" t="str">
        <f xml:space="preserve"> TEXT(Table1_2[[#This Row],[Order Date]], "yyyy")</f>
        <v>2016</v>
      </c>
      <c r="D1712" s="19">
        <v>42474</v>
      </c>
      <c r="E1712" t="s">
        <v>39</v>
      </c>
      <c r="F1712" t="s">
        <v>2035</v>
      </c>
      <c r="G1712" t="s">
        <v>2036</v>
      </c>
      <c r="H1712" t="s">
        <v>24</v>
      </c>
      <c r="I1712" t="s">
        <v>25</v>
      </c>
      <c r="J1712" t="s">
        <v>52</v>
      </c>
      <c r="K1712" t="s">
        <v>53</v>
      </c>
      <c r="L1712" t="s">
        <v>54</v>
      </c>
      <c r="M1712" t="s">
        <v>29</v>
      </c>
      <c r="N1712" t="s">
        <v>30</v>
      </c>
      <c r="O1712" t="s">
        <v>31</v>
      </c>
      <c r="P1712" t="s">
        <v>32</v>
      </c>
      <c r="Q1712">
        <v>556.66499999999996</v>
      </c>
      <c r="R1712">
        <v>5</v>
      </c>
      <c r="S1712">
        <v>6.5490000000000004</v>
      </c>
      <c r="T1712">
        <f xml:space="preserve"> Table1_2[[#This Row],[Profit]] / Table1_2[[#This Row],[Sales]]</f>
        <v>1.1764705882352943E-2</v>
      </c>
      <c r="U1712" t="s">
        <v>58</v>
      </c>
      <c r="V1712" t="s">
        <v>113</v>
      </c>
    </row>
    <row r="1713" spans="1:22">
      <c r="A1713" t="s">
        <v>1836</v>
      </c>
      <c r="B1713" s="19">
        <v>42442</v>
      </c>
      <c r="C1713" s="19" t="str">
        <f xml:space="preserve"> TEXT(Table1_2[[#This Row],[Order Date]], "yyyy")</f>
        <v>2016</v>
      </c>
      <c r="D1713" s="19">
        <v>42447</v>
      </c>
      <c r="E1713" t="s">
        <v>39</v>
      </c>
      <c r="F1713" t="s">
        <v>813</v>
      </c>
      <c r="G1713" t="s">
        <v>814</v>
      </c>
      <c r="H1713" t="s">
        <v>24</v>
      </c>
      <c r="I1713" t="s">
        <v>25</v>
      </c>
      <c r="J1713" t="s">
        <v>245</v>
      </c>
      <c r="K1713" t="s">
        <v>92</v>
      </c>
      <c r="L1713" t="s">
        <v>93</v>
      </c>
      <c r="M1713" t="s">
        <v>1134</v>
      </c>
      <c r="N1713" t="s">
        <v>30</v>
      </c>
      <c r="O1713" t="s">
        <v>45</v>
      </c>
      <c r="P1713" t="s">
        <v>1135</v>
      </c>
      <c r="Q1713">
        <v>557.58500000000004</v>
      </c>
      <c r="R1713">
        <v>5</v>
      </c>
      <c r="S1713">
        <v>0</v>
      </c>
      <c r="T1713">
        <f xml:space="preserve"> Table1_2[[#This Row],[Profit]] / Table1_2[[#This Row],[Sales]]</f>
        <v>0</v>
      </c>
      <c r="U1713" t="s">
        <v>58</v>
      </c>
      <c r="V1713" t="s">
        <v>195</v>
      </c>
    </row>
    <row r="1714" spans="1:22">
      <c r="A1714" t="s">
        <v>3952</v>
      </c>
      <c r="B1714" s="19">
        <v>42405</v>
      </c>
      <c r="C1714" s="19" t="str">
        <f xml:space="preserve"> TEXT(Table1_2[[#This Row],[Order Date]], "yyyy")</f>
        <v>2016</v>
      </c>
      <c r="D1714" s="19">
        <v>42410</v>
      </c>
      <c r="E1714" t="s">
        <v>39</v>
      </c>
      <c r="F1714" t="s">
        <v>1890</v>
      </c>
      <c r="G1714" t="s">
        <v>1891</v>
      </c>
      <c r="H1714" t="s">
        <v>24</v>
      </c>
      <c r="I1714" t="s">
        <v>25</v>
      </c>
      <c r="J1714" t="s">
        <v>639</v>
      </c>
      <c r="K1714" t="s">
        <v>53</v>
      </c>
      <c r="L1714" t="s">
        <v>54</v>
      </c>
      <c r="M1714" t="s">
        <v>784</v>
      </c>
      <c r="N1714" t="s">
        <v>30</v>
      </c>
      <c r="O1714" t="s">
        <v>45</v>
      </c>
      <c r="P1714" t="s">
        <v>785</v>
      </c>
      <c r="Q1714">
        <v>557.72799999999995</v>
      </c>
      <c r="R1714">
        <v>4</v>
      </c>
      <c r="S1714">
        <v>6.9715999999999996</v>
      </c>
      <c r="T1714">
        <f xml:space="preserve"> Table1_2[[#This Row],[Profit]] / Table1_2[[#This Row],[Sales]]</f>
        <v>1.2500000000000001E-2</v>
      </c>
      <c r="U1714" t="s">
        <v>58</v>
      </c>
      <c r="V1714" t="s">
        <v>297</v>
      </c>
    </row>
    <row r="1715" spans="1:22">
      <c r="A1715" t="s">
        <v>2106</v>
      </c>
      <c r="B1715" s="19">
        <v>42210</v>
      </c>
      <c r="C1715" s="19" t="str">
        <f xml:space="preserve"> TEXT(Table1_2[[#This Row],[Order Date]], "yyyy")</f>
        <v>2015</v>
      </c>
      <c r="D1715" s="19">
        <v>42212</v>
      </c>
      <c r="E1715" t="s">
        <v>21</v>
      </c>
      <c r="F1715" t="s">
        <v>2107</v>
      </c>
      <c r="G1715" t="s">
        <v>2108</v>
      </c>
      <c r="H1715" t="s">
        <v>24</v>
      </c>
      <c r="I1715" t="s">
        <v>25</v>
      </c>
      <c r="J1715" t="s">
        <v>191</v>
      </c>
      <c r="K1715" t="s">
        <v>192</v>
      </c>
      <c r="L1715" t="s">
        <v>54</v>
      </c>
      <c r="M1715" t="s">
        <v>1486</v>
      </c>
      <c r="N1715" t="s">
        <v>30</v>
      </c>
      <c r="O1715" t="s">
        <v>36</v>
      </c>
      <c r="P1715" t="s">
        <v>1487</v>
      </c>
      <c r="Q1715">
        <v>561.56799999999998</v>
      </c>
      <c r="R1715">
        <v>2</v>
      </c>
      <c r="S1715">
        <v>28.078399999999998</v>
      </c>
      <c r="T1715">
        <f xml:space="preserve"> Table1_2[[#This Row],[Profit]] / Table1_2[[#This Row],[Sales]]</f>
        <v>4.9999999999999996E-2</v>
      </c>
      <c r="U1715" t="s">
        <v>70</v>
      </c>
      <c r="V1715" t="s">
        <v>71</v>
      </c>
    </row>
    <row r="1716" spans="1:22">
      <c r="A1716" t="s">
        <v>3458</v>
      </c>
      <c r="B1716" s="19">
        <v>41758</v>
      </c>
      <c r="C1716" s="19" t="str">
        <f xml:space="preserve"> TEXT(Table1_2[[#This Row],[Order Date]], "yyyy")</f>
        <v>2014</v>
      </c>
      <c r="D1716" s="19">
        <v>41762</v>
      </c>
      <c r="E1716" t="s">
        <v>39</v>
      </c>
      <c r="F1716" t="s">
        <v>984</v>
      </c>
      <c r="G1716" t="s">
        <v>985</v>
      </c>
      <c r="H1716" t="s">
        <v>90</v>
      </c>
      <c r="I1716" t="s">
        <v>25</v>
      </c>
      <c r="J1716" t="s">
        <v>140</v>
      </c>
      <c r="K1716" t="s">
        <v>141</v>
      </c>
      <c r="L1716" t="s">
        <v>28</v>
      </c>
      <c r="M1716" t="s">
        <v>851</v>
      </c>
      <c r="N1716" t="s">
        <v>30</v>
      </c>
      <c r="O1716" t="s">
        <v>36</v>
      </c>
      <c r="P1716" t="s">
        <v>852</v>
      </c>
      <c r="Q1716">
        <v>561.58399999999995</v>
      </c>
      <c r="R1716">
        <v>2</v>
      </c>
      <c r="S1716">
        <v>70.197999999999993</v>
      </c>
      <c r="T1716">
        <f xml:space="preserve"> Table1_2[[#This Row],[Profit]] / Table1_2[[#This Row],[Sales]]</f>
        <v>0.125</v>
      </c>
      <c r="U1716" t="s">
        <v>83</v>
      </c>
      <c r="V1716" t="s">
        <v>113</v>
      </c>
    </row>
    <row r="1717" spans="1:22">
      <c r="A1717" t="s">
        <v>3948</v>
      </c>
      <c r="B1717" s="19">
        <v>42594</v>
      </c>
      <c r="C1717" s="19" t="str">
        <f xml:space="preserve"> TEXT(Table1_2[[#This Row],[Order Date]], "yyyy")</f>
        <v>2016</v>
      </c>
      <c r="D1717" s="19">
        <v>42598</v>
      </c>
      <c r="E1717" t="s">
        <v>39</v>
      </c>
      <c r="F1717" t="s">
        <v>3949</v>
      </c>
      <c r="G1717" t="s">
        <v>3950</v>
      </c>
      <c r="H1717" t="s">
        <v>90</v>
      </c>
      <c r="I1717" t="s">
        <v>25</v>
      </c>
      <c r="J1717" t="s">
        <v>574</v>
      </c>
      <c r="K1717" t="s">
        <v>43</v>
      </c>
      <c r="L1717" t="s">
        <v>28</v>
      </c>
      <c r="M1717" t="s">
        <v>368</v>
      </c>
      <c r="N1717" t="s">
        <v>30</v>
      </c>
      <c r="O1717" t="s">
        <v>45</v>
      </c>
      <c r="P1717" t="s">
        <v>369</v>
      </c>
      <c r="Q1717">
        <v>562.29250000000002</v>
      </c>
      <c r="R1717">
        <v>7</v>
      </c>
      <c r="S1717">
        <v>-255.58750000000001</v>
      </c>
      <c r="T1717">
        <f xml:space="preserve"> Table1_2[[#This Row],[Profit]] / Table1_2[[#This Row],[Sales]]</f>
        <v>-0.45454545454545453</v>
      </c>
      <c r="U1717" t="s">
        <v>83</v>
      </c>
      <c r="V1717" t="s">
        <v>253</v>
      </c>
    </row>
    <row r="1718" spans="1:22">
      <c r="A1718" t="s">
        <v>3427</v>
      </c>
      <c r="B1718" s="19">
        <v>42637</v>
      </c>
      <c r="C1718" s="19" t="str">
        <f xml:space="preserve"> TEXT(Table1_2[[#This Row],[Order Date]], "yyyy")</f>
        <v>2016</v>
      </c>
      <c r="D1718" s="19">
        <v>42641</v>
      </c>
      <c r="E1718" t="s">
        <v>39</v>
      </c>
      <c r="F1718" t="s">
        <v>1598</v>
      </c>
      <c r="G1718" t="s">
        <v>1599</v>
      </c>
      <c r="H1718" t="s">
        <v>90</v>
      </c>
      <c r="I1718" t="s">
        <v>25</v>
      </c>
      <c r="J1718" t="s">
        <v>52</v>
      </c>
      <c r="K1718" t="s">
        <v>53</v>
      </c>
      <c r="L1718" t="s">
        <v>54</v>
      </c>
      <c r="M1718" t="s">
        <v>1532</v>
      </c>
      <c r="N1718" t="s">
        <v>30</v>
      </c>
      <c r="O1718" t="s">
        <v>36</v>
      </c>
      <c r="P1718" t="s">
        <v>1533</v>
      </c>
      <c r="Q1718">
        <v>563.24</v>
      </c>
      <c r="R1718">
        <v>5</v>
      </c>
      <c r="S1718">
        <v>56.323999999999998</v>
      </c>
      <c r="T1718">
        <f xml:space="preserve"> Table1_2[[#This Row],[Profit]] / Table1_2[[#This Row],[Sales]]</f>
        <v>9.9999999999999992E-2</v>
      </c>
      <c r="U1718" t="s">
        <v>83</v>
      </c>
      <c r="V1718" t="s">
        <v>77</v>
      </c>
    </row>
    <row r="1719" spans="1:22">
      <c r="A1719" t="s">
        <v>2547</v>
      </c>
      <c r="B1719" s="19">
        <v>42432</v>
      </c>
      <c r="C1719" s="19" t="str">
        <f xml:space="preserve"> TEXT(Table1_2[[#This Row],[Order Date]], "yyyy")</f>
        <v>2016</v>
      </c>
      <c r="D1719" s="19">
        <v>42435</v>
      </c>
      <c r="E1719" t="s">
        <v>87</v>
      </c>
      <c r="F1719" t="s">
        <v>2308</v>
      </c>
      <c r="G1719" t="s">
        <v>2309</v>
      </c>
      <c r="H1719" t="s">
        <v>90</v>
      </c>
      <c r="I1719" t="s">
        <v>25</v>
      </c>
      <c r="J1719" t="s">
        <v>2548</v>
      </c>
      <c r="K1719" t="s">
        <v>92</v>
      </c>
      <c r="L1719" t="s">
        <v>93</v>
      </c>
      <c r="M1719" t="s">
        <v>2549</v>
      </c>
      <c r="N1719" t="s">
        <v>30</v>
      </c>
      <c r="O1719" t="s">
        <v>36</v>
      </c>
      <c r="P1719" t="s">
        <v>2550</v>
      </c>
      <c r="Q1719">
        <v>563.42999999999995</v>
      </c>
      <c r="R1719">
        <v>5</v>
      </c>
      <c r="S1719">
        <v>-56.343000000000004</v>
      </c>
      <c r="T1719">
        <f xml:space="preserve"> Table1_2[[#This Row],[Profit]] / Table1_2[[#This Row],[Sales]]</f>
        <v>-0.10000000000000002</v>
      </c>
      <c r="U1719" t="s">
        <v>33</v>
      </c>
      <c r="V1719" t="s">
        <v>195</v>
      </c>
    </row>
    <row r="1720" spans="1:22">
      <c r="A1720" t="s">
        <v>3400</v>
      </c>
      <c r="B1720" s="19">
        <v>42720</v>
      </c>
      <c r="C1720" s="19" t="str">
        <f xml:space="preserve"> TEXT(Table1_2[[#This Row],[Order Date]], "yyyy")</f>
        <v>2016</v>
      </c>
      <c r="D1720" s="19">
        <v>42727</v>
      </c>
      <c r="E1720" t="s">
        <v>39</v>
      </c>
      <c r="F1720" t="s">
        <v>491</v>
      </c>
      <c r="G1720" t="s">
        <v>492</v>
      </c>
      <c r="H1720" t="s">
        <v>24</v>
      </c>
      <c r="I1720" t="s">
        <v>25</v>
      </c>
      <c r="J1720" t="s">
        <v>3231</v>
      </c>
      <c r="K1720" t="s">
        <v>53</v>
      </c>
      <c r="L1720" t="s">
        <v>54</v>
      </c>
      <c r="M1720" t="s">
        <v>1141</v>
      </c>
      <c r="N1720" t="s">
        <v>30</v>
      </c>
      <c r="O1720" t="s">
        <v>36</v>
      </c>
      <c r="P1720" t="s">
        <v>1142</v>
      </c>
      <c r="Q1720">
        <v>563.91999999999996</v>
      </c>
      <c r="R1720">
        <v>5</v>
      </c>
      <c r="S1720">
        <v>7.0490000000000004</v>
      </c>
      <c r="T1720">
        <f xml:space="preserve"> Table1_2[[#This Row],[Profit]] / Table1_2[[#This Row],[Sales]]</f>
        <v>1.2500000000000002E-2</v>
      </c>
      <c r="U1720" t="s">
        <v>47</v>
      </c>
      <c r="V1720" t="s">
        <v>96</v>
      </c>
    </row>
    <row r="1721" spans="1:22">
      <c r="A1721" t="s">
        <v>3070</v>
      </c>
      <c r="B1721" s="19">
        <v>41953</v>
      </c>
      <c r="C1721" s="19" t="str">
        <f xml:space="preserve"> TEXT(Table1_2[[#This Row],[Order Date]], "yyyy")</f>
        <v>2014</v>
      </c>
      <c r="D1721" s="19">
        <v>41959</v>
      </c>
      <c r="E1721" t="s">
        <v>39</v>
      </c>
      <c r="F1721" t="s">
        <v>2476</v>
      </c>
      <c r="G1721" t="s">
        <v>2477</v>
      </c>
      <c r="H1721" t="s">
        <v>24</v>
      </c>
      <c r="I1721" t="s">
        <v>25</v>
      </c>
      <c r="J1721" t="s">
        <v>3071</v>
      </c>
      <c r="K1721" t="s">
        <v>289</v>
      </c>
      <c r="L1721" t="s">
        <v>93</v>
      </c>
      <c r="M1721" t="s">
        <v>625</v>
      </c>
      <c r="N1721" t="s">
        <v>30</v>
      </c>
      <c r="O1721" t="s">
        <v>36</v>
      </c>
      <c r="P1721" t="s">
        <v>626</v>
      </c>
      <c r="Q1721">
        <v>563.94000000000005</v>
      </c>
      <c r="R1721">
        <v>3</v>
      </c>
      <c r="S1721">
        <v>112.788</v>
      </c>
      <c r="T1721">
        <f xml:space="preserve"> Table1_2[[#This Row],[Profit]] / Table1_2[[#This Row],[Sales]]</f>
        <v>0.19999999999999998</v>
      </c>
      <c r="U1721" t="s">
        <v>129</v>
      </c>
      <c r="V1721" t="s">
        <v>34</v>
      </c>
    </row>
    <row r="1722" spans="1:22">
      <c r="A1722" t="s">
        <v>3796</v>
      </c>
      <c r="B1722" s="19">
        <v>42722</v>
      </c>
      <c r="C1722" s="19" t="str">
        <f xml:space="preserve"> TEXT(Table1_2[[#This Row],[Order Date]], "yyyy")</f>
        <v>2016</v>
      </c>
      <c r="D1722" s="19">
        <v>42725</v>
      </c>
      <c r="E1722" t="s">
        <v>87</v>
      </c>
      <c r="F1722" t="s">
        <v>171</v>
      </c>
      <c r="G1722" t="s">
        <v>172</v>
      </c>
      <c r="H1722" t="s">
        <v>100</v>
      </c>
      <c r="I1722" t="s">
        <v>25</v>
      </c>
      <c r="J1722" t="s">
        <v>840</v>
      </c>
      <c r="K1722" t="s">
        <v>841</v>
      </c>
      <c r="L1722" t="s">
        <v>93</v>
      </c>
      <c r="M1722" t="s">
        <v>625</v>
      </c>
      <c r="N1722" t="s">
        <v>30</v>
      </c>
      <c r="O1722" t="s">
        <v>36</v>
      </c>
      <c r="P1722" t="s">
        <v>626</v>
      </c>
      <c r="Q1722">
        <v>563.94000000000005</v>
      </c>
      <c r="R1722">
        <v>3</v>
      </c>
      <c r="S1722">
        <v>112.788</v>
      </c>
      <c r="T1722">
        <f xml:space="preserve"> Table1_2[[#This Row],[Profit]] / Table1_2[[#This Row],[Sales]]</f>
        <v>0.19999999999999998</v>
      </c>
      <c r="U1722" t="s">
        <v>33</v>
      </c>
      <c r="V1722" t="s">
        <v>96</v>
      </c>
    </row>
    <row r="1723" spans="1:22">
      <c r="A1723" t="s">
        <v>3535</v>
      </c>
      <c r="B1723" s="19">
        <v>42719</v>
      </c>
      <c r="C1723" s="19" t="str">
        <f xml:space="preserve"> TEXT(Table1_2[[#This Row],[Order Date]], "yyyy")</f>
        <v>2016</v>
      </c>
      <c r="D1723" s="19">
        <v>42725</v>
      </c>
      <c r="E1723" t="s">
        <v>39</v>
      </c>
      <c r="F1723" t="s">
        <v>1351</v>
      </c>
      <c r="G1723" t="s">
        <v>1352</v>
      </c>
      <c r="H1723" t="s">
        <v>100</v>
      </c>
      <c r="I1723" t="s">
        <v>25</v>
      </c>
      <c r="J1723" t="s">
        <v>878</v>
      </c>
      <c r="K1723" t="s">
        <v>1517</v>
      </c>
      <c r="L1723" t="s">
        <v>54</v>
      </c>
      <c r="M1723" t="s">
        <v>306</v>
      </c>
      <c r="N1723" t="s">
        <v>30</v>
      </c>
      <c r="O1723" t="s">
        <v>45</v>
      </c>
      <c r="P1723" t="s">
        <v>307</v>
      </c>
      <c r="Q1723">
        <v>564.19500000000005</v>
      </c>
      <c r="R1723">
        <v>3</v>
      </c>
      <c r="S1723">
        <v>-304.6653</v>
      </c>
      <c r="T1723">
        <f xml:space="preserve"> Table1_2[[#This Row],[Profit]] / Table1_2[[#This Row],[Sales]]</f>
        <v>-0.53999999999999992</v>
      </c>
      <c r="U1723" t="s">
        <v>129</v>
      </c>
      <c r="V1723" t="s">
        <v>96</v>
      </c>
    </row>
    <row r="1724" spans="1:22">
      <c r="A1724" t="s">
        <v>769</v>
      </c>
      <c r="B1724" s="19">
        <v>41786</v>
      </c>
      <c r="C1724" s="19" t="str">
        <f xml:space="preserve"> TEXT(Table1_2[[#This Row],[Order Date]], "yyyy")</f>
        <v>2014</v>
      </c>
      <c r="D1724" s="19">
        <v>41786</v>
      </c>
      <c r="E1724" t="s">
        <v>425</v>
      </c>
      <c r="F1724" t="s">
        <v>770</v>
      </c>
      <c r="G1724" t="s">
        <v>771</v>
      </c>
      <c r="H1724" t="s">
        <v>90</v>
      </c>
      <c r="I1724" t="s">
        <v>25</v>
      </c>
      <c r="J1724" t="s">
        <v>639</v>
      </c>
      <c r="K1724" t="s">
        <v>53</v>
      </c>
      <c r="L1724" t="s">
        <v>54</v>
      </c>
      <c r="M1724" t="s">
        <v>317</v>
      </c>
      <c r="N1724" t="s">
        <v>30</v>
      </c>
      <c r="O1724" t="s">
        <v>45</v>
      </c>
      <c r="P1724" t="s">
        <v>318</v>
      </c>
      <c r="Q1724">
        <v>567.12</v>
      </c>
      <c r="R1724">
        <v>10</v>
      </c>
      <c r="S1724">
        <v>-28.356000000000002</v>
      </c>
      <c r="T1724">
        <f xml:space="preserve"> Table1_2[[#This Row],[Profit]] / Table1_2[[#This Row],[Sales]]</f>
        <v>-0.05</v>
      </c>
      <c r="U1724" t="s">
        <v>430</v>
      </c>
      <c r="V1724" t="s">
        <v>161</v>
      </c>
    </row>
    <row r="1725" spans="1:22">
      <c r="A1725" t="s">
        <v>2392</v>
      </c>
      <c r="B1725" s="19">
        <v>42968</v>
      </c>
      <c r="C1725" s="19" t="str">
        <f xml:space="preserve"> TEXT(Table1_2[[#This Row],[Order Date]], "yyyy")</f>
        <v>2017</v>
      </c>
      <c r="D1725" s="19">
        <v>42969</v>
      </c>
      <c r="E1725" t="s">
        <v>87</v>
      </c>
      <c r="F1725" t="s">
        <v>2393</v>
      </c>
      <c r="G1725" t="s">
        <v>2394</v>
      </c>
      <c r="H1725" t="s">
        <v>24</v>
      </c>
      <c r="I1725" t="s">
        <v>25</v>
      </c>
      <c r="J1725" t="s">
        <v>1470</v>
      </c>
      <c r="K1725" t="s">
        <v>53</v>
      </c>
      <c r="L1725" t="s">
        <v>54</v>
      </c>
      <c r="M1725" t="s">
        <v>60</v>
      </c>
      <c r="N1725" t="s">
        <v>30</v>
      </c>
      <c r="O1725" t="s">
        <v>45</v>
      </c>
      <c r="P1725" t="s">
        <v>61</v>
      </c>
      <c r="Q1725">
        <v>568.72799999999995</v>
      </c>
      <c r="R1725">
        <v>3</v>
      </c>
      <c r="S1725">
        <v>28.436399999999999</v>
      </c>
      <c r="T1725">
        <f xml:space="preserve"> Table1_2[[#This Row],[Profit]] / Table1_2[[#This Row],[Sales]]</f>
        <v>0.05</v>
      </c>
      <c r="U1725" t="s">
        <v>123</v>
      </c>
      <c r="V1725" t="s">
        <v>253</v>
      </c>
    </row>
    <row r="1726" spans="1:22">
      <c r="A1726" t="s">
        <v>4215</v>
      </c>
      <c r="B1726" s="19">
        <v>42615</v>
      </c>
      <c r="C1726" s="19" t="str">
        <f xml:space="preserve"> TEXT(Table1_2[[#This Row],[Order Date]], "yyyy")</f>
        <v>2016</v>
      </c>
      <c r="D1726" s="19">
        <v>42619</v>
      </c>
      <c r="E1726" t="s">
        <v>39</v>
      </c>
      <c r="F1726" t="s">
        <v>637</v>
      </c>
      <c r="G1726" t="s">
        <v>638</v>
      </c>
      <c r="H1726" t="s">
        <v>24</v>
      </c>
      <c r="I1726" t="s">
        <v>25</v>
      </c>
      <c r="J1726" t="s">
        <v>52</v>
      </c>
      <c r="K1726" t="s">
        <v>53</v>
      </c>
      <c r="L1726" t="s">
        <v>54</v>
      </c>
      <c r="M1726" t="s">
        <v>60</v>
      </c>
      <c r="N1726" t="s">
        <v>30</v>
      </c>
      <c r="O1726" t="s">
        <v>45</v>
      </c>
      <c r="P1726" t="s">
        <v>61</v>
      </c>
      <c r="Q1726">
        <v>568.72799999999995</v>
      </c>
      <c r="R1726">
        <v>3</v>
      </c>
      <c r="S1726">
        <v>28.436399999999999</v>
      </c>
      <c r="T1726">
        <f xml:space="preserve"> Table1_2[[#This Row],[Profit]] / Table1_2[[#This Row],[Sales]]</f>
        <v>0.05</v>
      </c>
      <c r="U1726" t="s">
        <v>83</v>
      </c>
      <c r="V1726" t="s">
        <v>77</v>
      </c>
    </row>
    <row r="1727" spans="1:22">
      <c r="A1727" t="s">
        <v>3063</v>
      </c>
      <c r="B1727" s="19">
        <v>42916</v>
      </c>
      <c r="C1727" s="19" t="str">
        <f xml:space="preserve"> TEXT(Table1_2[[#This Row],[Order Date]], "yyyy")</f>
        <v>2017</v>
      </c>
      <c r="D1727" s="19">
        <v>42920</v>
      </c>
      <c r="E1727" t="s">
        <v>21</v>
      </c>
      <c r="F1727" t="s">
        <v>2599</v>
      </c>
      <c r="G1727" t="s">
        <v>2600</v>
      </c>
      <c r="H1727" t="s">
        <v>100</v>
      </c>
      <c r="I1727" t="s">
        <v>25</v>
      </c>
      <c r="J1727" t="s">
        <v>133</v>
      </c>
      <c r="K1727" t="s">
        <v>134</v>
      </c>
      <c r="L1727" t="s">
        <v>93</v>
      </c>
      <c r="M1727" t="s">
        <v>2730</v>
      </c>
      <c r="N1727" t="s">
        <v>30</v>
      </c>
      <c r="O1727" t="s">
        <v>36</v>
      </c>
      <c r="P1727" t="s">
        <v>2731</v>
      </c>
      <c r="Q1727">
        <v>569.05799999999999</v>
      </c>
      <c r="R1727">
        <v>3</v>
      </c>
      <c r="S1727">
        <v>-178.8468</v>
      </c>
      <c r="T1727">
        <f xml:space="preserve"> Table1_2[[#This Row],[Profit]] / Table1_2[[#This Row],[Sales]]</f>
        <v>-0.31428571428571428</v>
      </c>
      <c r="U1727" t="s">
        <v>83</v>
      </c>
      <c r="V1727" t="s">
        <v>59</v>
      </c>
    </row>
    <row r="1728" spans="1:22">
      <c r="A1728" t="s">
        <v>3463</v>
      </c>
      <c r="B1728" s="19">
        <v>42978</v>
      </c>
      <c r="C1728" s="19" t="str">
        <f xml:space="preserve"> TEXT(Table1_2[[#This Row],[Order Date]], "yyyy")</f>
        <v>2017</v>
      </c>
      <c r="D1728" s="19">
        <v>42980</v>
      </c>
      <c r="E1728" t="s">
        <v>21</v>
      </c>
      <c r="F1728" t="s">
        <v>1960</v>
      </c>
      <c r="G1728" t="s">
        <v>1961</v>
      </c>
      <c r="H1728" t="s">
        <v>90</v>
      </c>
      <c r="I1728" t="s">
        <v>25</v>
      </c>
      <c r="J1728" t="s">
        <v>1566</v>
      </c>
      <c r="K1728" t="s">
        <v>192</v>
      </c>
      <c r="L1728" t="s">
        <v>54</v>
      </c>
      <c r="M1728" t="s">
        <v>514</v>
      </c>
      <c r="N1728" t="s">
        <v>30</v>
      </c>
      <c r="O1728" t="s">
        <v>36</v>
      </c>
      <c r="P1728" t="s">
        <v>515</v>
      </c>
      <c r="Q1728">
        <v>569.56799999999998</v>
      </c>
      <c r="R1728">
        <v>2</v>
      </c>
      <c r="S1728">
        <v>7.1196000000000002</v>
      </c>
      <c r="T1728">
        <f xml:space="preserve"> Table1_2[[#This Row],[Profit]] / Table1_2[[#This Row],[Sales]]</f>
        <v>1.2500000000000001E-2</v>
      </c>
      <c r="U1728" t="s">
        <v>70</v>
      </c>
      <c r="V1728" t="s">
        <v>253</v>
      </c>
    </row>
    <row r="1729" spans="1:22">
      <c r="A1729" t="s">
        <v>2705</v>
      </c>
      <c r="B1729" s="19">
        <v>42328</v>
      </c>
      <c r="C1729" s="19" t="str">
        <f xml:space="preserve"> TEXT(Table1_2[[#This Row],[Order Date]], "yyyy")</f>
        <v>2015</v>
      </c>
      <c r="D1729" s="19">
        <v>42332</v>
      </c>
      <c r="E1729" t="s">
        <v>39</v>
      </c>
      <c r="F1729" t="s">
        <v>221</v>
      </c>
      <c r="G1729" t="s">
        <v>222</v>
      </c>
      <c r="H1729" t="s">
        <v>24</v>
      </c>
      <c r="I1729" t="s">
        <v>25</v>
      </c>
      <c r="J1729" t="s">
        <v>1470</v>
      </c>
      <c r="K1729" t="s">
        <v>53</v>
      </c>
      <c r="L1729" t="s">
        <v>54</v>
      </c>
      <c r="M1729" t="s">
        <v>580</v>
      </c>
      <c r="N1729" t="s">
        <v>30</v>
      </c>
      <c r="O1729" t="s">
        <v>36</v>
      </c>
      <c r="P1729" t="s">
        <v>581</v>
      </c>
      <c r="Q1729">
        <v>572.16</v>
      </c>
      <c r="R1729">
        <v>3</v>
      </c>
      <c r="S1729">
        <v>35.76</v>
      </c>
      <c r="T1729">
        <f xml:space="preserve"> Table1_2[[#This Row],[Profit]] / Table1_2[[#This Row],[Sales]]</f>
        <v>6.25E-2</v>
      </c>
      <c r="U1729" t="s">
        <v>83</v>
      </c>
      <c r="V1729" t="s">
        <v>34</v>
      </c>
    </row>
    <row r="1730" spans="1:22">
      <c r="A1730" t="s">
        <v>3225</v>
      </c>
      <c r="B1730" s="19">
        <v>41994</v>
      </c>
      <c r="C1730" s="19" t="str">
        <f xml:space="preserve"> TEXT(Table1_2[[#This Row],[Order Date]], "yyyy")</f>
        <v>2014</v>
      </c>
      <c r="D1730" s="19">
        <v>42000</v>
      </c>
      <c r="E1730" t="s">
        <v>39</v>
      </c>
      <c r="F1730" t="s">
        <v>833</v>
      </c>
      <c r="G1730" t="s">
        <v>834</v>
      </c>
      <c r="H1730" t="s">
        <v>24</v>
      </c>
      <c r="I1730" t="s">
        <v>25</v>
      </c>
      <c r="J1730" t="s">
        <v>639</v>
      </c>
      <c r="K1730" t="s">
        <v>53</v>
      </c>
      <c r="L1730" t="s">
        <v>54</v>
      </c>
      <c r="M1730" t="s">
        <v>580</v>
      </c>
      <c r="N1730" t="s">
        <v>30</v>
      </c>
      <c r="O1730" t="s">
        <v>36</v>
      </c>
      <c r="P1730" t="s">
        <v>581</v>
      </c>
      <c r="Q1730">
        <v>572.16</v>
      </c>
      <c r="R1730">
        <v>3</v>
      </c>
      <c r="S1730">
        <v>35.76</v>
      </c>
      <c r="T1730">
        <f xml:space="preserve"> Table1_2[[#This Row],[Profit]] / Table1_2[[#This Row],[Sales]]</f>
        <v>6.25E-2</v>
      </c>
      <c r="U1730" t="s">
        <v>129</v>
      </c>
      <c r="V1730" t="s">
        <v>96</v>
      </c>
    </row>
    <row r="1731" spans="1:22">
      <c r="A1731" t="s">
        <v>1169</v>
      </c>
      <c r="B1731" s="19">
        <v>42727</v>
      </c>
      <c r="C1731" s="19" t="str">
        <f xml:space="preserve"> TEXT(Table1_2[[#This Row],[Order Date]], "yyyy")</f>
        <v>2016</v>
      </c>
      <c r="D1731" s="19">
        <v>42729</v>
      </c>
      <c r="E1731" t="s">
        <v>21</v>
      </c>
      <c r="F1731" t="s">
        <v>1170</v>
      </c>
      <c r="G1731" t="s">
        <v>1171</v>
      </c>
      <c r="H1731" t="s">
        <v>24</v>
      </c>
      <c r="I1731" t="s">
        <v>25</v>
      </c>
      <c r="J1731" t="s">
        <v>878</v>
      </c>
      <c r="K1731" t="s">
        <v>716</v>
      </c>
      <c r="L1731" t="s">
        <v>28</v>
      </c>
      <c r="M1731" t="s">
        <v>94</v>
      </c>
      <c r="N1731" t="s">
        <v>30</v>
      </c>
      <c r="O1731" t="s">
        <v>56</v>
      </c>
      <c r="P1731" t="s">
        <v>95</v>
      </c>
      <c r="Q1731">
        <v>572.76</v>
      </c>
      <c r="R1731">
        <v>6</v>
      </c>
      <c r="S1731">
        <v>166.10040000000001</v>
      </c>
      <c r="T1731">
        <f xml:space="preserve"> Table1_2[[#This Row],[Profit]] / Table1_2[[#This Row],[Sales]]</f>
        <v>0.29000000000000004</v>
      </c>
      <c r="U1731" t="s">
        <v>70</v>
      </c>
      <c r="V1731" t="s">
        <v>96</v>
      </c>
    </row>
    <row r="1732" spans="1:22">
      <c r="A1732" t="s">
        <v>4379</v>
      </c>
      <c r="B1732" s="19">
        <v>42603</v>
      </c>
      <c r="C1732" s="19" t="str">
        <f xml:space="preserve"> TEXT(Table1_2[[#This Row],[Order Date]], "yyyy")</f>
        <v>2016</v>
      </c>
      <c r="D1732" s="19">
        <v>42607</v>
      </c>
      <c r="E1732" t="s">
        <v>39</v>
      </c>
      <c r="F1732" t="s">
        <v>728</v>
      </c>
      <c r="G1732" t="s">
        <v>729</v>
      </c>
      <c r="H1732" t="s">
        <v>24</v>
      </c>
      <c r="I1732" t="s">
        <v>25</v>
      </c>
      <c r="J1732" t="s">
        <v>173</v>
      </c>
      <c r="K1732" t="s">
        <v>120</v>
      </c>
      <c r="L1732" t="s">
        <v>67</v>
      </c>
      <c r="M1732" t="s">
        <v>1217</v>
      </c>
      <c r="N1732" t="s">
        <v>30</v>
      </c>
      <c r="O1732" t="s">
        <v>36</v>
      </c>
      <c r="P1732" t="s">
        <v>1218</v>
      </c>
      <c r="Q1732">
        <v>573.17399999999998</v>
      </c>
      <c r="R1732">
        <v>7</v>
      </c>
      <c r="S1732">
        <v>63.686</v>
      </c>
      <c r="T1732">
        <f xml:space="preserve"> Table1_2[[#This Row],[Profit]] / Table1_2[[#This Row],[Sales]]</f>
        <v>0.11111111111111112</v>
      </c>
      <c r="U1732" t="s">
        <v>83</v>
      </c>
      <c r="V1732" t="s">
        <v>253</v>
      </c>
    </row>
    <row r="1733" spans="1:22">
      <c r="A1733" t="s">
        <v>2785</v>
      </c>
      <c r="B1733" s="19">
        <v>41947</v>
      </c>
      <c r="C1733" s="19" t="str">
        <f xml:space="preserve"> TEXT(Table1_2[[#This Row],[Order Date]], "yyyy")</f>
        <v>2014</v>
      </c>
      <c r="D1733" s="19">
        <v>41954</v>
      </c>
      <c r="E1733" t="s">
        <v>39</v>
      </c>
      <c r="F1733" t="s">
        <v>1730</v>
      </c>
      <c r="G1733" t="s">
        <v>1731</v>
      </c>
      <c r="H1733" t="s">
        <v>24</v>
      </c>
      <c r="I1733" t="s">
        <v>25</v>
      </c>
      <c r="J1733" t="s">
        <v>52</v>
      </c>
      <c r="K1733" t="s">
        <v>53</v>
      </c>
      <c r="L1733" t="s">
        <v>54</v>
      </c>
      <c r="M1733" t="s">
        <v>454</v>
      </c>
      <c r="N1733" t="s">
        <v>30</v>
      </c>
      <c r="O1733" t="s">
        <v>45</v>
      </c>
      <c r="P1733" t="s">
        <v>455</v>
      </c>
      <c r="Q1733">
        <v>573.72799999999995</v>
      </c>
      <c r="R1733">
        <v>4</v>
      </c>
      <c r="S1733">
        <v>-64.544399999999996</v>
      </c>
      <c r="T1733">
        <f xml:space="preserve"> Table1_2[[#This Row],[Profit]] / Table1_2[[#This Row],[Sales]]</f>
        <v>-0.1125</v>
      </c>
      <c r="U1733" t="s">
        <v>47</v>
      </c>
      <c r="V1733" t="s">
        <v>34</v>
      </c>
    </row>
    <row r="1734" spans="1:22">
      <c r="A1734" t="s">
        <v>3969</v>
      </c>
      <c r="B1734" s="19">
        <v>42316</v>
      </c>
      <c r="C1734" s="19" t="str">
        <f xml:space="preserve"> TEXT(Table1_2[[#This Row],[Order Date]], "yyyy")</f>
        <v>2015</v>
      </c>
      <c r="D1734" s="19">
        <v>42316</v>
      </c>
      <c r="E1734" t="s">
        <v>425</v>
      </c>
      <c r="F1734" t="s">
        <v>2497</v>
      </c>
      <c r="G1734" t="s">
        <v>2498</v>
      </c>
      <c r="H1734" t="s">
        <v>90</v>
      </c>
      <c r="I1734" t="s">
        <v>25</v>
      </c>
      <c r="J1734" t="s">
        <v>173</v>
      </c>
      <c r="K1734" t="s">
        <v>120</v>
      </c>
      <c r="L1734" t="s">
        <v>67</v>
      </c>
      <c r="M1734" t="s">
        <v>795</v>
      </c>
      <c r="N1734" t="s">
        <v>30</v>
      </c>
      <c r="O1734" t="s">
        <v>36</v>
      </c>
      <c r="P1734" t="s">
        <v>796</v>
      </c>
      <c r="Q1734">
        <v>577.76400000000001</v>
      </c>
      <c r="R1734">
        <v>2</v>
      </c>
      <c r="S1734">
        <v>115.5528</v>
      </c>
      <c r="T1734">
        <f xml:space="preserve"> Table1_2[[#This Row],[Profit]] / Table1_2[[#This Row],[Sales]]</f>
        <v>0.2</v>
      </c>
      <c r="U1734" t="s">
        <v>430</v>
      </c>
      <c r="V1734" t="s">
        <v>34</v>
      </c>
    </row>
    <row r="1735" spans="1:22">
      <c r="A1735" t="s">
        <v>2907</v>
      </c>
      <c r="B1735" s="19">
        <v>43030</v>
      </c>
      <c r="C1735" s="19" t="str">
        <f xml:space="preserve"> TEXT(Table1_2[[#This Row],[Order Date]], "yyyy")</f>
        <v>2017</v>
      </c>
      <c r="D1735" s="19">
        <v>43032</v>
      </c>
      <c r="E1735" t="s">
        <v>21</v>
      </c>
      <c r="F1735" t="s">
        <v>2908</v>
      </c>
      <c r="G1735" t="s">
        <v>2909</v>
      </c>
      <c r="H1735" t="s">
        <v>24</v>
      </c>
      <c r="I1735" t="s">
        <v>25</v>
      </c>
      <c r="J1735" t="s">
        <v>2343</v>
      </c>
      <c r="K1735" t="s">
        <v>180</v>
      </c>
      <c r="L1735" t="s">
        <v>54</v>
      </c>
      <c r="M1735" t="s">
        <v>2910</v>
      </c>
      <c r="N1735" t="s">
        <v>30</v>
      </c>
      <c r="O1735" t="s">
        <v>36</v>
      </c>
      <c r="P1735" t="s">
        <v>2911</v>
      </c>
      <c r="Q1735">
        <v>579.13599999999997</v>
      </c>
      <c r="R1735">
        <v>4</v>
      </c>
      <c r="S1735">
        <v>-28.956800000000001</v>
      </c>
      <c r="T1735">
        <f xml:space="preserve"> Table1_2[[#This Row],[Profit]] / Table1_2[[#This Row],[Sales]]</f>
        <v>-0.05</v>
      </c>
      <c r="U1735" t="s">
        <v>70</v>
      </c>
      <c r="V1735" t="s">
        <v>48</v>
      </c>
    </row>
    <row r="1736" spans="1:22">
      <c r="A1736" t="s">
        <v>1107</v>
      </c>
      <c r="B1736" s="19">
        <v>42565</v>
      </c>
      <c r="C1736" s="19" t="str">
        <f xml:space="preserve"> TEXT(Table1_2[[#This Row],[Order Date]], "yyyy")</f>
        <v>2016</v>
      </c>
      <c r="D1736" s="19">
        <v>42569</v>
      </c>
      <c r="E1736" t="s">
        <v>21</v>
      </c>
      <c r="F1736" t="s">
        <v>1108</v>
      </c>
      <c r="G1736" t="s">
        <v>1109</v>
      </c>
      <c r="H1736" t="s">
        <v>90</v>
      </c>
      <c r="I1736" t="s">
        <v>25</v>
      </c>
      <c r="J1736" t="s">
        <v>173</v>
      </c>
      <c r="K1736" t="s">
        <v>120</v>
      </c>
      <c r="L1736" t="s">
        <v>67</v>
      </c>
      <c r="M1736" t="s">
        <v>277</v>
      </c>
      <c r="N1736" t="s">
        <v>30</v>
      </c>
      <c r="O1736" t="s">
        <v>31</v>
      </c>
      <c r="P1736" t="s">
        <v>278</v>
      </c>
      <c r="Q1736">
        <v>579.13599999999997</v>
      </c>
      <c r="R1736">
        <v>4</v>
      </c>
      <c r="S1736">
        <v>21.717600000000001</v>
      </c>
      <c r="T1736">
        <f xml:space="preserve"> Table1_2[[#This Row],[Profit]] / Table1_2[[#This Row],[Sales]]</f>
        <v>3.7500000000000006E-2</v>
      </c>
      <c r="U1736" t="s">
        <v>83</v>
      </c>
      <c r="V1736" t="s">
        <v>71</v>
      </c>
    </row>
    <row r="1737" spans="1:22">
      <c r="A1737" t="s">
        <v>4333</v>
      </c>
      <c r="B1737" s="19">
        <v>41904</v>
      </c>
      <c r="C1737" s="19" t="str">
        <f xml:space="preserve"> TEXT(Table1_2[[#This Row],[Order Date]], "yyyy")</f>
        <v>2014</v>
      </c>
      <c r="D1737" s="19">
        <v>41911</v>
      </c>
      <c r="E1737" t="s">
        <v>39</v>
      </c>
      <c r="F1737" t="s">
        <v>1625</v>
      </c>
      <c r="G1737" t="s">
        <v>1626</v>
      </c>
      <c r="H1737" t="s">
        <v>24</v>
      </c>
      <c r="I1737" t="s">
        <v>25</v>
      </c>
      <c r="J1737" t="s">
        <v>173</v>
      </c>
      <c r="K1737" t="s">
        <v>120</v>
      </c>
      <c r="L1737" t="s">
        <v>67</v>
      </c>
      <c r="M1737" t="s">
        <v>2549</v>
      </c>
      <c r="N1737" t="s">
        <v>30</v>
      </c>
      <c r="O1737" t="s">
        <v>36</v>
      </c>
      <c r="P1737" t="s">
        <v>2550</v>
      </c>
      <c r="Q1737">
        <v>579.52800000000002</v>
      </c>
      <c r="R1737">
        <v>4</v>
      </c>
      <c r="S1737">
        <v>83.709599999999995</v>
      </c>
      <c r="T1737">
        <f xml:space="preserve"> Table1_2[[#This Row],[Profit]] / Table1_2[[#This Row],[Sales]]</f>
        <v>0.14444444444444443</v>
      </c>
      <c r="U1737" t="s">
        <v>47</v>
      </c>
      <c r="V1737" t="s">
        <v>77</v>
      </c>
    </row>
    <row r="1738" spans="1:22">
      <c r="A1738" t="s">
        <v>3294</v>
      </c>
      <c r="B1738" s="19">
        <v>42707</v>
      </c>
      <c r="C1738" s="19" t="str">
        <f xml:space="preserve"> TEXT(Table1_2[[#This Row],[Order Date]], "yyyy")</f>
        <v>2016</v>
      </c>
      <c r="D1738" s="19">
        <v>42711</v>
      </c>
      <c r="E1738" t="s">
        <v>39</v>
      </c>
      <c r="F1738" t="s">
        <v>1415</v>
      </c>
      <c r="G1738" t="s">
        <v>1416</v>
      </c>
      <c r="H1738" t="s">
        <v>24</v>
      </c>
      <c r="I1738" t="s">
        <v>25</v>
      </c>
      <c r="J1738" t="s">
        <v>635</v>
      </c>
      <c r="K1738" t="s">
        <v>110</v>
      </c>
      <c r="L1738" t="s">
        <v>93</v>
      </c>
      <c r="M1738" t="s">
        <v>410</v>
      </c>
      <c r="N1738" t="s">
        <v>30</v>
      </c>
      <c r="O1738" t="s">
        <v>45</v>
      </c>
      <c r="P1738" t="s">
        <v>411</v>
      </c>
      <c r="Q1738">
        <v>581.96</v>
      </c>
      <c r="R1738">
        <v>2</v>
      </c>
      <c r="S1738">
        <v>104.75279999999999</v>
      </c>
      <c r="T1738">
        <f xml:space="preserve"> Table1_2[[#This Row],[Profit]] / Table1_2[[#This Row],[Sales]]</f>
        <v>0.17999999999999997</v>
      </c>
      <c r="U1738" t="s">
        <v>83</v>
      </c>
      <c r="V1738" t="s">
        <v>96</v>
      </c>
    </row>
    <row r="1739" spans="1:22">
      <c r="A1739" t="s">
        <v>4263</v>
      </c>
      <c r="B1739" s="19">
        <v>42302</v>
      </c>
      <c r="C1739" s="19" t="str">
        <f xml:space="preserve"> TEXT(Table1_2[[#This Row],[Order Date]], "yyyy")</f>
        <v>2015</v>
      </c>
      <c r="D1739" s="19">
        <v>42302</v>
      </c>
      <c r="E1739" t="s">
        <v>425</v>
      </c>
      <c r="F1739" t="s">
        <v>1008</v>
      </c>
      <c r="G1739" t="s">
        <v>1009</v>
      </c>
      <c r="H1739" t="s">
        <v>90</v>
      </c>
      <c r="I1739" t="s">
        <v>25</v>
      </c>
      <c r="J1739" t="s">
        <v>265</v>
      </c>
      <c r="K1739" t="s">
        <v>180</v>
      </c>
      <c r="L1739" t="s">
        <v>54</v>
      </c>
      <c r="M1739" t="s">
        <v>2180</v>
      </c>
      <c r="N1739" t="s">
        <v>30</v>
      </c>
      <c r="O1739" t="s">
        <v>36</v>
      </c>
      <c r="P1739" t="s">
        <v>2181</v>
      </c>
      <c r="Q1739">
        <v>582.33600000000001</v>
      </c>
      <c r="R1739">
        <v>8</v>
      </c>
      <c r="S1739">
        <v>-29.116800000000001</v>
      </c>
      <c r="T1739">
        <f xml:space="preserve"> Table1_2[[#This Row],[Profit]] / Table1_2[[#This Row],[Sales]]</f>
        <v>-0.05</v>
      </c>
      <c r="U1739" t="s">
        <v>430</v>
      </c>
      <c r="V1739" t="s">
        <v>48</v>
      </c>
    </row>
    <row r="1740" spans="1:22">
      <c r="A1740" t="s">
        <v>2076</v>
      </c>
      <c r="B1740" s="19">
        <v>41798</v>
      </c>
      <c r="C1740" s="19" t="str">
        <f xml:space="preserve"> TEXT(Table1_2[[#This Row],[Order Date]], "yyyy")</f>
        <v>2014</v>
      </c>
      <c r="D1740" s="19">
        <v>41804</v>
      </c>
      <c r="E1740" t="s">
        <v>39</v>
      </c>
      <c r="F1740" t="s">
        <v>628</v>
      </c>
      <c r="G1740" t="s">
        <v>629</v>
      </c>
      <c r="H1740" t="s">
        <v>24</v>
      </c>
      <c r="I1740" t="s">
        <v>25</v>
      </c>
      <c r="J1740" t="s">
        <v>191</v>
      </c>
      <c r="K1740" t="s">
        <v>192</v>
      </c>
      <c r="L1740" t="s">
        <v>54</v>
      </c>
      <c r="M1740" t="s">
        <v>2077</v>
      </c>
      <c r="N1740" t="s">
        <v>30</v>
      </c>
      <c r="O1740" t="s">
        <v>36</v>
      </c>
      <c r="P1740" t="s">
        <v>2078</v>
      </c>
      <c r="Q1740">
        <v>585.55200000000002</v>
      </c>
      <c r="R1740">
        <v>3</v>
      </c>
      <c r="S1740">
        <v>73.194000000000003</v>
      </c>
      <c r="T1740">
        <f xml:space="preserve"> Table1_2[[#This Row],[Profit]] / Table1_2[[#This Row],[Sales]]</f>
        <v>0.125</v>
      </c>
      <c r="U1740" t="s">
        <v>129</v>
      </c>
      <c r="V1740" t="s">
        <v>59</v>
      </c>
    </row>
    <row r="1741" spans="1:22">
      <c r="A1741" t="s">
        <v>3172</v>
      </c>
      <c r="B1741" s="19">
        <v>41908</v>
      </c>
      <c r="C1741" s="19" t="str">
        <f xml:space="preserve"> TEXT(Table1_2[[#This Row],[Order Date]], "yyyy")</f>
        <v>2014</v>
      </c>
      <c r="D1741" s="19">
        <v>41909</v>
      </c>
      <c r="E1741" t="s">
        <v>87</v>
      </c>
      <c r="F1741" t="s">
        <v>2271</v>
      </c>
      <c r="G1741" t="s">
        <v>2272</v>
      </c>
      <c r="H1741" t="s">
        <v>100</v>
      </c>
      <c r="I1741" t="s">
        <v>25</v>
      </c>
      <c r="J1741" t="s">
        <v>639</v>
      </c>
      <c r="K1741" t="s">
        <v>53</v>
      </c>
      <c r="L1741" t="s">
        <v>54</v>
      </c>
      <c r="M1741" t="s">
        <v>35</v>
      </c>
      <c r="N1741" t="s">
        <v>30</v>
      </c>
      <c r="O1741" t="s">
        <v>36</v>
      </c>
      <c r="P1741" t="s">
        <v>37</v>
      </c>
      <c r="Q1741">
        <v>585.55200000000002</v>
      </c>
      <c r="R1741">
        <v>3</v>
      </c>
      <c r="S1741">
        <v>73.194000000000003</v>
      </c>
      <c r="T1741">
        <f xml:space="preserve"> Table1_2[[#This Row],[Profit]] / Table1_2[[#This Row],[Sales]]</f>
        <v>0.125</v>
      </c>
      <c r="U1741" t="s">
        <v>123</v>
      </c>
      <c r="V1741" t="s">
        <v>77</v>
      </c>
    </row>
    <row r="1742" spans="1:22">
      <c r="A1742" t="s">
        <v>2904</v>
      </c>
      <c r="B1742" s="19">
        <v>42237</v>
      </c>
      <c r="C1742" s="19" t="str">
        <f xml:space="preserve"> TEXT(Table1_2[[#This Row],[Order Date]], "yyyy")</f>
        <v>2015</v>
      </c>
      <c r="D1742" s="19">
        <v>42242</v>
      </c>
      <c r="E1742" t="s">
        <v>39</v>
      </c>
      <c r="F1742" t="s">
        <v>286</v>
      </c>
      <c r="G1742" t="s">
        <v>287</v>
      </c>
      <c r="H1742" t="s">
        <v>90</v>
      </c>
      <c r="I1742" t="s">
        <v>25</v>
      </c>
      <c r="J1742" t="s">
        <v>328</v>
      </c>
      <c r="K1742" t="s">
        <v>53</v>
      </c>
      <c r="L1742" t="s">
        <v>54</v>
      </c>
      <c r="M1742" t="s">
        <v>2905</v>
      </c>
      <c r="N1742" t="s">
        <v>30</v>
      </c>
      <c r="O1742" t="s">
        <v>31</v>
      </c>
      <c r="P1742" t="s">
        <v>2906</v>
      </c>
      <c r="Q1742">
        <v>586.39800000000002</v>
      </c>
      <c r="R1742">
        <v>6</v>
      </c>
      <c r="S1742">
        <v>34.494</v>
      </c>
      <c r="T1742">
        <f xml:space="preserve"> Table1_2[[#This Row],[Profit]] / Table1_2[[#This Row],[Sales]]</f>
        <v>5.8823529411764705E-2</v>
      </c>
      <c r="U1742" t="s">
        <v>58</v>
      </c>
      <c r="V1742" t="s">
        <v>253</v>
      </c>
    </row>
    <row r="1743" spans="1:22">
      <c r="A1743" t="s">
        <v>3472</v>
      </c>
      <c r="B1743" s="19">
        <v>41916</v>
      </c>
      <c r="C1743" s="19" t="str">
        <f xml:space="preserve"> TEXT(Table1_2[[#This Row],[Order Date]], "yyyy")</f>
        <v>2014</v>
      </c>
      <c r="D1743" s="19">
        <v>41918</v>
      </c>
      <c r="E1743" t="s">
        <v>87</v>
      </c>
      <c r="F1743" t="s">
        <v>1152</v>
      </c>
      <c r="G1743" t="s">
        <v>1153</v>
      </c>
      <c r="H1743" t="s">
        <v>24</v>
      </c>
      <c r="I1743" t="s">
        <v>25</v>
      </c>
      <c r="J1743" t="s">
        <v>173</v>
      </c>
      <c r="K1743" t="s">
        <v>120</v>
      </c>
      <c r="L1743" t="s">
        <v>67</v>
      </c>
      <c r="M1743" t="s">
        <v>2578</v>
      </c>
      <c r="N1743" t="s">
        <v>30</v>
      </c>
      <c r="O1743" t="s">
        <v>36</v>
      </c>
      <c r="P1743" t="s">
        <v>2579</v>
      </c>
      <c r="Q1743">
        <v>589.41</v>
      </c>
      <c r="R1743">
        <v>5</v>
      </c>
      <c r="S1743">
        <v>-6.5490000000000004</v>
      </c>
      <c r="T1743">
        <f xml:space="preserve"> Table1_2[[#This Row],[Profit]] / Table1_2[[#This Row],[Sales]]</f>
        <v>-1.1111111111111112E-2</v>
      </c>
      <c r="U1743" t="s">
        <v>70</v>
      </c>
      <c r="V1743" t="s">
        <v>48</v>
      </c>
    </row>
    <row r="1744" spans="1:22">
      <c r="A1744" t="s">
        <v>4315</v>
      </c>
      <c r="B1744" s="19">
        <v>42992</v>
      </c>
      <c r="C1744" s="19" t="str">
        <f xml:space="preserve"> TEXT(Table1_2[[#This Row],[Order Date]], "yyyy")</f>
        <v>2017</v>
      </c>
      <c r="D1744" s="19">
        <v>42994</v>
      </c>
      <c r="E1744" t="s">
        <v>87</v>
      </c>
      <c r="F1744" t="s">
        <v>3243</v>
      </c>
      <c r="G1744" t="s">
        <v>3244</v>
      </c>
      <c r="H1744" t="s">
        <v>100</v>
      </c>
      <c r="I1744" t="s">
        <v>25</v>
      </c>
      <c r="J1744" t="s">
        <v>173</v>
      </c>
      <c r="K1744" t="s">
        <v>120</v>
      </c>
      <c r="L1744" t="s">
        <v>67</v>
      </c>
      <c r="M1744" t="s">
        <v>2578</v>
      </c>
      <c r="N1744" t="s">
        <v>30</v>
      </c>
      <c r="O1744" t="s">
        <v>36</v>
      </c>
      <c r="P1744" t="s">
        <v>2579</v>
      </c>
      <c r="Q1744">
        <v>589.41</v>
      </c>
      <c r="R1744">
        <v>5</v>
      </c>
      <c r="S1744">
        <v>-6.5490000000000004</v>
      </c>
      <c r="T1744">
        <f xml:space="preserve"> Table1_2[[#This Row],[Profit]] / Table1_2[[#This Row],[Sales]]</f>
        <v>-1.1111111111111112E-2</v>
      </c>
      <c r="U1744" t="s">
        <v>70</v>
      </c>
      <c r="V1744" t="s">
        <v>77</v>
      </c>
    </row>
    <row r="1745" spans="1:22">
      <c r="A1745" t="s">
        <v>1227</v>
      </c>
      <c r="B1745" s="19">
        <v>42362</v>
      </c>
      <c r="C1745" s="19" t="str">
        <f xml:space="preserve"> TEXT(Table1_2[[#This Row],[Order Date]], "yyyy")</f>
        <v>2015</v>
      </c>
      <c r="D1745" s="19">
        <v>42366</v>
      </c>
      <c r="E1745" t="s">
        <v>39</v>
      </c>
      <c r="F1745" t="s">
        <v>1228</v>
      </c>
      <c r="G1745" t="s">
        <v>1229</v>
      </c>
      <c r="H1745" t="s">
        <v>24</v>
      </c>
      <c r="I1745" t="s">
        <v>25</v>
      </c>
      <c r="J1745" t="s">
        <v>353</v>
      </c>
      <c r="K1745" t="s">
        <v>180</v>
      </c>
      <c r="L1745" t="s">
        <v>54</v>
      </c>
      <c r="M1745" t="s">
        <v>260</v>
      </c>
      <c r="N1745" t="s">
        <v>30</v>
      </c>
      <c r="O1745" t="s">
        <v>31</v>
      </c>
      <c r="P1745" t="s">
        <v>261</v>
      </c>
      <c r="Q1745">
        <v>590.05799999999999</v>
      </c>
      <c r="R1745">
        <v>7</v>
      </c>
      <c r="S1745">
        <v>-786.74400000000003</v>
      </c>
      <c r="T1745">
        <f xml:space="preserve"> Table1_2[[#This Row],[Profit]] / Table1_2[[#This Row],[Sales]]</f>
        <v>-1.3333333333333335</v>
      </c>
      <c r="U1745" t="s">
        <v>83</v>
      </c>
      <c r="V1745" t="s">
        <v>96</v>
      </c>
    </row>
    <row r="1746" spans="1:22">
      <c r="A1746" t="s">
        <v>3794</v>
      </c>
      <c r="B1746" s="19">
        <v>41933</v>
      </c>
      <c r="C1746" s="19" t="str">
        <f xml:space="preserve"> TEXT(Table1_2[[#This Row],[Order Date]], "yyyy")</f>
        <v>2014</v>
      </c>
      <c r="D1746" s="19">
        <v>41938</v>
      </c>
      <c r="E1746" t="s">
        <v>39</v>
      </c>
      <c r="F1746" t="s">
        <v>1545</v>
      </c>
      <c r="G1746" t="s">
        <v>1546</v>
      </c>
      <c r="H1746" t="s">
        <v>90</v>
      </c>
      <c r="I1746" t="s">
        <v>25</v>
      </c>
      <c r="J1746" t="s">
        <v>3795</v>
      </c>
      <c r="K1746" t="s">
        <v>716</v>
      </c>
      <c r="L1746" t="s">
        <v>28</v>
      </c>
      <c r="M1746" t="s">
        <v>1465</v>
      </c>
      <c r="N1746" t="s">
        <v>30</v>
      </c>
      <c r="O1746" t="s">
        <v>45</v>
      </c>
      <c r="P1746" t="s">
        <v>1466</v>
      </c>
      <c r="Q1746">
        <v>591.32000000000005</v>
      </c>
      <c r="R1746">
        <v>4</v>
      </c>
      <c r="S1746">
        <v>112.35080000000001</v>
      </c>
      <c r="T1746">
        <f xml:space="preserve"> Table1_2[[#This Row],[Profit]] / Table1_2[[#This Row],[Sales]]</f>
        <v>0.19</v>
      </c>
      <c r="U1746" t="s">
        <v>58</v>
      </c>
      <c r="V1746" t="s">
        <v>48</v>
      </c>
    </row>
    <row r="1747" spans="1:22">
      <c r="A1747" t="s">
        <v>4247</v>
      </c>
      <c r="B1747" s="19">
        <v>43001</v>
      </c>
      <c r="C1747" s="19" t="str">
        <f xml:space="preserve"> TEXT(Table1_2[[#This Row],[Order Date]], "yyyy")</f>
        <v>2017</v>
      </c>
      <c r="D1747" s="19">
        <v>43007</v>
      </c>
      <c r="E1747" t="s">
        <v>39</v>
      </c>
      <c r="F1747" t="s">
        <v>1593</v>
      </c>
      <c r="G1747" t="s">
        <v>1594</v>
      </c>
      <c r="H1747" t="s">
        <v>24</v>
      </c>
      <c r="I1747" t="s">
        <v>25</v>
      </c>
      <c r="J1747" t="s">
        <v>52</v>
      </c>
      <c r="K1747" t="s">
        <v>53</v>
      </c>
      <c r="L1747" t="s">
        <v>54</v>
      </c>
      <c r="M1747" t="s">
        <v>1095</v>
      </c>
      <c r="N1747" t="s">
        <v>30</v>
      </c>
      <c r="O1747" t="s">
        <v>36</v>
      </c>
      <c r="P1747" t="s">
        <v>1096</v>
      </c>
      <c r="Q1747">
        <v>594.81600000000003</v>
      </c>
      <c r="R1747">
        <v>2</v>
      </c>
      <c r="S1747">
        <v>59.4816</v>
      </c>
      <c r="T1747">
        <f xml:space="preserve"> Table1_2[[#This Row],[Profit]] / Table1_2[[#This Row],[Sales]]</f>
        <v>9.9999999999999992E-2</v>
      </c>
      <c r="U1747" t="s">
        <v>129</v>
      </c>
      <c r="V1747" t="s">
        <v>77</v>
      </c>
    </row>
    <row r="1748" spans="1:22">
      <c r="A1748" t="s">
        <v>1813</v>
      </c>
      <c r="B1748" s="19">
        <v>42114</v>
      </c>
      <c r="C1748" s="19" t="str">
        <f xml:space="preserve"> TEXT(Table1_2[[#This Row],[Order Date]], "yyyy")</f>
        <v>2015</v>
      </c>
      <c r="D1748" s="19">
        <v>42119</v>
      </c>
      <c r="E1748" t="s">
        <v>39</v>
      </c>
      <c r="F1748" t="s">
        <v>1726</v>
      </c>
      <c r="G1748" t="s">
        <v>1727</v>
      </c>
      <c r="H1748" t="s">
        <v>90</v>
      </c>
      <c r="I1748" t="s">
        <v>25</v>
      </c>
      <c r="J1748" t="s">
        <v>347</v>
      </c>
      <c r="K1748" t="s">
        <v>667</v>
      </c>
      <c r="L1748" t="s">
        <v>28</v>
      </c>
      <c r="M1748" t="s">
        <v>1400</v>
      </c>
      <c r="N1748" t="s">
        <v>30</v>
      </c>
      <c r="O1748" t="s">
        <v>56</v>
      </c>
      <c r="P1748" t="s">
        <v>1401</v>
      </c>
      <c r="Q1748">
        <v>595.38</v>
      </c>
      <c r="R1748">
        <v>6</v>
      </c>
      <c r="S1748">
        <v>297.69</v>
      </c>
      <c r="T1748">
        <f xml:space="preserve"> Table1_2[[#This Row],[Profit]] / Table1_2[[#This Row],[Sales]]</f>
        <v>0.5</v>
      </c>
      <c r="U1748" t="s">
        <v>58</v>
      </c>
      <c r="V1748" t="s">
        <v>113</v>
      </c>
    </row>
    <row r="1749" spans="1:22">
      <c r="A1749" t="s">
        <v>4332</v>
      </c>
      <c r="B1749" s="19">
        <v>42700</v>
      </c>
      <c r="C1749" s="19" t="str">
        <f xml:space="preserve"> TEXT(Table1_2[[#This Row],[Order Date]], "yyyy")</f>
        <v>2016</v>
      </c>
      <c r="D1749" s="19">
        <v>42704</v>
      </c>
      <c r="E1749" t="s">
        <v>39</v>
      </c>
      <c r="F1749" t="s">
        <v>1681</v>
      </c>
      <c r="G1749" t="s">
        <v>1682</v>
      </c>
      <c r="H1749" t="s">
        <v>24</v>
      </c>
      <c r="I1749" t="s">
        <v>25</v>
      </c>
      <c r="J1749" t="s">
        <v>52</v>
      </c>
      <c r="K1749" t="s">
        <v>53</v>
      </c>
      <c r="L1749" t="s">
        <v>54</v>
      </c>
      <c r="M1749" t="s">
        <v>1400</v>
      </c>
      <c r="N1749" t="s">
        <v>30</v>
      </c>
      <c r="O1749" t="s">
        <v>56</v>
      </c>
      <c r="P1749" t="s">
        <v>1401</v>
      </c>
      <c r="Q1749">
        <v>595.38</v>
      </c>
      <c r="R1749">
        <v>6</v>
      </c>
      <c r="S1749">
        <v>297.69</v>
      </c>
      <c r="T1749">
        <f xml:space="preserve"> Table1_2[[#This Row],[Profit]] / Table1_2[[#This Row],[Sales]]</f>
        <v>0.5</v>
      </c>
      <c r="U1749" t="s">
        <v>83</v>
      </c>
      <c r="V1749" t="s">
        <v>34</v>
      </c>
    </row>
    <row r="1750" spans="1:22">
      <c r="A1750" t="s">
        <v>3636</v>
      </c>
      <c r="B1750" s="19">
        <v>42237</v>
      </c>
      <c r="C1750" s="19" t="str">
        <f xml:space="preserve"> TEXT(Table1_2[[#This Row],[Order Date]], "yyyy")</f>
        <v>2015</v>
      </c>
      <c r="D1750" s="19">
        <v>42241</v>
      </c>
      <c r="E1750" t="s">
        <v>39</v>
      </c>
      <c r="F1750" t="s">
        <v>3488</v>
      </c>
      <c r="G1750" t="s">
        <v>3489</v>
      </c>
      <c r="H1750" t="s">
        <v>90</v>
      </c>
      <c r="I1750" t="s">
        <v>25</v>
      </c>
      <c r="J1750" t="s">
        <v>878</v>
      </c>
      <c r="K1750" t="s">
        <v>231</v>
      </c>
      <c r="L1750" t="s">
        <v>67</v>
      </c>
      <c r="M1750" t="s">
        <v>575</v>
      </c>
      <c r="N1750" t="s">
        <v>30</v>
      </c>
      <c r="O1750" t="s">
        <v>36</v>
      </c>
      <c r="P1750" t="s">
        <v>576</v>
      </c>
      <c r="Q1750">
        <v>598.45799999999997</v>
      </c>
      <c r="R1750">
        <v>3</v>
      </c>
      <c r="S1750">
        <v>-42.747</v>
      </c>
      <c r="T1750">
        <f xml:space="preserve"> Table1_2[[#This Row],[Profit]] / Table1_2[[#This Row],[Sales]]</f>
        <v>-7.1428571428571438E-2</v>
      </c>
      <c r="U1750" t="s">
        <v>83</v>
      </c>
      <c r="V1750" t="s">
        <v>253</v>
      </c>
    </row>
    <row r="1751" spans="1:22">
      <c r="A1751" t="s">
        <v>3149</v>
      </c>
      <c r="B1751" s="19">
        <v>42535</v>
      </c>
      <c r="C1751" s="19" t="str">
        <f xml:space="preserve"> TEXT(Table1_2[[#This Row],[Order Date]], "yyyy")</f>
        <v>2016</v>
      </c>
      <c r="D1751" s="19">
        <v>42535</v>
      </c>
      <c r="E1751" t="s">
        <v>425</v>
      </c>
      <c r="F1751" t="s">
        <v>3150</v>
      </c>
      <c r="G1751" t="s">
        <v>3151</v>
      </c>
      <c r="H1751" t="s">
        <v>100</v>
      </c>
      <c r="I1751" t="s">
        <v>25</v>
      </c>
      <c r="J1751" t="s">
        <v>52</v>
      </c>
      <c r="K1751" t="s">
        <v>53</v>
      </c>
      <c r="L1751" t="s">
        <v>54</v>
      </c>
      <c r="M1751" t="s">
        <v>2622</v>
      </c>
      <c r="N1751" t="s">
        <v>30</v>
      </c>
      <c r="O1751" t="s">
        <v>31</v>
      </c>
      <c r="P1751" t="s">
        <v>2623</v>
      </c>
      <c r="Q1751">
        <v>599.16499999999996</v>
      </c>
      <c r="R1751">
        <v>5</v>
      </c>
      <c r="S1751">
        <v>35.244999999999997</v>
      </c>
      <c r="T1751">
        <f xml:space="preserve"> Table1_2[[#This Row],[Profit]] / Table1_2[[#This Row],[Sales]]</f>
        <v>5.8823529411764705E-2</v>
      </c>
      <c r="U1751" t="s">
        <v>430</v>
      </c>
      <c r="V1751" t="s">
        <v>59</v>
      </c>
    </row>
    <row r="1752" spans="1:22">
      <c r="A1752" t="s">
        <v>945</v>
      </c>
      <c r="B1752" s="19">
        <v>42646</v>
      </c>
      <c r="C1752" s="19" t="str">
        <f xml:space="preserve"> TEXT(Table1_2[[#This Row],[Order Date]], "yyyy")</f>
        <v>2016</v>
      </c>
      <c r="D1752" s="19">
        <v>42651</v>
      </c>
      <c r="E1752" t="s">
        <v>39</v>
      </c>
      <c r="F1752" t="s">
        <v>73</v>
      </c>
      <c r="G1752" t="s">
        <v>74</v>
      </c>
      <c r="H1752" t="s">
        <v>24</v>
      </c>
      <c r="I1752" t="s">
        <v>25</v>
      </c>
      <c r="J1752" t="s">
        <v>173</v>
      </c>
      <c r="K1752" t="s">
        <v>120</v>
      </c>
      <c r="L1752" t="s">
        <v>67</v>
      </c>
      <c r="M1752" t="s">
        <v>821</v>
      </c>
      <c r="N1752" t="s">
        <v>30</v>
      </c>
      <c r="O1752" t="s">
        <v>36</v>
      </c>
      <c r="P1752" t="s">
        <v>822</v>
      </c>
      <c r="Q1752">
        <v>599.29200000000003</v>
      </c>
      <c r="R1752">
        <v>6</v>
      </c>
      <c r="S1752">
        <v>93.223200000000006</v>
      </c>
      <c r="T1752">
        <f xml:space="preserve"> Table1_2[[#This Row],[Profit]] / Table1_2[[#This Row],[Sales]]</f>
        <v>0.15555555555555556</v>
      </c>
      <c r="U1752" t="s">
        <v>58</v>
      </c>
      <c r="V1752" t="s">
        <v>48</v>
      </c>
    </row>
    <row r="1753" spans="1:22">
      <c r="A1753" t="s">
        <v>203</v>
      </c>
      <c r="B1753" s="19">
        <v>41999</v>
      </c>
      <c r="C1753" s="19" t="str">
        <f xml:space="preserve"> TEXT(Table1_2[[#This Row],[Order Date]], "yyyy")</f>
        <v>2014</v>
      </c>
      <c r="D1753" s="19">
        <v>42001</v>
      </c>
      <c r="E1753" t="s">
        <v>21</v>
      </c>
      <c r="F1753" t="s">
        <v>204</v>
      </c>
      <c r="G1753" t="s">
        <v>205</v>
      </c>
      <c r="H1753" t="s">
        <v>100</v>
      </c>
      <c r="I1753" t="s">
        <v>25</v>
      </c>
      <c r="J1753" t="s">
        <v>101</v>
      </c>
      <c r="K1753" t="s">
        <v>92</v>
      </c>
      <c r="L1753" t="s">
        <v>93</v>
      </c>
      <c r="M1753" t="s">
        <v>206</v>
      </c>
      <c r="N1753" t="s">
        <v>30</v>
      </c>
      <c r="O1753" t="s">
        <v>36</v>
      </c>
      <c r="P1753" t="s">
        <v>207</v>
      </c>
      <c r="Q1753">
        <v>600.55799999999999</v>
      </c>
      <c r="R1753">
        <v>3</v>
      </c>
      <c r="S1753">
        <v>-8.5793999999999997</v>
      </c>
      <c r="T1753">
        <f xml:space="preserve"> Table1_2[[#This Row],[Profit]] / Table1_2[[#This Row],[Sales]]</f>
        <v>-1.4285714285714285E-2</v>
      </c>
      <c r="U1753" t="s">
        <v>70</v>
      </c>
      <c r="V1753" t="s">
        <v>96</v>
      </c>
    </row>
    <row r="1754" spans="1:22">
      <c r="A1754" t="s">
        <v>4093</v>
      </c>
      <c r="B1754" s="19">
        <v>42782</v>
      </c>
      <c r="C1754" s="19" t="str">
        <f xml:space="preserve"> TEXT(Table1_2[[#This Row],[Order Date]], "yyyy")</f>
        <v>2017</v>
      </c>
      <c r="D1754" s="19">
        <v>42787</v>
      </c>
      <c r="E1754" t="s">
        <v>39</v>
      </c>
      <c r="F1754" t="s">
        <v>1630</v>
      </c>
      <c r="G1754" t="s">
        <v>1631</v>
      </c>
      <c r="H1754" t="s">
        <v>24</v>
      </c>
      <c r="I1754" t="s">
        <v>25</v>
      </c>
      <c r="J1754" t="s">
        <v>513</v>
      </c>
      <c r="K1754" t="s">
        <v>134</v>
      </c>
      <c r="L1754" t="s">
        <v>93</v>
      </c>
      <c r="M1754" t="s">
        <v>206</v>
      </c>
      <c r="N1754" t="s">
        <v>30</v>
      </c>
      <c r="O1754" t="s">
        <v>36</v>
      </c>
      <c r="P1754" t="s">
        <v>207</v>
      </c>
      <c r="Q1754">
        <v>600.55799999999999</v>
      </c>
      <c r="R1754">
        <v>3</v>
      </c>
      <c r="S1754">
        <v>-8.5793999999999997</v>
      </c>
      <c r="T1754">
        <f xml:space="preserve"> Table1_2[[#This Row],[Profit]] / Table1_2[[#This Row],[Sales]]</f>
        <v>-1.4285714285714285E-2</v>
      </c>
      <c r="U1754" t="s">
        <v>58</v>
      </c>
      <c r="V1754" t="s">
        <v>297</v>
      </c>
    </row>
    <row r="1755" spans="1:22">
      <c r="A1755" t="s">
        <v>4359</v>
      </c>
      <c r="B1755" s="19">
        <v>42821</v>
      </c>
      <c r="C1755" s="19" t="str">
        <f xml:space="preserve"> TEXT(Table1_2[[#This Row],[Order Date]], "yyyy")</f>
        <v>2017</v>
      </c>
      <c r="D1755" s="19">
        <v>42826</v>
      </c>
      <c r="E1755" t="s">
        <v>39</v>
      </c>
      <c r="F1755" t="s">
        <v>1345</v>
      </c>
      <c r="G1755" t="s">
        <v>1346</v>
      </c>
      <c r="H1755" t="s">
        <v>24</v>
      </c>
      <c r="I1755" t="s">
        <v>25</v>
      </c>
      <c r="J1755" t="s">
        <v>101</v>
      </c>
      <c r="K1755" t="s">
        <v>92</v>
      </c>
      <c r="L1755" t="s">
        <v>93</v>
      </c>
      <c r="M1755" t="s">
        <v>206</v>
      </c>
      <c r="N1755" t="s">
        <v>30</v>
      </c>
      <c r="O1755" t="s">
        <v>36</v>
      </c>
      <c r="P1755" t="s">
        <v>207</v>
      </c>
      <c r="Q1755">
        <v>600.55799999999999</v>
      </c>
      <c r="R1755">
        <v>3</v>
      </c>
      <c r="S1755">
        <v>-8.5793999999999997</v>
      </c>
      <c r="T1755">
        <f xml:space="preserve"> Table1_2[[#This Row],[Profit]] / Table1_2[[#This Row],[Sales]]</f>
        <v>-1.4285714285714285E-2</v>
      </c>
      <c r="U1755" t="s">
        <v>58</v>
      </c>
      <c r="V1755" t="s">
        <v>195</v>
      </c>
    </row>
    <row r="1756" spans="1:22">
      <c r="A1756" t="s">
        <v>1985</v>
      </c>
      <c r="B1756" s="19">
        <v>42621</v>
      </c>
      <c r="C1756" s="19" t="str">
        <f xml:space="preserve"> TEXT(Table1_2[[#This Row],[Order Date]], "yyyy")</f>
        <v>2016</v>
      </c>
      <c r="D1756" s="19">
        <v>42627</v>
      </c>
      <c r="E1756" t="s">
        <v>39</v>
      </c>
      <c r="F1756" t="s">
        <v>1986</v>
      </c>
      <c r="G1756" t="s">
        <v>1987</v>
      </c>
      <c r="H1756" t="s">
        <v>24</v>
      </c>
      <c r="I1756" t="s">
        <v>25</v>
      </c>
      <c r="J1756" t="s">
        <v>1988</v>
      </c>
      <c r="K1756" t="s">
        <v>134</v>
      </c>
      <c r="L1756" t="s">
        <v>93</v>
      </c>
      <c r="M1756" t="s">
        <v>1991</v>
      </c>
      <c r="N1756" t="s">
        <v>30</v>
      </c>
      <c r="O1756" t="s">
        <v>45</v>
      </c>
      <c r="P1756" t="s">
        <v>1992</v>
      </c>
      <c r="Q1756">
        <v>601.47</v>
      </c>
      <c r="R1756">
        <v>3</v>
      </c>
      <c r="S1756">
        <v>-300.73500000000001</v>
      </c>
      <c r="T1756">
        <f xml:space="preserve"> Table1_2[[#This Row],[Profit]] / Table1_2[[#This Row],[Sales]]</f>
        <v>-0.5</v>
      </c>
      <c r="U1756" t="s">
        <v>129</v>
      </c>
      <c r="V1756" t="s">
        <v>77</v>
      </c>
    </row>
    <row r="1757" spans="1:22">
      <c r="A1757" t="s">
        <v>2090</v>
      </c>
      <c r="B1757" s="19">
        <v>42268</v>
      </c>
      <c r="C1757" s="19" t="str">
        <f xml:space="preserve"> TEXT(Table1_2[[#This Row],[Order Date]], "yyyy")</f>
        <v>2015</v>
      </c>
      <c r="D1757" s="19">
        <v>42270</v>
      </c>
      <c r="E1757" t="s">
        <v>87</v>
      </c>
      <c r="F1757" t="s">
        <v>2091</v>
      </c>
      <c r="G1757" t="s">
        <v>2092</v>
      </c>
      <c r="H1757" t="s">
        <v>100</v>
      </c>
      <c r="I1757" t="s">
        <v>25</v>
      </c>
      <c r="J1757" t="s">
        <v>52</v>
      </c>
      <c r="K1757" t="s">
        <v>53</v>
      </c>
      <c r="L1757" t="s">
        <v>54</v>
      </c>
      <c r="M1757" t="s">
        <v>625</v>
      </c>
      <c r="N1757" t="s">
        <v>30</v>
      </c>
      <c r="O1757" t="s">
        <v>36</v>
      </c>
      <c r="P1757" t="s">
        <v>626</v>
      </c>
      <c r="Q1757">
        <v>601.53599999999994</v>
      </c>
      <c r="R1757">
        <v>4</v>
      </c>
      <c r="S1757">
        <v>0</v>
      </c>
      <c r="T1757">
        <f xml:space="preserve"> Table1_2[[#This Row],[Profit]] / Table1_2[[#This Row],[Sales]]</f>
        <v>0</v>
      </c>
      <c r="U1757" t="s">
        <v>70</v>
      </c>
      <c r="V1757" t="s">
        <v>77</v>
      </c>
    </row>
    <row r="1758" spans="1:22">
      <c r="A1758" t="s">
        <v>3606</v>
      </c>
      <c r="B1758" s="19">
        <v>42148</v>
      </c>
      <c r="C1758" s="19" t="str">
        <f xml:space="preserve"> TEXT(Table1_2[[#This Row],[Order Date]], "yyyy")</f>
        <v>2015</v>
      </c>
      <c r="D1758" s="19">
        <v>42150</v>
      </c>
      <c r="E1758" t="s">
        <v>21</v>
      </c>
      <c r="F1758" t="s">
        <v>2844</v>
      </c>
      <c r="G1758" t="s">
        <v>2845</v>
      </c>
      <c r="H1758" t="s">
        <v>24</v>
      </c>
      <c r="I1758" t="s">
        <v>25</v>
      </c>
      <c r="J1758" t="s">
        <v>3607</v>
      </c>
      <c r="K1758" t="s">
        <v>134</v>
      </c>
      <c r="L1758" t="s">
        <v>93</v>
      </c>
      <c r="M1758" t="s">
        <v>1028</v>
      </c>
      <c r="N1758" t="s">
        <v>30</v>
      </c>
      <c r="O1758" t="s">
        <v>36</v>
      </c>
      <c r="P1758" t="s">
        <v>1029</v>
      </c>
      <c r="Q1758">
        <v>602.65099999999995</v>
      </c>
      <c r="R1758">
        <v>7</v>
      </c>
      <c r="S1758">
        <v>-163.57669999999999</v>
      </c>
      <c r="T1758">
        <f xml:space="preserve"> Table1_2[[#This Row],[Profit]] / Table1_2[[#This Row],[Sales]]</f>
        <v>-0.27142857142857141</v>
      </c>
      <c r="U1758" t="s">
        <v>70</v>
      </c>
      <c r="V1758" t="s">
        <v>161</v>
      </c>
    </row>
    <row r="1759" spans="1:22">
      <c r="A1759" t="s">
        <v>1370</v>
      </c>
      <c r="B1759" s="19">
        <v>41966</v>
      </c>
      <c r="C1759" s="19" t="str">
        <f xml:space="preserve"> TEXT(Table1_2[[#This Row],[Order Date]], "yyyy")</f>
        <v>2014</v>
      </c>
      <c r="D1759" s="19">
        <v>41968</v>
      </c>
      <c r="E1759" t="s">
        <v>87</v>
      </c>
      <c r="F1759" t="s">
        <v>507</v>
      </c>
      <c r="G1759" t="s">
        <v>508</v>
      </c>
      <c r="H1759" t="s">
        <v>24</v>
      </c>
      <c r="I1759" t="s">
        <v>25</v>
      </c>
      <c r="J1759" t="s">
        <v>52</v>
      </c>
      <c r="K1759" t="s">
        <v>53</v>
      </c>
      <c r="L1759" t="s">
        <v>54</v>
      </c>
      <c r="M1759" t="s">
        <v>159</v>
      </c>
      <c r="N1759" t="s">
        <v>30</v>
      </c>
      <c r="O1759" t="s">
        <v>36</v>
      </c>
      <c r="P1759" t="s">
        <v>160</v>
      </c>
      <c r="Q1759">
        <v>603.91999999999996</v>
      </c>
      <c r="R1759">
        <v>5</v>
      </c>
      <c r="S1759">
        <v>-67.941000000000003</v>
      </c>
      <c r="T1759">
        <f xml:space="preserve"> Table1_2[[#This Row],[Profit]] / Table1_2[[#This Row],[Sales]]</f>
        <v>-0.11250000000000002</v>
      </c>
      <c r="U1759" t="s">
        <v>70</v>
      </c>
      <c r="V1759" t="s">
        <v>34</v>
      </c>
    </row>
    <row r="1760" spans="1:22">
      <c r="A1760" t="s">
        <v>2374</v>
      </c>
      <c r="B1760" s="19">
        <v>41909</v>
      </c>
      <c r="C1760" s="19" t="str">
        <f xml:space="preserve"> TEXT(Table1_2[[#This Row],[Order Date]], "yyyy")</f>
        <v>2014</v>
      </c>
      <c r="D1760" s="19">
        <v>41913</v>
      </c>
      <c r="E1760" t="s">
        <v>39</v>
      </c>
      <c r="F1760" t="s">
        <v>2375</v>
      </c>
      <c r="G1760" t="s">
        <v>2376</v>
      </c>
      <c r="H1760" t="s">
        <v>24</v>
      </c>
      <c r="I1760" t="s">
        <v>25</v>
      </c>
      <c r="J1760" t="s">
        <v>639</v>
      </c>
      <c r="K1760" t="s">
        <v>53</v>
      </c>
      <c r="L1760" t="s">
        <v>54</v>
      </c>
      <c r="M1760" t="s">
        <v>394</v>
      </c>
      <c r="N1760" t="s">
        <v>30</v>
      </c>
      <c r="O1760" t="s">
        <v>36</v>
      </c>
      <c r="P1760" t="s">
        <v>395</v>
      </c>
      <c r="Q1760">
        <v>603.91999999999996</v>
      </c>
      <c r="R1760">
        <v>5</v>
      </c>
      <c r="S1760">
        <v>45.293999999999997</v>
      </c>
      <c r="T1760">
        <f xml:space="preserve"> Table1_2[[#This Row],[Profit]] / Table1_2[[#This Row],[Sales]]</f>
        <v>7.4999999999999997E-2</v>
      </c>
      <c r="U1760" t="s">
        <v>83</v>
      </c>
      <c r="V1760" t="s">
        <v>77</v>
      </c>
    </row>
    <row r="1761" spans="1:22">
      <c r="A1761" t="s">
        <v>2538</v>
      </c>
      <c r="B1761" s="19">
        <v>41981</v>
      </c>
      <c r="C1761" s="19" t="str">
        <f xml:space="preserve"> TEXT(Table1_2[[#This Row],[Order Date]], "yyyy")</f>
        <v>2014</v>
      </c>
      <c r="D1761" s="19">
        <v>41983</v>
      </c>
      <c r="E1761" t="s">
        <v>21</v>
      </c>
      <c r="F1761" t="s">
        <v>1806</v>
      </c>
      <c r="G1761" t="s">
        <v>1807</v>
      </c>
      <c r="H1761" t="s">
        <v>24</v>
      </c>
      <c r="I1761" t="s">
        <v>25</v>
      </c>
      <c r="J1761" t="s">
        <v>970</v>
      </c>
      <c r="K1761" t="s">
        <v>192</v>
      </c>
      <c r="L1761" t="s">
        <v>54</v>
      </c>
      <c r="M1761" t="s">
        <v>394</v>
      </c>
      <c r="N1761" t="s">
        <v>30</v>
      </c>
      <c r="O1761" t="s">
        <v>36</v>
      </c>
      <c r="P1761" t="s">
        <v>395</v>
      </c>
      <c r="Q1761">
        <v>603.91999999999996</v>
      </c>
      <c r="R1761">
        <v>5</v>
      </c>
      <c r="S1761">
        <v>45.293999999999997</v>
      </c>
      <c r="T1761">
        <f xml:space="preserve"> Table1_2[[#This Row],[Profit]] / Table1_2[[#This Row],[Sales]]</f>
        <v>7.4999999999999997E-2</v>
      </c>
      <c r="U1761" t="s">
        <v>70</v>
      </c>
      <c r="V1761" t="s">
        <v>96</v>
      </c>
    </row>
    <row r="1762" spans="1:22">
      <c r="A1762" t="s">
        <v>946</v>
      </c>
      <c r="B1762" s="19">
        <v>41954</v>
      </c>
      <c r="C1762" s="19" t="str">
        <f xml:space="preserve"> TEXT(Table1_2[[#This Row],[Order Date]], "yyyy")</f>
        <v>2014</v>
      </c>
      <c r="D1762" s="19">
        <v>41957</v>
      </c>
      <c r="E1762" t="s">
        <v>21</v>
      </c>
      <c r="F1762" t="s">
        <v>947</v>
      </c>
      <c r="G1762" t="s">
        <v>948</v>
      </c>
      <c r="H1762" t="s">
        <v>24</v>
      </c>
      <c r="I1762" t="s">
        <v>25</v>
      </c>
      <c r="J1762" t="s">
        <v>865</v>
      </c>
      <c r="K1762" t="s">
        <v>180</v>
      </c>
      <c r="L1762" t="s">
        <v>54</v>
      </c>
      <c r="M1762" t="s">
        <v>855</v>
      </c>
      <c r="N1762" t="s">
        <v>30</v>
      </c>
      <c r="O1762" t="s">
        <v>36</v>
      </c>
      <c r="P1762" t="s">
        <v>856</v>
      </c>
      <c r="Q1762">
        <v>603.91999999999996</v>
      </c>
      <c r="R1762">
        <v>5</v>
      </c>
      <c r="S1762">
        <v>75.489999999999995</v>
      </c>
      <c r="T1762">
        <f xml:space="preserve"> Table1_2[[#This Row],[Profit]] / Table1_2[[#This Row],[Sales]]</f>
        <v>0.125</v>
      </c>
      <c r="U1762" t="s">
        <v>33</v>
      </c>
      <c r="V1762" t="s">
        <v>34</v>
      </c>
    </row>
    <row r="1763" spans="1:22">
      <c r="A1763" t="s">
        <v>2470</v>
      </c>
      <c r="B1763" s="19">
        <v>43002</v>
      </c>
      <c r="C1763" s="19" t="str">
        <f xml:space="preserve"> TEXT(Table1_2[[#This Row],[Order Date]], "yyyy")</f>
        <v>2017</v>
      </c>
      <c r="D1763" s="19">
        <v>43006</v>
      </c>
      <c r="E1763" t="s">
        <v>39</v>
      </c>
      <c r="F1763" t="s">
        <v>578</v>
      </c>
      <c r="G1763" t="s">
        <v>579</v>
      </c>
      <c r="H1763" t="s">
        <v>90</v>
      </c>
      <c r="I1763" t="s">
        <v>25</v>
      </c>
      <c r="J1763" t="s">
        <v>2471</v>
      </c>
      <c r="K1763" t="s">
        <v>166</v>
      </c>
      <c r="L1763" t="s">
        <v>93</v>
      </c>
      <c r="M1763" t="s">
        <v>855</v>
      </c>
      <c r="N1763" t="s">
        <v>30</v>
      </c>
      <c r="O1763" t="s">
        <v>36</v>
      </c>
      <c r="P1763" t="s">
        <v>856</v>
      </c>
      <c r="Q1763">
        <v>603.91999999999996</v>
      </c>
      <c r="R1763">
        <v>4</v>
      </c>
      <c r="S1763">
        <v>181.17599999999999</v>
      </c>
      <c r="T1763">
        <f xml:space="preserve"> Table1_2[[#This Row],[Profit]] / Table1_2[[#This Row],[Sales]]</f>
        <v>0.3</v>
      </c>
      <c r="U1763" t="s">
        <v>83</v>
      </c>
      <c r="V1763" t="s">
        <v>77</v>
      </c>
    </row>
    <row r="1764" spans="1:22">
      <c r="A1764" t="s">
        <v>3089</v>
      </c>
      <c r="B1764" s="19">
        <v>41930</v>
      </c>
      <c r="C1764" s="19" t="str">
        <f xml:space="preserve"> TEXT(Table1_2[[#This Row],[Order Date]], "yyyy")</f>
        <v>2014</v>
      </c>
      <c r="D1764" s="19">
        <v>41934</v>
      </c>
      <c r="E1764" t="s">
        <v>39</v>
      </c>
      <c r="F1764" t="s">
        <v>2164</v>
      </c>
      <c r="G1764" t="s">
        <v>2165</v>
      </c>
      <c r="H1764" t="s">
        <v>90</v>
      </c>
      <c r="I1764" t="s">
        <v>25</v>
      </c>
      <c r="J1764" t="s">
        <v>3090</v>
      </c>
      <c r="K1764" t="s">
        <v>1058</v>
      </c>
      <c r="L1764" t="s">
        <v>28</v>
      </c>
      <c r="M1764" t="s">
        <v>3017</v>
      </c>
      <c r="N1764" t="s">
        <v>30</v>
      </c>
      <c r="O1764" t="s">
        <v>36</v>
      </c>
      <c r="P1764" t="s">
        <v>3018</v>
      </c>
      <c r="Q1764">
        <v>605.34</v>
      </c>
      <c r="R1764">
        <v>6</v>
      </c>
      <c r="S1764">
        <v>145.2816</v>
      </c>
      <c r="T1764">
        <f xml:space="preserve"> Table1_2[[#This Row],[Profit]] / Table1_2[[#This Row],[Sales]]</f>
        <v>0.24</v>
      </c>
      <c r="U1764" t="s">
        <v>83</v>
      </c>
      <c r="V1764" t="s">
        <v>48</v>
      </c>
    </row>
    <row r="1765" spans="1:22">
      <c r="A1765" t="s">
        <v>3827</v>
      </c>
      <c r="B1765" s="19">
        <v>42004</v>
      </c>
      <c r="C1765" s="19" t="str">
        <f xml:space="preserve"> TEXT(Table1_2[[#This Row],[Order Date]], "yyyy")</f>
        <v>2014</v>
      </c>
      <c r="D1765" s="19">
        <v>42011</v>
      </c>
      <c r="E1765" t="s">
        <v>39</v>
      </c>
      <c r="F1765" t="s">
        <v>2295</v>
      </c>
      <c r="G1765" t="s">
        <v>2296</v>
      </c>
      <c r="H1765" t="s">
        <v>100</v>
      </c>
      <c r="I1765" t="s">
        <v>25</v>
      </c>
      <c r="J1765" t="s">
        <v>1644</v>
      </c>
      <c r="K1765" t="s">
        <v>1645</v>
      </c>
      <c r="L1765" t="s">
        <v>67</v>
      </c>
      <c r="M1765" t="s">
        <v>104</v>
      </c>
      <c r="N1765" t="s">
        <v>30</v>
      </c>
      <c r="O1765" t="s">
        <v>36</v>
      </c>
      <c r="P1765" t="s">
        <v>105</v>
      </c>
      <c r="Q1765">
        <v>605.88</v>
      </c>
      <c r="R1765">
        <v>6</v>
      </c>
      <c r="S1765">
        <v>151.47</v>
      </c>
      <c r="T1765">
        <f xml:space="preserve"> Table1_2[[#This Row],[Profit]] / Table1_2[[#This Row],[Sales]]</f>
        <v>0.25</v>
      </c>
      <c r="U1765" t="s">
        <v>47</v>
      </c>
      <c r="V1765" t="s">
        <v>96</v>
      </c>
    </row>
    <row r="1766" spans="1:22">
      <c r="A1766" t="s">
        <v>4069</v>
      </c>
      <c r="B1766" s="19">
        <v>43091</v>
      </c>
      <c r="C1766" s="19" t="str">
        <f xml:space="preserve"> TEXT(Table1_2[[#This Row],[Order Date]], "yyyy")</f>
        <v>2017</v>
      </c>
      <c r="D1766" s="19">
        <v>43095</v>
      </c>
      <c r="E1766" t="s">
        <v>39</v>
      </c>
      <c r="F1766" t="s">
        <v>1634</v>
      </c>
      <c r="G1766" t="s">
        <v>1635</v>
      </c>
      <c r="H1766" t="s">
        <v>24</v>
      </c>
      <c r="I1766" t="s">
        <v>25</v>
      </c>
      <c r="J1766" t="s">
        <v>894</v>
      </c>
      <c r="K1766" t="s">
        <v>166</v>
      </c>
      <c r="L1766" t="s">
        <v>93</v>
      </c>
      <c r="M1766" t="s">
        <v>435</v>
      </c>
      <c r="N1766" t="s">
        <v>30</v>
      </c>
      <c r="O1766" t="s">
        <v>45</v>
      </c>
      <c r="P1766" t="s">
        <v>436</v>
      </c>
      <c r="Q1766">
        <v>607.52</v>
      </c>
      <c r="R1766">
        <v>2</v>
      </c>
      <c r="S1766">
        <v>97.203199999999995</v>
      </c>
      <c r="T1766">
        <f xml:space="preserve"> Table1_2[[#This Row],[Profit]] / Table1_2[[#This Row],[Sales]]</f>
        <v>0.16</v>
      </c>
      <c r="U1766" t="s">
        <v>83</v>
      </c>
      <c r="V1766" t="s">
        <v>96</v>
      </c>
    </row>
    <row r="1767" spans="1:22">
      <c r="A1767" t="s">
        <v>4144</v>
      </c>
      <c r="B1767" s="19">
        <v>42107</v>
      </c>
      <c r="C1767" s="19" t="str">
        <f xml:space="preserve"> TEXT(Table1_2[[#This Row],[Order Date]], "yyyy")</f>
        <v>2015</v>
      </c>
      <c r="D1767" s="19">
        <v>42111</v>
      </c>
      <c r="E1767" t="s">
        <v>39</v>
      </c>
      <c r="F1767" t="s">
        <v>3052</v>
      </c>
      <c r="G1767" t="s">
        <v>3053</v>
      </c>
      <c r="H1767" t="s">
        <v>24</v>
      </c>
      <c r="I1767" t="s">
        <v>25</v>
      </c>
      <c r="J1767" t="s">
        <v>1868</v>
      </c>
      <c r="K1767" t="s">
        <v>92</v>
      </c>
      <c r="L1767" t="s">
        <v>93</v>
      </c>
      <c r="M1767" t="s">
        <v>699</v>
      </c>
      <c r="N1767" t="s">
        <v>30</v>
      </c>
      <c r="O1767" t="s">
        <v>45</v>
      </c>
      <c r="P1767" t="s">
        <v>700</v>
      </c>
      <c r="Q1767">
        <v>609.98</v>
      </c>
      <c r="R1767">
        <v>4</v>
      </c>
      <c r="S1767">
        <v>-113.282</v>
      </c>
      <c r="T1767">
        <f xml:space="preserve"> Table1_2[[#This Row],[Profit]] / Table1_2[[#This Row],[Sales]]</f>
        <v>-0.18571428571428569</v>
      </c>
      <c r="U1767" t="s">
        <v>83</v>
      </c>
      <c r="V1767" t="s">
        <v>113</v>
      </c>
    </row>
    <row r="1768" spans="1:22">
      <c r="A1768" t="s">
        <v>2587</v>
      </c>
      <c r="B1768" s="19">
        <v>41967</v>
      </c>
      <c r="C1768" s="19" t="str">
        <f xml:space="preserve"> TEXT(Table1_2[[#This Row],[Order Date]], "yyyy")</f>
        <v>2014</v>
      </c>
      <c r="D1768" s="19">
        <v>41967</v>
      </c>
      <c r="E1768" t="s">
        <v>425</v>
      </c>
      <c r="F1768" t="s">
        <v>2588</v>
      </c>
      <c r="G1768" t="s">
        <v>2589</v>
      </c>
      <c r="H1768" t="s">
        <v>90</v>
      </c>
      <c r="I1768" t="s">
        <v>25</v>
      </c>
      <c r="J1768" t="s">
        <v>347</v>
      </c>
      <c r="K1768" t="s">
        <v>231</v>
      </c>
      <c r="L1768" t="s">
        <v>67</v>
      </c>
      <c r="M1768" t="s">
        <v>1306</v>
      </c>
      <c r="N1768" t="s">
        <v>30</v>
      </c>
      <c r="O1768" t="s">
        <v>36</v>
      </c>
      <c r="P1768" t="s">
        <v>1307</v>
      </c>
      <c r="Q1768">
        <v>611.05799999999999</v>
      </c>
      <c r="R1768">
        <v>3</v>
      </c>
      <c r="S1768">
        <v>-34.9176</v>
      </c>
      <c r="T1768">
        <f xml:space="preserve"> Table1_2[[#This Row],[Profit]] / Table1_2[[#This Row],[Sales]]</f>
        <v>-5.7142857142857141E-2</v>
      </c>
      <c r="U1768" t="s">
        <v>430</v>
      </c>
      <c r="V1768" t="s">
        <v>34</v>
      </c>
    </row>
    <row r="1769" spans="1:22">
      <c r="A1769" t="s">
        <v>1840</v>
      </c>
      <c r="B1769" s="19">
        <v>41715</v>
      </c>
      <c r="C1769" s="19" t="str">
        <f xml:space="preserve"> TEXT(Table1_2[[#This Row],[Order Date]], "yyyy")</f>
        <v>2014</v>
      </c>
      <c r="D1769" s="19">
        <v>41719</v>
      </c>
      <c r="E1769" t="s">
        <v>39</v>
      </c>
      <c r="F1769" t="s">
        <v>1841</v>
      </c>
      <c r="G1769" t="s">
        <v>1842</v>
      </c>
      <c r="H1769" t="s">
        <v>90</v>
      </c>
      <c r="I1769" t="s">
        <v>25</v>
      </c>
      <c r="J1769" t="s">
        <v>173</v>
      </c>
      <c r="K1769" t="s">
        <v>120</v>
      </c>
      <c r="L1769" t="s">
        <v>67</v>
      </c>
      <c r="M1769" t="s">
        <v>1561</v>
      </c>
      <c r="N1769" t="s">
        <v>30</v>
      </c>
      <c r="O1769" t="s">
        <v>45</v>
      </c>
      <c r="P1769" t="s">
        <v>1562</v>
      </c>
      <c r="Q1769">
        <v>613.90800000000002</v>
      </c>
      <c r="R1769">
        <v>3</v>
      </c>
      <c r="S1769">
        <v>-122.7816</v>
      </c>
      <c r="T1769">
        <f xml:space="preserve"> Table1_2[[#This Row],[Profit]] / Table1_2[[#This Row],[Sales]]</f>
        <v>-0.19999999999999998</v>
      </c>
      <c r="U1769" t="s">
        <v>83</v>
      </c>
      <c r="V1769" t="s">
        <v>195</v>
      </c>
    </row>
    <row r="1770" spans="1:22">
      <c r="A1770" t="s">
        <v>4337</v>
      </c>
      <c r="B1770" s="19">
        <v>42321</v>
      </c>
      <c r="C1770" s="19" t="str">
        <f xml:space="preserve"> TEXT(Table1_2[[#This Row],[Order Date]], "yyyy")</f>
        <v>2015</v>
      </c>
      <c r="D1770" s="19">
        <v>42325</v>
      </c>
      <c r="E1770" t="s">
        <v>39</v>
      </c>
      <c r="F1770" t="s">
        <v>403</v>
      </c>
      <c r="G1770" t="s">
        <v>404</v>
      </c>
      <c r="H1770" t="s">
        <v>24</v>
      </c>
      <c r="I1770" t="s">
        <v>25</v>
      </c>
      <c r="J1770" t="s">
        <v>101</v>
      </c>
      <c r="K1770" t="s">
        <v>92</v>
      </c>
      <c r="L1770" t="s">
        <v>93</v>
      </c>
      <c r="M1770" t="s">
        <v>999</v>
      </c>
      <c r="N1770" t="s">
        <v>30</v>
      </c>
      <c r="O1770" t="s">
        <v>31</v>
      </c>
      <c r="P1770" t="s">
        <v>1000</v>
      </c>
      <c r="Q1770">
        <v>613.99919999999997</v>
      </c>
      <c r="R1770">
        <v>3</v>
      </c>
      <c r="S1770">
        <v>-18.058800000000002</v>
      </c>
      <c r="T1770">
        <f xml:space="preserve"> Table1_2[[#This Row],[Profit]] / Table1_2[[#This Row],[Sales]]</f>
        <v>-2.9411764705882356E-2</v>
      </c>
      <c r="U1770" t="s">
        <v>83</v>
      </c>
      <c r="V1770" t="s">
        <v>34</v>
      </c>
    </row>
    <row r="1771" spans="1:22">
      <c r="A1771" t="s">
        <v>1805</v>
      </c>
      <c r="B1771" s="19">
        <v>43038</v>
      </c>
      <c r="C1771" s="19" t="str">
        <f xml:space="preserve"> TEXT(Table1_2[[#This Row],[Order Date]], "yyyy")</f>
        <v>2017</v>
      </c>
      <c r="D1771" s="19">
        <v>43041</v>
      </c>
      <c r="E1771" t="s">
        <v>87</v>
      </c>
      <c r="F1771" t="s">
        <v>1806</v>
      </c>
      <c r="G1771" t="s">
        <v>1807</v>
      </c>
      <c r="H1771" t="s">
        <v>24</v>
      </c>
      <c r="I1771" t="s">
        <v>25</v>
      </c>
      <c r="J1771" t="s">
        <v>191</v>
      </c>
      <c r="K1771" t="s">
        <v>192</v>
      </c>
      <c r="L1771" t="s">
        <v>54</v>
      </c>
      <c r="M1771" t="s">
        <v>1279</v>
      </c>
      <c r="N1771" t="s">
        <v>30</v>
      </c>
      <c r="O1771" t="s">
        <v>36</v>
      </c>
      <c r="P1771" t="s">
        <v>1280</v>
      </c>
      <c r="Q1771">
        <v>614.27200000000005</v>
      </c>
      <c r="R1771">
        <v>8</v>
      </c>
      <c r="S1771">
        <v>-23.0352</v>
      </c>
      <c r="T1771">
        <f xml:space="preserve"> Table1_2[[#This Row],[Profit]] / Table1_2[[#This Row],[Sales]]</f>
        <v>-3.7499999999999999E-2</v>
      </c>
      <c r="U1771" t="s">
        <v>33</v>
      </c>
      <c r="V1771" t="s">
        <v>48</v>
      </c>
    </row>
    <row r="1772" spans="1:22">
      <c r="A1772" t="s">
        <v>2594</v>
      </c>
      <c r="B1772" s="19">
        <v>41940</v>
      </c>
      <c r="C1772" s="19" t="str">
        <f xml:space="preserve"> TEXT(Table1_2[[#This Row],[Order Date]], "yyyy")</f>
        <v>2014</v>
      </c>
      <c r="D1772" s="19">
        <v>41943</v>
      </c>
      <c r="E1772" t="s">
        <v>87</v>
      </c>
      <c r="F1772" t="s">
        <v>1317</v>
      </c>
      <c r="G1772" t="s">
        <v>1318</v>
      </c>
      <c r="H1772" t="s">
        <v>90</v>
      </c>
      <c r="I1772" t="s">
        <v>25</v>
      </c>
      <c r="J1772" t="s">
        <v>52</v>
      </c>
      <c r="K1772" t="s">
        <v>53</v>
      </c>
      <c r="L1772" t="s">
        <v>54</v>
      </c>
      <c r="M1772" t="s">
        <v>542</v>
      </c>
      <c r="N1772" t="s">
        <v>30</v>
      </c>
      <c r="O1772" t="s">
        <v>31</v>
      </c>
      <c r="P1772" t="s">
        <v>543</v>
      </c>
      <c r="Q1772">
        <v>616.99800000000005</v>
      </c>
      <c r="R1772">
        <v>6</v>
      </c>
      <c r="S1772">
        <v>-36.293999999999997</v>
      </c>
      <c r="T1772">
        <f xml:space="preserve"> Table1_2[[#This Row],[Profit]] / Table1_2[[#This Row],[Sales]]</f>
        <v>-5.8823529411764698E-2</v>
      </c>
      <c r="U1772" t="s">
        <v>33</v>
      </c>
      <c r="V1772" t="s">
        <v>48</v>
      </c>
    </row>
    <row r="1773" spans="1:22">
      <c r="A1773" t="s">
        <v>208</v>
      </c>
      <c r="B1773" s="19">
        <v>41902</v>
      </c>
      <c r="C1773" s="19" t="str">
        <f xml:space="preserve"> TEXT(Table1_2[[#This Row],[Order Date]], "yyyy")</f>
        <v>2014</v>
      </c>
      <c r="D1773" s="19">
        <v>41907</v>
      </c>
      <c r="E1773" t="s">
        <v>39</v>
      </c>
      <c r="F1773" t="s">
        <v>209</v>
      </c>
      <c r="G1773" t="s">
        <v>210</v>
      </c>
      <c r="H1773" t="s">
        <v>24</v>
      </c>
      <c r="I1773" t="s">
        <v>25</v>
      </c>
      <c r="J1773" t="s">
        <v>211</v>
      </c>
      <c r="K1773" t="s">
        <v>134</v>
      </c>
      <c r="L1773" t="s">
        <v>93</v>
      </c>
      <c r="M1773" t="s">
        <v>212</v>
      </c>
      <c r="N1773" t="s">
        <v>30</v>
      </c>
      <c r="O1773" t="s">
        <v>45</v>
      </c>
      <c r="P1773" t="s">
        <v>213</v>
      </c>
      <c r="Q1773">
        <v>617.70000000000005</v>
      </c>
      <c r="R1773">
        <v>6</v>
      </c>
      <c r="S1773">
        <v>-407.68200000000002</v>
      </c>
      <c r="T1773">
        <f xml:space="preserve"> Table1_2[[#This Row],[Profit]] / Table1_2[[#This Row],[Sales]]</f>
        <v>-0.66</v>
      </c>
      <c r="U1773" t="s">
        <v>58</v>
      </c>
      <c r="V1773" t="s">
        <v>77</v>
      </c>
    </row>
    <row r="1774" spans="1:22">
      <c r="A1774" t="s">
        <v>300</v>
      </c>
      <c r="B1774" s="19">
        <v>42832</v>
      </c>
      <c r="C1774" s="19" t="str">
        <f xml:space="preserve"> TEXT(Table1_2[[#This Row],[Order Date]], "yyyy")</f>
        <v>2017</v>
      </c>
      <c r="D1774" s="19">
        <v>42837</v>
      </c>
      <c r="E1774" t="s">
        <v>39</v>
      </c>
      <c r="F1774" t="s">
        <v>301</v>
      </c>
      <c r="G1774" t="s">
        <v>302</v>
      </c>
      <c r="H1774" t="s">
        <v>100</v>
      </c>
      <c r="I1774" t="s">
        <v>25</v>
      </c>
      <c r="J1774" t="s">
        <v>303</v>
      </c>
      <c r="K1774" t="s">
        <v>43</v>
      </c>
      <c r="L1774" t="s">
        <v>28</v>
      </c>
      <c r="M1774" t="s">
        <v>306</v>
      </c>
      <c r="N1774" t="s">
        <v>30</v>
      </c>
      <c r="O1774" t="s">
        <v>45</v>
      </c>
      <c r="P1774" t="s">
        <v>307</v>
      </c>
      <c r="Q1774">
        <v>620.61450000000002</v>
      </c>
      <c r="R1774">
        <v>3</v>
      </c>
      <c r="S1774">
        <v>-248.2458</v>
      </c>
      <c r="T1774">
        <f xml:space="preserve"> Table1_2[[#This Row],[Profit]] / Table1_2[[#This Row],[Sales]]</f>
        <v>-0.39999999999999997</v>
      </c>
      <c r="U1774" t="s">
        <v>58</v>
      </c>
      <c r="V1774" t="s">
        <v>113</v>
      </c>
    </row>
    <row r="1775" spans="1:22">
      <c r="A1775" t="s">
        <v>3627</v>
      </c>
      <c r="B1775" s="19">
        <v>42183</v>
      </c>
      <c r="C1775" s="19" t="str">
        <f xml:space="preserve"> TEXT(Table1_2[[#This Row],[Order Date]], "yyyy")</f>
        <v>2015</v>
      </c>
      <c r="D1775" s="19">
        <v>42187</v>
      </c>
      <c r="E1775" t="s">
        <v>39</v>
      </c>
      <c r="F1775" t="s">
        <v>3628</v>
      </c>
      <c r="G1775" t="s">
        <v>3629</v>
      </c>
      <c r="H1775" t="s">
        <v>90</v>
      </c>
      <c r="I1775" t="s">
        <v>25</v>
      </c>
      <c r="J1775" t="s">
        <v>2033</v>
      </c>
      <c r="K1775" t="s">
        <v>520</v>
      </c>
      <c r="L1775" t="s">
        <v>54</v>
      </c>
      <c r="M1775" t="s">
        <v>790</v>
      </c>
      <c r="N1775" t="s">
        <v>30</v>
      </c>
      <c r="O1775" t="s">
        <v>56</v>
      </c>
      <c r="P1775" t="s">
        <v>791</v>
      </c>
      <c r="Q1775">
        <v>621.76</v>
      </c>
      <c r="R1775">
        <v>4</v>
      </c>
      <c r="S1775">
        <v>46.631999999999998</v>
      </c>
      <c r="T1775">
        <f xml:space="preserve"> Table1_2[[#This Row],[Profit]] / Table1_2[[#This Row],[Sales]]</f>
        <v>7.4999999999999997E-2</v>
      </c>
      <c r="U1775" t="s">
        <v>83</v>
      </c>
      <c r="V1775" t="s">
        <v>59</v>
      </c>
    </row>
    <row r="1776" spans="1:22">
      <c r="A1776" t="s">
        <v>285</v>
      </c>
      <c r="B1776" s="19">
        <v>42225</v>
      </c>
      <c r="C1776" s="19" t="str">
        <f xml:space="preserve"> TEXT(Table1_2[[#This Row],[Order Date]], "yyyy")</f>
        <v>2015</v>
      </c>
      <c r="D1776" s="19">
        <v>42232</v>
      </c>
      <c r="E1776" t="s">
        <v>39</v>
      </c>
      <c r="F1776" t="s">
        <v>286</v>
      </c>
      <c r="G1776" t="s">
        <v>287</v>
      </c>
      <c r="H1776" t="s">
        <v>90</v>
      </c>
      <c r="I1776" t="s">
        <v>25</v>
      </c>
      <c r="J1776" t="s">
        <v>288</v>
      </c>
      <c r="K1776" t="s">
        <v>289</v>
      </c>
      <c r="L1776" t="s">
        <v>93</v>
      </c>
      <c r="M1776" t="s">
        <v>290</v>
      </c>
      <c r="N1776" t="s">
        <v>30</v>
      </c>
      <c r="O1776" t="s">
        <v>45</v>
      </c>
      <c r="P1776" t="s">
        <v>291</v>
      </c>
      <c r="Q1776">
        <v>622.45000000000005</v>
      </c>
      <c r="R1776">
        <v>5</v>
      </c>
      <c r="S1776">
        <v>136.93899999999999</v>
      </c>
      <c r="T1776">
        <f xml:space="preserve"> Table1_2[[#This Row],[Profit]] / Table1_2[[#This Row],[Sales]]</f>
        <v>0.21999999999999997</v>
      </c>
      <c r="U1776" t="s">
        <v>47</v>
      </c>
      <c r="V1776" t="s">
        <v>253</v>
      </c>
    </row>
    <row r="1777" spans="1:22">
      <c r="A1777" t="s">
        <v>2920</v>
      </c>
      <c r="B1777" s="19">
        <v>42861</v>
      </c>
      <c r="C1777" s="19" t="str">
        <f xml:space="preserve"> TEXT(Table1_2[[#This Row],[Order Date]], "yyyy")</f>
        <v>2017</v>
      </c>
      <c r="D1777" s="19">
        <v>42866</v>
      </c>
      <c r="E1777" t="s">
        <v>39</v>
      </c>
      <c r="F1777" t="s">
        <v>2921</v>
      </c>
      <c r="G1777" t="s">
        <v>2922</v>
      </c>
      <c r="H1777" t="s">
        <v>90</v>
      </c>
      <c r="I1777" t="s">
        <v>25</v>
      </c>
      <c r="J1777" t="s">
        <v>595</v>
      </c>
      <c r="K1777" t="s">
        <v>92</v>
      </c>
      <c r="L1777" t="s">
        <v>93</v>
      </c>
      <c r="M1777" t="s">
        <v>534</v>
      </c>
      <c r="N1777" t="s">
        <v>30</v>
      </c>
      <c r="O1777" t="s">
        <v>31</v>
      </c>
      <c r="P1777" t="s">
        <v>535</v>
      </c>
      <c r="Q1777">
        <v>623.46479999999997</v>
      </c>
      <c r="R1777">
        <v>7</v>
      </c>
      <c r="S1777">
        <v>-119.1918</v>
      </c>
      <c r="T1777">
        <f xml:space="preserve"> Table1_2[[#This Row],[Profit]] / Table1_2[[#This Row],[Sales]]</f>
        <v>-0.19117647058823531</v>
      </c>
      <c r="U1777" t="s">
        <v>58</v>
      </c>
      <c r="V1777" t="s">
        <v>161</v>
      </c>
    </row>
    <row r="1778" spans="1:22">
      <c r="A1778" t="s">
        <v>4141</v>
      </c>
      <c r="B1778" s="19">
        <v>42399</v>
      </c>
      <c r="C1778" s="19" t="str">
        <f xml:space="preserve"> TEXT(Table1_2[[#This Row],[Order Date]], "yyyy")</f>
        <v>2016</v>
      </c>
      <c r="D1778" s="19">
        <v>42403</v>
      </c>
      <c r="E1778" t="s">
        <v>39</v>
      </c>
      <c r="F1778" t="s">
        <v>4142</v>
      </c>
      <c r="G1778" t="s">
        <v>4143</v>
      </c>
      <c r="H1778" t="s">
        <v>24</v>
      </c>
      <c r="I1778" t="s">
        <v>25</v>
      </c>
      <c r="J1778" t="s">
        <v>1002</v>
      </c>
      <c r="K1778" t="s">
        <v>134</v>
      </c>
      <c r="L1778" t="s">
        <v>93</v>
      </c>
      <c r="M1778" t="s">
        <v>612</v>
      </c>
      <c r="N1778" t="s">
        <v>30</v>
      </c>
      <c r="O1778" t="s">
        <v>45</v>
      </c>
      <c r="P1778" t="s">
        <v>613</v>
      </c>
      <c r="Q1778">
        <v>626.1</v>
      </c>
      <c r="R1778">
        <v>3</v>
      </c>
      <c r="S1778">
        <v>-538.44600000000003</v>
      </c>
      <c r="T1778">
        <f xml:space="preserve"> Table1_2[[#This Row],[Profit]] / Table1_2[[#This Row],[Sales]]</f>
        <v>-0.86</v>
      </c>
      <c r="U1778" t="s">
        <v>83</v>
      </c>
      <c r="V1778" t="s">
        <v>169</v>
      </c>
    </row>
    <row r="1779" spans="1:22">
      <c r="A1779" t="s">
        <v>4100</v>
      </c>
      <c r="B1779" s="19">
        <v>41701</v>
      </c>
      <c r="C1779" s="19" t="str">
        <f xml:space="preserve"> TEXT(Table1_2[[#This Row],[Order Date]], "yyyy")</f>
        <v>2014</v>
      </c>
      <c r="D1779" s="19">
        <v>41705</v>
      </c>
      <c r="E1779" t="s">
        <v>39</v>
      </c>
      <c r="F1779" t="s">
        <v>4021</v>
      </c>
      <c r="G1779" t="s">
        <v>4022</v>
      </c>
      <c r="H1779" t="s">
        <v>24</v>
      </c>
      <c r="I1779" t="s">
        <v>25</v>
      </c>
      <c r="J1779" t="s">
        <v>639</v>
      </c>
      <c r="K1779" t="s">
        <v>53</v>
      </c>
      <c r="L1779" t="s">
        <v>54</v>
      </c>
      <c r="M1779" t="s">
        <v>1247</v>
      </c>
      <c r="N1779" t="s">
        <v>30</v>
      </c>
      <c r="O1779" t="s">
        <v>45</v>
      </c>
      <c r="P1779" t="s">
        <v>1248</v>
      </c>
      <c r="Q1779">
        <v>626.35199999999998</v>
      </c>
      <c r="R1779">
        <v>3</v>
      </c>
      <c r="S1779">
        <v>-23.488199999999999</v>
      </c>
      <c r="T1779">
        <f xml:space="preserve"> Table1_2[[#This Row],[Profit]] / Table1_2[[#This Row],[Sales]]</f>
        <v>-3.7499999999999999E-2</v>
      </c>
      <c r="U1779" t="s">
        <v>83</v>
      </c>
      <c r="V1779" t="s">
        <v>195</v>
      </c>
    </row>
    <row r="1780" spans="1:22">
      <c r="A1780" t="s">
        <v>257</v>
      </c>
      <c r="B1780" s="19">
        <v>42289</v>
      </c>
      <c r="C1780" s="19" t="str">
        <f xml:space="preserve"> TEXT(Table1_2[[#This Row],[Order Date]], "yyyy")</f>
        <v>2015</v>
      </c>
      <c r="D1780" s="19">
        <v>42291</v>
      </c>
      <c r="E1780" t="s">
        <v>87</v>
      </c>
      <c r="F1780" t="s">
        <v>258</v>
      </c>
      <c r="G1780" t="s">
        <v>259</v>
      </c>
      <c r="H1780" t="s">
        <v>100</v>
      </c>
      <c r="I1780" t="s">
        <v>25</v>
      </c>
      <c r="J1780" t="s">
        <v>173</v>
      </c>
      <c r="K1780" t="s">
        <v>120</v>
      </c>
      <c r="L1780" t="s">
        <v>67</v>
      </c>
      <c r="M1780" t="s">
        <v>102</v>
      </c>
      <c r="N1780" t="s">
        <v>30</v>
      </c>
      <c r="O1780" t="s">
        <v>31</v>
      </c>
      <c r="P1780" t="s">
        <v>103</v>
      </c>
      <c r="Q1780">
        <v>626.35199999999998</v>
      </c>
      <c r="R1780">
        <v>3</v>
      </c>
      <c r="S1780">
        <v>46.976399999999998</v>
      </c>
      <c r="T1780">
        <f xml:space="preserve"> Table1_2[[#This Row],[Profit]] / Table1_2[[#This Row],[Sales]]</f>
        <v>7.4999999999999997E-2</v>
      </c>
      <c r="U1780" t="s">
        <v>70</v>
      </c>
      <c r="V1780" t="s">
        <v>48</v>
      </c>
    </row>
    <row r="1781" spans="1:22">
      <c r="A1781" t="s">
        <v>1874</v>
      </c>
      <c r="B1781" s="19">
        <v>41955</v>
      </c>
      <c r="C1781" s="19" t="str">
        <f xml:space="preserve"> TEXT(Table1_2[[#This Row],[Order Date]], "yyyy")</f>
        <v>2014</v>
      </c>
      <c r="D1781" s="19">
        <v>41959</v>
      </c>
      <c r="E1781" t="s">
        <v>39</v>
      </c>
      <c r="F1781" t="s">
        <v>1875</v>
      </c>
      <c r="G1781" t="s">
        <v>1876</v>
      </c>
      <c r="H1781" t="s">
        <v>24</v>
      </c>
      <c r="I1781" t="s">
        <v>25</v>
      </c>
      <c r="J1781" t="s">
        <v>52</v>
      </c>
      <c r="K1781" t="s">
        <v>53</v>
      </c>
      <c r="L1781" t="s">
        <v>54</v>
      </c>
      <c r="M1781" t="s">
        <v>915</v>
      </c>
      <c r="N1781" t="s">
        <v>30</v>
      </c>
      <c r="O1781" t="s">
        <v>45</v>
      </c>
      <c r="P1781" t="s">
        <v>916</v>
      </c>
      <c r="Q1781">
        <v>629.06399999999996</v>
      </c>
      <c r="R1781">
        <v>3</v>
      </c>
      <c r="S1781">
        <v>31.453199999999999</v>
      </c>
      <c r="T1781">
        <f xml:space="preserve"> Table1_2[[#This Row],[Profit]] / Table1_2[[#This Row],[Sales]]</f>
        <v>0.05</v>
      </c>
      <c r="U1781" t="s">
        <v>83</v>
      </c>
      <c r="V1781" t="s">
        <v>34</v>
      </c>
    </row>
    <row r="1782" spans="1:22">
      <c r="A1782" t="s">
        <v>4129</v>
      </c>
      <c r="B1782" s="19">
        <v>43070</v>
      </c>
      <c r="C1782" s="19" t="str">
        <f xml:space="preserve"> TEXT(Table1_2[[#This Row],[Order Date]], "yyyy")</f>
        <v>2017</v>
      </c>
      <c r="D1782" s="19">
        <v>43076</v>
      </c>
      <c r="E1782" t="s">
        <v>39</v>
      </c>
      <c r="F1782" t="s">
        <v>1479</v>
      </c>
      <c r="G1782" t="s">
        <v>1480</v>
      </c>
      <c r="H1782" t="s">
        <v>100</v>
      </c>
      <c r="I1782" t="s">
        <v>25</v>
      </c>
      <c r="J1782" t="s">
        <v>4130</v>
      </c>
      <c r="K1782" t="s">
        <v>53</v>
      </c>
      <c r="L1782" t="s">
        <v>54</v>
      </c>
      <c r="M1782" t="s">
        <v>725</v>
      </c>
      <c r="N1782" t="s">
        <v>30</v>
      </c>
      <c r="O1782" t="s">
        <v>56</v>
      </c>
      <c r="P1782" t="s">
        <v>726</v>
      </c>
      <c r="Q1782">
        <v>629.64</v>
      </c>
      <c r="R1782">
        <v>9</v>
      </c>
      <c r="S1782">
        <v>107.03879999999999</v>
      </c>
      <c r="T1782">
        <f xml:space="preserve"> Table1_2[[#This Row],[Profit]] / Table1_2[[#This Row],[Sales]]</f>
        <v>0.16999999999999998</v>
      </c>
      <c r="U1782" t="s">
        <v>129</v>
      </c>
      <c r="V1782" t="s">
        <v>96</v>
      </c>
    </row>
    <row r="1783" spans="1:22">
      <c r="A1783" t="s">
        <v>4030</v>
      </c>
      <c r="B1783" s="19">
        <v>42689</v>
      </c>
      <c r="C1783" s="19" t="str">
        <f xml:space="preserve"> TEXT(Table1_2[[#This Row],[Order Date]], "yyyy")</f>
        <v>2016</v>
      </c>
      <c r="D1783" s="19">
        <v>42689</v>
      </c>
      <c r="E1783" t="s">
        <v>425</v>
      </c>
      <c r="F1783" t="s">
        <v>3518</v>
      </c>
      <c r="G1783" t="s">
        <v>3519</v>
      </c>
      <c r="H1783" t="s">
        <v>90</v>
      </c>
      <c r="I1783" t="s">
        <v>25</v>
      </c>
      <c r="J1783" t="s">
        <v>3031</v>
      </c>
      <c r="K1783" t="s">
        <v>1036</v>
      </c>
      <c r="L1783" t="s">
        <v>28</v>
      </c>
      <c r="M1783" t="s">
        <v>193</v>
      </c>
      <c r="N1783" t="s">
        <v>30</v>
      </c>
      <c r="O1783" t="s">
        <v>45</v>
      </c>
      <c r="P1783" t="s">
        <v>194</v>
      </c>
      <c r="Q1783">
        <v>630.024</v>
      </c>
      <c r="R1783">
        <v>4</v>
      </c>
      <c r="S1783">
        <v>-199.5076</v>
      </c>
      <c r="T1783">
        <f xml:space="preserve"> Table1_2[[#This Row],[Profit]] / Table1_2[[#This Row],[Sales]]</f>
        <v>-0.31666666666666665</v>
      </c>
      <c r="U1783" t="s">
        <v>430</v>
      </c>
      <c r="V1783" t="s">
        <v>34</v>
      </c>
    </row>
    <row r="1784" spans="1:22">
      <c r="A1784" t="s">
        <v>2793</v>
      </c>
      <c r="B1784" s="19">
        <v>42631</v>
      </c>
      <c r="C1784" s="19" t="str">
        <f xml:space="preserve"> TEXT(Table1_2[[#This Row],[Order Date]], "yyyy")</f>
        <v>2016</v>
      </c>
      <c r="D1784" s="19">
        <v>42638</v>
      </c>
      <c r="E1784" t="s">
        <v>39</v>
      </c>
      <c r="F1784" t="s">
        <v>1684</v>
      </c>
      <c r="G1784" t="s">
        <v>1685</v>
      </c>
      <c r="H1784" t="s">
        <v>24</v>
      </c>
      <c r="I1784" t="s">
        <v>25</v>
      </c>
      <c r="J1784" t="s">
        <v>2794</v>
      </c>
      <c r="K1784" t="s">
        <v>120</v>
      </c>
      <c r="L1784" t="s">
        <v>67</v>
      </c>
      <c r="M1784" t="s">
        <v>851</v>
      </c>
      <c r="N1784" t="s">
        <v>30</v>
      </c>
      <c r="O1784" t="s">
        <v>36</v>
      </c>
      <c r="P1784" t="s">
        <v>852</v>
      </c>
      <c r="Q1784">
        <v>631.78200000000004</v>
      </c>
      <c r="R1784">
        <v>2</v>
      </c>
      <c r="S1784">
        <v>140.39599999999999</v>
      </c>
      <c r="T1784">
        <f xml:space="preserve"> Table1_2[[#This Row],[Profit]] / Table1_2[[#This Row],[Sales]]</f>
        <v>0.22222222222222218</v>
      </c>
      <c r="U1784" t="s">
        <v>47</v>
      </c>
      <c r="V1784" t="s">
        <v>77</v>
      </c>
    </row>
    <row r="1785" spans="1:22">
      <c r="A1785" t="s">
        <v>4264</v>
      </c>
      <c r="B1785" s="19">
        <v>41902</v>
      </c>
      <c r="C1785" s="19" t="str">
        <f xml:space="preserve"> TEXT(Table1_2[[#This Row],[Order Date]], "yyyy")</f>
        <v>2014</v>
      </c>
      <c r="D1785" s="19">
        <v>41905</v>
      </c>
      <c r="E1785" t="s">
        <v>87</v>
      </c>
      <c r="F1785" t="s">
        <v>4265</v>
      </c>
      <c r="G1785" t="s">
        <v>4266</v>
      </c>
      <c r="H1785" t="s">
        <v>24</v>
      </c>
      <c r="I1785" t="s">
        <v>25</v>
      </c>
      <c r="J1785" t="s">
        <v>173</v>
      </c>
      <c r="K1785" t="s">
        <v>120</v>
      </c>
      <c r="L1785" t="s">
        <v>67</v>
      </c>
      <c r="M1785" t="s">
        <v>851</v>
      </c>
      <c r="N1785" t="s">
        <v>30</v>
      </c>
      <c r="O1785" t="s">
        <v>36</v>
      </c>
      <c r="P1785" t="s">
        <v>852</v>
      </c>
      <c r="Q1785">
        <v>631.78200000000004</v>
      </c>
      <c r="R1785">
        <v>2</v>
      </c>
      <c r="S1785">
        <v>140.39599999999999</v>
      </c>
      <c r="T1785">
        <f xml:space="preserve"> Table1_2[[#This Row],[Profit]] / Table1_2[[#This Row],[Sales]]</f>
        <v>0.22222222222222218</v>
      </c>
      <c r="U1785" t="s">
        <v>33</v>
      </c>
      <c r="V1785" t="s">
        <v>77</v>
      </c>
    </row>
    <row r="1786" spans="1:22">
      <c r="A1786" t="s">
        <v>3505</v>
      </c>
      <c r="B1786" s="19">
        <v>41699</v>
      </c>
      <c r="C1786" s="19" t="str">
        <f xml:space="preserve"> TEXT(Table1_2[[#This Row],[Order Date]], "yyyy")</f>
        <v>2014</v>
      </c>
      <c r="D1786" s="19">
        <v>41703</v>
      </c>
      <c r="E1786" t="s">
        <v>39</v>
      </c>
      <c r="F1786" t="s">
        <v>2861</v>
      </c>
      <c r="G1786" t="s">
        <v>2862</v>
      </c>
      <c r="H1786" t="s">
        <v>100</v>
      </c>
      <c r="I1786" t="s">
        <v>25</v>
      </c>
      <c r="J1786" t="s">
        <v>3506</v>
      </c>
      <c r="K1786" t="s">
        <v>134</v>
      </c>
      <c r="L1786" t="s">
        <v>93</v>
      </c>
      <c r="M1786" t="s">
        <v>159</v>
      </c>
      <c r="N1786" t="s">
        <v>30</v>
      </c>
      <c r="O1786" t="s">
        <v>36</v>
      </c>
      <c r="P1786" t="s">
        <v>160</v>
      </c>
      <c r="Q1786">
        <v>634.11599999999999</v>
      </c>
      <c r="R1786">
        <v>6</v>
      </c>
      <c r="S1786">
        <v>-172.1172</v>
      </c>
      <c r="T1786">
        <f xml:space="preserve"> Table1_2[[#This Row],[Profit]] / Table1_2[[#This Row],[Sales]]</f>
        <v>-0.27142857142857141</v>
      </c>
      <c r="U1786" t="s">
        <v>83</v>
      </c>
      <c r="V1786" t="s">
        <v>195</v>
      </c>
    </row>
    <row r="1787" spans="1:22">
      <c r="A1787" t="s">
        <v>2688</v>
      </c>
      <c r="B1787" s="19">
        <v>42432</v>
      </c>
      <c r="C1787" s="19" t="str">
        <f xml:space="preserve"> TEXT(Table1_2[[#This Row],[Order Date]], "yyyy")</f>
        <v>2016</v>
      </c>
      <c r="D1787" s="19">
        <v>42437</v>
      </c>
      <c r="E1787" t="s">
        <v>39</v>
      </c>
      <c r="F1787" t="s">
        <v>1152</v>
      </c>
      <c r="G1787" t="s">
        <v>1153</v>
      </c>
      <c r="H1787" t="s">
        <v>24</v>
      </c>
      <c r="I1787" t="s">
        <v>25</v>
      </c>
      <c r="J1787" t="s">
        <v>245</v>
      </c>
      <c r="K1787" t="s">
        <v>92</v>
      </c>
      <c r="L1787" t="s">
        <v>93</v>
      </c>
      <c r="M1787" t="s">
        <v>435</v>
      </c>
      <c r="N1787" t="s">
        <v>30</v>
      </c>
      <c r="O1787" t="s">
        <v>45</v>
      </c>
      <c r="P1787" t="s">
        <v>436</v>
      </c>
      <c r="Q1787">
        <v>637.89599999999996</v>
      </c>
      <c r="R1787">
        <v>3</v>
      </c>
      <c r="S1787">
        <v>-127.5792</v>
      </c>
      <c r="T1787">
        <f xml:space="preserve"> Table1_2[[#This Row],[Profit]] / Table1_2[[#This Row],[Sales]]</f>
        <v>-0.2</v>
      </c>
      <c r="U1787" t="s">
        <v>58</v>
      </c>
      <c r="V1787" t="s">
        <v>195</v>
      </c>
    </row>
    <row r="1788" spans="1:22">
      <c r="A1788" t="s">
        <v>4039</v>
      </c>
      <c r="B1788" s="19">
        <v>43031</v>
      </c>
      <c r="C1788" s="19" t="str">
        <f xml:space="preserve"> TEXT(Table1_2[[#This Row],[Order Date]], "yyyy")</f>
        <v>2017</v>
      </c>
      <c r="D1788" s="19">
        <v>43032</v>
      </c>
      <c r="E1788" t="s">
        <v>87</v>
      </c>
      <c r="F1788" t="s">
        <v>1556</v>
      </c>
      <c r="G1788" t="s">
        <v>1557</v>
      </c>
      <c r="H1788" t="s">
        <v>90</v>
      </c>
      <c r="I1788" t="s">
        <v>25</v>
      </c>
      <c r="J1788" t="s">
        <v>2739</v>
      </c>
      <c r="K1788" t="s">
        <v>1645</v>
      </c>
      <c r="L1788" t="s">
        <v>67</v>
      </c>
      <c r="M1788" t="s">
        <v>435</v>
      </c>
      <c r="N1788" t="s">
        <v>30</v>
      </c>
      <c r="O1788" t="s">
        <v>45</v>
      </c>
      <c r="P1788" t="s">
        <v>436</v>
      </c>
      <c r="Q1788">
        <v>637.89599999999996</v>
      </c>
      <c r="R1788">
        <v>3</v>
      </c>
      <c r="S1788">
        <v>-127.5792</v>
      </c>
      <c r="T1788">
        <f xml:space="preserve"> Table1_2[[#This Row],[Profit]] / Table1_2[[#This Row],[Sales]]</f>
        <v>-0.2</v>
      </c>
      <c r="U1788" t="s">
        <v>123</v>
      </c>
      <c r="V1788" t="s">
        <v>48</v>
      </c>
    </row>
    <row r="1789" spans="1:22">
      <c r="A1789" t="s">
        <v>3272</v>
      </c>
      <c r="B1789" s="19">
        <v>42472</v>
      </c>
      <c r="C1789" s="19" t="str">
        <f xml:space="preserve"> TEXT(Table1_2[[#This Row],[Order Date]], "yyyy")</f>
        <v>2016</v>
      </c>
      <c r="D1789" s="19">
        <v>42476</v>
      </c>
      <c r="E1789" t="s">
        <v>39</v>
      </c>
      <c r="F1789" t="s">
        <v>1207</v>
      </c>
      <c r="G1789" t="s">
        <v>1208</v>
      </c>
      <c r="H1789" t="s">
        <v>24</v>
      </c>
      <c r="I1789" t="s">
        <v>25</v>
      </c>
      <c r="J1789" t="s">
        <v>52</v>
      </c>
      <c r="K1789" t="s">
        <v>53</v>
      </c>
      <c r="L1789" t="s">
        <v>54</v>
      </c>
      <c r="M1789" t="s">
        <v>3216</v>
      </c>
      <c r="N1789" t="s">
        <v>30</v>
      </c>
      <c r="O1789" t="s">
        <v>36</v>
      </c>
      <c r="P1789" t="s">
        <v>3217</v>
      </c>
      <c r="Q1789">
        <v>638.28800000000001</v>
      </c>
      <c r="R1789">
        <v>7</v>
      </c>
      <c r="S1789">
        <v>-31.914400000000001</v>
      </c>
      <c r="T1789">
        <f xml:space="preserve"> Table1_2[[#This Row],[Profit]] / Table1_2[[#This Row],[Sales]]</f>
        <v>-0.05</v>
      </c>
      <c r="U1789" t="s">
        <v>83</v>
      </c>
      <c r="V1789" t="s">
        <v>113</v>
      </c>
    </row>
    <row r="1790" spans="1:22">
      <c r="A1790" t="s">
        <v>2709</v>
      </c>
      <c r="B1790" s="19">
        <v>41870</v>
      </c>
      <c r="C1790" s="19" t="str">
        <f xml:space="preserve"> TEXT(Table1_2[[#This Row],[Order Date]], "yyyy")</f>
        <v>2014</v>
      </c>
      <c r="D1790" s="19">
        <v>41877</v>
      </c>
      <c r="E1790" t="s">
        <v>39</v>
      </c>
      <c r="F1790" t="s">
        <v>2710</v>
      </c>
      <c r="G1790" t="s">
        <v>2711</v>
      </c>
      <c r="H1790" t="s">
        <v>24</v>
      </c>
      <c r="I1790" t="s">
        <v>25</v>
      </c>
      <c r="J1790" t="s">
        <v>1057</v>
      </c>
      <c r="K1790" t="s">
        <v>1058</v>
      </c>
      <c r="L1790" t="s">
        <v>28</v>
      </c>
      <c r="M1790" t="s">
        <v>2712</v>
      </c>
      <c r="N1790" t="s">
        <v>30</v>
      </c>
      <c r="O1790" t="s">
        <v>31</v>
      </c>
      <c r="P1790" t="s">
        <v>2713</v>
      </c>
      <c r="Q1790">
        <v>638.82000000000005</v>
      </c>
      <c r="R1790">
        <v>9</v>
      </c>
      <c r="S1790">
        <v>172.48140000000001</v>
      </c>
      <c r="T1790">
        <f xml:space="preserve"> Table1_2[[#This Row],[Profit]] / Table1_2[[#This Row],[Sales]]</f>
        <v>0.27</v>
      </c>
      <c r="U1790" t="s">
        <v>47</v>
      </c>
      <c r="V1790" t="s">
        <v>253</v>
      </c>
    </row>
    <row r="1791" spans="1:22">
      <c r="A1791" t="s">
        <v>3252</v>
      </c>
      <c r="B1791" s="19">
        <v>42915</v>
      </c>
      <c r="C1791" s="19" t="str">
        <f xml:space="preserve"> TEXT(Table1_2[[#This Row],[Order Date]], "yyyy")</f>
        <v>2017</v>
      </c>
      <c r="D1791" s="19">
        <v>42918</v>
      </c>
      <c r="E1791" t="s">
        <v>87</v>
      </c>
      <c r="F1791" t="s">
        <v>332</v>
      </c>
      <c r="G1791" t="s">
        <v>333</v>
      </c>
      <c r="H1791" t="s">
        <v>90</v>
      </c>
      <c r="I1791" t="s">
        <v>25</v>
      </c>
      <c r="J1791" t="s">
        <v>3253</v>
      </c>
      <c r="K1791" t="s">
        <v>429</v>
      </c>
      <c r="L1791" t="s">
        <v>67</v>
      </c>
      <c r="M1791" t="s">
        <v>2420</v>
      </c>
      <c r="N1791" t="s">
        <v>30</v>
      </c>
      <c r="O1791" t="s">
        <v>31</v>
      </c>
      <c r="P1791" t="s">
        <v>2421</v>
      </c>
      <c r="Q1791">
        <v>638.82000000000005</v>
      </c>
      <c r="R1791">
        <v>9</v>
      </c>
      <c r="S1791">
        <v>185.2578</v>
      </c>
      <c r="T1791">
        <f xml:space="preserve"> Table1_2[[#This Row],[Profit]] / Table1_2[[#This Row],[Sales]]</f>
        <v>0.28999999999999998</v>
      </c>
      <c r="U1791" t="s">
        <v>33</v>
      </c>
      <c r="V1791" t="s">
        <v>59</v>
      </c>
    </row>
    <row r="1792" spans="1:22">
      <c r="A1792" t="s">
        <v>792</v>
      </c>
      <c r="B1792" s="19">
        <v>42509</v>
      </c>
      <c r="C1792" s="19" t="str">
        <f xml:space="preserve"> TEXT(Table1_2[[#This Row],[Order Date]], "yyyy")</f>
        <v>2016</v>
      </c>
      <c r="D1792" s="19">
        <v>42514</v>
      </c>
      <c r="E1792" t="s">
        <v>39</v>
      </c>
      <c r="F1792" t="s">
        <v>793</v>
      </c>
      <c r="G1792" t="s">
        <v>794</v>
      </c>
      <c r="H1792" t="s">
        <v>24</v>
      </c>
      <c r="I1792" t="s">
        <v>25</v>
      </c>
      <c r="J1792" t="s">
        <v>689</v>
      </c>
      <c r="K1792" t="s">
        <v>716</v>
      </c>
      <c r="L1792" t="s">
        <v>28</v>
      </c>
      <c r="M1792" t="s">
        <v>795</v>
      </c>
      <c r="N1792" t="s">
        <v>30</v>
      </c>
      <c r="O1792" t="s">
        <v>36</v>
      </c>
      <c r="P1792" t="s">
        <v>796</v>
      </c>
      <c r="Q1792">
        <v>641.96</v>
      </c>
      <c r="R1792">
        <v>2</v>
      </c>
      <c r="S1792">
        <v>179.74879999999999</v>
      </c>
      <c r="T1792">
        <f xml:space="preserve"> Table1_2[[#This Row],[Profit]] / Table1_2[[#This Row],[Sales]]</f>
        <v>0.27999999999999997</v>
      </c>
      <c r="U1792" t="s">
        <v>58</v>
      </c>
      <c r="V1792" t="s">
        <v>161</v>
      </c>
    </row>
    <row r="1793" spans="1:22">
      <c r="A1793" t="s">
        <v>3559</v>
      </c>
      <c r="B1793" s="19">
        <v>42173</v>
      </c>
      <c r="C1793" s="19" t="str">
        <f xml:space="preserve"> TEXT(Table1_2[[#This Row],[Order Date]], "yyyy")</f>
        <v>2015</v>
      </c>
      <c r="D1793" s="19">
        <v>42175</v>
      </c>
      <c r="E1793" t="s">
        <v>87</v>
      </c>
      <c r="F1793" t="s">
        <v>798</v>
      </c>
      <c r="G1793" t="s">
        <v>799</v>
      </c>
      <c r="H1793" t="s">
        <v>90</v>
      </c>
      <c r="I1793" t="s">
        <v>25</v>
      </c>
      <c r="J1793" t="s">
        <v>1242</v>
      </c>
      <c r="K1793" t="s">
        <v>141</v>
      </c>
      <c r="L1793" t="s">
        <v>28</v>
      </c>
      <c r="M1793" t="s">
        <v>329</v>
      </c>
      <c r="N1793" t="s">
        <v>30</v>
      </c>
      <c r="O1793" t="s">
        <v>36</v>
      </c>
      <c r="P1793" t="s">
        <v>330</v>
      </c>
      <c r="Q1793">
        <v>643.13599999999997</v>
      </c>
      <c r="R1793">
        <v>4</v>
      </c>
      <c r="S1793">
        <v>56.2744</v>
      </c>
      <c r="T1793">
        <f xml:space="preserve"> Table1_2[[#This Row],[Profit]] / Table1_2[[#This Row],[Sales]]</f>
        <v>8.7500000000000008E-2</v>
      </c>
      <c r="U1793" t="s">
        <v>70</v>
      </c>
      <c r="V1793" t="s">
        <v>59</v>
      </c>
    </row>
    <row r="1794" spans="1:22">
      <c r="A1794" t="s">
        <v>1929</v>
      </c>
      <c r="B1794" s="19">
        <v>41806</v>
      </c>
      <c r="C1794" s="19" t="str">
        <f xml:space="preserve"> TEXT(Table1_2[[#This Row],[Order Date]], "yyyy")</f>
        <v>2014</v>
      </c>
      <c r="D1794" s="19">
        <v>41812</v>
      </c>
      <c r="E1794" t="s">
        <v>39</v>
      </c>
      <c r="F1794" t="s">
        <v>1930</v>
      </c>
      <c r="G1794" t="s">
        <v>1931</v>
      </c>
      <c r="H1794" t="s">
        <v>24</v>
      </c>
      <c r="I1794" t="s">
        <v>25</v>
      </c>
      <c r="J1794" t="s">
        <v>1932</v>
      </c>
      <c r="K1794" t="s">
        <v>110</v>
      </c>
      <c r="L1794" t="s">
        <v>93</v>
      </c>
      <c r="M1794" t="s">
        <v>510</v>
      </c>
      <c r="N1794" t="s">
        <v>30</v>
      </c>
      <c r="O1794" t="s">
        <v>36</v>
      </c>
      <c r="P1794" t="s">
        <v>511</v>
      </c>
      <c r="Q1794">
        <v>647.84</v>
      </c>
      <c r="R1794">
        <v>8</v>
      </c>
      <c r="S1794">
        <v>32.392000000000003</v>
      </c>
      <c r="T1794">
        <f xml:space="preserve"> Table1_2[[#This Row],[Profit]] / Table1_2[[#This Row],[Sales]]</f>
        <v>0.05</v>
      </c>
      <c r="U1794" t="s">
        <v>129</v>
      </c>
      <c r="V1794" t="s">
        <v>59</v>
      </c>
    </row>
    <row r="1795" spans="1:22">
      <c r="A1795" t="s">
        <v>3440</v>
      </c>
      <c r="B1795" s="19">
        <v>42678</v>
      </c>
      <c r="C1795" s="19" t="str">
        <f xml:space="preserve"> TEXT(Table1_2[[#This Row],[Order Date]], "yyyy")</f>
        <v>2016</v>
      </c>
      <c r="D1795" s="19">
        <v>42680</v>
      </c>
      <c r="E1795" t="s">
        <v>21</v>
      </c>
      <c r="F1795" t="s">
        <v>3441</v>
      </c>
      <c r="G1795" t="s">
        <v>3442</v>
      </c>
      <c r="H1795" t="s">
        <v>90</v>
      </c>
      <c r="I1795" t="s">
        <v>25</v>
      </c>
      <c r="J1795" t="s">
        <v>3443</v>
      </c>
      <c r="K1795" t="s">
        <v>1517</v>
      </c>
      <c r="L1795" t="s">
        <v>54</v>
      </c>
      <c r="M1795" t="s">
        <v>2730</v>
      </c>
      <c r="N1795" t="s">
        <v>30</v>
      </c>
      <c r="O1795" t="s">
        <v>36</v>
      </c>
      <c r="P1795" t="s">
        <v>2731</v>
      </c>
      <c r="Q1795">
        <v>650.35199999999998</v>
      </c>
      <c r="R1795">
        <v>3</v>
      </c>
      <c r="S1795">
        <v>-97.552800000000005</v>
      </c>
      <c r="T1795">
        <f xml:space="preserve"> Table1_2[[#This Row],[Profit]] / Table1_2[[#This Row],[Sales]]</f>
        <v>-0.15000000000000002</v>
      </c>
      <c r="U1795" t="s">
        <v>70</v>
      </c>
      <c r="V1795" t="s">
        <v>34</v>
      </c>
    </row>
    <row r="1796" spans="1:22">
      <c r="A1796" t="s">
        <v>1244</v>
      </c>
      <c r="B1796" s="19">
        <v>43017</v>
      </c>
      <c r="C1796" s="19" t="str">
        <f xml:space="preserve"> TEXT(Table1_2[[#This Row],[Order Date]], "yyyy")</f>
        <v>2017</v>
      </c>
      <c r="D1796" s="19">
        <v>43022</v>
      </c>
      <c r="E1796" t="s">
        <v>39</v>
      </c>
      <c r="F1796" t="s">
        <v>1245</v>
      </c>
      <c r="G1796" t="s">
        <v>1246</v>
      </c>
      <c r="H1796" t="s">
        <v>90</v>
      </c>
      <c r="I1796" t="s">
        <v>25</v>
      </c>
      <c r="J1796" t="s">
        <v>179</v>
      </c>
      <c r="K1796" t="s">
        <v>134</v>
      </c>
      <c r="L1796" t="s">
        <v>93</v>
      </c>
      <c r="M1796" t="s">
        <v>1247</v>
      </c>
      <c r="N1796" t="s">
        <v>30</v>
      </c>
      <c r="O1796" t="s">
        <v>45</v>
      </c>
      <c r="P1796" t="s">
        <v>1248</v>
      </c>
      <c r="Q1796">
        <v>652.45000000000005</v>
      </c>
      <c r="R1796">
        <v>5</v>
      </c>
      <c r="S1796">
        <v>-430.61700000000002</v>
      </c>
      <c r="T1796">
        <f xml:space="preserve"> Table1_2[[#This Row],[Profit]] / Table1_2[[#This Row],[Sales]]</f>
        <v>-0.66</v>
      </c>
      <c r="U1796" t="s">
        <v>58</v>
      </c>
      <c r="V1796" t="s">
        <v>48</v>
      </c>
    </row>
    <row r="1797" spans="1:22">
      <c r="A1797" t="s">
        <v>2109</v>
      </c>
      <c r="B1797" s="19">
        <v>42324</v>
      </c>
      <c r="C1797" s="19" t="str">
        <f xml:space="preserve"> TEXT(Table1_2[[#This Row],[Order Date]], "yyyy")</f>
        <v>2015</v>
      </c>
      <c r="D1797" s="19">
        <v>42326</v>
      </c>
      <c r="E1797" t="s">
        <v>21</v>
      </c>
      <c r="F1797" t="s">
        <v>1351</v>
      </c>
      <c r="G1797" t="s">
        <v>1352</v>
      </c>
      <c r="H1797" t="s">
        <v>100</v>
      </c>
      <c r="I1797" t="s">
        <v>25</v>
      </c>
      <c r="J1797" t="s">
        <v>905</v>
      </c>
      <c r="K1797" t="s">
        <v>238</v>
      </c>
      <c r="L1797" t="s">
        <v>93</v>
      </c>
      <c r="M1797" t="s">
        <v>699</v>
      </c>
      <c r="N1797" t="s">
        <v>30</v>
      </c>
      <c r="O1797" t="s">
        <v>45</v>
      </c>
      <c r="P1797" t="s">
        <v>700</v>
      </c>
      <c r="Q1797">
        <v>653.54999999999995</v>
      </c>
      <c r="R1797">
        <v>3</v>
      </c>
      <c r="S1797">
        <v>111.1035</v>
      </c>
      <c r="T1797">
        <f xml:space="preserve"> Table1_2[[#This Row],[Profit]] / Table1_2[[#This Row],[Sales]]</f>
        <v>0.17</v>
      </c>
      <c r="U1797" t="s">
        <v>70</v>
      </c>
      <c r="V1797" t="s">
        <v>34</v>
      </c>
    </row>
    <row r="1798" spans="1:22">
      <c r="A1798" t="s">
        <v>3023</v>
      </c>
      <c r="B1798" s="19">
        <v>41735</v>
      </c>
      <c r="C1798" s="19" t="str">
        <f xml:space="preserve"> TEXT(Table1_2[[#This Row],[Order Date]], "yyyy")</f>
        <v>2014</v>
      </c>
      <c r="D1798" s="19">
        <v>41741</v>
      </c>
      <c r="E1798" t="s">
        <v>39</v>
      </c>
      <c r="F1798" t="s">
        <v>1838</v>
      </c>
      <c r="G1798" t="s">
        <v>1839</v>
      </c>
      <c r="H1798" t="s">
        <v>90</v>
      </c>
      <c r="I1798" t="s">
        <v>25</v>
      </c>
      <c r="J1798" t="s">
        <v>191</v>
      </c>
      <c r="K1798" t="s">
        <v>192</v>
      </c>
      <c r="L1798" t="s">
        <v>54</v>
      </c>
      <c r="M1798" t="s">
        <v>699</v>
      </c>
      <c r="N1798" t="s">
        <v>30</v>
      </c>
      <c r="O1798" t="s">
        <v>45</v>
      </c>
      <c r="P1798" t="s">
        <v>700</v>
      </c>
      <c r="Q1798">
        <v>653.54999999999995</v>
      </c>
      <c r="R1798">
        <v>3</v>
      </c>
      <c r="S1798">
        <v>111.1035</v>
      </c>
      <c r="T1798">
        <f xml:space="preserve"> Table1_2[[#This Row],[Profit]] / Table1_2[[#This Row],[Sales]]</f>
        <v>0.17</v>
      </c>
      <c r="U1798" t="s">
        <v>129</v>
      </c>
      <c r="V1798" t="s">
        <v>113</v>
      </c>
    </row>
    <row r="1799" spans="1:22">
      <c r="A1799" t="s">
        <v>2500</v>
      </c>
      <c r="B1799" s="19">
        <v>41960</v>
      </c>
      <c r="C1799" s="19" t="str">
        <f xml:space="preserve"> TEXT(Table1_2[[#This Row],[Order Date]], "yyyy")</f>
        <v>2014</v>
      </c>
      <c r="D1799" s="19">
        <v>41967</v>
      </c>
      <c r="E1799" t="s">
        <v>39</v>
      </c>
      <c r="F1799" t="s">
        <v>2501</v>
      </c>
      <c r="G1799" t="s">
        <v>2502</v>
      </c>
      <c r="H1799" t="s">
        <v>24</v>
      </c>
      <c r="I1799" t="s">
        <v>25</v>
      </c>
      <c r="J1799" t="s">
        <v>65</v>
      </c>
      <c r="K1799" t="s">
        <v>66</v>
      </c>
      <c r="L1799" t="s">
        <v>67</v>
      </c>
      <c r="M1799" t="s">
        <v>625</v>
      </c>
      <c r="N1799" t="s">
        <v>30</v>
      </c>
      <c r="O1799" t="s">
        <v>36</v>
      </c>
      <c r="P1799" t="s">
        <v>626</v>
      </c>
      <c r="Q1799">
        <v>657.93</v>
      </c>
      <c r="R1799">
        <v>5</v>
      </c>
      <c r="S1799">
        <v>-93.99</v>
      </c>
      <c r="T1799">
        <f xml:space="preserve"> Table1_2[[#This Row],[Profit]] / Table1_2[[#This Row],[Sales]]</f>
        <v>-0.14285714285714285</v>
      </c>
      <c r="U1799" t="s">
        <v>47</v>
      </c>
      <c r="V1799" t="s">
        <v>34</v>
      </c>
    </row>
    <row r="1800" spans="1:22">
      <c r="A1800" t="s">
        <v>3909</v>
      </c>
      <c r="B1800" s="19">
        <v>41841</v>
      </c>
      <c r="C1800" s="19" t="str">
        <f xml:space="preserve"> TEXT(Table1_2[[#This Row],[Order Date]], "yyyy")</f>
        <v>2014</v>
      </c>
      <c r="D1800" s="19">
        <v>41845</v>
      </c>
      <c r="E1800" t="s">
        <v>39</v>
      </c>
      <c r="F1800" t="s">
        <v>1866</v>
      </c>
      <c r="G1800" t="s">
        <v>1867</v>
      </c>
      <c r="H1800" t="s">
        <v>90</v>
      </c>
      <c r="I1800" t="s">
        <v>25</v>
      </c>
      <c r="J1800" t="s">
        <v>1739</v>
      </c>
      <c r="K1800" t="s">
        <v>92</v>
      </c>
      <c r="L1800" t="s">
        <v>93</v>
      </c>
      <c r="M1800" t="s">
        <v>625</v>
      </c>
      <c r="N1800" t="s">
        <v>30</v>
      </c>
      <c r="O1800" t="s">
        <v>36</v>
      </c>
      <c r="P1800" t="s">
        <v>626</v>
      </c>
      <c r="Q1800">
        <v>657.93</v>
      </c>
      <c r="R1800">
        <v>5</v>
      </c>
      <c r="S1800">
        <v>-93.99</v>
      </c>
      <c r="T1800">
        <f xml:space="preserve"> Table1_2[[#This Row],[Profit]] / Table1_2[[#This Row],[Sales]]</f>
        <v>-0.14285714285714285</v>
      </c>
      <c r="U1800" t="s">
        <v>83</v>
      </c>
      <c r="V1800" t="s">
        <v>71</v>
      </c>
    </row>
    <row r="1801" spans="1:22">
      <c r="A1801" t="s">
        <v>2942</v>
      </c>
      <c r="B1801" s="19">
        <v>42467</v>
      </c>
      <c r="C1801" s="19" t="str">
        <f xml:space="preserve"> TEXT(Table1_2[[#This Row],[Order Date]], "yyyy")</f>
        <v>2016</v>
      </c>
      <c r="D1801" s="19">
        <v>42472</v>
      </c>
      <c r="E1801" t="s">
        <v>39</v>
      </c>
      <c r="F1801" t="s">
        <v>720</v>
      </c>
      <c r="G1801" t="s">
        <v>721</v>
      </c>
      <c r="H1801" t="s">
        <v>90</v>
      </c>
      <c r="I1801" t="s">
        <v>25</v>
      </c>
      <c r="J1801" t="s">
        <v>173</v>
      </c>
      <c r="K1801" t="s">
        <v>120</v>
      </c>
      <c r="L1801" t="s">
        <v>67</v>
      </c>
      <c r="M1801" t="s">
        <v>35</v>
      </c>
      <c r="N1801" t="s">
        <v>30</v>
      </c>
      <c r="O1801" t="s">
        <v>36</v>
      </c>
      <c r="P1801" t="s">
        <v>37</v>
      </c>
      <c r="Q1801">
        <v>658.74599999999998</v>
      </c>
      <c r="R1801">
        <v>3</v>
      </c>
      <c r="S1801">
        <v>146.38800000000001</v>
      </c>
      <c r="T1801">
        <f xml:space="preserve"> Table1_2[[#This Row],[Profit]] / Table1_2[[#This Row],[Sales]]</f>
        <v>0.22222222222222224</v>
      </c>
      <c r="U1801" t="s">
        <v>58</v>
      </c>
      <c r="V1801" t="s">
        <v>113</v>
      </c>
    </row>
    <row r="1802" spans="1:22">
      <c r="A1802" t="s">
        <v>3428</v>
      </c>
      <c r="B1802" s="19">
        <v>42664</v>
      </c>
      <c r="C1802" s="19" t="str">
        <f xml:space="preserve"> TEXT(Table1_2[[#This Row],[Order Date]], "yyyy")</f>
        <v>2016</v>
      </c>
      <c r="D1802" s="19">
        <v>42669</v>
      </c>
      <c r="E1802" t="s">
        <v>39</v>
      </c>
      <c r="F1802" t="s">
        <v>274</v>
      </c>
      <c r="G1802" t="s">
        <v>275</v>
      </c>
      <c r="H1802" t="s">
        <v>90</v>
      </c>
      <c r="I1802" t="s">
        <v>25</v>
      </c>
      <c r="J1802" t="s">
        <v>2060</v>
      </c>
      <c r="K1802" t="s">
        <v>231</v>
      </c>
      <c r="L1802" t="s">
        <v>67</v>
      </c>
      <c r="M1802" t="s">
        <v>1723</v>
      </c>
      <c r="N1802" t="s">
        <v>30</v>
      </c>
      <c r="O1802" t="s">
        <v>45</v>
      </c>
      <c r="P1802" t="s">
        <v>1724</v>
      </c>
      <c r="Q1802">
        <v>661.17600000000004</v>
      </c>
      <c r="R1802">
        <v>2</v>
      </c>
      <c r="S1802">
        <v>-231.41159999999999</v>
      </c>
      <c r="T1802">
        <f xml:space="preserve"> Table1_2[[#This Row],[Profit]] / Table1_2[[#This Row],[Sales]]</f>
        <v>-0.35</v>
      </c>
      <c r="U1802" t="s">
        <v>58</v>
      </c>
      <c r="V1802" t="s">
        <v>48</v>
      </c>
    </row>
    <row r="1803" spans="1:22">
      <c r="A1803" t="s">
        <v>1608</v>
      </c>
      <c r="B1803" s="19">
        <v>42559</v>
      </c>
      <c r="C1803" s="19" t="str">
        <f xml:space="preserve"> TEXT(Table1_2[[#This Row],[Order Date]], "yyyy")</f>
        <v>2016</v>
      </c>
      <c r="D1803" s="19">
        <v>42563</v>
      </c>
      <c r="E1803" t="s">
        <v>39</v>
      </c>
      <c r="F1803" t="s">
        <v>1609</v>
      </c>
      <c r="G1803" t="s">
        <v>1610</v>
      </c>
      <c r="H1803" t="s">
        <v>24</v>
      </c>
      <c r="I1803" t="s">
        <v>25</v>
      </c>
      <c r="J1803" t="s">
        <v>1611</v>
      </c>
      <c r="K1803" t="s">
        <v>180</v>
      </c>
      <c r="L1803" t="s">
        <v>54</v>
      </c>
      <c r="M1803" t="s">
        <v>246</v>
      </c>
      <c r="N1803" t="s">
        <v>30</v>
      </c>
      <c r="O1803" t="s">
        <v>36</v>
      </c>
      <c r="P1803" t="s">
        <v>247</v>
      </c>
      <c r="Q1803">
        <v>662.88</v>
      </c>
      <c r="R1803">
        <v>3</v>
      </c>
      <c r="S1803">
        <v>74.573999999999998</v>
      </c>
      <c r="T1803">
        <f xml:space="preserve"> Table1_2[[#This Row],[Profit]] / Table1_2[[#This Row],[Sales]]</f>
        <v>0.1125</v>
      </c>
      <c r="U1803" t="s">
        <v>83</v>
      </c>
      <c r="V1803" t="s">
        <v>71</v>
      </c>
    </row>
    <row r="1804" spans="1:22">
      <c r="A1804" t="s">
        <v>2383</v>
      </c>
      <c r="B1804" s="19">
        <v>41993</v>
      </c>
      <c r="C1804" s="19" t="str">
        <f xml:space="preserve"> TEXT(Table1_2[[#This Row],[Order Date]], "yyyy")</f>
        <v>2014</v>
      </c>
      <c r="D1804" s="19">
        <v>41998</v>
      </c>
      <c r="E1804" t="s">
        <v>39</v>
      </c>
      <c r="F1804" t="s">
        <v>2384</v>
      </c>
      <c r="G1804" t="s">
        <v>2385</v>
      </c>
      <c r="H1804" t="s">
        <v>24</v>
      </c>
      <c r="I1804" t="s">
        <v>25</v>
      </c>
      <c r="J1804" t="s">
        <v>157</v>
      </c>
      <c r="K1804" t="s">
        <v>141</v>
      </c>
      <c r="L1804" t="s">
        <v>28</v>
      </c>
      <c r="M1804" t="s">
        <v>246</v>
      </c>
      <c r="N1804" t="s">
        <v>30</v>
      </c>
      <c r="O1804" t="s">
        <v>36</v>
      </c>
      <c r="P1804" t="s">
        <v>247</v>
      </c>
      <c r="Q1804">
        <v>662.88</v>
      </c>
      <c r="R1804">
        <v>3</v>
      </c>
      <c r="S1804">
        <v>74.573999999999998</v>
      </c>
      <c r="T1804">
        <f xml:space="preserve"> Table1_2[[#This Row],[Profit]] / Table1_2[[#This Row],[Sales]]</f>
        <v>0.1125</v>
      </c>
      <c r="U1804" t="s">
        <v>58</v>
      </c>
      <c r="V1804" t="s">
        <v>96</v>
      </c>
    </row>
    <row r="1805" spans="1:22">
      <c r="A1805" t="s">
        <v>3179</v>
      </c>
      <c r="B1805" s="19">
        <v>42931</v>
      </c>
      <c r="C1805" s="19" t="str">
        <f xml:space="preserve"> TEXT(Table1_2[[#This Row],[Order Date]], "yyyy")</f>
        <v>2017</v>
      </c>
      <c r="D1805" s="19">
        <v>42934</v>
      </c>
      <c r="E1805" t="s">
        <v>21</v>
      </c>
      <c r="F1805" t="s">
        <v>1441</v>
      </c>
      <c r="G1805" t="s">
        <v>1442</v>
      </c>
      <c r="H1805" t="s">
        <v>24</v>
      </c>
      <c r="I1805" t="s">
        <v>25</v>
      </c>
      <c r="J1805" t="s">
        <v>173</v>
      </c>
      <c r="K1805" t="s">
        <v>120</v>
      </c>
      <c r="L1805" t="s">
        <v>67</v>
      </c>
      <c r="M1805" t="s">
        <v>1747</v>
      </c>
      <c r="N1805" t="s">
        <v>30</v>
      </c>
      <c r="O1805" t="s">
        <v>36</v>
      </c>
      <c r="P1805" t="s">
        <v>1748</v>
      </c>
      <c r="Q1805">
        <v>664.14599999999996</v>
      </c>
      <c r="R1805">
        <v>6</v>
      </c>
      <c r="S1805">
        <v>88.552800000000005</v>
      </c>
      <c r="T1805">
        <f xml:space="preserve"> Table1_2[[#This Row],[Profit]] / Table1_2[[#This Row],[Sales]]</f>
        <v>0.13333333333333336</v>
      </c>
      <c r="U1805" t="s">
        <v>33</v>
      </c>
      <c r="V1805" t="s">
        <v>71</v>
      </c>
    </row>
    <row r="1806" spans="1:22">
      <c r="A1806" t="s">
        <v>2561</v>
      </c>
      <c r="B1806" s="19">
        <v>42127</v>
      </c>
      <c r="C1806" s="19" t="str">
        <f xml:space="preserve"> TEXT(Table1_2[[#This Row],[Order Date]], "yyyy")</f>
        <v>2015</v>
      </c>
      <c r="D1806" s="19">
        <v>42132</v>
      </c>
      <c r="E1806" t="s">
        <v>39</v>
      </c>
      <c r="F1806" t="s">
        <v>2230</v>
      </c>
      <c r="G1806" t="s">
        <v>2231</v>
      </c>
      <c r="H1806" t="s">
        <v>100</v>
      </c>
      <c r="I1806" t="s">
        <v>25</v>
      </c>
      <c r="J1806" t="s">
        <v>2562</v>
      </c>
      <c r="K1806" t="s">
        <v>53</v>
      </c>
      <c r="L1806" t="s">
        <v>54</v>
      </c>
      <c r="M1806" t="s">
        <v>1853</v>
      </c>
      <c r="N1806" t="s">
        <v>30</v>
      </c>
      <c r="O1806" t="s">
        <v>56</v>
      </c>
      <c r="P1806" t="s">
        <v>1854</v>
      </c>
      <c r="Q1806">
        <v>665.88</v>
      </c>
      <c r="R1806">
        <v>6</v>
      </c>
      <c r="S1806">
        <v>106.5408</v>
      </c>
      <c r="T1806">
        <f xml:space="preserve"> Table1_2[[#This Row],[Profit]] / Table1_2[[#This Row],[Sales]]</f>
        <v>0.16</v>
      </c>
      <c r="U1806" t="s">
        <v>58</v>
      </c>
      <c r="V1806" t="s">
        <v>161</v>
      </c>
    </row>
    <row r="1807" spans="1:22">
      <c r="A1807" t="s">
        <v>4285</v>
      </c>
      <c r="B1807" s="19">
        <v>43020</v>
      </c>
      <c r="C1807" s="19" t="str">
        <f xml:space="preserve"> TEXT(Table1_2[[#This Row],[Order Date]], "yyyy")</f>
        <v>2017</v>
      </c>
      <c r="D1807" s="19">
        <v>43020</v>
      </c>
      <c r="E1807" t="s">
        <v>425</v>
      </c>
      <c r="F1807" t="s">
        <v>475</v>
      </c>
      <c r="G1807" t="s">
        <v>476</v>
      </c>
      <c r="H1807" t="s">
        <v>24</v>
      </c>
      <c r="I1807" t="s">
        <v>25</v>
      </c>
      <c r="J1807" t="s">
        <v>1988</v>
      </c>
      <c r="K1807" t="s">
        <v>4286</v>
      </c>
      <c r="L1807" t="s">
        <v>67</v>
      </c>
      <c r="M1807" t="s">
        <v>1077</v>
      </c>
      <c r="N1807" t="s">
        <v>30</v>
      </c>
      <c r="O1807" t="s">
        <v>45</v>
      </c>
      <c r="P1807" t="s">
        <v>1078</v>
      </c>
      <c r="Q1807">
        <v>673.34400000000005</v>
      </c>
      <c r="R1807">
        <v>3</v>
      </c>
      <c r="S1807">
        <v>-76.953599999999994</v>
      </c>
      <c r="T1807">
        <f xml:space="preserve"> Table1_2[[#This Row],[Profit]] / Table1_2[[#This Row],[Sales]]</f>
        <v>-0.11428571428571427</v>
      </c>
      <c r="U1807" t="s">
        <v>430</v>
      </c>
      <c r="V1807" t="s">
        <v>48</v>
      </c>
    </row>
    <row r="1808" spans="1:22">
      <c r="A1808" t="s">
        <v>2985</v>
      </c>
      <c r="B1808" s="19">
        <v>41974</v>
      </c>
      <c r="C1808" s="19" t="str">
        <f xml:space="preserve"> TEXT(Table1_2[[#This Row],[Order Date]], "yyyy")</f>
        <v>2014</v>
      </c>
      <c r="D1808" s="19">
        <v>41976</v>
      </c>
      <c r="E1808" t="s">
        <v>21</v>
      </c>
      <c r="F1808" t="s">
        <v>569</v>
      </c>
      <c r="G1808" t="s">
        <v>570</v>
      </c>
      <c r="H1808" t="s">
        <v>90</v>
      </c>
      <c r="I1808" t="s">
        <v>25</v>
      </c>
      <c r="J1808" t="s">
        <v>101</v>
      </c>
      <c r="K1808" t="s">
        <v>92</v>
      </c>
      <c r="L1808" t="s">
        <v>93</v>
      </c>
      <c r="M1808" t="s">
        <v>795</v>
      </c>
      <c r="N1808" t="s">
        <v>30</v>
      </c>
      <c r="O1808" t="s">
        <v>36</v>
      </c>
      <c r="P1808" t="s">
        <v>796</v>
      </c>
      <c r="Q1808">
        <v>674.05799999999999</v>
      </c>
      <c r="R1808">
        <v>3</v>
      </c>
      <c r="S1808">
        <v>-19.258800000000001</v>
      </c>
      <c r="T1808">
        <f xml:space="preserve"> Table1_2[[#This Row],[Profit]] / Table1_2[[#This Row],[Sales]]</f>
        <v>-2.8571428571428574E-2</v>
      </c>
      <c r="U1808" t="s">
        <v>70</v>
      </c>
      <c r="V1808" t="s">
        <v>96</v>
      </c>
    </row>
    <row r="1809" spans="1:22">
      <c r="A1809" t="s">
        <v>2590</v>
      </c>
      <c r="B1809" s="19">
        <v>41846</v>
      </c>
      <c r="C1809" s="19" t="str">
        <f xml:space="preserve"> TEXT(Table1_2[[#This Row],[Order Date]], "yyyy")</f>
        <v>2014</v>
      </c>
      <c r="D1809" s="19">
        <v>41853</v>
      </c>
      <c r="E1809" t="s">
        <v>39</v>
      </c>
      <c r="F1809" t="s">
        <v>125</v>
      </c>
      <c r="G1809" t="s">
        <v>126</v>
      </c>
      <c r="H1809" t="s">
        <v>24</v>
      </c>
      <c r="I1809" t="s">
        <v>25</v>
      </c>
      <c r="J1809" t="s">
        <v>1339</v>
      </c>
      <c r="K1809" t="s">
        <v>1340</v>
      </c>
      <c r="L1809" t="s">
        <v>54</v>
      </c>
      <c r="M1809" t="s">
        <v>405</v>
      </c>
      <c r="N1809" t="s">
        <v>30</v>
      </c>
      <c r="O1809" t="s">
        <v>36</v>
      </c>
      <c r="P1809" t="s">
        <v>406</v>
      </c>
      <c r="Q1809">
        <v>674.35199999999998</v>
      </c>
      <c r="R1809">
        <v>3</v>
      </c>
      <c r="S1809">
        <v>-109.5822</v>
      </c>
      <c r="T1809">
        <f xml:space="preserve"> Table1_2[[#This Row],[Profit]] / Table1_2[[#This Row],[Sales]]</f>
        <v>-0.16250000000000001</v>
      </c>
      <c r="U1809" t="s">
        <v>47</v>
      </c>
      <c r="V1809" t="s">
        <v>71</v>
      </c>
    </row>
    <row r="1810" spans="1:22">
      <c r="A1810" t="s">
        <v>3670</v>
      </c>
      <c r="B1810" s="19">
        <v>42686</v>
      </c>
      <c r="C1810" s="19" t="str">
        <f xml:space="preserve"> TEXT(Table1_2[[#This Row],[Order Date]], "yyyy")</f>
        <v>2016</v>
      </c>
      <c r="D1810" s="19">
        <v>42689</v>
      </c>
      <c r="E1810" t="s">
        <v>87</v>
      </c>
      <c r="F1810" t="s">
        <v>322</v>
      </c>
      <c r="G1810" t="s">
        <v>323</v>
      </c>
      <c r="H1810" t="s">
        <v>100</v>
      </c>
      <c r="I1810" t="s">
        <v>25</v>
      </c>
      <c r="J1810" t="s">
        <v>639</v>
      </c>
      <c r="K1810" t="s">
        <v>53</v>
      </c>
      <c r="L1810" t="s">
        <v>54</v>
      </c>
      <c r="M1810" t="s">
        <v>2819</v>
      </c>
      <c r="N1810" t="s">
        <v>30</v>
      </c>
      <c r="O1810" t="s">
        <v>45</v>
      </c>
      <c r="P1810" t="s">
        <v>2820</v>
      </c>
      <c r="Q1810">
        <v>674.35199999999998</v>
      </c>
      <c r="R1810">
        <v>3</v>
      </c>
      <c r="S1810">
        <v>-8.4293999999999993</v>
      </c>
      <c r="T1810">
        <f xml:space="preserve"> Table1_2[[#This Row],[Profit]] / Table1_2[[#This Row],[Sales]]</f>
        <v>-1.2499999999999999E-2</v>
      </c>
      <c r="U1810" t="s">
        <v>33</v>
      </c>
      <c r="V1810" t="s">
        <v>34</v>
      </c>
    </row>
    <row r="1811" spans="1:22">
      <c r="A1811" t="s">
        <v>4203</v>
      </c>
      <c r="B1811" s="19">
        <v>42712</v>
      </c>
      <c r="C1811" s="19" t="str">
        <f xml:space="preserve"> TEXT(Table1_2[[#This Row],[Order Date]], "yyyy")</f>
        <v>2016</v>
      </c>
      <c r="D1811" s="19">
        <v>42716</v>
      </c>
      <c r="E1811" t="s">
        <v>39</v>
      </c>
      <c r="F1811" t="s">
        <v>1472</v>
      </c>
      <c r="G1811" t="s">
        <v>1473</v>
      </c>
      <c r="H1811" t="s">
        <v>24</v>
      </c>
      <c r="I1811" t="s">
        <v>25</v>
      </c>
      <c r="J1811" t="s">
        <v>4204</v>
      </c>
      <c r="K1811" t="s">
        <v>238</v>
      </c>
      <c r="L1811" t="s">
        <v>93</v>
      </c>
      <c r="M1811" t="s">
        <v>805</v>
      </c>
      <c r="N1811" t="s">
        <v>30</v>
      </c>
      <c r="O1811" t="s">
        <v>36</v>
      </c>
      <c r="P1811" t="s">
        <v>806</v>
      </c>
      <c r="Q1811">
        <v>680.01</v>
      </c>
      <c r="R1811">
        <v>3</v>
      </c>
      <c r="S1811">
        <v>176.80260000000001</v>
      </c>
      <c r="T1811">
        <f xml:space="preserve"> Table1_2[[#This Row],[Profit]] / Table1_2[[#This Row],[Sales]]</f>
        <v>0.26</v>
      </c>
      <c r="U1811" t="s">
        <v>83</v>
      </c>
      <c r="V1811" t="s">
        <v>96</v>
      </c>
    </row>
    <row r="1812" spans="1:22">
      <c r="A1812" t="s">
        <v>2509</v>
      </c>
      <c r="B1812" s="19">
        <v>42874</v>
      </c>
      <c r="C1812" s="19" t="str">
        <f xml:space="preserve"> TEXT(Table1_2[[#This Row],[Order Date]], "yyyy")</f>
        <v>2017</v>
      </c>
      <c r="D1812" s="19">
        <v>42876</v>
      </c>
      <c r="E1812" t="s">
        <v>21</v>
      </c>
      <c r="F1812" t="s">
        <v>1820</v>
      </c>
      <c r="G1812" t="s">
        <v>1821</v>
      </c>
      <c r="H1812" t="s">
        <v>100</v>
      </c>
      <c r="I1812" t="s">
        <v>25</v>
      </c>
      <c r="J1812" t="s">
        <v>328</v>
      </c>
      <c r="K1812" t="s">
        <v>53</v>
      </c>
      <c r="L1812" t="s">
        <v>54</v>
      </c>
      <c r="M1812" t="s">
        <v>590</v>
      </c>
      <c r="N1812" t="s">
        <v>30</v>
      </c>
      <c r="O1812" t="s">
        <v>36</v>
      </c>
      <c r="P1812" t="s">
        <v>591</v>
      </c>
      <c r="Q1812">
        <v>681.40800000000002</v>
      </c>
      <c r="R1812">
        <v>12</v>
      </c>
      <c r="S1812">
        <v>42.588000000000001</v>
      </c>
      <c r="T1812">
        <f xml:space="preserve"> Table1_2[[#This Row],[Profit]] / Table1_2[[#This Row],[Sales]]</f>
        <v>6.25E-2</v>
      </c>
      <c r="U1812" t="s">
        <v>70</v>
      </c>
      <c r="V1812" t="s">
        <v>161</v>
      </c>
    </row>
    <row r="1813" spans="1:22">
      <c r="A1813" t="s">
        <v>3612</v>
      </c>
      <c r="B1813" s="19">
        <v>42338</v>
      </c>
      <c r="C1813" s="19" t="str">
        <f xml:space="preserve"> TEXT(Table1_2[[#This Row],[Order Date]], "yyyy")</f>
        <v>2015</v>
      </c>
      <c r="D1813" s="19">
        <v>42342</v>
      </c>
      <c r="E1813" t="s">
        <v>39</v>
      </c>
      <c r="F1813" t="s">
        <v>1506</v>
      </c>
      <c r="G1813" t="s">
        <v>1507</v>
      </c>
      <c r="H1813" t="s">
        <v>24</v>
      </c>
      <c r="I1813" t="s">
        <v>25</v>
      </c>
      <c r="J1813" t="s">
        <v>173</v>
      </c>
      <c r="K1813" t="s">
        <v>120</v>
      </c>
      <c r="L1813" t="s">
        <v>67</v>
      </c>
      <c r="M1813" t="s">
        <v>2479</v>
      </c>
      <c r="N1813" t="s">
        <v>30</v>
      </c>
      <c r="O1813" t="s">
        <v>31</v>
      </c>
      <c r="P1813" t="s">
        <v>2480</v>
      </c>
      <c r="Q1813">
        <v>681.40800000000002</v>
      </c>
      <c r="R1813">
        <v>12</v>
      </c>
      <c r="S1813">
        <v>42.588000000000001</v>
      </c>
      <c r="T1813">
        <f xml:space="preserve"> Table1_2[[#This Row],[Profit]] / Table1_2[[#This Row],[Sales]]</f>
        <v>6.25E-2</v>
      </c>
      <c r="U1813" t="s">
        <v>83</v>
      </c>
      <c r="V1813" t="s">
        <v>34</v>
      </c>
    </row>
    <row r="1814" spans="1:22">
      <c r="A1814" t="s">
        <v>2955</v>
      </c>
      <c r="B1814" s="19">
        <v>41950</v>
      </c>
      <c r="C1814" s="19" t="str">
        <f xml:space="preserve"> TEXT(Table1_2[[#This Row],[Order Date]], "yyyy")</f>
        <v>2014</v>
      </c>
      <c r="D1814" s="19">
        <v>41955</v>
      </c>
      <c r="E1814" t="s">
        <v>39</v>
      </c>
      <c r="F1814" t="s">
        <v>197</v>
      </c>
      <c r="G1814" t="s">
        <v>198</v>
      </c>
      <c r="H1814" t="s">
        <v>24</v>
      </c>
      <c r="I1814" t="s">
        <v>25</v>
      </c>
      <c r="J1814" t="s">
        <v>101</v>
      </c>
      <c r="K1814" t="s">
        <v>92</v>
      </c>
      <c r="L1814" t="s">
        <v>93</v>
      </c>
      <c r="M1814" t="s">
        <v>2077</v>
      </c>
      <c r="N1814" t="s">
        <v>30</v>
      </c>
      <c r="O1814" t="s">
        <v>36</v>
      </c>
      <c r="P1814" t="s">
        <v>2078</v>
      </c>
      <c r="Q1814">
        <v>683.14400000000001</v>
      </c>
      <c r="R1814">
        <v>4</v>
      </c>
      <c r="S1814">
        <v>0</v>
      </c>
      <c r="T1814">
        <f xml:space="preserve"> Table1_2[[#This Row],[Profit]] / Table1_2[[#This Row],[Sales]]</f>
        <v>0</v>
      </c>
      <c r="U1814" t="s">
        <v>58</v>
      </c>
      <c r="V1814" t="s">
        <v>34</v>
      </c>
    </row>
    <row r="1815" spans="1:22">
      <c r="A1815" t="s">
        <v>4396</v>
      </c>
      <c r="B1815" s="19">
        <v>42321</v>
      </c>
      <c r="C1815" s="19" t="str">
        <f xml:space="preserve"> TEXT(Table1_2[[#This Row],[Order Date]], "yyyy")</f>
        <v>2015</v>
      </c>
      <c r="D1815" s="19">
        <v>42325</v>
      </c>
      <c r="E1815" t="s">
        <v>39</v>
      </c>
      <c r="F1815" t="s">
        <v>452</v>
      </c>
      <c r="G1815" t="s">
        <v>453</v>
      </c>
      <c r="H1815" t="s">
        <v>24</v>
      </c>
      <c r="I1815" t="s">
        <v>25</v>
      </c>
      <c r="J1815" t="s">
        <v>4397</v>
      </c>
      <c r="K1815" t="s">
        <v>53</v>
      </c>
      <c r="L1815" t="s">
        <v>54</v>
      </c>
      <c r="M1815" t="s">
        <v>1967</v>
      </c>
      <c r="N1815" t="s">
        <v>30</v>
      </c>
      <c r="O1815" t="s">
        <v>31</v>
      </c>
      <c r="P1815" t="s">
        <v>1968</v>
      </c>
      <c r="Q1815">
        <v>683.33199999999999</v>
      </c>
      <c r="R1815">
        <v>4</v>
      </c>
      <c r="S1815">
        <v>-40.195999999999998</v>
      </c>
      <c r="T1815">
        <f xml:space="preserve"> Table1_2[[#This Row],[Profit]] / Table1_2[[#This Row],[Sales]]</f>
        <v>-5.8823529411764705E-2</v>
      </c>
      <c r="U1815" t="s">
        <v>83</v>
      </c>
      <c r="V1815" t="s">
        <v>34</v>
      </c>
    </row>
    <row r="1816" spans="1:22">
      <c r="A1816" t="s">
        <v>571</v>
      </c>
      <c r="B1816" s="19">
        <v>43029</v>
      </c>
      <c r="C1816" s="19" t="str">
        <f xml:space="preserve"> TEXT(Table1_2[[#This Row],[Order Date]], "yyyy")</f>
        <v>2017</v>
      </c>
      <c r="D1816" s="19">
        <v>43034</v>
      </c>
      <c r="E1816" t="s">
        <v>39</v>
      </c>
      <c r="F1816" t="s">
        <v>572</v>
      </c>
      <c r="G1816" t="s">
        <v>573</v>
      </c>
      <c r="H1816" t="s">
        <v>100</v>
      </c>
      <c r="I1816" t="s">
        <v>25</v>
      </c>
      <c r="J1816" t="s">
        <v>574</v>
      </c>
      <c r="K1816" t="s">
        <v>43</v>
      </c>
      <c r="L1816" t="s">
        <v>28</v>
      </c>
      <c r="M1816" t="s">
        <v>575</v>
      </c>
      <c r="N1816" t="s">
        <v>30</v>
      </c>
      <c r="O1816" t="s">
        <v>36</v>
      </c>
      <c r="P1816" t="s">
        <v>576</v>
      </c>
      <c r="Q1816">
        <v>683.952</v>
      </c>
      <c r="R1816">
        <v>3</v>
      </c>
      <c r="S1816">
        <v>42.747</v>
      </c>
      <c r="T1816">
        <f xml:space="preserve"> Table1_2[[#This Row],[Profit]] / Table1_2[[#This Row],[Sales]]</f>
        <v>6.25E-2</v>
      </c>
      <c r="U1816" t="s">
        <v>58</v>
      </c>
      <c r="V1816" t="s">
        <v>48</v>
      </c>
    </row>
    <row r="1817" spans="1:22">
      <c r="A1817" t="s">
        <v>3020</v>
      </c>
      <c r="B1817" s="19">
        <v>42225</v>
      </c>
      <c r="C1817" s="19" t="str">
        <f xml:space="preserve"> TEXT(Table1_2[[#This Row],[Order Date]], "yyyy")</f>
        <v>2015</v>
      </c>
      <c r="D1817" s="19">
        <v>42229</v>
      </c>
      <c r="E1817" t="s">
        <v>21</v>
      </c>
      <c r="F1817" t="s">
        <v>3021</v>
      </c>
      <c r="G1817" t="s">
        <v>3022</v>
      </c>
      <c r="H1817" t="s">
        <v>100</v>
      </c>
      <c r="I1817" t="s">
        <v>25</v>
      </c>
      <c r="J1817" t="s">
        <v>905</v>
      </c>
      <c r="K1817" t="s">
        <v>238</v>
      </c>
      <c r="L1817" t="s">
        <v>93</v>
      </c>
      <c r="M1817" t="s">
        <v>2804</v>
      </c>
      <c r="N1817" t="s">
        <v>30</v>
      </c>
      <c r="O1817" t="s">
        <v>31</v>
      </c>
      <c r="P1817" t="s">
        <v>2805</v>
      </c>
      <c r="Q1817">
        <v>687.4</v>
      </c>
      <c r="R1817">
        <v>5</v>
      </c>
      <c r="S1817">
        <v>48.118000000000002</v>
      </c>
      <c r="T1817">
        <f xml:space="preserve"> Table1_2[[#This Row],[Profit]] / Table1_2[[#This Row],[Sales]]</f>
        <v>7.0000000000000007E-2</v>
      </c>
      <c r="U1817" t="s">
        <v>83</v>
      </c>
      <c r="V1817" t="s">
        <v>253</v>
      </c>
    </row>
    <row r="1818" spans="1:22">
      <c r="A1818" t="s">
        <v>2765</v>
      </c>
      <c r="B1818" s="19">
        <v>42334</v>
      </c>
      <c r="C1818" s="19" t="str">
        <f xml:space="preserve"> TEXT(Table1_2[[#This Row],[Order Date]], "yyyy")</f>
        <v>2015</v>
      </c>
      <c r="D1818" s="19">
        <v>42338</v>
      </c>
      <c r="E1818" t="s">
        <v>39</v>
      </c>
      <c r="F1818" t="s">
        <v>2766</v>
      </c>
      <c r="G1818" t="s">
        <v>2767</v>
      </c>
      <c r="H1818" t="s">
        <v>90</v>
      </c>
      <c r="I1818" t="s">
        <v>25</v>
      </c>
      <c r="J1818" t="s">
        <v>477</v>
      </c>
      <c r="K1818" t="s">
        <v>141</v>
      </c>
      <c r="L1818" t="s">
        <v>28</v>
      </c>
      <c r="M1818" t="s">
        <v>2747</v>
      </c>
      <c r="N1818" t="s">
        <v>30</v>
      </c>
      <c r="O1818" t="s">
        <v>56</v>
      </c>
      <c r="P1818" t="s">
        <v>2748</v>
      </c>
      <c r="Q1818">
        <v>692.47199999999998</v>
      </c>
      <c r="R1818">
        <v>11</v>
      </c>
      <c r="S1818">
        <v>190.4298</v>
      </c>
      <c r="T1818">
        <f xml:space="preserve"> Table1_2[[#This Row],[Profit]] / Table1_2[[#This Row],[Sales]]</f>
        <v>0.27500000000000002</v>
      </c>
      <c r="U1818" t="s">
        <v>83</v>
      </c>
      <c r="V1818" t="s">
        <v>34</v>
      </c>
    </row>
    <row r="1819" spans="1:22">
      <c r="A1819" t="s">
        <v>3362</v>
      </c>
      <c r="B1819" s="19">
        <v>42530</v>
      </c>
      <c r="C1819" s="19" t="str">
        <f xml:space="preserve"> TEXT(Table1_2[[#This Row],[Order Date]], "yyyy")</f>
        <v>2016</v>
      </c>
      <c r="D1819" s="19">
        <v>42537</v>
      </c>
      <c r="E1819" t="s">
        <v>39</v>
      </c>
      <c r="F1819" t="s">
        <v>3363</v>
      </c>
      <c r="G1819" t="s">
        <v>3364</v>
      </c>
      <c r="H1819" t="s">
        <v>100</v>
      </c>
      <c r="I1819" t="s">
        <v>25</v>
      </c>
      <c r="J1819" t="s">
        <v>165</v>
      </c>
      <c r="K1819" t="s">
        <v>166</v>
      </c>
      <c r="L1819" t="s">
        <v>93</v>
      </c>
      <c r="M1819" t="s">
        <v>3165</v>
      </c>
      <c r="N1819" t="s">
        <v>30</v>
      </c>
      <c r="O1819" t="s">
        <v>45</v>
      </c>
      <c r="P1819" t="s">
        <v>3166</v>
      </c>
      <c r="Q1819">
        <v>692.94</v>
      </c>
      <c r="R1819">
        <v>3</v>
      </c>
      <c r="S1819">
        <v>173.23500000000001</v>
      </c>
      <c r="T1819">
        <f xml:space="preserve"> Table1_2[[#This Row],[Profit]] / Table1_2[[#This Row],[Sales]]</f>
        <v>0.25</v>
      </c>
      <c r="U1819" t="s">
        <v>47</v>
      </c>
      <c r="V1819" t="s">
        <v>59</v>
      </c>
    </row>
    <row r="1820" spans="1:22">
      <c r="A1820" t="s">
        <v>2735</v>
      </c>
      <c r="B1820" s="19">
        <v>42324</v>
      </c>
      <c r="C1820" s="19" t="str">
        <f xml:space="preserve"> TEXT(Table1_2[[#This Row],[Order Date]], "yyyy")</f>
        <v>2015</v>
      </c>
      <c r="D1820" s="19">
        <v>42328</v>
      </c>
      <c r="E1820" t="s">
        <v>39</v>
      </c>
      <c r="F1820" t="s">
        <v>269</v>
      </c>
      <c r="G1820" t="s">
        <v>270</v>
      </c>
      <c r="H1820" t="s">
        <v>90</v>
      </c>
      <c r="I1820" t="s">
        <v>25</v>
      </c>
      <c r="J1820" t="s">
        <v>2736</v>
      </c>
      <c r="K1820" t="s">
        <v>2280</v>
      </c>
      <c r="L1820" t="s">
        <v>54</v>
      </c>
      <c r="M1820" t="s">
        <v>44</v>
      </c>
      <c r="N1820" t="s">
        <v>30</v>
      </c>
      <c r="O1820" t="s">
        <v>45</v>
      </c>
      <c r="P1820" t="s">
        <v>46</v>
      </c>
      <c r="Q1820">
        <v>696.42</v>
      </c>
      <c r="R1820">
        <v>2</v>
      </c>
      <c r="S1820">
        <v>160.17660000000001</v>
      </c>
      <c r="T1820">
        <f xml:space="preserve"> Table1_2[[#This Row],[Profit]] / Table1_2[[#This Row],[Sales]]</f>
        <v>0.23000000000000004</v>
      </c>
      <c r="U1820" t="s">
        <v>83</v>
      </c>
      <c r="V1820" t="s">
        <v>34</v>
      </c>
    </row>
    <row r="1821" spans="1:22">
      <c r="A1821" t="s">
        <v>3088</v>
      </c>
      <c r="B1821" s="19">
        <v>42813</v>
      </c>
      <c r="C1821" s="19" t="str">
        <f xml:space="preserve"> TEXT(Table1_2[[#This Row],[Order Date]], "yyyy")</f>
        <v>2017</v>
      </c>
      <c r="D1821" s="19">
        <v>42816</v>
      </c>
      <c r="E1821" t="s">
        <v>21</v>
      </c>
      <c r="F1821" t="s">
        <v>819</v>
      </c>
      <c r="G1821" t="s">
        <v>820</v>
      </c>
      <c r="H1821" t="s">
        <v>24</v>
      </c>
      <c r="I1821" t="s">
        <v>25</v>
      </c>
      <c r="J1821" t="s">
        <v>1133</v>
      </c>
      <c r="K1821" t="s">
        <v>53</v>
      </c>
      <c r="L1821" t="s">
        <v>54</v>
      </c>
      <c r="M1821" t="s">
        <v>784</v>
      </c>
      <c r="N1821" t="s">
        <v>30</v>
      </c>
      <c r="O1821" t="s">
        <v>45</v>
      </c>
      <c r="P1821" t="s">
        <v>785</v>
      </c>
      <c r="Q1821">
        <v>697.16</v>
      </c>
      <c r="R1821">
        <v>5</v>
      </c>
      <c r="S1821">
        <v>8.7144999999999992</v>
      </c>
      <c r="T1821">
        <f xml:space="preserve"> Table1_2[[#This Row],[Profit]] / Table1_2[[#This Row],[Sales]]</f>
        <v>1.2499999999999999E-2</v>
      </c>
      <c r="U1821" t="s">
        <v>33</v>
      </c>
      <c r="V1821" t="s">
        <v>195</v>
      </c>
    </row>
    <row r="1822" spans="1:22">
      <c r="A1822" t="s">
        <v>992</v>
      </c>
      <c r="B1822" s="19">
        <v>42449</v>
      </c>
      <c r="C1822" s="19" t="str">
        <f xml:space="preserve"> TEXT(Table1_2[[#This Row],[Order Date]], "yyyy")</f>
        <v>2016</v>
      </c>
      <c r="D1822" s="19">
        <v>42453</v>
      </c>
      <c r="E1822" t="s">
        <v>39</v>
      </c>
      <c r="F1822" t="s">
        <v>993</v>
      </c>
      <c r="G1822" t="s">
        <v>994</v>
      </c>
      <c r="H1822" t="s">
        <v>100</v>
      </c>
      <c r="I1822" t="s">
        <v>25</v>
      </c>
      <c r="J1822" t="s">
        <v>995</v>
      </c>
      <c r="K1822" t="s">
        <v>565</v>
      </c>
      <c r="L1822" t="s">
        <v>93</v>
      </c>
      <c r="M1822" t="s">
        <v>784</v>
      </c>
      <c r="N1822" t="s">
        <v>30</v>
      </c>
      <c r="O1822" t="s">
        <v>45</v>
      </c>
      <c r="P1822" t="s">
        <v>785</v>
      </c>
      <c r="Q1822">
        <v>697.16</v>
      </c>
      <c r="R1822">
        <v>4</v>
      </c>
      <c r="S1822">
        <v>146.40360000000001</v>
      </c>
      <c r="T1822">
        <f xml:space="preserve"> Table1_2[[#This Row],[Profit]] / Table1_2[[#This Row],[Sales]]</f>
        <v>0.21000000000000002</v>
      </c>
      <c r="U1822" t="s">
        <v>83</v>
      </c>
      <c r="V1822" t="s">
        <v>195</v>
      </c>
    </row>
    <row r="1823" spans="1:22">
      <c r="A1823" t="s">
        <v>407</v>
      </c>
      <c r="B1823" s="19">
        <v>41832</v>
      </c>
      <c r="C1823" s="19" t="str">
        <f xml:space="preserve"> TEXT(Table1_2[[#This Row],[Order Date]], "yyyy")</f>
        <v>2014</v>
      </c>
      <c r="D1823" s="19">
        <v>41837</v>
      </c>
      <c r="E1823" t="s">
        <v>39</v>
      </c>
      <c r="F1823" t="s">
        <v>408</v>
      </c>
      <c r="G1823" t="s">
        <v>409</v>
      </c>
      <c r="H1823" t="s">
        <v>90</v>
      </c>
      <c r="I1823" t="s">
        <v>25</v>
      </c>
      <c r="J1823" t="s">
        <v>328</v>
      </c>
      <c r="K1823" t="s">
        <v>53</v>
      </c>
      <c r="L1823" t="s">
        <v>54</v>
      </c>
      <c r="M1823" t="s">
        <v>410</v>
      </c>
      <c r="N1823" t="s">
        <v>30</v>
      </c>
      <c r="O1823" t="s">
        <v>45</v>
      </c>
      <c r="P1823" t="s">
        <v>411</v>
      </c>
      <c r="Q1823">
        <v>698.35199999999998</v>
      </c>
      <c r="R1823">
        <v>3</v>
      </c>
      <c r="S1823">
        <v>-17.4588</v>
      </c>
      <c r="T1823">
        <f xml:space="preserve"> Table1_2[[#This Row],[Profit]] / Table1_2[[#This Row],[Sales]]</f>
        <v>-2.5000000000000001E-2</v>
      </c>
      <c r="U1823" t="s">
        <v>58</v>
      </c>
      <c r="V1823" t="s">
        <v>71</v>
      </c>
    </row>
    <row r="1824" spans="1:22">
      <c r="A1824" t="s">
        <v>3533</v>
      </c>
      <c r="B1824" s="19">
        <v>42729</v>
      </c>
      <c r="C1824" s="19" t="str">
        <f xml:space="preserve"> TEXT(Table1_2[[#This Row],[Order Date]], "yyyy")</f>
        <v>2016</v>
      </c>
      <c r="D1824" s="19">
        <v>42734</v>
      </c>
      <c r="E1824" t="s">
        <v>39</v>
      </c>
      <c r="F1824" t="s">
        <v>1609</v>
      </c>
      <c r="G1824" t="s">
        <v>1610</v>
      </c>
      <c r="H1824" t="s">
        <v>24</v>
      </c>
      <c r="I1824" t="s">
        <v>25</v>
      </c>
      <c r="J1824" t="s">
        <v>191</v>
      </c>
      <c r="K1824" t="s">
        <v>192</v>
      </c>
      <c r="L1824" t="s">
        <v>54</v>
      </c>
      <c r="M1824" t="s">
        <v>1306</v>
      </c>
      <c r="N1824" t="s">
        <v>30</v>
      </c>
      <c r="O1824" t="s">
        <v>36</v>
      </c>
      <c r="P1824" t="s">
        <v>1307</v>
      </c>
      <c r="Q1824">
        <v>698.35199999999998</v>
      </c>
      <c r="R1824">
        <v>3</v>
      </c>
      <c r="S1824">
        <v>52.376399999999997</v>
      </c>
      <c r="T1824">
        <f xml:space="preserve"> Table1_2[[#This Row],[Profit]] / Table1_2[[#This Row],[Sales]]</f>
        <v>7.4999999999999997E-2</v>
      </c>
      <c r="U1824" t="s">
        <v>58</v>
      </c>
      <c r="V1824" t="s">
        <v>96</v>
      </c>
    </row>
    <row r="1825" spans="1:22">
      <c r="A1825" t="s">
        <v>4117</v>
      </c>
      <c r="B1825" s="19">
        <v>42901</v>
      </c>
      <c r="C1825" s="19" t="str">
        <f xml:space="preserve"> TEXT(Table1_2[[#This Row],[Order Date]], "yyyy")</f>
        <v>2017</v>
      </c>
      <c r="D1825" s="19">
        <v>42905</v>
      </c>
      <c r="E1825" t="s">
        <v>39</v>
      </c>
      <c r="F1825" t="s">
        <v>1609</v>
      </c>
      <c r="G1825" t="s">
        <v>1610</v>
      </c>
      <c r="H1825" t="s">
        <v>24</v>
      </c>
      <c r="I1825" t="s">
        <v>25</v>
      </c>
      <c r="J1825" t="s">
        <v>1035</v>
      </c>
      <c r="K1825" t="s">
        <v>1036</v>
      </c>
      <c r="L1825" t="s">
        <v>28</v>
      </c>
      <c r="M1825" t="s">
        <v>1306</v>
      </c>
      <c r="N1825" t="s">
        <v>30</v>
      </c>
      <c r="O1825" t="s">
        <v>36</v>
      </c>
      <c r="P1825" t="s">
        <v>1307</v>
      </c>
      <c r="Q1825">
        <v>698.35199999999998</v>
      </c>
      <c r="R1825">
        <v>3</v>
      </c>
      <c r="S1825">
        <v>52.376399999999997</v>
      </c>
      <c r="T1825">
        <f xml:space="preserve"> Table1_2[[#This Row],[Profit]] / Table1_2[[#This Row],[Sales]]</f>
        <v>7.4999999999999997E-2</v>
      </c>
      <c r="U1825" t="s">
        <v>83</v>
      </c>
      <c r="V1825" t="s">
        <v>59</v>
      </c>
    </row>
    <row r="1826" spans="1:22">
      <c r="A1826" t="s">
        <v>2075</v>
      </c>
      <c r="B1826" s="19">
        <v>41771</v>
      </c>
      <c r="C1826" s="19" t="str">
        <f xml:space="preserve"> TEXT(Table1_2[[#This Row],[Order Date]], "yyyy")</f>
        <v>2014</v>
      </c>
      <c r="D1826" s="19">
        <v>41776</v>
      </c>
      <c r="E1826" t="s">
        <v>39</v>
      </c>
      <c r="F1826" t="s">
        <v>1927</v>
      </c>
      <c r="G1826" t="s">
        <v>1928</v>
      </c>
      <c r="H1826" t="s">
        <v>24</v>
      </c>
      <c r="I1826" t="s">
        <v>25</v>
      </c>
      <c r="J1826" t="s">
        <v>237</v>
      </c>
      <c r="K1826" t="s">
        <v>434</v>
      </c>
      <c r="L1826" t="s">
        <v>67</v>
      </c>
      <c r="M1826" t="s">
        <v>762</v>
      </c>
      <c r="N1826" t="s">
        <v>30</v>
      </c>
      <c r="O1826" t="s">
        <v>45</v>
      </c>
      <c r="P1826" t="s">
        <v>763</v>
      </c>
      <c r="Q1826">
        <v>700.05600000000004</v>
      </c>
      <c r="R1826">
        <v>3</v>
      </c>
      <c r="S1826">
        <v>-130.0104</v>
      </c>
      <c r="T1826">
        <f xml:space="preserve"> Table1_2[[#This Row],[Profit]] / Table1_2[[#This Row],[Sales]]</f>
        <v>-0.18571428571428572</v>
      </c>
      <c r="U1826" t="s">
        <v>58</v>
      </c>
      <c r="V1826" t="s">
        <v>161</v>
      </c>
    </row>
    <row r="1827" spans="1:22">
      <c r="A1827" t="s">
        <v>1942</v>
      </c>
      <c r="B1827" s="19">
        <v>42201</v>
      </c>
      <c r="C1827" s="19" t="str">
        <f xml:space="preserve"> TEXT(Table1_2[[#This Row],[Order Date]], "yyyy")</f>
        <v>2015</v>
      </c>
      <c r="D1827" s="19">
        <v>42201</v>
      </c>
      <c r="E1827" t="s">
        <v>425</v>
      </c>
      <c r="F1827" t="s">
        <v>1943</v>
      </c>
      <c r="G1827" t="s">
        <v>1944</v>
      </c>
      <c r="H1827" t="s">
        <v>90</v>
      </c>
      <c r="I1827" t="s">
        <v>25</v>
      </c>
      <c r="J1827" t="s">
        <v>328</v>
      </c>
      <c r="K1827" t="s">
        <v>53</v>
      </c>
      <c r="L1827" t="s">
        <v>54</v>
      </c>
      <c r="M1827" t="s">
        <v>381</v>
      </c>
      <c r="N1827" t="s">
        <v>30</v>
      </c>
      <c r="O1827" t="s">
        <v>36</v>
      </c>
      <c r="P1827" t="s">
        <v>382</v>
      </c>
      <c r="Q1827">
        <v>700.15200000000004</v>
      </c>
      <c r="R1827">
        <v>3</v>
      </c>
      <c r="S1827">
        <v>78.767099999999999</v>
      </c>
      <c r="T1827">
        <f xml:space="preserve"> Table1_2[[#This Row],[Profit]] / Table1_2[[#This Row],[Sales]]</f>
        <v>0.11249999999999999</v>
      </c>
      <c r="U1827" t="s">
        <v>430</v>
      </c>
      <c r="V1827" t="s">
        <v>71</v>
      </c>
    </row>
    <row r="1828" spans="1:22">
      <c r="A1828" t="s">
        <v>683</v>
      </c>
      <c r="B1828" s="19">
        <v>42632</v>
      </c>
      <c r="C1828" s="19" t="str">
        <f xml:space="preserve"> TEXT(Table1_2[[#This Row],[Order Date]], "yyyy")</f>
        <v>2016</v>
      </c>
      <c r="D1828" s="19">
        <v>42632</v>
      </c>
      <c r="E1828" t="s">
        <v>425</v>
      </c>
      <c r="F1828" t="s">
        <v>684</v>
      </c>
      <c r="G1828" t="s">
        <v>685</v>
      </c>
      <c r="H1828" t="s">
        <v>100</v>
      </c>
      <c r="I1828" t="s">
        <v>25</v>
      </c>
      <c r="J1828" t="s">
        <v>179</v>
      </c>
      <c r="K1828" t="s">
        <v>134</v>
      </c>
      <c r="L1828" t="s">
        <v>93</v>
      </c>
      <c r="M1828" t="s">
        <v>559</v>
      </c>
      <c r="N1828" t="s">
        <v>30</v>
      </c>
      <c r="O1828" t="s">
        <v>36</v>
      </c>
      <c r="P1828" t="s">
        <v>560</v>
      </c>
      <c r="Q1828">
        <v>701.37199999999996</v>
      </c>
      <c r="R1828">
        <v>2</v>
      </c>
      <c r="S1828">
        <v>-50.097999999999999</v>
      </c>
      <c r="T1828">
        <f xml:space="preserve"> Table1_2[[#This Row],[Profit]] / Table1_2[[#This Row],[Sales]]</f>
        <v>-7.1428571428571425E-2</v>
      </c>
      <c r="U1828" t="s">
        <v>430</v>
      </c>
      <c r="V1828" t="s">
        <v>77</v>
      </c>
    </row>
    <row r="1829" spans="1:22">
      <c r="A1829" t="s">
        <v>3432</v>
      </c>
      <c r="B1829" s="19">
        <v>43071</v>
      </c>
      <c r="C1829" s="19" t="str">
        <f xml:space="preserve"> TEXT(Table1_2[[#This Row],[Order Date]], "yyyy")</f>
        <v>2017</v>
      </c>
      <c r="D1829" s="19">
        <v>43074</v>
      </c>
      <c r="E1829" t="s">
        <v>87</v>
      </c>
      <c r="F1829" t="s">
        <v>3433</v>
      </c>
      <c r="G1829" t="s">
        <v>3434</v>
      </c>
      <c r="H1829" t="s">
        <v>24</v>
      </c>
      <c r="I1829" t="s">
        <v>25</v>
      </c>
      <c r="J1829" t="s">
        <v>3233</v>
      </c>
      <c r="K1829" t="s">
        <v>716</v>
      </c>
      <c r="L1829" t="s">
        <v>28</v>
      </c>
      <c r="M1829" t="s">
        <v>1486</v>
      </c>
      <c r="N1829" t="s">
        <v>30</v>
      </c>
      <c r="O1829" t="s">
        <v>36</v>
      </c>
      <c r="P1829" t="s">
        <v>1487</v>
      </c>
      <c r="Q1829">
        <v>701.96</v>
      </c>
      <c r="R1829">
        <v>2</v>
      </c>
      <c r="S1829">
        <v>168.47040000000001</v>
      </c>
      <c r="T1829">
        <f xml:space="preserve"> Table1_2[[#This Row],[Profit]] / Table1_2[[#This Row],[Sales]]</f>
        <v>0.24</v>
      </c>
      <c r="U1829" t="s">
        <v>33</v>
      </c>
      <c r="V1829" t="s">
        <v>96</v>
      </c>
    </row>
    <row r="1830" spans="1:22">
      <c r="A1830" t="s">
        <v>4278</v>
      </c>
      <c r="B1830" s="19">
        <v>43064</v>
      </c>
      <c r="C1830" s="19" t="str">
        <f xml:space="preserve"> TEXT(Table1_2[[#This Row],[Order Date]], "yyyy")</f>
        <v>2017</v>
      </c>
      <c r="D1830" s="19">
        <v>43069</v>
      </c>
      <c r="E1830" t="s">
        <v>21</v>
      </c>
      <c r="F1830" t="s">
        <v>3484</v>
      </c>
      <c r="G1830" t="s">
        <v>3485</v>
      </c>
      <c r="H1830" t="s">
        <v>90</v>
      </c>
      <c r="I1830" t="s">
        <v>25</v>
      </c>
      <c r="J1830" t="s">
        <v>865</v>
      </c>
      <c r="K1830" t="s">
        <v>27</v>
      </c>
      <c r="L1830" t="s">
        <v>28</v>
      </c>
      <c r="M1830" t="s">
        <v>1486</v>
      </c>
      <c r="N1830" t="s">
        <v>30</v>
      </c>
      <c r="O1830" t="s">
        <v>36</v>
      </c>
      <c r="P1830" t="s">
        <v>1487</v>
      </c>
      <c r="Q1830">
        <v>701.96</v>
      </c>
      <c r="R1830">
        <v>2</v>
      </c>
      <c r="S1830">
        <v>168.47040000000001</v>
      </c>
      <c r="T1830">
        <f xml:space="preserve"> Table1_2[[#This Row],[Profit]] / Table1_2[[#This Row],[Sales]]</f>
        <v>0.24</v>
      </c>
      <c r="U1830" t="s">
        <v>58</v>
      </c>
      <c r="V1830" t="s">
        <v>34</v>
      </c>
    </row>
    <row r="1831" spans="1:22">
      <c r="A1831" t="s">
        <v>2106</v>
      </c>
      <c r="B1831" s="19">
        <v>42210</v>
      </c>
      <c r="C1831" s="19" t="str">
        <f xml:space="preserve"> TEXT(Table1_2[[#This Row],[Order Date]], "yyyy")</f>
        <v>2015</v>
      </c>
      <c r="D1831" s="19">
        <v>42212</v>
      </c>
      <c r="E1831" t="s">
        <v>21</v>
      </c>
      <c r="F1831" t="s">
        <v>2107</v>
      </c>
      <c r="G1831" t="s">
        <v>2108</v>
      </c>
      <c r="H1831" t="s">
        <v>24</v>
      </c>
      <c r="I1831" t="s">
        <v>25</v>
      </c>
      <c r="J1831" t="s">
        <v>191</v>
      </c>
      <c r="K1831" t="s">
        <v>192</v>
      </c>
      <c r="L1831" t="s">
        <v>54</v>
      </c>
      <c r="M1831" t="s">
        <v>1695</v>
      </c>
      <c r="N1831" t="s">
        <v>30</v>
      </c>
      <c r="O1831" t="s">
        <v>31</v>
      </c>
      <c r="P1831" t="s">
        <v>1914</v>
      </c>
      <c r="Q1831">
        <v>704.9</v>
      </c>
      <c r="R1831">
        <v>5</v>
      </c>
      <c r="S1831">
        <v>56.392000000000003</v>
      </c>
      <c r="T1831">
        <f xml:space="preserve"> Table1_2[[#This Row],[Profit]] / Table1_2[[#This Row],[Sales]]</f>
        <v>0.08</v>
      </c>
      <c r="U1831" t="s">
        <v>70</v>
      </c>
      <c r="V1831" t="s">
        <v>71</v>
      </c>
    </row>
    <row r="1832" spans="1:22">
      <c r="A1832" t="s">
        <v>1669</v>
      </c>
      <c r="B1832" s="19">
        <v>42107</v>
      </c>
      <c r="C1832" s="19" t="str">
        <f xml:space="preserve"> TEXT(Table1_2[[#This Row],[Order Date]], "yyyy")</f>
        <v>2015</v>
      </c>
      <c r="D1832" s="19">
        <v>42113</v>
      </c>
      <c r="E1832" t="s">
        <v>39</v>
      </c>
      <c r="F1832" t="s">
        <v>843</v>
      </c>
      <c r="G1832" t="s">
        <v>844</v>
      </c>
      <c r="H1832" t="s">
        <v>24</v>
      </c>
      <c r="I1832" t="s">
        <v>25</v>
      </c>
      <c r="J1832" t="s">
        <v>1670</v>
      </c>
      <c r="K1832" t="s">
        <v>53</v>
      </c>
      <c r="L1832" t="s">
        <v>54</v>
      </c>
      <c r="M1832" t="s">
        <v>1671</v>
      </c>
      <c r="N1832" t="s">
        <v>30</v>
      </c>
      <c r="O1832" t="s">
        <v>45</v>
      </c>
      <c r="P1832" t="s">
        <v>1672</v>
      </c>
      <c r="Q1832">
        <v>710.83199999999999</v>
      </c>
      <c r="R1832">
        <v>3</v>
      </c>
      <c r="S1832">
        <v>-97.739400000000003</v>
      </c>
      <c r="T1832">
        <f xml:space="preserve"> Table1_2[[#This Row],[Profit]] / Table1_2[[#This Row],[Sales]]</f>
        <v>-0.13750000000000001</v>
      </c>
      <c r="U1832" t="s">
        <v>129</v>
      </c>
      <c r="V1832" t="s">
        <v>113</v>
      </c>
    </row>
    <row r="1833" spans="1:22">
      <c r="A1833" t="s">
        <v>3105</v>
      </c>
      <c r="B1833" s="19">
        <v>42315</v>
      </c>
      <c r="C1833" s="19" t="str">
        <f xml:space="preserve"> TEXT(Table1_2[[#This Row],[Order Date]], "yyyy")</f>
        <v>2015</v>
      </c>
      <c r="D1833" s="19">
        <v>42317</v>
      </c>
      <c r="E1833" t="s">
        <v>21</v>
      </c>
      <c r="F1833" t="s">
        <v>2917</v>
      </c>
      <c r="G1833" t="s">
        <v>2918</v>
      </c>
      <c r="H1833" t="s">
        <v>24</v>
      </c>
      <c r="I1833" t="s">
        <v>25</v>
      </c>
      <c r="J1833" t="s">
        <v>3031</v>
      </c>
      <c r="K1833" t="s">
        <v>3106</v>
      </c>
      <c r="L1833" t="s">
        <v>67</v>
      </c>
      <c r="M1833" t="s">
        <v>580</v>
      </c>
      <c r="N1833" t="s">
        <v>30</v>
      </c>
      <c r="O1833" t="s">
        <v>36</v>
      </c>
      <c r="P1833" t="s">
        <v>581</v>
      </c>
      <c r="Q1833">
        <v>715.2</v>
      </c>
      <c r="R1833">
        <v>3</v>
      </c>
      <c r="S1833">
        <v>178.8</v>
      </c>
      <c r="T1833">
        <f xml:space="preserve"> Table1_2[[#This Row],[Profit]] / Table1_2[[#This Row],[Sales]]</f>
        <v>0.25</v>
      </c>
      <c r="U1833" t="s">
        <v>70</v>
      </c>
      <c r="V1833" t="s">
        <v>34</v>
      </c>
    </row>
    <row r="1834" spans="1:22">
      <c r="A1834" t="s">
        <v>3666</v>
      </c>
      <c r="B1834" s="19">
        <v>41842</v>
      </c>
      <c r="C1834" s="19" t="str">
        <f xml:space="preserve"> TEXT(Table1_2[[#This Row],[Order Date]], "yyyy")</f>
        <v>2014</v>
      </c>
      <c r="D1834" s="19">
        <v>41844</v>
      </c>
      <c r="E1834" t="s">
        <v>21</v>
      </c>
      <c r="F1834" t="s">
        <v>713</v>
      </c>
      <c r="G1834" t="s">
        <v>714</v>
      </c>
      <c r="H1834" t="s">
        <v>24</v>
      </c>
      <c r="I1834" t="s">
        <v>25</v>
      </c>
      <c r="J1834" t="s">
        <v>328</v>
      </c>
      <c r="K1834" t="s">
        <v>53</v>
      </c>
      <c r="L1834" t="s">
        <v>54</v>
      </c>
      <c r="M1834" t="s">
        <v>1585</v>
      </c>
      <c r="N1834" t="s">
        <v>30</v>
      </c>
      <c r="O1834" t="s">
        <v>36</v>
      </c>
      <c r="P1834" t="s">
        <v>1586</v>
      </c>
      <c r="Q1834">
        <v>717.72</v>
      </c>
      <c r="R1834">
        <v>3</v>
      </c>
      <c r="S1834">
        <v>71.772000000000006</v>
      </c>
      <c r="T1834">
        <f xml:space="preserve"> Table1_2[[#This Row],[Profit]] / Table1_2[[#This Row],[Sales]]</f>
        <v>0.1</v>
      </c>
      <c r="U1834" t="s">
        <v>70</v>
      </c>
      <c r="V1834" t="s">
        <v>71</v>
      </c>
    </row>
    <row r="1835" spans="1:22">
      <c r="A1835" t="s">
        <v>4387</v>
      </c>
      <c r="B1835" s="19">
        <v>42260</v>
      </c>
      <c r="C1835" s="19" t="str">
        <f xml:space="preserve"> TEXT(Table1_2[[#This Row],[Order Date]], "yyyy")</f>
        <v>2015</v>
      </c>
      <c r="D1835" s="19">
        <v>42262</v>
      </c>
      <c r="E1835" t="s">
        <v>87</v>
      </c>
      <c r="F1835" t="s">
        <v>1946</v>
      </c>
      <c r="G1835" t="s">
        <v>1947</v>
      </c>
      <c r="H1835" t="s">
        <v>90</v>
      </c>
      <c r="I1835" t="s">
        <v>25</v>
      </c>
      <c r="J1835" t="s">
        <v>3047</v>
      </c>
      <c r="K1835" t="s">
        <v>53</v>
      </c>
      <c r="L1835" t="s">
        <v>54</v>
      </c>
      <c r="M1835" t="s">
        <v>1585</v>
      </c>
      <c r="N1835" t="s">
        <v>30</v>
      </c>
      <c r="O1835" t="s">
        <v>36</v>
      </c>
      <c r="P1835" t="s">
        <v>1586</v>
      </c>
      <c r="Q1835">
        <v>717.72</v>
      </c>
      <c r="R1835">
        <v>3</v>
      </c>
      <c r="S1835">
        <v>71.772000000000006</v>
      </c>
      <c r="T1835">
        <f xml:space="preserve"> Table1_2[[#This Row],[Profit]] / Table1_2[[#This Row],[Sales]]</f>
        <v>0.1</v>
      </c>
      <c r="U1835" t="s">
        <v>70</v>
      </c>
      <c r="V1835" t="s">
        <v>77</v>
      </c>
    </row>
    <row r="1836" spans="1:22">
      <c r="A1836" t="s">
        <v>2504</v>
      </c>
      <c r="B1836" s="19">
        <v>43058</v>
      </c>
      <c r="C1836" s="19" t="str">
        <f xml:space="preserve"> TEXT(Table1_2[[#This Row],[Order Date]], "yyyy")</f>
        <v>2017</v>
      </c>
      <c r="D1836" s="19">
        <v>43060</v>
      </c>
      <c r="E1836" t="s">
        <v>87</v>
      </c>
      <c r="F1836" t="s">
        <v>2073</v>
      </c>
      <c r="G1836" t="s">
        <v>2074</v>
      </c>
      <c r="H1836" t="s">
        <v>90</v>
      </c>
      <c r="I1836" t="s">
        <v>25</v>
      </c>
      <c r="J1836" t="s">
        <v>245</v>
      </c>
      <c r="K1836" t="s">
        <v>92</v>
      </c>
      <c r="L1836" t="s">
        <v>93</v>
      </c>
      <c r="M1836" t="s">
        <v>1254</v>
      </c>
      <c r="N1836" t="s">
        <v>30</v>
      </c>
      <c r="O1836" t="s">
        <v>45</v>
      </c>
      <c r="P1836" t="s">
        <v>1255</v>
      </c>
      <c r="Q1836">
        <v>718.11599999999999</v>
      </c>
      <c r="R1836">
        <v>6</v>
      </c>
      <c r="S1836">
        <v>-71.811599999999999</v>
      </c>
      <c r="T1836">
        <f xml:space="preserve"> Table1_2[[#This Row],[Profit]] / Table1_2[[#This Row],[Sales]]</f>
        <v>-0.1</v>
      </c>
      <c r="U1836" t="s">
        <v>70</v>
      </c>
      <c r="V1836" t="s">
        <v>34</v>
      </c>
    </row>
    <row r="1837" spans="1:22">
      <c r="A1837" t="s">
        <v>3730</v>
      </c>
      <c r="B1837" s="19">
        <v>43080</v>
      </c>
      <c r="C1837" s="19" t="str">
        <f xml:space="preserve"> TEXT(Table1_2[[#This Row],[Order Date]], "yyyy")</f>
        <v>2017</v>
      </c>
      <c r="D1837" s="19">
        <v>43086</v>
      </c>
      <c r="E1837" t="s">
        <v>39</v>
      </c>
      <c r="F1837" t="s">
        <v>2216</v>
      </c>
      <c r="G1837" t="s">
        <v>2217</v>
      </c>
      <c r="H1837" t="s">
        <v>90</v>
      </c>
      <c r="I1837" t="s">
        <v>25</v>
      </c>
      <c r="J1837" t="s">
        <v>606</v>
      </c>
      <c r="K1837" t="s">
        <v>43</v>
      </c>
      <c r="L1837" t="s">
        <v>28</v>
      </c>
      <c r="M1837" t="s">
        <v>266</v>
      </c>
      <c r="N1837" t="s">
        <v>30</v>
      </c>
      <c r="O1837" t="s">
        <v>45</v>
      </c>
      <c r="P1837" t="s">
        <v>267</v>
      </c>
      <c r="Q1837">
        <v>721.875</v>
      </c>
      <c r="R1837">
        <v>6</v>
      </c>
      <c r="S1837">
        <v>-420</v>
      </c>
      <c r="T1837">
        <f xml:space="preserve"> Table1_2[[#This Row],[Profit]] / Table1_2[[#This Row],[Sales]]</f>
        <v>-0.58181818181818179</v>
      </c>
      <c r="U1837" t="s">
        <v>129</v>
      </c>
      <c r="V1837" t="s">
        <v>96</v>
      </c>
    </row>
    <row r="1838" spans="1:22">
      <c r="A1838" t="s">
        <v>3741</v>
      </c>
      <c r="B1838" s="19">
        <v>42138</v>
      </c>
      <c r="C1838" s="19" t="str">
        <f xml:space="preserve"> TEXT(Table1_2[[#This Row],[Order Date]], "yyyy")</f>
        <v>2015</v>
      </c>
      <c r="D1838" s="19">
        <v>42143</v>
      </c>
      <c r="E1838" t="s">
        <v>39</v>
      </c>
      <c r="F1838" t="s">
        <v>1068</v>
      </c>
      <c r="G1838" t="s">
        <v>1069</v>
      </c>
      <c r="H1838" t="s">
        <v>90</v>
      </c>
      <c r="I1838" t="s">
        <v>25</v>
      </c>
      <c r="J1838" t="s">
        <v>3742</v>
      </c>
      <c r="K1838" t="s">
        <v>53</v>
      </c>
      <c r="L1838" t="s">
        <v>54</v>
      </c>
      <c r="M1838" t="s">
        <v>2334</v>
      </c>
      <c r="N1838" t="s">
        <v>30</v>
      </c>
      <c r="O1838" t="s">
        <v>36</v>
      </c>
      <c r="P1838" t="s">
        <v>2335</v>
      </c>
      <c r="Q1838">
        <v>722.35199999999998</v>
      </c>
      <c r="R1838">
        <v>3</v>
      </c>
      <c r="S1838">
        <v>81.264600000000002</v>
      </c>
      <c r="T1838">
        <f xml:space="preserve"> Table1_2[[#This Row],[Profit]] / Table1_2[[#This Row],[Sales]]</f>
        <v>0.1125</v>
      </c>
      <c r="U1838" t="s">
        <v>58</v>
      </c>
      <c r="V1838" t="s">
        <v>161</v>
      </c>
    </row>
    <row r="1839" spans="1:22">
      <c r="A1839" t="s">
        <v>996</v>
      </c>
      <c r="B1839" s="19">
        <v>42619</v>
      </c>
      <c r="C1839" s="19" t="str">
        <f xml:space="preserve"> TEXT(Table1_2[[#This Row],[Order Date]], "yyyy")</f>
        <v>2016</v>
      </c>
      <c r="D1839" s="19">
        <v>42622</v>
      </c>
      <c r="E1839" t="s">
        <v>21</v>
      </c>
      <c r="F1839" t="s">
        <v>997</v>
      </c>
      <c r="G1839" t="s">
        <v>998</v>
      </c>
      <c r="H1839" t="s">
        <v>24</v>
      </c>
      <c r="I1839" t="s">
        <v>25</v>
      </c>
      <c r="J1839" t="s">
        <v>173</v>
      </c>
      <c r="K1839" t="s">
        <v>120</v>
      </c>
      <c r="L1839" t="s">
        <v>67</v>
      </c>
      <c r="M1839" t="s">
        <v>999</v>
      </c>
      <c r="N1839" t="s">
        <v>30</v>
      </c>
      <c r="O1839" t="s">
        <v>31</v>
      </c>
      <c r="P1839" t="s">
        <v>1000</v>
      </c>
      <c r="Q1839">
        <v>722.35199999999998</v>
      </c>
      <c r="R1839">
        <v>3</v>
      </c>
      <c r="S1839">
        <v>90.293999999999997</v>
      </c>
      <c r="T1839">
        <f xml:space="preserve"> Table1_2[[#This Row],[Profit]] / Table1_2[[#This Row],[Sales]]</f>
        <v>0.125</v>
      </c>
      <c r="U1839" t="s">
        <v>33</v>
      </c>
      <c r="V1839" t="s">
        <v>77</v>
      </c>
    </row>
    <row r="1840" spans="1:22">
      <c r="A1840" t="s">
        <v>4089</v>
      </c>
      <c r="B1840" s="19">
        <v>43064</v>
      </c>
      <c r="C1840" s="19" t="str">
        <f xml:space="preserve"> TEXT(Table1_2[[#This Row],[Order Date]], "yyyy")</f>
        <v>2017</v>
      </c>
      <c r="D1840" s="19">
        <v>43069</v>
      </c>
      <c r="E1840" t="s">
        <v>39</v>
      </c>
      <c r="F1840" t="s">
        <v>1431</v>
      </c>
      <c r="G1840" t="s">
        <v>1432</v>
      </c>
      <c r="H1840" t="s">
        <v>24</v>
      </c>
      <c r="I1840" t="s">
        <v>25</v>
      </c>
      <c r="J1840" t="s">
        <v>42</v>
      </c>
      <c r="K1840" t="s">
        <v>43</v>
      </c>
      <c r="L1840" t="s">
        <v>28</v>
      </c>
      <c r="M1840" t="s">
        <v>1446</v>
      </c>
      <c r="N1840" t="s">
        <v>30</v>
      </c>
      <c r="O1840" t="s">
        <v>31</v>
      </c>
      <c r="P1840" t="s">
        <v>1447</v>
      </c>
      <c r="Q1840">
        <v>723.92</v>
      </c>
      <c r="R1840">
        <v>5</v>
      </c>
      <c r="S1840">
        <v>-81.441000000000003</v>
      </c>
      <c r="T1840">
        <f xml:space="preserve"> Table1_2[[#This Row],[Profit]] / Table1_2[[#This Row],[Sales]]</f>
        <v>-0.11250000000000002</v>
      </c>
      <c r="U1840" t="s">
        <v>58</v>
      </c>
      <c r="V1840" t="s">
        <v>34</v>
      </c>
    </row>
    <row r="1841" spans="1:22">
      <c r="A1841" t="s">
        <v>1816</v>
      </c>
      <c r="B1841" s="19">
        <v>42995</v>
      </c>
      <c r="C1841" s="19" t="str">
        <f xml:space="preserve"> TEXT(Table1_2[[#This Row],[Order Date]], "yyyy")</f>
        <v>2017</v>
      </c>
      <c r="D1841" s="19">
        <v>43000</v>
      </c>
      <c r="E1841" t="s">
        <v>21</v>
      </c>
      <c r="F1841" t="s">
        <v>659</v>
      </c>
      <c r="G1841" t="s">
        <v>660</v>
      </c>
      <c r="H1841" t="s">
        <v>100</v>
      </c>
      <c r="I1841" t="s">
        <v>25</v>
      </c>
      <c r="J1841" t="s">
        <v>1817</v>
      </c>
      <c r="K1841" t="s">
        <v>667</v>
      </c>
      <c r="L1841" t="s">
        <v>28</v>
      </c>
      <c r="M1841" t="s">
        <v>420</v>
      </c>
      <c r="N1841" t="s">
        <v>30</v>
      </c>
      <c r="O1841" t="s">
        <v>36</v>
      </c>
      <c r="P1841" t="s">
        <v>421</v>
      </c>
      <c r="Q1841">
        <v>723.92</v>
      </c>
      <c r="R1841">
        <v>4</v>
      </c>
      <c r="S1841">
        <v>188.2192</v>
      </c>
      <c r="T1841">
        <f xml:space="preserve"> Table1_2[[#This Row],[Profit]] / Table1_2[[#This Row],[Sales]]</f>
        <v>0.26</v>
      </c>
      <c r="U1841" t="s">
        <v>58</v>
      </c>
      <c r="V1841" t="s">
        <v>77</v>
      </c>
    </row>
    <row r="1842" spans="1:22">
      <c r="A1842" t="s">
        <v>3805</v>
      </c>
      <c r="B1842" s="19">
        <v>41968</v>
      </c>
      <c r="C1842" s="19" t="str">
        <f xml:space="preserve"> TEXT(Table1_2[[#This Row],[Order Date]], "yyyy")</f>
        <v>2014</v>
      </c>
      <c r="D1842" s="19">
        <v>41972</v>
      </c>
      <c r="E1842" t="s">
        <v>39</v>
      </c>
      <c r="F1842" t="s">
        <v>2940</v>
      </c>
      <c r="G1842" t="s">
        <v>2941</v>
      </c>
      <c r="H1842" t="s">
        <v>24</v>
      </c>
      <c r="I1842" t="s">
        <v>25</v>
      </c>
      <c r="J1842" t="s">
        <v>52</v>
      </c>
      <c r="K1842" t="s">
        <v>53</v>
      </c>
      <c r="L1842" t="s">
        <v>54</v>
      </c>
      <c r="M1842" t="s">
        <v>805</v>
      </c>
      <c r="N1842" t="s">
        <v>30</v>
      </c>
      <c r="O1842" t="s">
        <v>36</v>
      </c>
      <c r="P1842" t="s">
        <v>806</v>
      </c>
      <c r="Q1842">
        <v>725.34400000000005</v>
      </c>
      <c r="R1842">
        <v>4</v>
      </c>
      <c r="S1842">
        <v>54.400799999999997</v>
      </c>
      <c r="T1842">
        <f xml:space="preserve"> Table1_2[[#This Row],[Profit]] / Table1_2[[#This Row],[Sales]]</f>
        <v>7.4999999999999983E-2</v>
      </c>
      <c r="U1842" t="s">
        <v>83</v>
      </c>
      <c r="V1842" t="s">
        <v>34</v>
      </c>
    </row>
    <row r="1843" spans="1:22">
      <c r="A1843" t="s">
        <v>1550</v>
      </c>
      <c r="B1843" s="19">
        <v>42656</v>
      </c>
      <c r="C1843" s="19" t="str">
        <f xml:space="preserve"> TEXT(Table1_2[[#This Row],[Order Date]], "yyyy")</f>
        <v>2016</v>
      </c>
      <c r="D1843" s="19">
        <v>42660</v>
      </c>
      <c r="E1843" t="s">
        <v>39</v>
      </c>
      <c r="F1843" t="s">
        <v>1551</v>
      </c>
      <c r="G1843" t="s">
        <v>1552</v>
      </c>
      <c r="H1843" t="s">
        <v>90</v>
      </c>
      <c r="I1843" t="s">
        <v>25</v>
      </c>
      <c r="J1843" t="s">
        <v>179</v>
      </c>
      <c r="K1843" t="s">
        <v>180</v>
      </c>
      <c r="L1843" t="s">
        <v>54</v>
      </c>
      <c r="M1843" t="s">
        <v>410</v>
      </c>
      <c r="N1843" t="s">
        <v>30</v>
      </c>
      <c r="O1843" t="s">
        <v>45</v>
      </c>
      <c r="P1843" t="s">
        <v>411</v>
      </c>
      <c r="Q1843">
        <v>727.45</v>
      </c>
      <c r="R1843">
        <v>5</v>
      </c>
      <c r="S1843">
        <v>-465.56799999999998</v>
      </c>
      <c r="T1843">
        <f xml:space="preserve"> Table1_2[[#This Row],[Profit]] / Table1_2[[#This Row],[Sales]]</f>
        <v>-0.6399999999999999</v>
      </c>
      <c r="U1843" t="s">
        <v>83</v>
      </c>
      <c r="V1843" t="s">
        <v>48</v>
      </c>
    </row>
    <row r="1844" spans="1:22">
      <c r="A1844" t="s">
        <v>4327</v>
      </c>
      <c r="B1844" s="19">
        <v>41961</v>
      </c>
      <c r="C1844" s="19" t="str">
        <f xml:space="preserve"> TEXT(Table1_2[[#This Row],[Order Date]], "yyyy")</f>
        <v>2014</v>
      </c>
      <c r="D1844" s="19">
        <v>41968</v>
      </c>
      <c r="E1844" t="s">
        <v>39</v>
      </c>
      <c r="F1844" t="s">
        <v>770</v>
      </c>
      <c r="G1844" t="s">
        <v>771</v>
      </c>
      <c r="H1844" t="s">
        <v>90</v>
      </c>
      <c r="I1844" t="s">
        <v>25</v>
      </c>
      <c r="J1844" t="s">
        <v>191</v>
      </c>
      <c r="K1844" t="s">
        <v>192</v>
      </c>
      <c r="L1844" t="s">
        <v>54</v>
      </c>
      <c r="M1844" t="s">
        <v>1234</v>
      </c>
      <c r="N1844" t="s">
        <v>30</v>
      </c>
      <c r="O1844" t="s">
        <v>45</v>
      </c>
      <c r="P1844" t="s">
        <v>1235</v>
      </c>
      <c r="Q1844">
        <v>730.2</v>
      </c>
      <c r="R1844">
        <v>4</v>
      </c>
      <c r="S1844">
        <v>94.926000000000002</v>
      </c>
      <c r="T1844">
        <f xml:space="preserve"> Table1_2[[#This Row],[Profit]] / Table1_2[[#This Row],[Sales]]</f>
        <v>0.13</v>
      </c>
      <c r="U1844" t="s">
        <v>47</v>
      </c>
      <c r="V1844" t="s">
        <v>34</v>
      </c>
    </row>
    <row r="1845" spans="1:22">
      <c r="A1845" t="s">
        <v>20</v>
      </c>
      <c r="B1845" s="19">
        <v>42682</v>
      </c>
      <c r="C1845" s="19" t="str">
        <f xml:space="preserve"> TEXT(Table1_2[[#This Row],[Order Date]], "yyyy")</f>
        <v>2016</v>
      </c>
      <c r="D1845" s="19">
        <v>42685</v>
      </c>
      <c r="E1845" t="s">
        <v>21</v>
      </c>
      <c r="F1845" t="s">
        <v>22</v>
      </c>
      <c r="G1845" t="s">
        <v>23</v>
      </c>
      <c r="H1845" t="s">
        <v>24</v>
      </c>
      <c r="I1845" t="s">
        <v>25</v>
      </c>
      <c r="J1845" t="s">
        <v>26</v>
      </c>
      <c r="K1845" t="s">
        <v>27</v>
      </c>
      <c r="L1845" t="s">
        <v>28</v>
      </c>
      <c r="M1845" t="s">
        <v>35</v>
      </c>
      <c r="N1845" t="s">
        <v>30</v>
      </c>
      <c r="O1845" t="s">
        <v>36</v>
      </c>
      <c r="P1845" t="s">
        <v>37</v>
      </c>
      <c r="Q1845">
        <v>731.94</v>
      </c>
      <c r="R1845">
        <v>3</v>
      </c>
      <c r="S1845">
        <v>219.58199999999999</v>
      </c>
      <c r="T1845">
        <f xml:space="preserve"> Table1_2[[#This Row],[Profit]] / Table1_2[[#This Row],[Sales]]</f>
        <v>0.3</v>
      </c>
      <c r="U1845" t="s">
        <v>33</v>
      </c>
      <c r="V1845" t="s">
        <v>34</v>
      </c>
    </row>
    <row r="1846" spans="1:22">
      <c r="A1846" t="s">
        <v>3035</v>
      </c>
      <c r="B1846" s="19">
        <v>41749</v>
      </c>
      <c r="C1846" s="19" t="str">
        <f xml:space="preserve"> TEXT(Table1_2[[#This Row],[Order Date]], "yyyy")</f>
        <v>2014</v>
      </c>
      <c r="D1846" s="19">
        <v>41751</v>
      </c>
      <c r="E1846" t="s">
        <v>21</v>
      </c>
      <c r="F1846" t="s">
        <v>739</v>
      </c>
      <c r="G1846" t="s">
        <v>740</v>
      </c>
      <c r="H1846" t="s">
        <v>24</v>
      </c>
      <c r="I1846" t="s">
        <v>25</v>
      </c>
      <c r="J1846" t="s">
        <v>101</v>
      </c>
      <c r="K1846" t="s">
        <v>92</v>
      </c>
      <c r="L1846" t="s">
        <v>93</v>
      </c>
      <c r="M1846" t="s">
        <v>304</v>
      </c>
      <c r="N1846" t="s">
        <v>30</v>
      </c>
      <c r="O1846" t="s">
        <v>45</v>
      </c>
      <c r="P1846" t="s">
        <v>305</v>
      </c>
      <c r="Q1846">
        <v>744.1</v>
      </c>
      <c r="R1846">
        <v>5</v>
      </c>
      <c r="S1846">
        <v>-95.67</v>
      </c>
      <c r="T1846">
        <f xml:space="preserve"> Table1_2[[#This Row],[Profit]] / Table1_2[[#This Row],[Sales]]</f>
        <v>-0.12857142857142856</v>
      </c>
      <c r="U1846" t="s">
        <v>70</v>
      </c>
      <c r="V1846" t="s">
        <v>113</v>
      </c>
    </row>
    <row r="1847" spans="1:22">
      <c r="A1847" t="s">
        <v>512</v>
      </c>
      <c r="B1847" s="19">
        <v>42639</v>
      </c>
      <c r="C1847" s="19" t="str">
        <f xml:space="preserve"> TEXT(Table1_2[[#This Row],[Order Date]], "yyyy")</f>
        <v>2016</v>
      </c>
      <c r="D1847" s="19">
        <v>42644</v>
      </c>
      <c r="E1847" t="s">
        <v>39</v>
      </c>
      <c r="F1847" t="s">
        <v>475</v>
      </c>
      <c r="G1847" t="s">
        <v>476</v>
      </c>
      <c r="H1847" t="s">
        <v>24</v>
      </c>
      <c r="I1847" t="s">
        <v>25</v>
      </c>
      <c r="J1847" t="s">
        <v>513</v>
      </c>
      <c r="K1847" t="s">
        <v>134</v>
      </c>
      <c r="L1847" t="s">
        <v>93</v>
      </c>
      <c r="M1847" t="s">
        <v>514</v>
      </c>
      <c r="N1847" t="s">
        <v>30</v>
      </c>
      <c r="O1847" t="s">
        <v>36</v>
      </c>
      <c r="P1847" t="s">
        <v>515</v>
      </c>
      <c r="Q1847">
        <v>747.55799999999999</v>
      </c>
      <c r="R1847">
        <v>3</v>
      </c>
      <c r="S1847">
        <v>-96.114599999999996</v>
      </c>
      <c r="T1847">
        <f xml:space="preserve"> Table1_2[[#This Row],[Profit]] / Table1_2[[#This Row],[Sales]]</f>
        <v>-0.12857142857142856</v>
      </c>
      <c r="U1847" t="s">
        <v>58</v>
      </c>
      <c r="V1847" t="s">
        <v>77</v>
      </c>
    </row>
    <row r="1848" spans="1:22">
      <c r="A1848" t="s">
        <v>2755</v>
      </c>
      <c r="B1848" s="19">
        <v>42705</v>
      </c>
      <c r="C1848" s="19" t="str">
        <f xml:space="preserve"> TEXT(Table1_2[[#This Row],[Order Date]], "yyyy")</f>
        <v>2016</v>
      </c>
      <c r="D1848" s="19">
        <v>42709</v>
      </c>
      <c r="E1848" t="s">
        <v>21</v>
      </c>
      <c r="F1848" t="s">
        <v>2756</v>
      </c>
      <c r="G1848" t="s">
        <v>2757</v>
      </c>
      <c r="H1848" t="s">
        <v>24</v>
      </c>
      <c r="I1848" t="s">
        <v>25</v>
      </c>
      <c r="J1848" t="s">
        <v>1580</v>
      </c>
      <c r="K1848" t="s">
        <v>429</v>
      </c>
      <c r="L1848" t="s">
        <v>67</v>
      </c>
      <c r="M1848" t="s">
        <v>625</v>
      </c>
      <c r="N1848" t="s">
        <v>30</v>
      </c>
      <c r="O1848" t="s">
        <v>36</v>
      </c>
      <c r="P1848" t="s">
        <v>626</v>
      </c>
      <c r="Q1848">
        <v>751.92</v>
      </c>
      <c r="R1848">
        <v>4</v>
      </c>
      <c r="S1848">
        <v>150.38399999999999</v>
      </c>
      <c r="T1848">
        <f xml:space="preserve"> Table1_2[[#This Row],[Profit]] / Table1_2[[#This Row],[Sales]]</f>
        <v>0.19999999999999998</v>
      </c>
      <c r="U1848" t="s">
        <v>83</v>
      </c>
      <c r="V1848" t="s">
        <v>96</v>
      </c>
    </row>
    <row r="1849" spans="1:22">
      <c r="A1849" t="s">
        <v>1877</v>
      </c>
      <c r="B1849" s="19">
        <v>42733</v>
      </c>
      <c r="C1849" s="19" t="str">
        <f xml:space="preserve"> TEXT(Table1_2[[#This Row],[Order Date]], "yyyy")</f>
        <v>2016</v>
      </c>
      <c r="D1849" s="19">
        <v>42737</v>
      </c>
      <c r="E1849" t="s">
        <v>39</v>
      </c>
      <c r="F1849" t="s">
        <v>498</v>
      </c>
      <c r="G1849" t="s">
        <v>499</v>
      </c>
      <c r="H1849" t="s">
        <v>24</v>
      </c>
      <c r="I1849" t="s">
        <v>25</v>
      </c>
      <c r="J1849" t="s">
        <v>905</v>
      </c>
      <c r="K1849" t="s">
        <v>238</v>
      </c>
      <c r="L1849" t="s">
        <v>93</v>
      </c>
      <c r="M1849" t="s">
        <v>1850</v>
      </c>
      <c r="N1849" t="s">
        <v>30</v>
      </c>
      <c r="O1849" t="s">
        <v>36</v>
      </c>
      <c r="P1849" t="s">
        <v>1851</v>
      </c>
      <c r="Q1849">
        <v>754.45</v>
      </c>
      <c r="R1849">
        <v>5</v>
      </c>
      <c r="S1849">
        <v>60.356000000000002</v>
      </c>
      <c r="T1849">
        <f xml:space="preserve"> Table1_2[[#This Row],[Profit]] / Table1_2[[#This Row],[Sales]]</f>
        <v>0.08</v>
      </c>
      <c r="U1849" t="s">
        <v>83</v>
      </c>
      <c r="V1849" t="s">
        <v>96</v>
      </c>
    </row>
    <row r="1850" spans="1:22">
      <c r="A1850" t="s">
        <v>3673</v>
      </c>
      <c r="B1850" s="19">
        <v>42671</v>
      </c>
      <c r="C1850" s="19" t="str">
        <f xml:space="preserve"> TEXT(Table1_2[[#This Row],[Order Date]], "yyyy")</f>
        <v>2016</v>
      </c>
      <c r="D1850" s="19">
        <v>42671</v>
      </c>
      <c r="E1850" t="s">
        <v>425</v>
      </c>
      <c r="F1850" t="s">
        <v>3674</v>
      </c>
      <c r="G1850" t="s">
        <v>3675</v>
      </c>
      <c r="H1850" t="s">
        <v>90</v>
      </c>
      <c r="I1850" t="s">
        <v>25</v>
      </c>
      <c r="J1850" t="s">
        <v>894</v>
      </c>
      <c r="K1850" t="s">
        <v>120</v>
      </c>
      <c r="L1850" t="s">
        <v>67</v>
      </c>
      <c r="M1850" t="s">
        <v>3676</v>
      </c>
      <c r="N1850" t="s">
        <v>30</v>
      </c>
      <c r="O1850" t="s">
        <v>56</v>
      </c>
      <c r="P1850" t="s">
        <v>3677</v>
      </c>
      <c r="Q1850">
        <v>756.8</v>
      </c>
      <c r="R1850">
        <v>5</v>
      </c>
      <c r="S1850">
        <v>75.680000000000007</v>
      </c>
      <c r="T1850">
        <f xml:space="preserve"> Table1_2[[#This Row],[Profit]] / Table1_2[[#This Row],[Sales]]</f>
        <v>0.10000000000000002</v>
      </c>
      <c r="U1850" t="s">
        <v>430</v>
      </c>
      <c r="V1850" t="s">
        <v>48</v>
      </c>
    </row>
    <row r="1851" spans="1:22">
      <c r="A1851" t="s">
        <v>4157</v>
      </c>
      <c r="B1851" s="19">
        <v>42679</v>
      </c>
      <c r="C1851" s="19" t="str">
        <f xml:space="preserve"> TEXT(Table1_2[[#This Row],[Order Date]], "yyyy")</f>
        <v>2016</v>
      </c>
      <c r="D1851" s="19">
        <v>42681</v>
      </c>
      <c r="E1851" t="s">
        <v>87</v>
      </c>
      <c r="F1851" t="s">
        <v>3445</v>
      </c>
      <c r="G1851" t="s">
        <v>3446</v>
      </c>
      <c r="H1851" t="s">
        <v>24</v>
      </c>
      <c r="I1851" t="s">
        <v>25</v>
      </c>
      <c r="J1851" t="s">
        <v>3539</v>
      </c>
      <c r="K1851" t="s">
        <v>716</v>
      </c>
      <c r="L1851" t="s">
        <v>28</v>
      </c>
      <c r="M1851" t="s">
        <v>3676</v>
      </c>
      <c r="N1851" t="s">
        <v>30</v>
      </c>
      <c r="O1851" t="s">
        <v>56</v>
      </c>
      <c r="P1851" t="s">
        <v>3677</v>
      </c>
      <c r="Q1851">
        <v>756.8</v>
      </c>
      <c r="R1851">
        <v>5</v>
      </c>
      <c r="S1851">
        <v>75.680000000000007</v>
      </c>
      <c r="T1851">
        <f xml:space="preserve"> Table1_2[[#This Row],[Profit]] / Table1_2[[#This Row],[Sales]]</f>
        <v>0.10000000000000002</v>
      </c>
      <c r="U1851" t="s">
        <v>70</v>
      </c>
      <c r="V1851" t="s">
        <v>34</v>
      </c>
    </row>
    <row r="1852" spans="1:22">
      <c r="A1852" t="s">
        <v>3649</v>
      </c>
      <c r="B1852" s="19">
        <v>42905</v>
      </c>
      <c r="C1852" s="19" t="str">
        <f xml:space="preserve"> TEXT(Table1_2[[#This Row],[Order Date]], "yyyy")</f>
        <v>2017</v>
      </c>
      <c r="D1852" s="19">
        <v>42907</v>
      </c>
      <c r="E1852" t="s">
        <v>21</v>
      </c>
      <c r="F1852" t="s">
        <v>1529</v>
      </c>
      <c r="G1852" t="s">
        <v>1530</v>
      </c>
      <c r="H1852" t="s">
        <v>90</v>
      </c>
      <c r="I1852" t="s">
        <v>25</v>
      </c>
      <c r="J1852" t="s">
        <v>230</v>
      </c>
      <c r="K1852" t="s">
        <v>231</v>
      </c>
      <c r="L1852" t="s">
        <v>67</v>
      </c>
      <c r="M1852" t="s">
        <v>420</v>
      </c>
      <c r="N1852" t="s">
        <v>30</v>
      </c>
      <c r="O1852" t="s">
        <v>36</v>
      </c>
      <c r="P1852" t="s">
        <v>421</v>
      </c>
      <c r="Q1852">
        <v>760.11599999999999</v>
      </c>
      <c r="R1852">
        <v>6</v>
      </c>
      <c r="S1852">
        <v>-43.435200000000002</v>
      </c>
      <c r="T1852">
        <f xml:space="preserve"> Table1_2[[#This Row],[Profit]] / Table1_2[[#This Row],[Sales]]</f>
        <v>-5.7142857142857148E-2</v>
      </c>
      <c r="U1852" t="s">
        <v>70</v>
      </c>
      <c r="V1852" t="s">
        <v>59</v>
      </c>
    </row>
    <row r="1853" spans="1:22">
      <c r="A1853" t="s">
        <v>1371</v>
      </c>
      <c r="B1853" s="19">
        <v>41988</v>
      </c>
      <c r="C1853" s="19" t="str">
        <f xml:space="preserve"> TEXT(Table1_2[[#This Row],[Order Date]], "yyyy")</f>
        <v>2014</v>
      </c>
      <c r="D1853" s="19">
        <v>41991</v>
      </c>
      <c r="E1853" t="s">
        <v>87</v>
      </c>
      <c r="F1853" t="s">
        <v>1372</v>
      </c>
      <c r="G1853" t="s">
        <v>1373</v>
      </c>
      <c r="H1853" t="s">
        <v>24</v>
      </c>
      <c r="I1853" t="s">
        <v>25</v>
      </c>
      <c r="J1853" t="s">
        <v>1374</v>
      </c>
      <c r="K1853" t="s">
        <v>92</v>
      </c>
      <c r="L1853" t="s">
        <v>93</v>
      </c>
      <c r="M1853" t="s">
        <v>816</v>
      </c>
      <c r="N1853" t="s">
        <v>30</v>
      </c>
      <c r="O1853" t="s">
        <v>36</v>
      </c>
      <c r="P1853" t="s">
        <v>817</v>
      </c>
      <c r="Q1853">
        <v>763.28</v>
      </c>
      <c r="R1853">
        <v>5</v>
      </c>
      <c r="S1853">
        <v>-21.808</v>
      </c>
      <c r="T1853">
        <f xml:space="preserve"> Table1_2[[#This Row],[Profit]] / Table1_2[[#This Row],[Sales]]</f>
        <v>-2.8571428571428571E-2</v>
      </c>
      <c r="U1853" t="s">
        <v>33</v>
      </c>
      <c r="V1853" t="s">
        <v>96</v>
      </c>
    </row>
    <row r="1854" spans="1:22">
      <c r="A1854" t="s">
        <v>1130</v>
      </c>
      <c r="B1854" s="19">
        <v>41985</v>
      </c>
      <c r="C1854" s="19" t="str">
        <f xml:space="preserve"> TEXT(Table1_2[[#This Row],[Order Date]], "yyyy")</f>
        <v>2014</v>
      </c>
      <c r="D1854" s="19">
        <v>41987</v>
      </c>
      <c r="E1854" t="s">
        <v>21</v>
      </c>
      <c r="F1854" t="s">
        <v>1131</v>
      </c>
      <c r="G1854" t="s">
        <v>1132</v>
      </c>
      <c r="H1854" t="s">
        <v>24</v>
      </c>
      <c r="I1854" t="s">
        <v>25</v>
      </c>
      <c r="J1854" t="s">
        <v>1133</v>
      </c>
      <c r="K1854" t="s">
        <v>53</v>
      </c>
      <c r="L1854" t="s">
        <v>54</v>
      </c>
      <c r="M1854" t="s">
        <v>1134</v>
      </c>
      <c r="N1854" t="s">
        <v>30</v>
      </c>
      <c r="O1854" t="s">
        <v>45</v>
      </c>
      <c r="P1854" t="s">
        <v>1135</v>
      </c>
      <c r="Q1854">
        <v>764.68799999999999</v>
      </c>
      <c r="R1854">
        <v>6</v>
      </c>
      <c r="S1854">
        <v>95.585999999999999</v>
      </c>
      <c r="T1854">
        <f xml:space="preserve"> Table1_2[[#This Row],[Profit]] / Table1_2[[#This Row],[Sales]]</f>
        <v>0.125</v>
      </c>
      <c r="U1854" t="s">
        <v>70</v>
      </c>
      <c r="V1854" t="s">
        <v>96</v>
      </c>
    </row>
    <row r="1855" spans="1:22">
      <c r="A1855" t="s">
        <v>1440</v>
      </c>
      <c r="B1855" s="19">
        <v>42986</v>
      </c>
      <c r="C1855" s="19" t="str">
        <f xml:space="preserve"> TEXT(Table1_2[[#This Row],[Order Date]], "yyyy")</f>
        <v>2017</v>
      </c>
      <c r="D1855" s="19">
        <v>42991</v>
      </c>
      <c r="E1855" t="s">
        <v>21</v>
      </c>
      <c r="F1855" t="s">
        <v>1441</v>
      </c>
      <c r="G1855" t="s">
        <v>1442</v>
      </c>
      <c r="H1855" t="s">
        <v>24</v>
      </c>
      <c r="I1855" t="s">
        <v>25</v>
      </c>
      <c r="J1855" t="s">
        <v>133</v>
      </c>
      <c r="K1855" t="s">
        <v>134</v>
      </c>
      <c r="L1855" t="s">
        <v>93</v>
      </c>
      <c r="M1855" t="s">
        <v>266</v>
      </c>
      <c r="N1855" t="s">
        <v>30</v>
      </c>
      <c r="O1855" t="s">
        <v>45</v>
      </c>
      <c r="P1855" t="s">
        <v>267</v>
      </c>
      <c r="Q1855">
        <v>765.625</v>
      </c>
      <c r="R1855">
        <v>7</v>
      </c>
      <c r="S1855">
        <v>-566.5625</v>
      </c>
      <c r="T1855">
        <f xml:space="preserve"> Table1_2[[#This Row],[Profit]] / Table1_2[[#This Row],[Sales]]</f>
        <v>-0.74</v>
      </c>
      <c r="U1855" t="s">
        <v>58</v>
      </c>
      <c r="V1855" t="s">
        <v>77</v>
      </c>
    </row>
    <row r="1856" spans="1:22">
      <c r="A1856" t="s">
        <v>3380</v>
      </c>
      <c r="B1856" s="19">
        <v>42000</v>
      </c>
      <c r="C1856" s="19" t="str">
        <f xml:space="preserve"> TEXT(Table1_2[[#This Row],[Order Date]], "yyyy")</f>
        <v>2014</v>
      </c>
      <c r="D1856" s="19">
        <v>42004</v>
      </c>
      <c r="E1856" t="s">
        <v>39</v>
      </c>
      <c r="F1856" t="s">
        <v>3381</v>
      </c>
      <c r="G1856" t="s">
        <v>3382</v>
      </c>
      <c r="H1856" t="s">
        <v>100</v>
      </c>
      <c r="I1856" t="s">
        <v>25</v>
      </c>
      <c r="J1856" t="s">
        <v>173</v>
      </c>
      <c r="K1856" t="s">
        <v>120</v>
      </c>
      <c r="L1856" t="s">
        <v>67</v>
      </c>
      <c r="M1856" t="s">
        <v>298</v>
      </c>
      <c r="N1856" t="s">
        <v>30</v>
      </c>
      <c r="O1856" t="s">
        <v>36</v>
      </c>
      <c r="P1856" t="s">
        <v>299</v>
      </c>
      <c r="Q1856">
        <v>767.21400000000006</v>
      </c>
      <c r="R1856">
        <v>14</v>
      </c>
      <c r="S1856">
        <v>161.9674</v>
      </c>
      <c r="T1856">
        <f xml:space="preserve"> Table1_2[[#This Row],[Profit]] / Table1_2[[#This Row],[Sales]]</f>
        <v>0.21111111111111108</v>
      </c>
      <c r="U1856" t="s">
        <v>83</v>
      </c>
      <c r="V1856" t="s">
        <v>96</v>
      </c>
    </row>
    <row r="1857" spans="1:22">
      <c r="A1857" t="s">
        <v>3330</v>
      </c>
      <c r="B1857" s="19">
        <v>42441</v>
      </c>
      <c r="C1857" s="19" t="str">
        <f xml:space="preserve"> TEXT(Table1_2[[#This Row],[Order Date]], "yyyy")</f>
        <v>2016</v>
      </c>
      <c r="D1857" s="19">
        <v>42444</v>
      </c>
      <c r="E1857" t="s">
        <v>21</v>
      </c>
      <c r="F1857" t="s">
        <v>444</v>
      </c>
      <c r="G1857" t="s">
        <v>445</v>
      </c>
      <c r="H1857" t="s">
        <v>90</v>
      </c>
      <c r="I1857" t="s">
        <v>25</v>
      </c>
      <c r="J1857" t="s">
        <v>328</v>
      </c>
      <c r="K1857" t="s">
        <v>53</v>
      </c>
      <c r="L1857" t="s">
        <v>54</v>
      </c>
      <c r="M1857" t="s">
        <v>795</v>
      </c>
      <c r="N1857" t="s">
        <v>30</v>
      </c>
      <c r="O1857" t="s">
        <v>36</v>
      </c>
      <c r="P1857" t="s">
        <v>796</v>
      </c>
      <c r="Q1857">
        <v>770.35199999999998</v>
      </c>
      <c r="R1857">
        <v>3</v>
      </c>
      <c r="S1857">
        <v>77.035200000000003</v>
      </c>
      <c r="T1857">
        <f xml:space="preserve"> Table1_2[[#This Row],[Profit]] / Table1_2[[#This Row],[Sales]]</f>
        <v>0.1</v>
      </c>
      <c r="U1857" t="s">
        <v>33</v>
      </c>
      <c r="V1857" t="s">
        <v>195</v>
      </c>
    </row>
    <row r="1858" spans="1:22">
      <c r="A1858" t="s">
        <v>4284</v>
      </c>
      <c r="B1858" s="19">
        <v>42706</v>
      </c>
      <c r="C1858" s="19" t="str">
        <f xml:space="preserve"> TEXT(Table1_2[[#This Row],[Order Date]], "yyyy")</f>
        <v>2016</v>
      </c>
      <c r="D1858" s="19">
        <v>42708</v>
      </c>
      <c r="E1858" t="s">
        <v>21</v>
      </c>
      <c r="F1858" t="s">
        <v>2588</v>
      </c>
      <c r="G1858" t="s">
        <v>2589</v>
      </c>
      <c r="H1858" t="s">
        <v>90</v>
      </c>
      <c r="I1858" t="s">
        <v>25</v>
      </c>
      <c r="J1858" t="s">
        <v>101</v>
      </c>
      <c r="K1858" t="s">
        <v>92</v>
      </c>
      <c r="L1858" t="s">
        <v>93</v>
      </c>
      <c r="M1858" t="s">
        <v>2905</v>
      </c>
      <c r="N1858" t="s">
        <v>30</v>
      </c>
      <c r="O1858" t="s">
        <v>31</v>
      </c>
      <c r="P1858" t="s">
        <v>2906</v>
      </c>
      <c r="Q1858">
        <v>781.86400000000003</v>
      </c>
      <c r="R1858">
        <v>10</v>
      </c>
      <c r="S1858">
        <v>-137.976</v>
      </c>
      <c r="T1858">
        <f xml:space="preserve"> Table1_2[[#This Row],[Profit]] / Table1_2[[#This Row],[Sales]]</f>
        <v>-0.1764705882352941</v>
      </c>
      <c r="U1858" t="s">
        <v>70</v>
      </c>
      <c r="V1858" t="s">
        <v>96</v>
      </c>
    </row>
    <row r="1859" spans="1:22">
      <c r="A1859" t="s">
        <v>1354</v>
      </c>
      <c r="B1859" s="19">
        <v>42993</v>
      </c>
      <c r="C1859" s="19" t="str">
        <f xml:space="preserve"> TEXT(Table1_2[[#This Row],[Order Date]], "yyyy")</f>
        <v>2017</v>
      </c>
      <c r="D1859" s="19">
        <v>42995</v>
      </c>
      <c r="E1859" t="s">
        <v>21</v>
      </c>
      <c r="F1859" t="s">
        <v>1355</v>
      </c>
      <c r="G1859" t="s">
        <v>1356</v>
      </c>
      <c r="H1859" t="s">
        <v>24</v>
      </c>
      <c r="I1859" t="s">
        <v>25</v>
      </c>
      <c r="J1859" t="s">
        <v>1357</v>
      </c>
      <c r="K1859" t="s">
        <v>434</v>
      </c>
      <c r="L1859" t="s">
        <v>67</v>
      </c>
      <c r="M1859" t="s">
        <v>102</v>
      </c>
      <c r="N1859" t="s">
        <v>30</v>
      </c>
      <c r="O1859" t="s">
        <v>31</v>
      </c>
      <c r="P1859" t="s">
        <v>103</v>
      </c>
      <c r="Q1859">
        <v>782.94</v>
      </c>
      <c r="R1859">
        <v>3</v>
      </c>
      <c r="S1859">
        <v>203.56440000000001</v>
      </c>
      <c r="T1859">
        <f xml:space="preserve"> Table1_2[[#This Row],[Profit]] / Table1_2[[#This Row],[Sales]]</f>
        <v>0.26</v>
      </c>
      <c r="U1859" t="s">
        <v>70</v>
      </c>
      <c r="V1859" t="s">
        <v>77</v>
      </c>
    </row>
    <row r="1860" spans="1:22">
      <c r="A1860" t="s">
        <v>2040</v>
      </c>
      <c r="B1860" s="19">
        <v>41891</v>
      </c>
      <c r="C1860" s="19" t="str">
        <f xml:space="preserve"> TEXT(Table1_2[[#This Row],[Order Date]], "yyyy")</f>
        <v>2014</v>
      </c>
      <c r="D1860" s="19">
        <v>41894</v>
      </c>
      <c r="E1860" t="s">
        <v>21</v>
      </c>
      <c r="F1860" t="s">
        <v>2041</v>
      </c>
      <c r="G1860" t="s">
        <v>2042</v>
      </c>
      <c r="H1860" t="s">
        <v>90</v>
      </c>
      <c r="I1860" t="s">
        <v>25</v>
      </c>
      <c r="J1860" t="s">
        <v>2043</v>
      </c>
      <c r="K1860" t="s">
        <v>434</v>
      </c>
      <c r="L1860" t="s">
        <v>67</v>
      </c>
      <c r="M1860" t="s">
        <v>2044</v>
      </c>
      <c r="N1860" t="s">
        <v>30</v>
      </c>
      <c r="O1860" t="s">
        <v>36</v>
      </c>
      <c r="P1860" t="s">
        <v>2045</v>
      </c>
      <c r="Q1860">
        <v>785.88</v>
      </c>
      <c r="R1860">
        <v>6</v>
      </c>
      <c r="S1860">
        <v>212.1876</v>
      </c>
      <c r="T1860">
        <f xml:space="preserve"> Table1_2[[#This Row],[Profit]] / Table1_2[[#This Row],[Sales]]</f>
        <v>0.27</v>
      </c>
      <c r="U1860" t="s">
        <v>33</v>
      </c>
      <c r="V1860" t="s">
        <v>77</v>
      </c>
    </row>
    <row r="1861" spans="1:22">
      <c r="A1861" t="s">
        <v>402</v>
      </c>
      <c r="B1861" s="19">
        <v>42612</v>
      </c>
      <c r="C1861" s="19" t="str">
        <f xml:space="preserve"> TEXT(Table1_2[[#This Row],[Order Date]], "yyyy")</f>
        <v>2016</v>
      </c>
      <c r="D1861" s="19">
        <v>42614</v>
      </c>
      <c r="E1861" t="s">
        <v>87</v>
      </c>
      <c r="F1861" t="s">
        <v>403</v>
      </c>
      <c r="G1861" t="s">
        <v>404</v>
      </c>
      <c r="H1861" t="s">
        <v>24</v>
      </c>
      <c r="I1861" t="s">
        <v>25</v>
      </c>
      <c r="J1861" t="s">
        <v>65</v>
      </c>
      <c r="K1861" t="s">
        <v>66</v>
      </c>
      <c r="L1861" t="s">
        <v>67</v>
      </c>
      <c r="M1861" t="s">
        <v>405</v>
      </c>
      <c r="N1861" t="s">
        <v>30</v>
      </c>
      <c r="O1861" t="s">
        <v>36</v>
      </c>
      <c r="P1861" t="s">
        <v>406</v>
      </c>
      <c r="Q1861">
        <v>786.74400000000003</v>
      </c>
      <c r="R1861">
        <v>4</v>
      </c>
      <c r="S1861">
        <v>-258.5016</v>
      </c>
      <c r="T1861">
        <f xml:space="preserve"> Table1_2[[#This Row],[Profit]] / Table1_2[[#This Row],[Sales]]</f>
        <v>-0.32857142857142857</v>
      </c>
      <c r="U1861" t="s">
        <v>70</v>
      </c>
      <c r="V1861" t="s">
        <v>253</v>
      </c>
    </row>
    <row r="1862" spans="1:22">
      <c r="A1862" t="s">
        <v>188</v>
      </c>
      <c r="B1862" s="19">
        <v>42065</v>
      </c>
      <c r="C1862" s="19" t="str">
        <f xml:space="preserve"> TEXT(Table1_2[[#This Row],[Order Date]], "yyyy")</f>
        <v>2015</v>
      </c>
      <c r="D1862" s="19">
        <v>42069</v>
      </c>
      <c r="E1862" t="s">
        <v>39</v>
      </c>
      <c r="F1862" t="s">
        <v>189</v>
      </c>
      <c r="G1862" t="s">
        <v>190</v>
      </c>
      <c r="H1862" t="s">
        <v>24</v>
      </c>
      <c r="I1862" t="s">
        <v>25</v>
      </c>
      <c r="J1862" t="s">
        <v>191</v>
      </c>
      <c r="K1862" t="s">
        <v>192</v>
      </c>
      <c r="L1862" t="s">
        <v>54</v>
      </c>
      <c r="M1862" t="s">
        <v>193</v>
      </c>
      <c r="N1862" t="s">
        <v>30</v>
      </c>
      <c r="O1862" t="s">
        <v>45</v>
      </c>
      <c r="P1862" t="s">
        <v>194</v>
      </c>
      <c r="Q1862">
        <v>787.53</v>
      </c>
      <c r="R1862">
        <v>3</v>
      </c>
      <c r="S1862">
        <v>165.38130000000001</v>
      </c>
      <c r="T1862">
        <f xml:space="preserve"> Table1_2[[#This Row],[Profit]] / Table1_2[[#This Row],[Sales]]</f>
        <v>0.21000000000000002</v>
      </c>
      <c r="U1862" t="s">
        <v>83</v>
      </c>
      <c r="V1862" t="s">
        <v>195</v>
      </c>
    </row>
    <row r="1863" spans="1:22">
      <c r="A1863" t="s">
        <v>2484</v>
      </c>
      <c r="B1863" s="19">
        <v>42177</v>
      </c>
      <c r="C1863" s="19" t="str">
        <f xml:space="preserve"> TEXT(Table1_2[[#This Row],[Order Date]], "yyyy")</f>
        <v>2015</v>
      </c>
      <c r="D1863" s="19">
        <v>42180</v>
      </c>
      <c r="E1863" t="s">
        <v>87</v>
      </c>
      <c r="F1863" t="s">
        <v>2485</v>
      </c>
      <c r="G1863" t="s">
        <v>2486</v>
      </c>
      <c r="H1863" t="s">
        <v>100</v>
      </c>
      <c r="I1863" t="s">
        <v>25</v>
      </c>
      <c r="J1863" t="s">
        <v>179</v>
      </c>
      <c r="K1863" t="s">
        <v>134</v>
      </c>
      <c r="L1863" t="s">
        <v>93</v>
      </c>
      <c r="M1863" t="s">
        <v>1883</v>
      </c>
      <c r="N1863" t="s">
        <v>30</v>
      </c>
      <c r="O1863" t="s">
        <v>45</v>
      </c>
      <c r="P1863" t="s">
        <v>1884</v>
      </c>
      <c r="Q1863">
        <v>796.42499999999995</v>
      </c>
      <c r="R1863">
        <v>7</v>
      </c>
      <c r="S1863">
        <v>-525.64049999999997</v>
      </c>
      <c r="T1863">
        <f xml:space="preserve"> Table1_2[[#This Row],[Profit]] / Table1_2[[#This Row],[Sales]]</f>
        <v>-0.66</v>
      </c>
      <c r="U1863" t="s">
        <v>33</v>
      </c>
      <c r="V1863" t="s">
        <v>59</v>
      </c>
    </row>
    <row r="1864" spans="1:22">
      <c r="A1864" t="s">
        <v>906</v>
      </c>
      <c r="B1864" s="19">
        <v>41805</v>
      </c>
      <c r="C1864" s="19" t="str">
        <f xml:space="preserve"> TEXT(Table1_2[[#This Row],[Order Date]], "yyyy")</f>
        <v>2014</v>
      </c>
      <c r="D1864" s="19">
        <v>41811</v>
      </c>
      <c r="E1864" t="s">
        <v>39</v>
      </c>
      <c r="F1864" t="s">
        <v>351</v>
      </c>
      <c r="G1864" t="s">
        <v>352</v>
      </c>
      <c r="H1864" t="s">
        <v>90</v>
      </c>
      <c r="I1864" t="s">
        <v>25</v>
      </c>
      <c r="J1864" t="s">
        <v>245</v>
      </c>
      <c r="K1864" t="s">
        <v>92</v>
      </c>
      <c r="L1864" t="s">
        <v>93</v>
      </c>
      <c r="M1864" t="s">
        <v>575</v>
      </c>
      <c r="N1864" t="s">
        <v>30</v>
      </c>
      <c r="O1864" t="s">
        <v>36</v>
      </c>
      <c r="P1864" t="s">
        <v>576</v>
      </c>
      <c r="Q1864">
        <v>797.94399999999996</v>
      </c>
      <c r="R1864">
        <v>4</v>
      </c>
      <c r="S1864">
        <v>-56.996000000000002</v>
      </c>
      <c r="T1864">
        <f xml:space="preserve"> Table1_2[[#This Row],[Profit]] / Table1_2[[#This Row],[Sales]]</f>
        <v>-7.1428571428571438E-2</v>
      </c>
      <c r="U1864" t="s">
        <v>129</v>
      </c>
      <c r="V1864" t="s">
        <v>59</v>
      </c>
    </row>
    <row r="1865" spans="1:22">
      <c r="A1865" t="s">
        <v>4350</v>
      </c>
      <c r="B1865" s="19">
        <v>41954</v>
      </c>
      <c r="C1865" s="19" t="str">
        <f xml:space="preserve"> TEXT(Table1_2[[#This Row],[Order Date]], "yyyy")</f>
        <v>2014</v>
      </c>
      <c r="D1865" s="19">
        <v>41958</v>
      </c>
      <c r="E1865" t="s">
        <v>39</v>
      </c>
      <c r="F1865" t="s">
        <v>50</v>
      </c>
      <c r="G1865" t="s">
        <v>51</v>
      </c>
      <c r="H1865" t="s">
        <v>24</v>
      </c>
      <c r="I1865" t="s">
        <v>25</v>
      </c>
      <c r="J1865" t="s">
        <v>133</v>
      </c>
      <c r="K1865" t="s">
        <v>134</v>
      </c>
      <c r="L1865" t="s">
        <v>93</v>
      </c>
      <c r="M1865" t="s">
        <v>575</v>
      </c>
      <c r="N1865" t="s">
        <v>30</v>
      </c>
      <c r="O1865" t="s">
        <v>36</v>
      </c>
      <c r="P1865" t="s">
        <v>576</v>
      </c>
      <c r="Q1865">
        <v>797.94399999999996</v>
      </c>
      <c r="R1865">
        <v>4</v>
      </c>
      <c r="S1865">
        <v>-56.996000000000002</v>
      </c>
      <c r="T1865">
        <f xml:space="preserve"> Table1_2[[#This Row],[Profit]] / Table1_2[[#This Row],[Sales]]</f>
        <v>-7.1428571428571438E-2</v>
      </c>
      <c r="U1865" t="s">
        <v>83</v>
      </c>
      <c r="V1865" t="s">
        <v>34</v>
      </c>
    </row>
    <row r="1866" spans="1:22">
      <c r="A1866" t="s">
        <v>3399</v>
      </c>
      <c r="B1866" s="19">
        <v>42728</v>
      </c>
      <c r="C1866" s="19" t="str">
        <f xml:space="preserve"> TEXT(Table1_2[[#This Row],[Order Date]], "yyyy")</f>
        <v>2016</v>
      </c>
      <c r="D1866" s="19">
        <v>42732</v>
      </c>
      <c r="E1866" t="s">
        <v>39</v>
      </c>
      <c r="F1866" t="s">
        <v>1331</v>
      </c>
      <c r="G1866" t="s">
        <v>1332</v>
      </c>
      <c r="H1866" t="s">
        <v>24</v>
      </c>
      <c r="I1866" t="s">
        <v>25</v>
      </c>
      <c r="J1866" t="s">
        <v>173</v>
      </c>
      <c r="K1866" t="s">
        <v>120</v>
      </c>
      <c r="L1866" t="s">
        <v>67</v>
      </c>
      <c r="M1866" t="s">
        <v>3157</v>
      </c>
      <c r="N1866" t="s">
        <v>30</v>
      </c>
      <c r="O1866" t="s">
        <v>56</v>
      </c>
      <c r="P1866" t="s">
        <v>3158</v>
      </c>
      <c r="Q1866">
        <v>799.56</v>
      </c>
      <c r="R1866">
        <v>9</v>
      </c>
      <c r="S1866">
        <v>207.88560000000001</v>
      </c>
      <c r="T1866">
        <f xml:space="preserve"> Table1_2[[#This Row],[Profit]] / Table1_2[[#This Row],[Sales]]</f>
        <v>0.26</v>
      </c>
      <c r="U1866" t="s">
        <v>83</v>
      </c>
      <c r="V1866" t="s">
        <v>96</v>
      </c>
    </row>
    <row r="1867" spans="1:22">
      <c r="A1867" t="s">
        <v>4264</v>
      </c>
      <c r="B1867" s="19">
        <v>41902</v>
      </c>
      <c r="C1867" s="19" t="str">
        <f xml:space="preserve"> TEXT(Table1_2[[#This Row],[Order Date]], "yyyy")</f>
        <v>2014</v>
      </c>
      <c r="D1867" s="19">
        <v>41905</v>
      </c>
      <c r="E1867" t="s">
        <v>87</v>
      </c>
      <c r="F1867" t="s">
        <v>4265</v>
      </c>
      <c r="G1867" t="s">
        <v>4266</v>
      </c>
      <c r="H1867" t="s">
        <v>24</v>
      </c>
      <c r="I1867" t="s">
        <v>25</v>
      </c>
      <c r="J1867" t="s">
        <v>173</v>
      </c>
      <c r="K1867" t="s">
        <v>120</v>
      </c>
      <c r="L1867" t="s">
        <v>67</v>
      </c>
      <c r="M1867" t="s">
        <v>1695</v>
      </c>
      <c r="N1867" t="s">
        <v>30</v>
      </c>
      <c r="O1867" t="s">
        <v>31</v>
      </c>
      <c r="P1867" t="s">
        <v>1696</v>
      </c>
      <c r="Q1867">
        <v>801.56799999999998</v>
      </c>
      <c r="R1867">
        <v>2</v>
      </c>
      <c r="S1867">
        <v>-10.019600000000001</v>
      </c>
      <c r="T1867">
        <f xml:space="preserve"> Table1_2[[#This Row],[Profit]] / Table1_2[[#This Row],[Sales]]</f>
        <v>-1.2500000000000001E-2</v>
      </c>
      <c r="U1867" t="s">
        <v>33</v>
      </c>
      <c r="V1867" t="s">
        <v>77</v>
      </c>
    </row>
    <row r="1868" spans="1:22">
      <c r="A1868" t="s">
        <v>555</v>
      </c>
      <c r="B1868" s="19">
        <v>42520</v>
      </c>
      <c r="C1868" s="19" t="str">
        <f xml:space="preserve"> TEXT(Table1_2[[#This Row],[Order Date]], "yyyy")</f>
        <v>2016</v>
      </c>
      <c r="D1868" s="19">
        <v>42525</v>
      </c>
      <c r="E1868" t="s">
        <v>39</v>
      </c>
      <c r="F1868" t="s">
        <v>556</v>
      </c>
      <c r="G1868" t="s">
        <v>557</v>
      </c>
      <c r="H1868" t="s">
        <v>90</v>
      </c>
      <c r="I1868" t="s">
        <v>25</v>
      </c>
      <c r="J1868" t="s">
        <v>558</v>
      </c>
      <c r="K1868" t="s">
        <v>180</v>
      </c>
      <c r="L1868" t="s">
        <v>54</v>
      </c>
      <c r="M1868" t="s">
        <v>559</v>
      </c>
      <c r="N1868" t="s">
        <v>30</v>
      </c>
      <c r="O1868" t="s">
        <v>36</v>
      </c>
      <c r="P1868" t="s">
        <v>560</v>
      </c>
      <c r="Q1868">
        <v>801.56799999999998</v>
      </c>
      <c r="R1868">
        <v>2</v>
      </c>
      <c r="S1868">
        <v>50.097999999999999</v>
      </c>
      <c r="T1868">
        <f xml:space="preserve"> Table1_2[[#This Row],[Profit]] / Table1_2[[#This Row],[Sales]]</f>
        <v>6.25E-2</v>
      </c>
      <c r="U1868" t="s">
        <v>58</v>
      </c>
      <c r="V1868" t="s">
        <v>161</v>
      </c>
    </row>
    <row r="1869" spans="1:22">
      <c r="A1869" t="s">
        <v>1558</v>
      </c>
      <c r="B1869" s="19">
        <v>41841</v>
      </c>
      <c r="C1869" s="19" t="str">
        <f xml:space="preserve"> TEXT(Table1_2[[#This Row],[Order Date]], "yyyy")</f>
        <v>2014</v>
      </c>
      <c r="D1869" s="19">
        <v>41845</v>
      </c>
      <c r="E1869" t="s">
        <v>39</v>
      </c>
      <c r="F1869" t="s">
        <v>1559</v>
      </c>
      <c r="G1869" t="s">
        <v>1560</v>
      </c>
      <c r="H1869" t="s">
        <v>90</v>
      </c>
      <c r="I1869" t="s">
        <v>25</v>
      </c>
      <c r="J1869" t="s">
        <v>328</v>
      </c>
      <c r="K1869" t="s">
        <v>53</v>
      </c>
      <c r="L1869" t="s">
        <v>54</v>
      </c>
      <c r="M1869" t="s">
        <v>559</v>
      </c>
      <c r="N1869" t="s">
        <v>30</v>
      </c>
      <c r="O1869" t="s">
        <v>36</v>
      </c>
      <c r="P1869" t="s">
        <v>560</v>
      </c>
      <c r="Q1869">
        <v>801.56799999999998</v>
      </c>
      <c r="R1869">
        <v>2</v>
      </c>
      <c r="S1869">
        <v>50.097999999999999</v>
      </c>
      <c r="T1869">
        <f xml:space="preserve"> Table1_2[[#This Row],[Profit]] / Table1_2[[#This Row],[Sales]]</f>
        <v>6.25E-2</v>
      </c>
      <c r="U1869" t="s">
        <v>83</v>
      </c>
      <c r="V1869" t="s">
        <v>71</v>
      </c>
    </row>
    <row r="1870" spans="1:22">
      <c r="A1870" t="s">
        <v>3314</v>
      </c>
      <c r="B1870" s="19">
        <v>42631</v>
      </c>
      <c r="C1870" s="19" t="str">
        <f xml:space="preserve"> TEXT(Table1_2[[#This Row],[Order Date]], "yyyy")</f>
        <v>2016</v>
      </c>
      <c r="D1870" s="19">
        <v>42635</v>
      </c>
      <c r="E1870" t="s">
        <v>39</v>
      </c>
      <c r="F1870" t="s">
        <v>1320</v>
      </c>
      <c r="G1870" t="s">
        <v>1321</v>
      </c>
      <c r="H1870" t="s">
        <v>90</v>
      </c>
      <c r="I1870" t="s">
        <v>25</v>
      </c>
      <c r="J1870" t="s">
        <v>639</v>
      </c>
      <c r="K1870" t="s">
        <v>53</v>
      </c>
      <c r="L1870" t="s">
        <v>54</v>
      </c>
      <c r="M1870" t="s">
        <v>559</v>
      </c>
      <c r="N1870" t="s">
        <v>30</v>
      </c>
      <c r="O1870" t="s">
        <v>36</v>
      </c>
      <c r="P1870" t="s">
        <v>560</v>
      </c>
      <c r="Q1870">
        <v>801.56799999999998</v>
      </c>
      <c r="R1870">
        <v>2</v>
      </c>
      <c r="S1870">
        <v>50.097999999999999</v>
      </c>
      <c r="T1870">
        <f xml:space="preserve"> Table1_2[[#This Row],[Profit]] / Table1_2[[#This Row],[Sales]]</f>
        <v>6.25E-2</v>
      </c>
      <c r="U1870" t="s">
        <v>83</v>
      </c>
      <c r="V1870" t="s">
        <v>77</v>
      </c>
    </row>
    <row r="1871" spans="1:22">
      <c r="A1871" t="s">
        <v>2627</v>
      </c>
      <c r="B1871" s="19">
        <v>42934</v>
      </c>
      <c r="C1871" s="19" t="str">
        <f xml:space="preserve"> TEXT(Table1_2[[#This Row],[Order Date]], "yyyy")</f>
        <v>2017</v>
      </c>
      <c r="D1871" s="19">
        <v>42939</v>
      </c>
      <c r="E1871" t="s">
        <v>39</v>
      </c>
      <c r="F1871" t="s">
        <v>2516</v>
      </c>
      <c r="G1871" t="s">
        <v>2517</v>
      </c>
      <c r="H1871" t="s">
        <v>24</v>
      </c>
      <c r="I1871" t="s">
        <v>25</v>
      </c>
      <c r="J1871" t="s">
        <v>519</v>
      </c>
      <c r="K1871" t="s">
        <v>520</v>
      </c>
      <c r="L1871" t="s">
        <v>54</v>
      </c>
      <c r="M1871" t="s">
        <v>1077</v>
      </c>
      <c r="N1871" t="s">
        <v>30</v>
      </c>
      <c r="O1871" t="s">
        <v>45</v>
      </c>
      <c r="P1871" t="s">
        <v>1078</v>
      </c>
      <c r="Q1871">
        <v>801.6</v>
      </c>
      <c r="R1871">
        <v>5</v>
      </c>
      <c r="S1871">
        <v>-448.89600000000002</v>
      </c>
      <c r="T1871">
        <f xml:space="preserve"> Table1_2[[#This Row],[Profit]] / Table1_2[[#This Row],[Sales]]</f>
        <v>-0.56000000000000005</v>
      </c>
      <c r="U1871" t="s">
        <v>58</v>
      </c>
      <c r="V1871" t="s">
        <v>71</v>
      </c>
    </row>
    <row r="1872" spans="1:22">
      <c r="A1872" t="s">
        <v>2496</v>
      </c>
      <c r="B1872" s="19">
        <v>42348</v>
      </c>
      <c r="C1872" s="19" t="str">
        <f xml:space="preserve"> TEXT(Table1_2[[#This Row],[Order Date]], "yyyy")</f>
        <v>2015</v>
      </c>
      <c r="D1872" s="19">
        <v>42354</v>
      </c>
      <c r="E1872" t="s">
        <v>39</v>
      </c>
      <c r="F1872" t="s">
        <v>2497</v>
      </c>
      <c r="G1872" t="s">
        <v>2498</v>
      </c>
      <c r="H1872" t="s">
        <v>90</v>
      </c>
      <c r="I1872" t="s">
        <v>25</v>
      </c>
      <c r="J1872" t="s">
        <v>477</v>
      </c>
      <c r="K1872" t="s">
        <v>289</v>
      </c>
      <c r="L1872" t="s">
        <v>93</v>
      </c>
      <c r="M1872" t="s">
        <v>1991</v>
      </c>
      <c r="N1872" t="s">
        <v>30</v>
      </c>
      <c r="O1872" t="s">
        <v>45</v>
      </c>
      <c r="P1872" t="s">
        <v>1992</v>
      </c>
      <c r="Q1872">
        <v>801.96</v>
      </c>
      <c r="R1872">
        <v>2</v>
      </c>
      <c r="S1872">
        <v>200.49</v>
      </c>
      <c r="T1872">
        <f xml:space="preserve"> Table1_2[[#This Row],[Profit]] / Table1_2[[#This Row],[Sales]]</f>
        <v>0.25</v>
      </c>
      <c r="U1872" t="s">
        <v>129</v>
      </c>
      <c r="V1872" t="s">
        <v>96</v>
      </c>
    </row>
    <row r="1873" spans="1:22">
      <c r="A1873" t="s">
        <v>2580</v>
      </c>
      <c r="B1873" s="19">
        <v>42262</v>
      </c>
      <c r="C1873" s="19" t="str">
        <f xml:space="preserve"> TEXT(Table1_2[[#This Row],[Order Date]], "yyyy")</f>
        <v>2015</v>
      </c>
      <c r="D1873" s="19">
        <v>42266</v>
      </c>
      <c r="E1873" t="s">
        <v>39</v>
      </c>
      <c r="F1873" t="s">
        <v>2235</v>
      </c>
      <c r="G1873" t="s">
        <v>2236</v>
      </c>
      <c r="H1873" t="s">
        <v>24</v>
      </c>
      <c r="I1873" t="s">
        <v>25</v>
      </c>
      <c r="J1873" t="s">
        <v>2462</v>
      </c>
      <c r="K1873" t="s">
        <v>1276</v>
      </c>
      <c r="L1873" t="s">
        <v>28</v>
      </c>
      <c r="M1873" t="s">
        <v>1991</v>
      </c>
      <c r="N1873" t="s">
        <v>30</v>
      </c>
      <c r="O1873" t="s">
        <v>45</v>
      </c>
      <c r="P1873" t="s">
        <v>1992</v>
      </c>
      <c r="Q1873">
        <v>801.96</v>
      </c>
      <c r="R1873">
        <v>2</v>
      </c>
      <c r="S1873">
        <v>200.49</v>
      </c>
      <c r="T1873">
        <f xml:space="preserve"> Table1_2[[#This Row],[Profit]] / Table1_2[[#This Row],[Sales]]</f>
        <v>0.25</v>
      </c>
      <c r="U1873" t="s">
        <v>83</v>
      </c>
      <c r="V1873" t="s">
        <v>77</v>
      </c>
    </row>
    <row r="1874" spans="1:22">
      <c r="A1874" t="s">
        <v>3218</v>
      </c>
      <c r="B1874" s="19">
        <v>42603</v>
      </c>
      <c r="C1874" s="19" t="str">
        <f xml:space="preserve"> TEXT(Table1_2[[#This Row],[Order Date]], "yyyy")</f>
        <v>2016</v>
      </c>
      <c r="D1874" s="19">
        <v>42605</v>
      </c>
      <c r="E1874" t="s">
        <v>21</v>
      </c>
      <c r="F1874" t="s">
        <v>671</v>
      </c>
      <c r="G1874" t="s">
        <v>672</v>
      </c>
      <c r="H1874" t="s">
        <v>100</v>
      </c>
      <c r="I1874" t="s">
        <v>25</v>
      </c>
      <c r="J1874" t="s">
        <v>65</v>
      </c>
      <c r="K1874" t="s">
        <v>66</v>
      </c>
      <c r="L1874" t="s">
        <v>67</v>
      </c>
      <c r="M1874" t="s">
        <v>1284</v>
      </c>
      <c r="N1874" t="s">
        <v>30</v>
      </c>
      <c r="O1874" t="s">
        <v>45</v>
      </c>
      <c r="P1874" t="s">
        <v>1285</v>
      </c>
      <c r="Q1874">
        <v>815.29200000000003</v>
      </c>
      <c r="R1874">
        <v>9</v>
      </c>
      <c r="S1874">
        <v>-339.70499999999998</v>
      </c>
      <c r="T1874">
        <f xml:space="preserve"> Table1_2[[#This Row],[Profit]] / Table1_2[[#This Row],[Sales]]</f>
        <v>-0.41666666666666663</v>
      </c>
      <c r="U1874" t="s">
        <v>70</v>
      </c>
      <c r="V1874" t="s">
        <v>253</v>
      </c>
    </row>
    <row r="1875" spans="1:22">
      <c r="A1875" t="s">
        <v>1956</v>
      </c>
      <c r="B1875" s="19">
        <v>43058</v>
      </c>
      <c r="C1875" s="19" t="str">
        <f xml:space="preserve"> TEXT(Table1_2[[#This Row],[Order Date]], "yyyy")</f>
        <v>2017</v>
      </c>
      <c r="D1875" s="19">
        <v>43062</v>
      </c>
      <c r="E1875" t="s">
        <v>39</v>
      </c>
      <c r="F1875" t="s">
        <v>1262</v>
      </c>
      <c r="G1875" t="s">
        <v>1263</v>
      </c>
      <c r="H1875" t="s">
        <v>24</v>
      </c>
      <c r="I1875" t="s">
        <v>25</v>
      </c>
      <c r="J1875" t="s">
        <v>26</v>
      </c>
      <c r="K1875" t="s">
        <v>27</v>
      </c>
      <c r="L1875" t="s">
        <v>28</v>
      </c>
      <c r="M1875" t="s">
        <v>1957</v>
      </c>
      <c r="N1875" t="s">
        <v>30</v>
      </c>
      <c r="O1875" t="s">
        <v>56</v>
      </c>
      <c r="P1875" t="s">
        <v>1958</v>
      </c>
      <c r="Q1875">
        <v>821.88</v>
      </c>
      <c r="R1875">
        <v>6</v>
      </c>
      <c r="S1875">
        <v>213.68879999999999</v>
      </c>
      <c r="T1875">
        <f xml:space="preserve"> Table1_2[[#This Row],[Profit]] / Table1_2[[#This Row],[Sales]]</f>
        <v>0.26</v>
      </c>
      <c r="U1875" t="s">
        <v>83</v>
      </c>
      <c r="V1875" t="s">
        <v>34</v>
      </c>
    </row>
    <row r="1876" spans="1:22">
      <c r="A1876" t="s">
        <v>2018</v>
      </c>
      <c r="B1876" s="19">
        <v>41889</v>
      </c>
      <c r="C1876" s="19" t="str">
        <f xml:space="preserve"> TEXT(Table1_2[[#This Row],[Order Date]], "yyyy")</f>
        <v>2014</v>
      </c>
      <c r="D1876" s="19">
        <v>41894</v>
      </c>
      <c r="E1876" t="s">
        <v>21</v>
      </c>
      <c r="F1876" t="s">
        <v>2019</v>
      </c>
      <c r="G1876" t="s">
        <v>2020</v>
      </c>
      <c r="H1876" t="s">
        <v>24</v>
      </c>
      <c r="I1876" t="s">
        <v>25</v>
      </c>
      <c r="J1876" t="s">
        <v>2021</v>
      </c>
      <c r="K1876" t="s">
        <v>1522</v>
      </c>
      <c r="L1876" t="s">
        <v>93</v>
      </c>
      <c r="M1876" t="s">
        <v>1957</v>
      </c>
      <c r="N1876" t="s">
        <v>30</v>
      </c>
      <c r="O1876" t="s">
        <v>56</v>
      </c>
      <c r="P1876" t="s">
        <v>1958</v>
      </c>
      <c r="Q1876">
        <v>821.88</v>
      </c>
      <c r="R1876">
        <v>6</v>
      </c>
      <c r="S1876">
        <v>213.68879999999999</v>
      </c>
      <c r="T1876">
        <f xml:space="preserve"> Table1_2[[#This Row],[Profit]] / Table1_2[[#This Row],[Sales]]</f>
        <v>0.26</v>
      </c>
      <c r="U1876" t="s">
        <v>58</v>
      </c>
      <c r="V1876" t="s">
        <v>77</v>
      </c>
    </row>
    <row r="1877" spans="1:22">
      <c r="A1877" t="s">
        <v>2481</v>
      </c>
      <c r="B1877" s="19">
        <v>42982</v>
      </c>
      <c r="C1877" s="19" t="str">
        <f xml:space="preserve"> TEXT(Table1_2[[#This Row],[Order Date]], "yyyy")</f>
        <v>2017</v>
      </c>
      <c r="D1877" s="19">
        <v>42984</v>
      </c>
      <c r="E1877" t="s">
        <v>87</v>
      </c>
      <c r="F1877" t="s">
        <v>828</v>
      </c>
      <c r="G1877" t="s">
        <v>829</v>
      </c>
      <c r="H1877" t="s">
        <v>90</v>
      </c>
      <c r="I1877" t="s">
        <v>25</v>
      </c>
      <c r="J1877" t="s">
        <v>133</v>
      </c>
      <c r="K1877" t="s">
        <v>134</v>
      </c>
      <c r="L1877" t="s">
        <v>93</v>
      </c>
      <c r="M1877" t="s">
        <v>2482</v>
      </c>
      <c r="N1877" t="s">
        <v>30</v>
      </c>
      <c r="O1877" t="s">
        <v>31</v>
      </c>
      <c r="P1877" t="s">
        <v>2483</v>
      </c>
      <c r="Q1877">
        <v>825.17399999999998</v>
      </c>
      <c r="R1877">
        <v>9</v>
      </c>
      <c r="S1877">
        <v>-117.88200000000001</v>
      </c>
      <c r="T1877">
        <f xml:space="preserve"> Table1_2[[#This Row],[Profit]] / Table1_2[[#This Row],[Sales]]</f>
        <v>-0.14285714285714288</v>
      </c>
      <c r="U1877" t="s">
        <v>70</v>
      </c>
      <c r="V1877" t="s">
        <v>77</v>
      </c>
    </row>
    <row r="1878" spans="1:22">
      <c r="A1878" t="s">
        <v>3654</v>
      </c>
      <c r="B1878" s="19">
        <v>43065</v>
      </c>
      <c r="C1878" s="19" t="str">
        <f xml:space="preserve"> TEXT(Table1_2[[#This Row],[Order Date]], "yyyy")</f>
        <v>2017</v>
      </c>
      <c r="D1878" s="19">
        <v>43070</v>
      </c>
      <c r="E1878" t="s">
        <v>39</v>
      </c>
      <c r="F1878" t="s">
        <v>3475</v>
      </c>
      <c r="G1878" t="s">
        <v>3476</v>
      </c>
      <c r="H1878" t="s">
        <v>100</v>
      </c>
      <c r="I1878" t="s">
        <v>25</v>
      </c>
      <c r="J1878" t="s">
        <v>635</v>
      </c>
      <c r="K1878" t="s">
        <v>110</v>
      </c>
      <c r="L1878" t="s">
        <v>93</v>
      </c>
      <c r="M1878" t="s">
        <v>246</v>
      </c>
      <c r="N1878" t="s">
        <v>30</v>
      </c>
      <c r="O1878" t="s">
        <v>36</v>
      </c>
      <c r="P1878" t="s">
        <v>247</v>
      </c>
      <c r="Q1878">
        <v>828.6</v>
      </c>
      <c r="R1878">
        <v>3</v>
      </c>
      <c r="S1878">
        <v>240.29400000000001</v>
      </c>
      <c r="T1878">
        <f xml:space="preserve"> Table1_2[[#This Row],[Profit]] / Table1_2[[#This Row],[Sales]]</f>
        <v>0.28999999999999998</v>
      </c>
      <c r="U1878" t="s">
        <v>58</v>
      </c>
      <c r="V1878" t="s">
        <v>34</v>
      </c>
    </row>
    <row r="1879" spans="1:22">
      <c r="A1879" t="s">
        <v>137</v>
      </c>
      <c r="B1879" s="19">
        <v>42120</v>
      </c>
      <c r="C1879" s="19" t="str">
        <f xml:space="preserve"> TEXT(Table1_2[[#This Row],[Order Date]], "yyyy")</f>
        <v>2015</v>
      </c>
      <c r="D1879" s="19">
        <v>42126</v>
      </c>
      <c r="E1879" t="s">
        <v>39</v>
      </c>
      <c r="F1879" t="s">
        <v>138</v>
      </c>
      <c r="G1879" t="s">
        <v>139</v>
      </c>
      <c r="H1879" t="s">
        <v>24</v>
      </c>
      <c r="I1879" t="s">
        <v>25</v>
      </c>
      <c r="J1879" t="s">
        <v>140</v>
      </c>
      <c r="K1879" t="s">
        <v>141</v>
      </c>
      <c r="L1879" t="s">
        <v>28</v>
      </c>
      <c r="M1879" t="s">
        <v>142</v>
      </c>
      <c r="N1879" t="s">
        <v>30</v>
      </c>
      <c r="O1879" t="s">
        <v>36</v>
      </c>
      <c r="P1879" t="s">
        <v>143</v>
      </c>
      <c r="Q1879">
        <v>831.93600000000004</v>
      </c>
      <c r="R1879">
        <v>8</v>
      </c>
      <c r="S1879">
        <v>-114.3912</v>
      </c>
      <c r="T1879">
        <f xml:space="preserve"> Table1_2[[#This Row],[Profit]] / Table1_2[[#This Row],[Sales]]</f>
        <v>-0.13749999999999998</v>
      </c>
      <c r="U1879" t="s">
        <v>129</v>
      </c>
      <c r="V1879" t="s">
        <v>113</v>
      </c>
    </row>
    <row r="1880" spans="1:22">
      <c r="A1880" t="s">
        <v>1030</v>
      </c>
      <c r="B1880" s="19">
        <v>42430</v>
      </c>
      <c r="C1880" s="19" t="str">
        <f xml:space="preserve"> TEXT(Table1_2[[#This Row],[Order Date]], "yyyy")</f>
        <v>2016</v>
      </c>
      <c r="D1880" s="19">
        <v>42434</v>
      </c>
      <c r="E1880" t="s">
        <v>39</v>
      </c>
      <c r="F1880" t="s">
        <v>1031</v>
      </c>
      <c r="G1880" t="s">
        <v>1032</v>
      </c>
      <c r="H1880" t="s">
        <v>24</v>
      </c>
      <c r="I1880" t="s">
        <v>25</v>
      </c>
      <c r="J1880" t="s">
        <v>1033</v>
      </c>
      <c r="K1880" t="s">
        <v>120</v>
      </c>
      <c r="L1880" t="s">
        <v>67</v>
      </c>
      <c r="M1880" t="s">
        <v>784</v>
      </c>
      <c r="N1880" t="s">
        <v>30</v>
      </c>
      <c r="O1880" t="s">
        <v>45</v>
      </c>
      <c r="P1880" t="s">
        <v>785</v>
      </c>
      <c r="Q1880">
        <v>836.59199999999998</v>
      </c>
      <c r="R1880">
        <v>8</v>
      </c>
      <c r="S1880">
        <v>-264.92079999999999</v>
      </c>
      <c r="T1880">
        <f xml:space="preserve"> Table1_2[[#This Row],[Profit]] / Table1_2[[#This Row],[Sales]]</f>
        <v>-0.31666666666666665</v>
      </c>
      <c r="U1880" t="s">
        <v>83</v>
      </c>
      <c r="V1880" t="s">
        <v>195</v>
      </c>
    </row>
    <row r="1881" spans="1:22">
      <c r="A1881" t="s">
        <v>2608</v>
      </c>
      <c r="B1881" s="19">
        <v>42300</v>
      </c>
      <c r="C1881" s="19" t="str">
        <f xml:space="preserve"> TEXT(Table1_2[[#This Row],[Order Date]], "yyyy")</f>
        <v>2015</v>
      </c>
      <c r="D1881" s="19">
        <v>42304</v>
      </c>
      <c r="E1881" t="s">
        <v>21</v>
      </c>
      <c r="F1881" t="s">
        <v>2609</v>
      </c>
      <c r="G1881" t="s">
        <v>2610</v>
      </c>
      <c r="H1881" t="s">
        <v>24</v>
      </c>
      <c r="I1881" t="s">
        <v>25</v>
      </c>
      <c r="J1881" t="s">
        <v>639</v>
      </c>
      <c r="K1881" t="s">
        <v>53</v>
      </c>
      <c r="L1881" t="s">
        <v>54</v>
      </c>
      <c r="M1881" t="s">
        <v>1486</v>
      </c>
      <c r="N1881" t="s">
        <v>30</v>
      </c>
      <c r="O1881" t="s">
        <v>36</v>
      </c>
      <c r="P1881" t="s">
        <v>1487</v>
      </c>
      <c r="Q1881">
        <v>842.35199999999998</v>
      </c>
      <c r="R1881">
        <v>3</v>
      </c>
      <c r="S1881">
        <v>42.117600000000003</v>
      </c>
      <c r="T1881">
        <f xml:space="preserve"> Table1_2[[#This Row],[Profit]] / Table1_2[[#This Row],[Sales]]</f>
        <v>0.05</v>
      </c>
      <c r="U1881" t="s">
        <v>83</v>
      </c>
      <c r="V1881" t="s">
        <v>48</v>
      </c>
    </row>
    <row r="1882" spans="1:22">
      <c r="A1882" t="s">
        <v>3055</v>
      </c>
      <c r="B1882" s="19">
        <v>43093</v>
      </c>
      <c r="C1882" s="19" t="str">
        <f xml:space="preserve"> TEXT(Table1_2[[#This Row],[Order Date]], "yyyy")</f>
        <v>2017</v>
      </c>
      <c r="D1882" s="19">
        <v>43100</v>
      </c>
      <c r="E1882" t="s">
        <v>39</v>
      </c>
      <c r="F1882" t="s">
        <v>3056</v>
      </c>
      <c r="G1882" t="s">
        <v>3057</v>
      </c>
      <c r="H1882" t="s">
        <v>100</v>
      </c>
      <c r="I1882" t="s">
        <v>25</v>
      </c>
      <c r="J1882" t="s">
        <v>3058</v>
      </c>
      <c r="K1882" t="s">
        <v>520</v>
      </c>
      <c r="L1882" t="s">
        <v>54</v>
      </c>
      <c r="M1882" t="s">
        <v>851</v>
      </c>
      <c r="N1882" t="s">
        <v>30</v>
      </c>
      <c r="O1882" t="s">
        <v>36</v>
      </c>
      <c r="P1882" t="s">
        <v>852</v>
      </c>
      <c r="Q1882">
        <v>842.37599999999998</v>
      </c>
      <c r="R1882">
        <v>3</v>
      </c>
      <c r="S1882">
        <v>105.297</v>
      </c>
      <c r="T1882">
        <f xml:space="preserve"> Table1_2[[#This Row],[Profit]] / Table1_2[[#This Row],[Sales]]</f>
        <v>0.125</v>
      </c>
      <c r="U1882" t="s">
        <v>47</v>
      </c>
      <c r="V1882" t="s">
        <v>96</v>
      </c>
    </row>
    <row r="1883" spans="1:22">
      <c r="A1883" t="s">
        <v>4251</v>
      </c>
      <c r="B1883" s="19">
        <v>42726</v>
      </c>
      <c r="C1883" s="19" t="str">
        <f xml:space="preserve"> TEXT(Table1_2[[#This Row],[Order Date]], "yyyy")</f>
        <v>2016</v>
      </c>
      <c r="D1883" s="19">
        <v>42732</v>
      </c>
      <c r="E1883" t="s">
        <v>39</v>
      </c>
      <c r="F1883" t="s">
        <v>2642</v>
      </c>
      <c r="G1883" t="s">
        <v>2643</v>
      </c>
      <c r="H1883" t="s">
        <v>24</v>
      </c>
      <c r="I1883" t="s">
        <v>25</v>
      </c>
      <c r="J1883" t="s">
        <v>4252</v>
      </c>
      <c r="K1883" t="s">
        <v>53</v>
      </c>
      <c r="L1883" t="s">
        <v>54</v>
      </c>
      <c r="M1883" t="s">
        <v>3617</v>
      </c>
      <c r="N1883" t="s">
        <v>30</v>
      </c>
      <c r="O1883" t="s">
        <v>56</v>
      </c>
      <c r="P1883" t="s">
        <v>3618</v>
      </c>
      <c r="Q1883">
        <v>842.72</v>
      </c>
      <c r="R1883">
        <v>8</v>
      </c>
      <c r="S1883">
        <v>202.25280000000001</v>
      </c>
      <c r="T1883">
        <f xml:space="preserve"> Table1_2[[#This Row],[Profit]] / Table1_2[[#This Row],[Sales]]</f>
        <v>0.24</v>
      </c>
      <c r="U1883" t="s">
        <v>129</v>
      </c>
      <c r="V1883" t="s">
        <v>96</v>
      </c>
    </row>
    <row r="1884" spans="1:22">
      <c r="A1884" t="s">
        <v>2818</v>
      </c>
      <c r="B1884" s="19">
        <v>42677</v>
      </c>
      <c r="C1884" s="19" t="str">
        <f xml:space="preserve"> TEXT(Table1_2[[#This Row],[Order Date]], "yyyy")</f>
        <v>2016</v>
      </c>
      <c r="D1884" s="19">
        <v>42682</v>
      </c>
      <c r="E1884" t="s">
        <v>21</v>
      </c>
      <c r="F1884" t="s">
        <v>1065</v>
      </c>
      <c r="G1884" t="s">
        <v>1066</v>
      </c>
      <c r="H1884" t="s">
        <v>24</v>
      </c>
      <c r="I1884" t="s">
        <v>25</v>
      </c>
      <c r="J1884" t="s">
        <v>26</v>
      </c>
      <c r="K1884" t="s">
        <v>27</v>
      </c>
      <c r="L1884" t="s">
        <v>28</v>
      </c>
      <c r="M1884" t="s">
        <v>2819</v>
      </c>
      <c r="N1884" t="s">
        <v>30</v>
      </c>
      <c r="O1884" t="s">
        <v>45</v>
      </c>
      <c r="P1884" t="s">
        <v>2820</v>
      </c>
      <c r="Q1884">
        <v>842.94</v>
      </c>
      <c r="R1884">
        <v>3</v>
      </c>
      <c r="S1884">
        <v>160.15860000000001</v>
      </c>
      <c r="T1884">
        <f xml:space="preserve"> Table1_2[[#This Row],[Profit]] / Table1_2[[#This Row],[Sales]]</f>
        <v>0.19</v>
      </c>
      <c r="U1884" t="s">
        <v>58</v>
      </c>
      <c r="V1884" t="s">
        <v>34</v>
      </c>
    </row>
    <row r="1885" spans="1:22">
      <c r="A1885" t="s">
        <v>2491</v>
      </c>
      <c r="B1885" s="19">
        <v>42458</v>
      </c>
      <c r="C1885" s="19" t="str">
        <f xml:space="preserve"> TEXT(Table1_2[[#This Row],[Order Date]], "yyyy")</f>
        <v>2016</v>
      </c>
      <c r="D1885" s="19">
        <v>42462</v>
      </c>
      <c r="E1885" t="s">
        <v>21</v>
      </c>
      <c r="F1885" t="s">
        <v>1282</v>
      </c>
      <c r="G1885" t="s">
        <v>1283</v>
      </c>
      <c r="H1885" t="s">
        <v>100</v>
      </c>
      <c r="I1885" t="s">
        <v>25</v>
      </c>
      <c r="J1885" t="s">
        <v>133</v>
      </c>
      <c r="K1885" t="s">
        <v>134</v>
      </c>
      <c r="L1885" t="s">
        <v>93</v>
      </c>
      <c r="M1885" t="s">
        <v>329</v>
      </c>
      <c r="N1885" t="s">
        <v>30</v>
      </c>
      <c r="O1885" t="s">
        <v>36</v>
      </c>
      <c r="P1885" t="s">
        <v>330</v>
      </c>
      <c r="Q1885">
        <v>844.11599999999999</v>
      </c>
      <c r="R1885">
        <v>6</v>
      </c>
      <c r="S1885">
        <v>-36.176400000000001</v>
      </c>
      <c r="T1885">
        <f xml:space="preserve"> Table1_2[[#This Row],[Profit]] / Table1_2[[#This Row],[Sales]]</f>
        <v>-4.2857142857142858E-2</v>
      </c>
      <c r="U1885" t="s">
        <v>83</v>
      </c>
      <c r="V1885" t="s">
        <v>195</v>
      </c>
    </row>
    <row r="1886" spans="1:22">
      <c r="A1886" t="s">
        <v>2916</v>
      </c>
      <c r="B1886" s="19">
        <v>42127</v>
      </c>
      <c r="C1886" s="19" t="str">
        <f xml:space="preserve"> TEXT(Table1_2[[#This Row],[Order Date]], "yyyy")</f>
        <v>2015</v>
      </c>
      <c r="D1886" s="19">
        <v>42131</v>
      </c>
      <c r="E1886" t="s">
        <v>39</v>
      </c>
      <c r="F1886" t="s">
        <v>2917</v>
      </c>
      <c r="G1886" t="s">
        <v>2918</v>
      </c>
      <c r="H1886" t="s">
        <v>24</v>
      </c>
      <c r="I1886" t="s">
        <v>25</v>
      </c>
      <c r="J1886" t="s">
        <v>65</v>
      </c>
      <c r="K1886" t="s">
        <v>66</v>
      </c>
      <c r="L1886" t="s">
        <v>67</v>
      </c>
      <c r="M1886" t="s">
        <v>329</v>
      </c>
      <c r="N1886" t="s">
        <v>30</v>
      </c>
      <c r="O1886" t="s">
        <v>36</v>
      </c>
      <c r="P1886" t="s">
        <v>330</v>
      </c>
      <c r="Q1886">
        <v>844.11599999999999</v>
      </c>
      <c r="R1886">
        <v>6</v>
      </c>
      <c r="S1886">
        <v>-36.176400000000001</v>
      </c>
      <c r="T1886">
        <f xml:space="preserve"> Table1_2[[#This Row],[Profit]] / Table1_2[[#This Row],[Sales]]</f>
        <v>-4.2857142857142858E-2</v>
      </c>
      <c r="U1886" t="s">
        <v>83</v>
      </c>
      <c r="V1886" t="s">
        <v>161</v>
      </c>
    </row>
    <row r="1887" spans="1:22">
      <c r="A1887" t="s">
        <v>2121</v>
      </c>
      <c r="B1887" s="19">
        <v>42731</v>
      </c>
      <c r="C1887" s="19" t="str">
        <f xml:space="preserve"> TEXT(Table1_2[[#This Row],[Order Date]], "yyyy")</f>
        <v>2016</v>
      </c>
      <c r="D1887" s="19">
        <v>42735</v>
      </c>
      <c r="E1887" t="s">
        <v>39</v>
      </c>
      <c r="F1887" t="s">
        <v>1159</v>
      </c>
      <c r="G1887" t="s">
        <v>1160</v>
      </c>
      <c r="H1887" t="s">
        <v>90</v>
      </c>
      <c r="I1887" t="s">
        <v>25</v>
      </c>
      <c r="J1887" t="s">
        <v>2122</v>
      </c>
      <c r="K1887" t="s">
        <v>134</v>
      </c>
      <c r="L1887" t="s">
        <v>93</v>
      </c>
      <c r="M1887" t="s">
        <v>656</v>
      </c>
      <c r="N1887" t="s">
        <v>30</v>
      </c>
      <c r="O1887" t="s">
        <v>36</v>
      </c>
      <c r="P1887" t="s">
        <v>657</v>
      </c>
      <c r="Q1887">
        <v>845.48800000000006</v>
      </c>
      <c r="R1887">
        <v>8</v>
      </c>
      <c r="S1887">
        <v>-12.0784</v>
      </c>
      <c r="T1887">
        <f xml:space="preserve"> Table1_2[[#This Row],[Profit]] / Table1_2[[#This Row],[Sales]]</f>
        <v>-1.4285714285714285E-2</v>
      </c>
      <c r="U1887" t="s">
        <v>83</v>
      </c>
      <c r="V1887" t="s">
        <v>96</v>
      </c>
    </row>
    <row r="1888" spans="1:22">
      <c r="A1888" t="s">
        <v>1427</v>
      </c>
      <c r="B1888" s="19">
        <v>41867</v>
      </c>
      <c r="C1888" s="19" t="str">
        <f xml:space="preserve"> TEXT(Table1_2[[#This Row],[Order Date]], "yyyy")</f>
        <v>2014</v>
      </c>
      <c r="D1888" s="19">
        <v>41871</v>
      </c>
      <c r="E1888" t="s">
        <v>39</v>
      </c>
      <c r="F1888" t="s">
        <v>1428</v>
      </c>
      <c r="G1888" t="s">
        <v>1429</v>
      </c>
      <c r="H1888" t="s">
        <v>24</v>
      </c>
      <c r="I1888" t="s">
        <v>25</v>
      </c>
      <c r="J1888" t="s">
        <v>65</v>
      </c>
      <c r="K1888" t="s">
        <v>66</v>
      </c>
      <c r="L1888" t="s">
        <v>67</v>
      </c>
      <c r="M1888" t="s">
        <v>60</v>
      </c>
      <c r="N1888" t="s">
        <v>30</v>
      </c>
      <c r="O1888" t="s">
        <v>45</v>
      </c>
      <c r="P1888" t="s">
        <v>61</v>
      </c>
      <c r="Q1888">
        <v>853.09199999999998</v>
      </c>
      <c r="R1888">
        <v>6</v>
      </c>
      <c r="S1888">
        <v>-227.49119999999999</v>
      </c>
      <c r="T1888">
        <f xml:space="preserve"> Table1_2[[#This Row],[Profit]] / Table1_2[[#This Row],[Sales]]</f>
        <v>-0.26666666666666666</v>
      </c>
      <c r="U1888" t="s">
        <v>83</v>
      </c>
      <c r="V1888" t="s">
        <v>253</v>
      </c>
    </row>
    <row r="1889" spans="1:22">
      <c r="A1889" t="s">
        <v>4156</v>
      </c>
      <c r="B1889" s="19">
        <v>43064</v>
      </c>
      <c r="C1889" s="19" t="str">
        <f xml:space="preserve"> TEXT(Table1_2[[#This Row],[Order Date]], "yyyy")</f>
        <v>2017</v>
      </c>
      <c r="D1889" s="19">
        <v>43069</v>
      </c>
      <c r="E1889" t="s">
        <v>39</v>
      </c>
      <c r="F1889" t="s">
        <v>545</v>
      </c>
      <c r="G1889" t="s">
        <v>546</v>
      </c>
      <c r="H1889" t="s">
        <v>24</v>
      </c>
      <c r="I1889" t="s">
        <v>25</v>
      </c>
      <c r="J1889" t="s">
        <v>101</v>
      </c>
      <c r="K1889" t="s">
        <v>92</v>
      </c>
      <c r="L1889" t="s">
        <v>93</v>
      </c>
      <c r="M1889" t="s">
        <v>1082</v>
      </c>
      <c r="N1889" t="s">
        <v>30</v>
      </c>
      <c r="O1889" t="s">
        <v>36</v>
      </c>
      <c r="P1889" t="s">
        <v>1083</v>
      </c>
      <c r="Q1889">
        <v>853.93</v>
      </c>
      <c r="R1889">
        <v>5</v>
      </c>
      <c r="S1889">
        <v>-24.398</v>
      </c>
      <c r="T1889">
        <f xml:space="preserve"> Table1_2[[#This Row],[Profit]] / Table1_2[[#This Row],[Sales]]</f>
        <v>-2.8571428571428574E-2</v>
      </c>
      <c r="U1889" t="s">
        <v>58</v>
      </c>
      <c r="V1889" t="s">
        <v>34</v>
      </c>
    </row>
    <row r="1890" spans="1:22">
      <c r="A1890" t="s">
        <v>2692</v>
      </c>
      <c r="B1890" s="19">
        <v>41812</v>
      </c>
      <c r="C1890" s="19" t="str">
        <f xml:space="preserve"> TEXT(Table1_2[[#This Row],[Order Date]], "yyyy")</f>
        <v>2014</v>
      </c>
      <c r="D1890" s="19">
        <v>41817</v>
      </c>
      <c r="E1890" t="s">
        <v>39</v>
      </c>
      <c r="F1890" t="s">
        <v>2693</v>
      </c>
      <c r="G1890" t="s">
        <v>2694</v>
      </c>
      <c r="H1890" t="s">
        <v>24</v>
      </c>
      <c r="I1890" t="s">
        <v>25</v>
      </c>
      <c r="J1890" t="s">
        <v>1146</v>
      </c>
      <c r="K1890" t="s">
        <v>66</v>
      </c>
      <c r="L1890" t="s">
        <v>67</v>
      </c>
      <c r="M1890" t="s">
        <v>35</v>
      </c>
      <c r="N1890" t="s">
        <v>30</v>
      </c>
      <c r="O1890" t="s">
        <v>36</v>
      </c>
      <c r="P1890" t="s">
        <v>37</v>
      </c>
      <c r="Q1890">
        <v>853.93</v>
      </c>
      <c r="R1890">
        <v>5</v>
      </c>
      <c r="S1890">
        <v>0</v>
      </c>
      <c r="T1890">
        <f xml:space="preserve"> Table1_2[[#This Row],[Profit]] / Table1_2[[#This Row],[Sales]]</f>
        <v>0</v>
      </c>
      <c r="U1890" t="s">
        <v>58</v>
      </c>
      <c r="V1890" t="s">
        <v>59</v>
      </c>
    </row>
    <row r="1891" spans="1:22">
      <c r="A1891" t="s">
        <v>1104</v>
      </c>
      <c r="B1891" s="19">
        <v>42569</v>
      </c>
      <c r="C1891" s="19" t="str">
        <f xml:space="preserve"> TEXT(Table1_2[[#This Row],[Order Date]], "yyyy")</f>
        <v>2016</v>
      </c>
      <c r="D1891" s="19">
        <v>42575</v>
      </c>
      <c r="E1891" t="s">
        <v>39</v>
      </c>
      <c r="F1891" t="s">
        <v>1105</v>
      </c>
      <c r="G1891" t="s">
        <v>1106</v>
      </c>
      <c r="H1891" t="s">
        <v>90</v>
      </c>
      <c r="I1891" t="s">
        <v>25</v>
      </c>
      <c r="J1891" t="s">
        <v>265</v>
      </c>
      <c r="K1891" t="s">
        <v>180</v>
      </c>
      <c r="L1891" t="s">
        <v>54</v>
      </c>
      <c r="M1891" t="s">
        <v>514</v>
      </c>
      <c r="N1891" t="s">
        <v>30</v>
      </c>
      <c r="O1891" t="s">
        <v>36</v>
      </c>
      <c r="P1891" t="s">
        <v>515</v>
      </c>
      <c r="Q1891">
        <v>854.35199999999998</v>
      </c>
      <c r="R1891">
        <v>3</v>
      </c>
      <c r="S1891">
        <v>10.679399999999999</v>
      </c>
      <c r="T1891">
        <f xml:space="preserve"> Table1_2[[#This Row],[Profit]] / Table1_2[[#This Row],[Sales]]</f>
        <v>1.2499999999999999E-2</v>
      </c>
      <c r="U1891" t="s">
        <v>129</v>
      </c>
      <c r="V1891" t="s">
        <v>71</v>
      </c>
    </row>
    <row r="1892" spans="1:22">
      <c r="A1892" t="s">
        <v>983</v>
      </c>
      <c r="B1892" s="19">
        <v>41831</v>
      </c>
      <c r="C1892" s="19" t="str">
        <f xml:space="preserve"> TEXT(Table1_2[[#This Row],[Order Date]], "yyyy")</f>
        <v>2014</v>
      </c>
      <c r="D1892" s="19">
        <v>41835</v>
      </c>
      <c r="E1892" t="s">
        <v>39</v>
      </c>
      <c r="F1892" t="s">
        <v>984</v>
      </c>
      <c r="G1892" t="s">
        <v>985</v>
      </c>
      <c r="H1892" t="s">
        <v>90</v>
      </c>
      <c r="I1892" t="s">
        <v>25</v>
      </c>
      <c r="J1892" t="s">
        <v>388</v>
      </c>
      <c r="K1892" t="s">
        <v>362</v>
      </c>
      <c r="L1892" t="s">
        <v>67</v>
      </c>
      <c r="M1892" t="s">
        <v>575</v>
      </c>
      <c r="N1892" t="s">
        <v>30</v>
      </c>
      <c r="O1892" t="s">
        <v>36</v>
      </c>
      <c r="P1892" t="s">
        <v>576</v>
      </c>
      <c r="Q1892">
        <v>854.94</v>
      </c>
      <c r="R1892">
        <v>3</v>
      </c>
      <c r="S1892">
        <v>213.73500000000001</v>
      </c>
      <c r="T1892">
        <f xml:space="preserve"> Table1_2[[#This Row],[Profit]] / Table1_2[[#This Row],[Sales]]</f>
        <v>0.25</v>
      </c>
      <c r="U1892" t="s">
        <v>83</v>
      </c>
      <c r="V1892" t="s">
        <v>71</v>
      </c>
    </row>
    <row r="1893" spans="1:22">
      <c r="A1893" t="s">
        <v>2013</v>
      </c>
      <c r="B1893" s="19">
        <v>42898</v>
      </c>
      <c r="C1893" s="19" t="str">
        <f xml:space="preserve"> TEXT(Table1_2[[#This Row],[Order Date]], "yyyy")</f>
        <v>2017</v>
      </c>
      <c r="D1893" s="19">
        <v>42904</v>
      </c>
      <c r="E1893" t="s">
        <v>39</v>
      </c>
      <c r="F1893" t="s">
        <v>2014</v>
      </c>
      <c r="G1893" t="s">
        <v>2015</v>
      </c>
      <c r="H1893" t="s">
        <v>24</v>
      </c>
      <c r="I1893" t="s">
        <v>25</v>
      </c>
      <c r="J1893" t="s">
        <v>173</v>
      </c>
      <c r="K1893" t="s">
        <v>120</v>
      </c>
      <c r="L1893" t="s">
        <v>67</v>
      </c>
      <c r="M1893" t="s">
        <v>580</v>
      </c>
      <c r="N1893" t="s">
        <v>30</v>
      </c>
      <c r="O1893" t="s">
        <v>36</v>
      </c>
      <c r="P1893" t="s">
        <v>581</v>
      </c>
      <c r="Q1893">
        <v>858.24</v>
      </c>
      <c r="R1893">
        <v>4</v>
      </c>
      <c r="S1893">
        <v>143.04</v>
      </c>
      <c r="T1893">
        <f xml:space="preserve"> Table1_2[[#This Row],[Profit]] / Table1_2[[#This Row],[Sales]]</f>
        <v>0.16666666666666666</v>
      </c>
      <c r="U1893" t="s">
        <v>129</v>
      </c>
      <c r="V1893" t="s">
        <v>59</v>
      </c>
    </row>
    <row r="1894" spans="1:22">
      <c r="A1894" t="s">
        <v>2681</v>
      </c>
      <c r="B1894" s="19">
        <v>42071</v>
      </c>
      <c r="C1894" s="19" t="str">
        <f xml:space="preserve"> TEXT(Table1_2[[#This Row],[Order Date]], "yyyy")</f>
        <v>2015</v>
      </c>
      <c r="D1894" s="19">
        <v>42075</v>
      </c>
      <c r="E1894" t="s">
        <v>39</v>
      </c>
      <c r="F1894" t="s">
        <v>2682</v>
      </c>
      <c r="G1894" t="s">
        <v>2683</v>
      </c>
      <c r="H1894" t="s">
        <v>24</v>
      </c>
      <c r="I1894" t="s">
        <v>25</v>
      </c>
      <c r="J1894" t="s">
        <v>2684</v>
      </c>
      <c r="K1894" t="s">
        <v>238</v>
      </c>
      <c r="L1894" t="s">
        <v>93</v>
      </c>
      <c r="M1894" t="s">
        <v>1747</v>
      </c>
      <c r="N1894" t="s">
        <v>30</v>
      </c>
      <c r="O1894" t="s">
        <v>36</v>
      </c>
      <c r="P1894" t="s">
        <v>1748</v>
      </c>
      <c r="Q1894">
        <v>860.93</v>
      </c>
      <c r="R1894">
        <v>7</v>
      </c>
      <c r="S1894">
        <v>189.40459999999999</v>
      </c>
      <c r="T1894">
        <f xml:space="preserve"> Table1_2[[#This Row],[Profit]] / Table1_2[[#This Row],[Sales]]</f>
        <v>0.22</v>
      </c>
      <c r="U1894" t="s">
        <v>83</v>
      </c>
      <c r="V1894" t="s">
        <v>195</v>
      </c>
    </row>
    <row r="1895" spans="1:22">
      <c r="A1895" t="s">
        <v>2763</v>
      </c>
      <c r="B1895" s="19">
        <v>42679</v>
      </c>
      <c r="C1895" s="19" t="str">
        <f xml:space="preserve"> TEXT(Table1_2[[#This Row],[Order Date]], "yyyy")</f>
        <v>2016</v>
      </c>
      <c r="D1895" s="19">
        <v>42683</v>
      </c>
      <c r="E1895" t="s">
        <v>39</v>
      </c>
      <c r="F1895" t="s">
        <v>2063</v>
      </c>
      <c r="G1895" t="s">
        <v>2064</v>
      </c>
      <c r="H1895" t="s">
        <v>24</v>
      </c>
      <c r="I1895" t="s">
        <v>25</v>
      </c>
      <c r="J1895" t="s">
        <v>101</v>
      </c>
      <c r="K1895" t="s">
        <v>92</v>
      </c>
      <c r="L1895" t="s">
        <v>93</v>
      </c>
      <c r="M1895" t="s">
        <v>731</v>
      </c>
      <c r="N1895" t="s">
        <v>30</v>
      </c>
      <c r="O1895" t="s">
        <v>45</v>
      </c>
      <c r="P1895" t="s">
        <v>732</v>
      </c>
      <c r="Q1895">
        <v>863.12800000000004</v>
      </c>
      <c r="R1895">
        <v>8</v>
      </c>
      <c r="S1895">
        <v>-160.29519999999999</v>
      </c>
      <c r="T1895">
        <f xml:space="preserve"> Table1_2[[#This Row],[Profit]] / Table1_2[[#This Row],[Sales]]</f>
        <v>-0.18571428571428569</v>
      </c>
      <c r="U1895" t="s">
        <v>83</v>
      </c>
      <c r="V1895" t="s">
        <v>34</v>
      </c>
    </row>
    <row r="1896" spans="1:22">
      <c r="A1896" t="s">
        <v>3960</v>
      </c>
      <c r="B1896" s="19">
        <v>42582</v>
      </c>
      <c r="C1896" s="19" t="str">
        <f xml:space="preserve"> TEXT(Table1_2[[#This Row],[Order Date]], "yyyy")</f>
        <v>2016</v>
      </c>
      <c r="D1896" s="19">
        <v>42587</v>
      </c>
      <c r="E1896" t="s">
        <v>39</v>
      </c>
      <c r="F1896" t="s">
        <v>2576</v>
      </c>
      <c r="G1896" t="s">
        <v>2577</v>
      </c>
      <c r="H1896" t="s">
        <v>90</v>
      </c>
      <c r="I1896" t="s">
        <v>25</v>
      </c>
      <c r="J1896" t="s">
        <v>328</v>
      </c>
      <c r="K1896" t="s">
        <v>53</v>
      </c>
      <c r="L1896" t="s">
        <v>54</v>
      </c>
      <c r="M1896" t="s">
        <v>731</v>
      </c>
      <c r="N1896" t="s">
        <v>30</v>
      </c>
      <c r="O1896" t="s">
        <v>45</v>
      </c>
      <c r="P1896" t="s">
        <v>732</v>
      </c>
      <c r="Q1896">
        <v>863.12800000000004</v>
      </c>
      <c r="R1896">
        <v>7</v>
      </c>
      <c r="S1896">
        <v>-32.3673</v>
      </c>
      <c r="T1896">
        <f xml:space="preserve"> Table1_2[[#This Row],[Profit]] / Table1_2[[#This Row],[Sales]]</f>
        <v>-3.7499999999999999E-2</v>
      </c>
      <c r="U1896" t="s">
        <v>58</v>
      </c>
      <c r="V1896" t="s">
        <v>71</v>
      </c>
    </row>
    <row r="1897" spans="1:22">
      <c r="A1897" t="s">
        <v>474</v>
      </c>
      <c r="B1897" s="19">
        <v>42968</v>
      </c>
      <c r="C1897" s="19" t="str">
        <f xml:space="preserve"> TEXT(Table1_2[[#This Row],[Order Date]], "yyyy")</f>
        <v>2017</v>
      </c>
      <c r="D1897" s="19">
        <v>42970</v>
      </c>
      <c r="E1897" t="s">
        <v>21</v>
      </c>
      <c r="F1897" t="s">
        <v>475</v>
      </c>
      <c r="G1897" t="s">
        <v>476</v>
      </c>
      <c r="H1897" t="s">
        <v>24</v>
      </c>
      <c r="I1897" t="s">
        <v>25</v>
      </c>
      <c r="J1897" t="s">
        <v>477</v>
      </c>
      <c r="K1897" t="s">
        <v>478</v>
      </c>
      <c r="L1897" t="s">
        <v>28</v>
      </c>
      <c r="M1897" t="s">
        <v>479</v>
      </c>
      <c r="N1897" t="s">
        <v>30</v>
      </c>
      <c r="O1897" t="s">
        <v>36</v>
      </c>
      <c r="P1897" t="s">
        <v>480</v>
      </c>
      <c r="Q1897">
        <v>866.4</v>
      </c>
      <c r="R1897">
        <v>4</v>
      </c>
      <c r="S1897">
        <v>225.26400000000001</v>
      </c>
      <c r="T1897">
        <f xml:space="preserve"> Table1_2[[#This Row],[Profit]] / Table1_2[[#This Row],[Sales]]</f>
        <v>0.26</v>
      </c>
      <c r="U1897" t="s">
        <v>70</v>
      </c>
      <c r="V1897" t="s">
        <v>253</v>
      </c>
    </row>
    <row r="1898" spans="1:22">
      <c r="A1898" t="s">
        <v>3260</v>
      </c>
      <c r="B1898" s="19">
        <v>42403</v>
      </c>
      <c r="C1898" s="19" t="str">
        <f xml:space="preserve"> TEXT(Table1_2[[#This Row],[Order Date]], "yyyy")</f>
        <v>2016</v>
      </c>
      <c r="D1898" s="19">
        <v>42410</v>
      </c>
      <c r="E1898" t="s">
        <v>39</v>
      </c>
      <c r="F1898" t="s">
        <v>2415</v>
      </c>
      <c r="G1898" t="s">
        <v>2416</v>
      </c>
      <c r="H1898" t="s">
        <v>24</v>
      </c>
      <c r="I1898" t="s">
        <v>25</v>
      </c>
      <c r="J1898" t="s">
        <v>635</v>
      </c>
      <c r="K1898" t="s">
        <v>27</v>
      </c>
      <c r="L1898" t="s">
        <v>28</v>
      </c>
      <c r="M1898" t="s">
        <v>479</v>
      </c>
      <c r="N1898" t="s">
        <v>30</v>
      </c>
      <c r="O1898" t="s">
        <v>36</v>
      </c>
      <c r="P1898" t="s">
        <v>480</v>
      </c>
      <c r="Q1898">
        <v>866.4</v>
      </c>
      <c r="R1898">
        <v>4</v>
      </c>
      <c r="S1898">
        <v>225.26400000000001</v>
      </c>
      <c r="T1898">
        <f xml:space="preserve"> Table1_2[[#This Row],[Profit]] / Table1_2[[#This Row],[Sales]]</f>
        <v>0.26</v>
      </c>
      <c r="U1898" t="s">
        <v>47</v>
      </c>
      <c r="V1898" t="s">
        <v>297</v>
      </c>
    </row>
    <row r="1899" spans="1:22">
      <c r="A1899" t="s">
        <v>3739</v>
      </c>
      <c r="B1899" s="19">
        <v>42729</v>
      </c>
      <c r="C1899" s="19" t="str">
        <f xml:space="preserve"> TEXT(Table1_2[[#This Row],[Order Date]], "yyyy")</f>
        <v>2016</v>
      </c>
      <c r="D1899" s="19">
        <v>42734</v>
      </c>
      <c r="E1899" t="s">
        <v>39</v>
      </c>
      <c r="F1899" t="s">
        <v>3194</v>
      </c>
      <c r="G1899" t="s">
        <v>3195</v>
      </c>
      <c r="H1899" t="s">
        <v>90</v>
      </c>
      <c r="I1899" t="s">
        <v>25</v>
      </c>
      <c r="J1899" t="s">
        <v>173</v>
      </c>
      <c r="K1899" t="s">
        <v>120</v>
      </c>
      <c r="L1899" t="s">
        <v>67</v>
      </c>
      <c r="M1899" t="s">
        <v>795</v>
      </c>
      <c r="N1899" t="s">
        <v>30</v>
      </c>
      <c r="O1899" t="s">
        <v>36</v>
      </c>
      <c r="P1899" t="s">
        <v>796</v>
      </c>
      <c r="Q1899">
        <v>866.64599999999996</v>
      </c>
      <c r="R1899">
        <v>3</v>
      </c>
      <c r="S1899">
        <v>173.32919999999999</v>
      </c>
      <c r="T1899">
        <f xml:space="preserve"> Table1_2[[#This Row],[Profit]] / Table1_2[[#This Row],[Sales]]</f>
        <v>0.19999999999999998</v>
      </c>
      <c r="U1899" t="s">
        <v>58</v>
      </c>
      <c r="V1899" t="s">
        <v>96</v>
      </c>
    </row>
    <row r="1900" spans="1:22">
      <c r="A1900" t="s">
        <v>2764</v>
      </c>
      <c r="B1900" s="19">
        <v>42911</v>
      </c>
      <c r="C1900" s="19" t="str">
        <f xml:space="preserve"> TEXT(Table1_2[[#This Row],[Order Date]], "yyyy")</f>
        <v>2017</v>
      </c>
      <c r="D1900" s="19">
        <v>42915</v>
      </c>
      <c r="E1900" t="s">
        <v>21</v>
      </c>
      <c r="F1900" t="s">
        <v>1639</v>
      </c>
      <c r="G1900" t="s">
        <v>1640</v>
      </c>
      <c r="H1900" t="s">
        <v>24</v>
      </c>
      <c r="I1900" t="s">
        <v>25</v>
      </c>
      <c r="J1900" t="s">
        <v>191</v>
      </c>
      <c r="K1900" t="s">
        <v>192</v>
      </c>
      <c r="L1900" t="s">
        <v>54</v>
      </c>
      <c r="M1900" t="s">
        <v>699</v>
      </c>
      <c r="N1900" t="s">
        <v>30</v>
      </c>
      <c r="O1900" t="s">
        <v>45</v>
      </c>
      <c r="P1900" t="s">
        <v>700</v>
      </c>
      <c r="Q1900">
        <v>871.4</v>
      </c>
      <c r="R1900">
        <v>4</v>
      </c>
      <c r="S1900">
        <v>148.13800000000001</v>
      </c>
      <c r="T1900">
        <f xml:space="preserve"> Table1_2[[#This Row],[Profit]] / Table1_2[[#This Row],[Sales]]</f>
        <v>0.17</v>
      </c>
      <c r="U1900" t="s">
        <v>83</v>
      </c>
      <c r="V1900" t="s">
        <v>59</v>
      </c>
    </row>
    <row r="1901" spans="1:22">
      <c r="A1901" t="s">
        <v>1641</v>
      </c>
      <c r="B1901" s="19">
        <v>42632</v>
      </c>
      <c r="C1901" s="19" t="str">
        <f xml:space="preserve"> TEXT(Table1_2[[#This Row],[Order Date]], "yyyy")</f>
        <v>2016</v>
      </c>
      <c r="D1901" s="19">
        <v>42634</v>
      </c>
      <c r="E1901" t="s">
        <v>87</v>
      </c>
      <c r="F1901" t="s">
        <v>1642</v>
      </c>
      <c r="G1901" t="s">
        <v>1643</v>
      </c>
      <c r="H1901" t="s">
        <v>100</v>
      </c>
      <c r="I1901" t="s">
        <v>25</v>
      </c>
      <c r="J1901" t="s">
        <v>1644</v>
      </c>
      <c r="K1901" t="s">
        <v>1645</v>
      </c>
      <c r="L1901" t="s">
        <v>67</v>
      </c>
      <c r="M1901" t="s">
        <v>816</v>
      </c>
      <c r="N1901" t="s">
        <v>30</v>
      </c>
      <c r="O1901" t="s">
        <v>36</v>
      </c>
      <c r="P1901" t="s">
        <v>817</v>
      </c>
      <c r="Q1901">
        <v>872.32</v>
      </c>
      <c r="R1901">
        <v>4</v>
      </c>
      <c r="S1901">
        <v>244.24959999999999</v>
      </c>
      <c r="T1901">
        <f xml:space="preserve"> Table1_2[[#This Row],[Profit]] / Table1_2[[#This Row],[Sales]]</f>
        <v>0.27999999999999997</v>
      </c>
      <c r="U1901" t="s">
        <v>70</v>
      </c>
      <c r="V1901" t="s">
        <v>77</v>
      </c>
    </row>
    <row r="1902" spans="1:22">
      <c r="A1902" t="s">
        <v>3510</v>
      </c>
      <c r="B1902" s="19">
        <v>41766</v>
      </c>
      <c r="C1902" s="19" t="str">
        <f xml:space="preserve"> TEXT(Table1_2[[#This Row],[Order Date]], "yyyy")</f>
        <v>2014</v>
      </c>
      <c r="D1902" s="19">
        <v>41771</v>
      </c>
      <c r="E1902" t="s">
        <v>39</v>
      </c>
      <c r="F1902" t="s">
        <v>1648</v>
      </c>
      <c r="G1902" t="s">
        <v>1649</v>
      </c>
      <c r="H1902" t="s">
        <v>24</v>
      </c>
      <c r="I1902" t="s">
        <v>25</v>
      </c>
      <c r="J1902" t="s">
        <v>471</v>
      </c>
      <c r="K1902" t="s">
        <v>434</v>
      </c>
      <c r="L1902" t="s">
        <v>67</v>
      </c>
      <c r="M1902" t="s">
        <v>816</v>
      </c>
      <c r="N1902" t="s">
        <v>30</v>
      </c>
      <c r="O1902" t="s">
        <v>36</v>
      </c>
      <c r="P1902" t="s">
        <v>817</v>
      </c>
      <c r="Q1902">
        <v>872.32</v>
      </c>
      <c r="R1902">
        <v>4</v>
      </c>
      <c r="S1902">
        <v>244.24959999999999</v>
      </c>
      <c r="T1902">
        <f xml:space="preserve"> Table1_2[[#This Row],[Profit]] / Table1_2[[#This Row],[Sales]]</f>
        <v>0.27999999999999997</v>
      </c>
      <c r="U1902" t="s">
        <v>58</v>
      </c>
      <c r="V1902" t="s">
        <v>161</v>
      </c>
    </row>
    <row r="1903" spans="1:22">
      <c r="A1903" t="s">
        <v>3829</v>
      </c>
      <c r="B1903" s="19">
        <v>42931</v>
      </c>
      <c r="C1903" s="19" t="str">
        <f xml:space="preserve"> TEXT(Table1_2[[#This Row],[Order Date]], "yyyy")</f>
        <v>2017</v>
      </c>
      <c r="D1903" s="19">
        <v>42933</v>
      </c>
      <c r="E1903" t="s">
        <v>87</v>
      </c>
      <c r="F1903" t="s">
        <v>1809</v>
      </c>
      <c r="G1903" t="s">
        <v>1810</v>
      </c>
      <c r="H1903" t="s">
        <v>90</v>
      </c>
      <c r="I1903" t="s">
        <v>25</v>
      </c>
      <c r="J1903" t="s">
        <v>1481</v>
      </c>
      <c r="K1903" t="s">
        <v>716</v>
      </c>
      <c r="L1903" t="s">
        <v>28</v>
      </c>
      <c r="M1903" t="s">
        <v>410</v>
      </c>
      <c r="N1903" t="s">
        <v>30</v>
      </c>
      <c r="O1903" t="s">
        <v>45</v>
      </c>
      <c r="P1903" t="s">
        <v>411</v>
      </c>
      <c r="Q1903">
        <v>872.94</v>
      </c>
      <c r="R1903">
        <v>3</v>
      </c>
      <c r="S1903">
        <v>157.1292</v>
      </c>
      <c r="T1903">
        <f xml:space="preserve"> Table1_2[[#This Row],[Profit]] / Table1_2[[#This Row],[Sales]]</f>
        <v>0.18</v>
      </c>
      <c r="U1903" t="s">
        <v>70</v>
      </c>
      <c r="V1903" t="s">
        <v>71</v>
      </c>
    </row>
    <row r="1904" spans="1:22">
      <c r="A1904" t="s">
        <v>1303</v>
      </c>
      <c r="B1904" s="19">
        <v>43078</v>
      </c>
      <c r="C1904" s="19" t="str">
        <f xml:space="preserve"> TEXT(Table1_2[[#This Row],[Order Date]], "yyyy")</f>
        <v>2017</v>
      </c>
      <c r="D1904" s="19">
        <v>43082</v>
      </c>
      <c r="E1904" t="s">
        <v>39</v>
      </c>
      <c r="F1904" t="s">
        <v>1304</v>
      </c>
      <c r="G1904" t="s">
        <v>1305</v>
      </c>
      <c r="H1904" t="s">
        <v>90</v>
      </c>
      <c r="I1904" t="s">
        <v>25</v>
      </c>
      <c r="J1904" t="s">
        <v>288</v>
      </c>
      <c r="K1904" t="s">
        <v>289</v>
      </c>
      <c r="L1904" t="s">
        <v>93</v>
      </c>
      <c r="M1904" t="s">
        <v>1306</v>
      </c>
      <c r="N1904" t="s">
        <v>30</v>
      </c>
      <c r="O1904" t="s">
        <v>36</v>
      </c>
      <c r="P1904" t="s">
        <v>1307</v>
      </c>
      <c r="Q1904">
        <v>872.94</v>
      </c>
      <c r="R1904">
        <v>3</v>
      </c>
      <c r="S1904">
        <v>226.96440000000001</v>
      </c>
      <c r="T1904">
        <f xml:space="preserve"> Table1_2[[#This Row],[Profit]] / Table1_2[[#This Row],[Sales]]</f>
        <v>0.26</v>
      </c>
      <c r="U1904" t="s">
        <v>83</v>
      </c>
      <c r="V1904" t="s">
        <v>96</v>
      </c>
    </row>
    <row r="1905" spans="1:22">
      <c r="A1905" t="s">
        <v>3840</v>
      </c>
      <c r="B1905" s="19">
        <v>42678</v>
      </c>
      <c r="C1905" s="19" t="str">
        <f xml:space="preserve"> TEXT(Table1_2[[#This Row],[Order Date]], "yyyy")</f>
        <v>2016</v>
      </c>
      <c r="D1905" s="19">
        <v>42680</v>
      </c>
      <c r="E1905" t="s">
        <v>21</v>
      </c>
      <c r="F1905" t="s">
        <v>3841</v>
      </c>
      <c r="G1905" t="s">
        <v>3842</v>
      </c>
      <c r="H1905" t="s">
        <v>90</v>
      </c>
      <c r="I1905" t="s">
        <v>25</v>
      </c>
      <c r="J1905" t="s">
        <v>1527</v>
      </c>
      <c r="K1905" t="s">
        <v>1036</v>
      </c>
      <c r="L1905" t="s">
        <v>28</v>
      </c>
      <c r="M1905" t="s">
        <v>368</v>
      </c>
      <c r="N1905" t="s">
        <v>30</v>
      </c>
      <c r="O1905" t="s">
        <v>45</v>
      </c>
      <c r="P1905" t="s">
        <v>369</v>
      </c>
      <c r="Q1905">
        <v>876.3</v>
      </c>
      <c r="R1905">
        <v>10</v>
      </c>
      <c r="S1905">
        <v>-292.10000000000002</v>
      </c>
      <c r="T1905">
        <f xml:space="preserve"> Table1_2[[#This Row],[Profit]] / Table1_2[[#This Row],[Sales]]</f>
        <v>-0.33333333333333337</v>
      </c>
      <c r="U1905" t="s">
        <v>70</v>
      </c>
      <c r="V1905" t="s">
        <v>34</v>
      </c>
    </row>
    <row r="1906" spans="1:22">
      <c r="A1906" t="s">
        <v>2030</v>
      </c>
      <c r="B1906" s="19">
        <v>42362</v>
      </c>
      <c r="C1906" s="19" t="str">
        <f xml:space="preserve"> TEXT(Table1_2[[#This Row],[Order Date]], "yyyy")</f>
        <v>2015</v>
      </c>
      <c r="D1906" s="19">
        <v>42366</v>
      </c>
      <c r="E1906" t="s">
        <v>39</v>
      </c>
      <c r="F1906" t="s">
        <v>2031</v>
      </c>
      <c r="G1906" t="s">
        <v>2032</v>
      </c>
      <c r="H1906" t="s">
        <v>90</v>
      </c>
      <c r="I1906" t="s">
        <v>25</v>
      </c>
      <c r="J1906" t="s">
        <v>2033</v>
      </c>
      <c r="K1906" t="s">
        <v>520</v>
      </c>
      <c r="L1906" t="s">
        <v>54</v>
      </c>
      <c r="M1906" t="s">
        <v>246</v>
      </c>
      <c r="N1906" t="s">
        <v>30</v>
      </c>
      <c r="O1906" t="s">
        <v>36</v>
      </c>
      <c r="P1906" t="s">
        <v>247</v>
      </c>
      <c r="Q1906">
        <v>883.84</v>
      </c>
      <c r="R1906">
        <v>4</v>
      </c>
      <c r="S1906">
        <v>99.432000000000002</v>
      </c>
      <c r="T1906">
        <f xml:space="preserve"> Table1_2[[#This Row],[Profit]] / Table1_2[[#This Row],[Sales]]</f>
        <v>0.1125</v>
      </c>
      <c r="U1906" t="s">
        <v>83</v>
      </c>
      <c r="V1906" t="s">
        <v>96</v>
      </c>
    </row>
    <row r="1907" spans="1:22">
      <c r="A1907" t="s">
        <v>3553</v>
      </c>
      <c r="B1907" s="19">
        <v>42322</v>
      </c>
      <c r="C1907" s="19" t="str">
        <f xml:space="preserve"> TEXT(Table1_2[[#This Row],[Order Date]], "yyyy")</f>
        <v>2015</v>
      </c>
      <c r="D1907" s="19">
        <v>42327</v>
      </c>
      <c r="E1907" t="s">
        <v>39</v>
      </c>
      <c r="F1907" t="s">
        <v>2790</v>
      </c>
      <c r="G1907" t="s">
        <v>2791</v>
      </c>
      <c r="H1907" t="s">
        <v>24</v>
      </c>
      <c r="I1907" t="s">
        <v>25</v>
      </c>
      <c r="J1907" t="s">
        <v>3554</v>
      </c>
      <c r="K1907" t="s">
        <v>1896</v>
      </c>
      <c r="L1907" t="s">
        <v>54</v>
      </c>
      <c r="M1907" t="s">
        <v>246</v>
      </c>
      <c r="N1907" t="s">
        <v>30</v>
      </c>
      <c r="O1907" t="s">
        <v>36</v>
      </c>
      <c r="P1907" t="s">
        <v>247</v>
      </c>
      <c r="Q1907">
        <v>883.84</v>
      </c>
      <c r="R1907">
        <v>4</v>
      </c>
      <c r="S1907">
        <v>99.432000000000002</v>
      </c>
      <c r="T1907">
        <f xml:space="preserve"> Table1_2[[#This Row],[Profit]] / Table1_2[[#This Row],[Sales]]</f>
        <v>0.1125</v>
      </c>
      <c r="U1907" t="s">
        <v>58</v>
      </c>
      <c r="V1907" t="s">
        <v>34</v>
      </c>
    </row>
    <row r="1908" spans="1:22">
      <c r="A1908" t="s">
        <v>733</v>
      </c>
      <c r="B1908" s="19">
        <v>41975</v>
      </c>
      <c r="C1908" s="19" t="str">
        <f xml:space="preserve"> TEXT(Table1_2[[#This Row],[Order Date]], "yyyy")</f>
        <v>2014</v>
      </c>
      <c r="D1908" s="19">
        <v>41977</v>
      </c>
      <c r="E1908" t="s">
        <v>87</v>
      </c>
      <c r="F1908" t="s">
        <v>734</v>
      </c>
      <c r="G1908" t="s">
        <v>735</v>
      </c>
      <c r="H1908" t="s">
        <v>24</v>
      </c>
      <c r="I1908" t="s">
        <v>25</v>
      </c>
      <c r="J1908" t="s">
        <v>173</v>
      </c>
      <c r="K1908" t="s">
        <v>120</v>
      </c>
      <c r="L1908" t="s">
        <v>67</v>
      </c>
      <c r="M1908" t="s">
        <v>736</v>
      </c>
      <c r="N1908" t="s">
        <v>30</v>
      </c>
      <c r="O1908" t="s">
        <v>31</v>
      </c>
      <c r="P1908" t="s">
        <v>737</v>
      </c>
      <c r="Q1908">
        <v>883.92</v>
      </c>
      <c r="R1908">
        <v>5</v>
      </c>
      <c r="S1908">
        <v>-110.49</v>
      </c>
      <c r="T1908">
        <f xml:space="preserve"> Table1_2[[#This Row],[Profit]] / Table1_2[[#This Row],[Sales]]</f>
        <v>-0.125</v>
      </c>
      <c r="U1908" t="s">
        <v>70</v>
      </c>
      <c r="V1908" t="s">
        <v>96</v>
      </c>
    </row>
    <row r="1909" spans="1:22">
      <c r="A1909" t="s">
        <v>3314</v>
      </c>
      <c r="B1909" s="19">
        <v>42631</v>
      </c>
      <c r="C1909" s="19" t="str">
        <f xml:space="preserve"> TEXT(Table1_2[[#This Row],[Order Date]], "yyyy")</f>
        <v>2016</v>
      </c>
      <c r="D1909" s="19">
        <v>42635</v>
      </c>
      <c r="E1909" t="s">
        <v>39</v>
      </c>
      <c r="F1909" t="s">
        <v>1320</v>
      </c>
      <c r="G1909" t="s">
        <v>1321</v>
      </c>
      <c r="H1909" t="s">
        <v>90</v>
      </c>
      <c r="I1909" t="s">
        <v>25</v>
      </c>
      <c r="J1909" t="s">
        <v>639</v>
      </c>
      <c r="K1909" t="s">
        <v>53</v>
      </c>
      <c r="L1909" t="s">
        <v>54</v>
      </c>
      <c r="M1909" t="s">
        <v>1028</v>
      </c>
      <c r="N1909" t="s">
        <v>30</v>
      </c>
      <c r="O1909" t="s">
        <v>36</v>
      </c>
      <c r="P1909" t="s">
        <v>1029</v>
      </c>
      <c r="Q1909">
        <v>885.52800000000002</v>
      </c>
      <c r="R1909">
        <v>9</v>
      </c>
      <c r="S1909">
        <v>-99.621899999999997</v>
      </c>
      <c r="T1909">
        <f xml:space="preserve"> Table1_2[[#This Row],[Profit]] / Table1_2[[#This Row],[Sales]]</f>
        <v>-0.11249999999999999</v>
      </c>
      <c r="U1909" t="s">
        <v>83</v>
      </c>
      <c r="V1909" t="s">
        <v>77</v>
      </c>
    </row>
    <row r="1910" spans="1:22">
      <c r="A1910" t="s">
        <v>2758</v>
      </c>
      <c r="B1910" s="19">
        <v>41901</v>
      </c>
      <c r="C1910" s="19" t="str">
        <f xml:space="preserve"> TEXT(Table1_2[[#This Row],[Order Date]], "yyyy")</f>
        <v>2014</v>
      </c>
      <c r="D1910" s="19">
        <v>41901</v>
      </c>
      <c r="E1910" t="s">
        <v>425</v>
      </c>
      <c r="F1910" t="s">
        <v>2759</v>
      </c>
      <c r="G1910" t="s">
        <v>2760</v>
      </c>
      <c r="H1910" t="s">
        <v>90</v>
      </c>
      <c r="I1910" t="s">
        <v>25</v>
      </c>
      <c r="J1910" t="s">
        <v>173</v>
      </c>
      <c r="K1910" t="s">
        <v>120</v>
      </c>
      <c r="L1910" t="s">
        <v>67</v>
      </c>
      <c r="M1910" t="s">
        <v>1532</v>
      </c>
      <c r="N1910" t="s">
        <v>30</v>
      </c>
      <c r="O1910" t="s">
        <v>36</v>
      </c>
      <c r="P1910" t="s">
        <v>1533</v>
      </c>
      <c r="Q1910">
        <v>887.10299999999995</v>
      </c>
      <c r="R1910">
        <v>7</v>
      </c>
      <c r="S1910">
        <v>177.42060000000001</v>
      </c>
      <c r="T1910">
        <f xml:space="preserve"> Table1_2[[#This Row],[Profit]] / Table1_2[[#This Row],[Sales]]</f>
        <v>0.2</v>
      </c>
      <c r="U1910" t="s">
        <v>430</v>
      </c>
      <c r="V1910" t="s">
        <v>77</v>
      </c>
    </row>
    <row r="1911" spans="1:22">
      <c r="A1911" t="s">
        <v>3799</v>
      </c>
      <c r="B1911" s="19">
        <v>42618</v>
      </c>
      <c r="C1911" s="19" t="str">
        <f xml:space="preserve"> TEXT(Table1_2[[#This Row],[Order Date]], "yyyy")</f>
        <v>2016</v>
      </c>
      <c r="D1911" s="19">
        <v>42622</v>
      </c>
      <c r="E1911" t="s">
        <v>39</v>
      </c>
      <c r="F1911" t="s">
        <v>3170</v>
      </c>
      <c r="G1911" t="s">
        <v>3171</v>
      </c>
      <c r="H1911" t="s">
        <v>24</v>
      </c>
      <c r="I1911" t="s">
        <v>25</v>
      </c>
      <c r="J1911" t="s">
        <v>65</v>
      </c>
      <c r="K1911" t="s">
        <v>66</v>
      </c>
      <c r="L1911" t="s">
        <v>67</v>
      </c>
      <c r="M1911" t="s">
        <v>981</v>
      </c>
      <c r="N1911" t="s">
        <v>30</v>
      </c>
      <c r="O1911" t="s">
        <v>36</v>
      </c>
      <c r="P1911" t="s">
        <v>982</v>
      </c>
      <c r="Q1911">
        <v>887.27099999999996</v>
      </c>
      <c r="R1911">
        <v>3</v>
      </c>
      <c r="S1911">
        <v>-63.3765</v>
      </c>
      <c r="T1911">
        <f xml:space="preserve"> Table1_2[[#This Row],[Profit]] / Table1_2[[#This Row],[Sales]]</f>
        <v>-7.1428571428571438E-2</v>
      </c>
      <c r="U1911" t="s">
        <v>83</v>
      </c>
      <c r="V1911" t="s">
        <v>77</v>
      </c>
    </row>
    <row r="1912" spans="1:22">
      <c r="A1912" t="s">
        <v>4195</v>
      </c>
      <c r="B1912" s="19">
        <v>42754</v>
      </c>
      <c r="C1912" s="19" t="str">
        <f xml:space="preserve"> TEXT(Table1_2[[#This Row],[Order Date]], "yyyy")</f>
        <v>2017</v>
      </c>
      <c r="D1912" s="19">
        <v>42759</v>
      </c>
      <c r="E1912" t="s">
        <v>21</v>
      </c>
      <c r="F1912" t="s">
        <v>1763</v>
      </c>
      <c r="G1912" t="s">
        <v>1764</v>
      </c>
      <c r="H1912" t="s">
        <v>24</v>
      </c>
      <c r="I1912" t="s">
        <v>25</v>
      </c>
      <c r="J1912" t="s">
        <v>65</v>
      </c>
      <c r="K1912" t="s">
        <v>66</v>
      </c>
      <c r="L1912" t="s">
        <v>67</v>
      </c>
      <c r="M1912" t="s">
        <v>981</v>
      </c>
      <c r="N1912" t="s">
        <v>30</v>
      </c>
      <c r="O1912" t="s">
        <v>36</v>
      </c>
      <c r="P1912" t="s">
        <v>982</v>
      </c>
      <c r="Q1912">
        <v>887.27099999999996</v>
      </c>
      <c r="R1912">
        <v>3</v>
      </c>
      <c r="S1912">
        <v>-63.3765</v>
      </c>
      <c r="T1912">
        <f xml:space="preserve"> Table1_2[[#This Row],[Profit]] / Table1_2[[#This Row],[Sales]]</f>
        <v>-7.1428571428571438E-2</v>
      </c>
      <c r="U1912" t="s">
        <v>58</v>
      </c>
      <c r="V1912" t="s">
        <v>169</v>
      </c>
    </row>
    <row r="1913" spans="1:22">
      <c r="A1913" t="s">
        <v>3714</v>
      </c>
      <c r="B1913" s="19">
        <v>41727</v>
      </c>
      <c r="C1913" s="19" t="str">
        <f xml:space="preserve"> TEXT(Table1_2[[#This Row],[Order Date]], "yyyy")</f>
        <v>2014</v>
      </c>
      <c r="D1913" s="19">
        <v>41731</v>
      </c>
      <c r="E1913" t="s">
        <v>39</v>
      </c>
      <c r="F1913" t="s">
        <v>2723</v>
      </c>
      <c r="G1913" t="s">
        <v>2724</v>
      </c>
      <c r="H1913" t="s">
        <v>24</v>
      </c>
      <c r="I1913" t="s">
        <v>25</v>
      </c>
      <c r="J1913" t="s">
        <v>2478</v>
      </c>
      <c r="K1913" t="s">
        <v>92</v>
      </c>
      <c r="L1913" t="s">
        <v>93</v>
      </c>
      <c r="M1913" t="s">
        <v>521</v>
      </c>
      <c r="N1913" t="s">
        <v>30</v>
      </c>
      <c r="O1913" t="s">
        <v>45</v>
      </c>
      <c r="P1913" t="s">
        <v>522</v>
      </c>
      <c r="Q1913">
        <v>890.84100000000001</v>
      </c>
      <c r="R1913">
        <v>3</v>
      </c>
      <c r="S1913">
        <v>-152.71559999999999</v>
      </c>
      <c r="T1913">
        <f xml:space="preserve"> Table1_2[[#This Row],[Profit]] / Table1_2[[#This Row],[Sales]]</f>
        <v>-0.17142857142857143</v>
      </c>
      <c r="U1913" t="s">
        <v>83</v>
      </c>
      <c r="V1913" t="s">
        <v>195</v>
      </c>
    </row>
    <row r="1914" spans="1:22">
      <c r="A1914" t="s">
        <v>3647</v>
      </c>
      <c r="B1914" s="19">
        <v>42715</v>
      </c>
      <c r="C1914" s="19" t="str">
        <f xml:space="preserve"> TEXT(Table1_2[[#This Row],[Order Date]], "yyyy")</f>
        <v>2016</v>
      </c>
      <c r="D1914" s="19">
        <v>42715</v>
      </c>
      <c r="E1914" t="s">
        <v>425</v>
      </c>
      <c r="F1914" t="s">
        <v>1730</v>
      </c>
      <c r="G1914" t="s">
        <v>1731</v>
      </c>
      <c r="H1914" t="s">
        <v>24</v>
      </c>
      <c r="I1914" t="s">
        <v>25</v>
      </c>
      <c r="J1914" t="s">
        <v>3047</v>
      </c>
      <c r="K1914" t="s">
        <v>53</v>
      </c>
      <c r="L1914" t="s">
        <v>54</v>
      </c>
      <c r="M1914" t="s">
        <v>1134</v>
      </c>
      <c r="N1914" t="s">
        <v>30</v>
      </c>
      <c r="O1914" t="s">
        <v>45</v>
      </c>
      <c r="P1914" t="s">
        <v>1135</v>
      </c>
      <c r="Q1914">
        <v>892.13599999999997</v>
      </c>
      <c r="R1914">
        <v>7</v>
      </c>
      <c r="S1914">
        <v>111.517</v>
      </c>
      <c r="T1914">
        <f xml:space="preserve"> Table1_2[[#This Row],[Profit]] / Table1_2[[#This Row],[Sales]]</f>
        <v>0.125</v>
      </c>
      <c r="U1914" t="s">
        <v>430</v>
      </c>
      <c r="V1914" t="s">
        <v>96</v>
      </c>
    </row>
    <row r="1915" spans="1:22">
      <c r="A1915" t="s">
        <v>1092</v>
      </c>
      <c r="B1915" s="19">
        <v>42792</v>
      </c>
      <c r="C1915" s="19" t="str">
        <f xml:space="preserve"> TEXT(Table1_2[[#This Row],[Order Date]], "yyyy")</f>
        <v>2017</v>
      </c>
      <c r="D1915" s="19">
        <v>42794</v>
      </c>
      <c r="E1915" t="s">
        <v>21</v>
      </c>
      <c r="F1915" t="s">
        <v>1093</v>
      </c>
      <c r="G1915" t="s">
        <v>1094</v>
      </c>
      <c r="H1915" t="s">
        <v>100</v>
      </c>
      <c r="I1915" t="s">
        <v>25</v>
      </c>
      <c r="J1915" t="s">
        <v>52</v>
      </c>
      <c r="K1915" t="s">
        <v>53</v>
      </c>
      <c r="L1915" t="s">
        <v>54</v>
      </c>
      <c r="M1915" t="s">
        <v>1095</v>
      </c>
      <c r="N1915" t="s">
        <v>30</v>
      </c>
      <c r="O1915" t="s">
        <v>36</v>
      </c>
      <c r="P1915" t="s">
        <v>1096</v>
      </c>
      <c r="Q1915">
        <v>892.22400000000005</v>
      </c>
      <c r="R1915">
        <v>3</v>
      </c>
      <c r="S1915">
        <v>89.222399999999993</v>
      </c>
      <c r="T1915">
        <f xml:space="preserve"> Table1_2[[#This Row],[Profit]] / Table1_2[[#This Row],[Sales]]</f>
        <v>9.9999999999999992E-2</v>
      </c>
      <c r="U1915" t="s">
        <v>70</v>
      </c>
      <c r="V1915" t="s">
        <v>297</v>
      </c>
    </row>
    <row r="1916" spans="1:22">
      <c r="A1916" t="s">
        <v>3810</v>
      </c>
      <c r="B1916" s="19">
        <v>42099</v>
      </c>
      <c r="C1916" s="19" t="str">
        <f xml:space="preserve"> TEXT(Table1_2[[#This Row],[Order Date]], "yyyy")</f>
        <v>2015</v>
      </c>
      <c r="D1916" s="19">
        <v>42105</v>
      </c>
      <c r="E1916" t="s">
        <v>39</v>
      </c>
      <c r="F1916" t="s">
        <v>2774</v>
      </c>
      <c r="G1916" t="s">
        <v>2775</v>
      </c>
      <c r="H1916" t="s">
        <v>90</v>
      </c>
      <c r="I1916" t="s">
        <v>25</v>
      </c>
      <c r="J1916" t="s">
        <v>52</v>
      </c>
      <c r="K1916" t="s">
        <v>53</v>
      </c>
      <c r="L1916" t="s">
        <v>54</v>
      </c>
      <c r="M1916" t="s">
        <v>1095</v>
      </c>
      <c r="N1916" t="s">
        <v>30</v>
      </c>
      <c r="O1916" t="s">
        <v>36</v>
      </c>
      <c r="P1916" t="s">
        <v>1096</v>
      </c>
      <c r="Q1916">
        <v>892.22400000000005</v>
      </c>
      <c r="R1916">
        <v>3</v>
      </c>
      <c r="S1916">
        <v>89.222399999999993</v>
      </c>
      <c r="T1916">
        <f xml:space="preserve"> Table1_2[[#This Row],[Profit]] / Table1_2[[#This Row],[Sales]]</f>
        <v>9.9999999999999992E-2</v>
      </c>
      <c r="U1916" t="s">
        <v>129</v>
      </c>
      <c r="V1916" t="s">
        <v>113</v>
      </c>
    </row>
    <row r="1917" spans="1:22">
      <c r="A1917" t="s">
        <v>1808</v>
      </c>
      <c r="B1917" s="19">
        <v>42743</v>
      </c>
      <c r="C1917" s="19" t="str">
        <f xml:space="preserve"> TEXT(Table1_2[[#This Row],[Order Date]], "yyyy")</f>
        <v>2017</v>
      </c>
      <c r="D1917" s="19">
        <v>42746</v>
      </c>
      <c r="E1917" t="s">
        <v>87</v>
      </c>
      <c r="F1917" t="s">
        <v>1809</v>
      </c>
      <c r="G1917" t="s">
        <v>1810</v>
      </c>
      <c r="H1917" t="s">
        <v>90</v>
      </c>
      <c r="I1917" t="s">
        <v>25</v>
      </c>
      <c r="J1917" t="s">
        <v>191</v>
      </c>
      <c r="K1917" t="s">
        <v>192</v>
      </c>
      <c r="L1917" t="s">
        <v>54</v>
      </c>
      <c r="M1917" t="s">
        <v>1811</v>
      </c>
      <c r="N1917" t="s">
        <v>30</v>
      </c>
      <c r="O1917" t="s">
        <v>45</v>
      </c>
      <c r="P1917" t="s">
        <v>1812</v>
      </c>
      <c r="Q1917">
        <v>892.98</v>
      </c>
      <c r="R1917">
        <v>2</v>
      </c>
      <c r="S1917">
        <v>80.368200000000002</v>
      </c>
      <c r="T1917">
        <f xml:space="preserve"> Table1_2[[#This Row],[Profit]] / Table1_2[[#This Row],[Sales]]</f>
        <v>0.09</v>
      </c>
      <c r="U1917" t="s">
        <v>33</v>
      </c>
      <c r="V1917" t="s">
        <v>169</v>
      </c>
    </row>
    <row r="1918" spans="1:22">
      <c r="A1918" t="s">
        <v>2777</v>
      </c>
      <c r="B1918" s="19">
        <v>43078</v>
      </c>
      <c r="C1918" s="19" t="str">
        <f xml:space="preserve"> TEXT(Table1_2[[#This Row],[Order Date]], "yyyy")</f>
        <v>2017</v>
      </c>
      <c r="D1918" s="19">
        <v>43082</v>
      </c>
      <c r="E1918" t="s">
        <v>21</v>
      </c>
      <c r="F1918" t="s">
        <v>1323</v>
      </c>
      <c r="G1918" t="s">
        <v>1324</v>
      </c>
      <c r="H1918" t="s">
        <v>100</v>
      </c>
      <c r="I1918" t="s">
        <v>25</v>
      </c>
      <c r="J1918" t="s">
        <v>52</v>
      </c>
      <c r="K1918" t="s">
        <v>53</v>
      </c>
      <c r="L1918" t="s">
        <v>54</v>
      </c>
      <c r="M1918" t="s">
        <v>290</v>
      </c>
      <c r="N1918" t="s">
        <v>30</v>
      </c>
      <c r="O1918" t="s">
        <v>45</v>
      </c>
      <c r="P1918" t="s">
        <v>291</v>
      </c>
      <c r="Q1918">
        <v>896.32799999999997</v>
      </c>
      <c r="R1918">
        <v>9</v>
      </c>
      <c r="S1918">
        <v>22.408200000000001</v>
      </c>
      <c r="T1918">
        <f xml:space="preserve"> Table1_2[[#This Row],[Profit]] / Table1_2[[#This Row],[Sales]]</f>
        <v>2.5000000000000001E-2</v>
      </c>
      <c r="U1918" t="s">
        <v>83</v>
      </c>
      <c r="V1918" t="s">
        <v>96</v>
      </c>
    </row>
    <row r="1919" spans="1:22">
      <c r="A1919" t="s">
        <v>2993</v>
      </c>
      <c r="B1919" s="19">
        <v>43070</v>
      </c>
      <c r="C1919" s="19" t="str">
        <f xml:space="preserve"> TEXT(Table1_2[[#This Row],[Order Date]], "yyyy")</f>
        <v>2017</v>
      </c>
      <c r="D1919" s="19">
        <v>43075</v>
      </c>
      <c r="E1919" t="s">
        <v>39</v>
      </c>
      <c r="F1919" t="s">
        <v>204</v>
      </c>
      <c r="G1919" t="s">
        <v>205</v>
      </c>
      <c r="H1919" t="s">
        <v>100</v>
      </c>
      <c r="I1919" t="s">
        <v>25</v>
      </c>
      <c r="J1919" t="s">
        <v>1580</v>
      </c>
      <c r="K1919" t="s">
        <v>429</v>
      </c>
      <c r="L1919" t="s">
        <v>67</v>
      </c>
      <c r="M1919" t="s">
        <v>1585</v>
      </c>
      <c r="N1919" t="s">
        <v>30</v>
      </c>
      <c r="O1919" t="s">
        <v>36</v>
      </c>
      <c r="P1919" t="s">
        <v>1586</v>
      </c>
      <c r="Q1919">
        <v>897.15</v>
      </c>
      <c r="R1919">
        <v>3</v>
      </c>
      <c r="S1919">
        <v>251.202</v>
      </c>
      <c r="T1919">
        <f xml:space="preserve"> Table1_2[[#This Row],[Profit]] / Table1_2[[#This Row],[Sales]]</f>
        <v>0.28000000000000003</v>
      </c>
      <c r="U1919" t="s">
        <v>58</v>
      </c>
      <c r="V1919" t="s">
        <v>96</v>
      </c>
    </row>
    <row r="1920" spans="1:22">
      <c r="A1920" t="s">
        <v>1219</v>
      </c>
      <c r="B1920" s="19">
        <v>43049</v>
      </c>
      <c r="C1920" s="19" t="str">
        <f xml:space="preserve"> TEXT(Table1_2[[#This Row],[Order Date]], "yyyy")</f>
        <v>2017</v>
      </c>
      <c r="D1920" s="19">
        <v>43050</v>
      </c>
      <c r="E1920" t="s">
        <v>87</v>
      </c>
      <c r="F1920" t="s">
        <v>1220</v>
      </c>
      <c r="G1920" t="s">
        <v>1221</v>
      </c>
      <c r="H1920" t="s">
        <v>90</v>
      </c>
      <c r="I1920" t="s">
        <v>25</v>
      </c>
      <c r="J1920" t="s">
        <v>1222</v>
      </c>
      <c r="K1920" t="s">
        <v>520</v>
      </c>
      <c r="L1920" t="s">
        <v>54</v>
      </c>
      <c r="M1920" t="s">
        <v>405</v>
      </c>
      <c r="N1920" t="s">
        <v>30</v>
      </c>
      <c r="O1920" t="s">
        <v>36</v>
      </c>
      <c r="P1920" t="s">
        <v>406</v>
      </c>
      <c r="Q1920">
        <v>899.13599999999997</v>
      </c>
      <c r="R1920">
        <v>4</v>
      </c>
      <c r="S1920">
        <v>-146.1096</v>
      </c>
      <c r="T1920">
        <f xml:space="preserve"> Table1_2[[#This Row],[Profit]] / Table1_2[[#This Row],[Sales]]</f>
        <v>-0.16250000000000001</v>
      </c>
      <c r="U1920" t="s">
        <v>123</v>
      </c>
      <c r="V1920" t="s">
        <v>34</v>
      </c>
    </row>
    <row r="1921" spans="1:22">
      <c r="A1921" t="s">
        <v>257</v>
      </c>
      <c r="B1921" s="19">
        <v>42289</v>
      </c>
      <c r="C1921" s="19" t="str">
        <f xml:space="preserve"> TEXT(Table1_2[[#This Row],[Order Date]], "yyyy")</f>
        <v>2015</v>
      </c>
      <c r="D1921" s="19">
        <v>42291</v>
      </c>
      <c r="E1921" t="s">
        <v>87</v>
      </c>
      <c r="F1921" t="s">
        <v>258</v>
      </c>
      <c r="G1921" t="s">
        <v>259</v>
      </c>
      <c r="H1921" t="s">
        <v>100</v>
      </c>
      <c r="I1921" t="s">
        <v>25</v>
      </c>
      <c r="J1921" t="s">
        <v>173</v>
      </c>
      <c r="K1921" t="s">
        <v>120</v>
      </c>
      <c r="L1921" t="s">
        <v>67</v>
      </c>
      <c r="M1921" t="s">
        <v>260</v>
      </c>
      <c r="N1921" t="s">
        <v>30</v>
      </c>
      <c r="O1921" t="s">
        <v>31</v>
      </c>
      <c r="P1921" t="s">
        <v>261</v>
      </c>
      <c r="Q1921">
        <v>899.13599999999997</v>
      </c>
      <c r="R1921">
        <v>4</v>
      </c>
      <c r="S1921">
        <v>112.392</v>
      </c>
      <c r="T1921">
        <f xml:space="preserve"> Table1_2[[#This Row],[Profit]] / Table1_2[[#This Row],[Sales]]</f>
        <v>0.125</v>
      </c>
      <c r="U1921" t="s">
        <v>70</v>
      </c>
      <c r="V1921" t="s">
        <v>48</v>
      </c>
    </row>
    <row r="1922" spans="1:22">
      <c r="A1922" t="s">
        <v>3464</v>
      </c>
      <c r="B1922" s="19">
        <v>42869</v>
      </c>
      <c r="C1922" s="19" t="str">
        <f xml:space="preserve"> TEXT(Table1_2[[#This Row],[Order Date]], "yyyy")</f>
        <v>2017</v>
      </c>
      <c r="D1922" s="19">
        <v>42870</v>
      </c>
      <c r="E1922" t="s">
        <v>87</v>
      </c>
      <c r="F1922" t="s">
        <v>873</v>
      </c>
      <c r="G1922" t="s">
        <v>874</v>
      </c>
      <c r="H1922" t="s">
        <v>24</v>
      </c>
      <c r="I1922" t="s">
        <v>25</v>
      </c>
      <c r="J1922" t="s">
        <v>101</v>
      </c>
      <c r="K1922" t="s">
        <v>92</v>
      </c>
      <c r="L1922" t="s">
        <v>93</v>
      </c>
      <c r="M1922" t="s">
        <v>1600</v>
      </c>
      <c r="N1922" t="s">
        <v>30</v>
      </c>
      <c r="O1922" t="s">
        <v>36</v>
      </c>
      <c r="P1922" t="s">
        <v>1601</v>
      </c>
      <c r="Q1922">
        <v>899.43</v>
      </c>
      <c r="R1922">
        <v>5</v>
      </c>
      <c r="S1922">
        <v>-12.849</v>
      </c>
      <c r="T1922">
        <f xml:space="preserve"> Table1_2[[#This Row],[Profit]] / Table1_2[[#This Row],[Sales]]</f>
        <v>-1.4285714285714287E-2</v>
      </c>
      <c r="U1922" t="s">
        <v>123</v>
      </c>
      <c r="V1922" t="s">
        <v>161</v>
      </c>
    </row>
    <row r="1923" spans="1:22">
      <c r="A1923" t="s">
        <v>4250</v>
      </c>
      <c r="B1923" s="19">
        <v>42783</v>
      </c>
      <c r="C1923" s="19" t="str">
        <f xml:space="preserve"> TEXT(Table1_2[[#This Row],[Order Date]], "yyyy")</f>
        <v>2017</v>
      </c>
      <c r="D1923" s="19">
        <v>42786</v>
      </c>
      <c r="E1923" t="s">
        <v>87</v>
      </c>
      <c r="F1923" t="s">
        <v>748</v>
      </c>
      <c r="G1923" t="s">
        <v>749</v>
      </c>
      <c r="H1923" t="s">
        <v>100</v>
      </c>
      <c r="I1923" t="s">
        <v>25</v>
      </c>
      <c r="J1923" t="s">
        <v>119</v>
      </c>
      <c r="K1923" t="s">
        <v>231</v>
      </c>
      <c r="L1923" t="s">
        <v>67</v>
      </c>
      <c r="M1923" t="s">
        <v>1600</v>
      </c>
      <c r="N1923" t="s">
        <v>30</v>
      </c>
      <c r="O1923" t="s">
        <v>36</v>
      </c>
      <c r="P1923" t="s">
        <v>1601</v>
      </c>
      <c r="Q1923">
        <v>899.43</v>
      </c>
      <c r="R1923">
        <v>5</v>
      </c>
      <c r="S1923">
        <v>-12.849</v>
      </c>
      <c r="T1923">
        <f xml:space="preserve"> Table1_2[[#This Row],[Profit]] / Table1_2[[#This Row],[Sales]]</f>
        <v>-1.4285714285714287E-2</v>
      </c>
      <c r="U1923" t="s">
        <v>33</v>
      </c>
      <c r="V1923" t="s">
        <v>297</v>
      </c>
    </row>
    <row r="1924" spans="1:22">
      <c r="A1924" t="s">
        <v>2891</v>
      </c>
      <c r="B1924" s="19">
        <v>42730</v>
      </c>
      <c r="C1924" s="19" t="str">
        <f xml:space="preserve"> TEXT(Table1_2[[#This Row],[Order Date]], "yyyy")</f>
        <v>2016</v>
      </c>
      <c r="D1924" s="19">
        <v>42735</v>
      </c>
      <c r="E1924" t="s">
        <v>39</v>
      </c>
      <c r="F1924" t="s">
        <v>2892</v>
      </c>
      <c r="G1924" t="s">
        <v>2893</v>
      </c>
      <c r="H1924" t="s">
        <v>90</v>
      </c>
      <c r="I1924" t="s">
        <v>25</v>
      </c>
      <c r="J1924" t="s">
        <v>52</v>
      </c>
      <c r="K1924" t="s">
        <v>53</v>
      </c>
      <c r="L1924" t="s">
        <v>54</v>
      </c>
      <c r="M1924" t="s">
        <v>306</v>
      </c>
      <c r="N1924" t="s">
        <v>30</v>
      </c>
      <c r="O1924" t="s">
        <v>45</v>
      </c>
      <c r="P1924" t="s">
        <v>307</v>
      </c>
      <c r="Q1924">
        <v>902.71199999999999</v>
      </c>
      <c r="R1924">
        <v>3</v>
      </c>
      <c r="S1924">
        <v>33.851700000000001</v>
      </c>
      <c r="T1924">
        <f xml:space="preserve"> Table1_2[[#This Row],[Profit]] / Table1_2[[#This Row],[Sales]]</f>
        <v>3.7499999999999999E-2</v>
      </c>
      <c r="U1924" t="s">
        <v>58</v>
      </c>
      <c r="V1924" t="s">
        <v>96</v>
      </c>
    </row>
    <row r="1925" spans="1:22">
      <c r="A1925" t="s">
        <v>4010</v>
      </c>
      <c r="B1925" s="19">
        <v>42532</v>
      </c>
      <c r="C1925" s="19" t="str">
        <f xml:space="preserve"> TEXT(Table1_2[[#This Row],[Order Date]], "yyyy")</f>
        <v>2016</v>
      </c>
      <c r="D1925" s="19">
        <v>42537</v>
      </c>
      <c r="E1925" t="s">
        <v>39</v>
      </c>
      <c r="F1925" t="s">
        <v>739</v>
      </c>
      <c r="G1925" t="s">
        <v>740</v>
      </c>
      <c r="H1925" t="s">
        <v>24</v>
      </c>
      <c r="I1925" t="s">
        <v>25</v>
      </c>
      <c r="J1925" t="s">
        <v>52</v>
      </c>
      <c r="K1925" t="s">
        <v>53</v>
      </c>
      <c r="L1925" t="s">
        <v>54</v>
      </c>
      <c r="M1925" t="s">
        <v>306</v>
      </c>
      <c r="N1925" t="s">
        <v>30</v>
      </c>
      <c r="O1925" t="s">
        <v>45</v>
      </c>
      <c r="P1925" t="s">
        <v>307</v>
      </c>
      <c r="Q1925">
        <v>902.71199999999999</v>
      </c>
      <c r="R1925">
        <v>3</v>
      </c>
      <c r="S1925">
        <v>33.851700000000001</v>
      </c>
      <c r="T1925">
        <f xml:space="preserve"> Table1_2[[#This Row],[Profit]] / Table1_2[[#This Row],[Sales]]</f>
        <v>3.7499999999999999E-2</v>
      </c>
      <c r="U1925" t="s">
        <v>58</v>
      </c>
      <c r="V1925" t="s">
        <v>59</v>
      </c>
    </row>
    <row r="1926" spans="1:22">
      <c r="A1926" t="s">
        <v>3781</v>
      </c>
      <c r="B1926" s="19">
        <v>43071</v>
      </c>
      <c r="C1926" s="19" t="str">
        <f xml:space="preserve"> TEXT(Table1_2[[#This Row],[Order Date]], "yyyy")</f>
        <v>2017</v>
      </c>
      <c r="D1926" s="19">
        <v>43075</v>
      </c>
      <c r="E1926" t="s">
        <v>39</v>
      </c>
      <c r="F1926" t="s">
        <v>3782</v>
      </c>
      <c r="G1926" t="s">
        <v>3783</v>
      </c>
      <c r="H1926" t="s">
        <v>90</v>
      </c>
      <c r="I1926" t="s">
        <v>25</v>
      </c>
      <c r="J1926" t="s">
        <v>265</v>
      </c>
      <c r="K1926" t="s">
        <v>180</v>
      </c>
      <c r="L1926" t="s">
        <v>54</v>
      </c>
      <c r="M1926" t="s">
        <v>805</v>
      </c>
      <c r="N1926" t="s">
        <v>30</v>
      </c>
      <c r="O1926" t="s">
        <v>36</v>
      </c>
      <c r="P1926" t="s">
        <v>806</v>
      </c>
      <c r="Q1926">
        <v>906.68</v>
      </c>
      <c r="R1926">
        <v>5</v>
      </c>
      <c r="S1926">
        <v>68.001000000000005</v>
      </c>
      <c r="T1926">
        <f xml:space="preserve"> Table1_2[[#This Row],[Profit]] / Table1_2[[#This Row],[Sales]]</f>
        <v>7.5000000000000011E-2</v>
      </c>
      <c r="U1926" t="s">
        <v>83</v>
      </c>
      <c r="V1926" t="s">
        <v>96</v>
      </c>
    </row>
    <row r="1927" spans="1:22">
      <c r="A1927" t="s">
        <v>3668</v>
      </c>
      <c r="B1927" s="19">
        <v>42846</v>
      </c>
      <c r="C1927" s="19" t="str">
        <f xml:space="preserve"> TEXT(Table1_2[[#This Row],[Order Date]], "yyyy")</f>
        <v>2017</v>
      </c>
      <c r="D1927" s="19">
        <v>42848</v>
      </c>
      <c r="E1927" t="s">
        <v>87</v>
      </c>
      <c r="F1927" t="s">
        <v>2654</v>
      </c>
      <c r="G1927" t="s">
        <v>2655</v>
      </c>
      <c r="H1927" t="s">
        <v>24</v>
      </c>
      <c r="I1927" t="s">
        <v>25</v>
      </c>
      <c r="J1927" t="s">
        <v>2754</v>
      </c>
      <c r="K1927" t="s">
        <v>1089</v>
      </c>
      <c r="L1927" t="s">
        <v>67</v>
      </c>
      <c r="M1927" t="s">
        <v>104</v>
      </c>
      <c r="N1927" t="s">
        <v>30</v>
      </c>
      <c r="O1927" t="s">
        <v>36</v>
      </c>
      <c r="P1927" t="s">
        <v>105</v>
      </c>
      <c r="Q1927">
        <v>908.82</v>
      </c>
      <c r="R1927">
        <v>9</v>
      </c>
      <c r="S1927">
        <v>227.20500000000001</v>
      </c>
      <c r="T1927">
        <f xml:space="preserve"> Table1_2[[#This Row],[Profit]] / Table1_2[[#This Row],[Sales]]</f>
        <v>0.25</v>
      </c>
      <c r="U1927" t="s">
        <v>70</v>
      </c>
      <c r="V1927" t="s">
        <v>113</v>
      </c>
    </row>
    <row r="1928" spans="1:22">
      <c r="A1928" t="s">
        <v>2836</v>
      </c>
      <c r="B1928" s="19">
        <v>41974</v>
      </c>
      <c r="C1928" s="19" t="str">
        <f xml:space="preserve"> TEXT(Table1_2[[#This Row],[Order Date]], "yyyy")</f>
        <v>2014</v>
      </c>
      <c r="D1928" s="19">
        <v>41976</v>
      </c>
      <c r="E1928" t="s">
        <v>21</v>
      </c>
      <c r="F1928" t="s">
        <v>2837</v>
      </c>
      <c r="G1928" t="s">
        <v>2838</v>
      </c>
      <c r="H1928" t="s">
        <v>24</v>
      </c>
      <c r="I1928" t="s">
        <v>25</v>
      </c>
      <c r="J1928" t="s">
        <v>347</v>
      </c>
      <c r="K1928" t="s">
        <v>231</v>
      </c>
      <c r="L1928" t="s">
        <v>67</v>
      </c>
      <c r="M1928" t="s">
        <v>479</v>
      </c>
      <c r="N1928" t="s">
        <v>30</v>
      </c>
      <c r="O1928" t="s">
        <v>36</v>
      </c>
      <c r="P1928" t="s">
        <v>480</v>
      </c>
      <c r="Q1928">
        <v>909.72</v>
      </c>
      <c r="R1928">
        <v>6</v>
      </c>
      <c r="S1928">
        <v>-51.984000000000002</v>
      </c>
      <c r="T1928">
        <f xml:space="preserve"> Table1_2[[#This Row],[Profit]] / Table1_2[[#This Row],[Sales]]</f>
        <v>-5.7142857142857141E-2</v>
      </c>
      <c r="U1928" t="s">
        <v>70</v>
      </c>
      <c r="V1928" t="s">
        <v>96</v>
      </c>
    </row>
    <row r="1929" spans="1:22">
      <c r="A1929" t="s">
        <v>1230</v>
      </c>
      <c r="B1929" s="19">
        <v>42261</v>
      </c>
      <c r="C1929" s="19" t="str">
        <f xml:space="preserve"> TEXT(Table1_2[[#This Row],[Order Date]], "yyyy")</f>
        <v>2015</v>
      </c>
      <c r="D1929" s="19">
        <v>42266</v>
      </c>
      <c r="E1929" t="s">
        <v>39</v>
      </c>
      <c r="F1929" t="s">
        <v>1231</v>
      </c>
      <c r="G1929" t="s">
        <v>1232</v>
      </c>
      <c r="H1929" t="s">
        <v>24</v>
      </c>
      <c r="I1929" t="s">
        <v>25</v>
      </c>
      <c r="J1929" t="s">
        <v>1233</v>
      </c>
      <c r="K1929" t="s">
        <v>76</v>
      </c>
      <c r="L1929" t="s">
        <v>54</v>
      </c>
      <c r="M1929" t="s">
        <v>1234</v>
      </c>
      <c r="N1929" t="s">
        <v>30</v>
      </c>
      <c r="O1929" t="s">
        <v>45</v>
      </c>
      <c r="P1929" t="s">
        <v>1235</v>
      </c>
      <c r="Q1929">
        <v>912.75</v>
      </c>
      <c r="R1929">
        <v>5</v>
      </c>
      <c r="S1929">
        <v>118.6575</v>
      </c>
      <c r="T1929">
        <f xml:space="preserve"> Table1_2[[#This Row],[Profit]] / Table1_2[[#This Row],[Sales]]</f>
        <v>0.13</v>
      </c>
      <c r="U1929" t="s">
        <v>58</v>
      </c>
      <c r="V1929" t="s">
        <v>77</v>
      </c>
    </row>
    <row r="1930" spans="1:22">
      <c r="A1930" t="s">
        <v>4009</v>
      </c>
      <c r="B1930" s="19">
        <v>42737</v>
      </c>
      <c r="C1930" s="19" t="str">
        <f xml:space="preserve"> TEXT(Table1_2[[#This Row],[Order Date]], "yyyy")</f>
        <v>2017</v>
      </c>
      <c r="D1930" s="19">
        <v>42739</v>
      </c>
      <c r="E1930" t="s">
        <v>21</v>
      </c>
      <c r="F1930" t="s">
        <v>3875</v>
      </c>
      <c r="G1930" t="s">
        <v>3876</v>
      </c>
      <c r="H1930" t="s">
        <v>24</v>
      </c>
      <c r="I1930" t="s">
        <v>25</v>
      </c>
      <c r="J1930" t="s">
        <v>1374</v>
      </c>
      <c r="K1930" t="s">
        <v>92</v>
      </c>
      <c r="L1930" t="s">
        <v>93</v>
      </c>
      <c r="M1930" t="s">
        <v>1247</v>
      </c>
      <c r="N1930" t="s">
        <v>30</v>
      </c>
      <c r="O1930" t="s">
        <v>45</v>
      </c>
      <c r="P1930" t="s">
        <v>1248</v>
      </c>
      <c r="Q1930">
        <v>913.43</v>
      </c>
      <c r="R1930">
        <v>5</v>
      </c>
      <c r="S1930">
        <v>-169.637</v>
      </c>
      <c r="T1930">
        <f xml:space="preserve"> Table1_2[[#This Row],[Profit]] / Table1_2[[#This Row],[Sales]]</f>
        <v>-0.18571428571428572</v>
      </c>
      <c r="U1930" t="s">
        <v>70</v>
      </c>
      <c r="V1930" t="s">
        <v>169</v>
      </c>
    </row>
    <row r="1931" spans="1:22">
      <c r="A1931" t="s">
        <v>2803</v>
      </c>
      <c r="B1931" s="19">
        <v>42205</v>
      </c>
      <c r="C1931" s="19" t="str">
        <f xml:space="preserve"> TEXT(Table1_2[[#This Row],[Order Date]], "yyyy")</f>
        <v>2015</v>
      </c>
      <c r="D1931" s="19">
        <v>42212</v>
      </c>
      <c r="E1931" t="s">
        <v>39</v>
      </c>
      <c r="F1931" t="s">
        <v>1049</v>
      </c>
      <c r="G1931" t="s">
        <v>1050</v>
      </c>
      <c r="H1931" t="s">
        <v>24</v>
      </c>
      <c r="I1931" t="s">
        <v>25</v>
      </c>
      <c r="J1931" t="s">
        <v>2162</v>
      </c>
      <c r="K1931" t="s">
        <v>134</v>
      </c>
      <c r="L1931" t="s">
        <v>93</v>
      </c>
      <c r="M1931" t="s">
        <v>102</v>
      </c>
      <c r="N1931" t="s">
        <v>30</v>
      </c>
      <c r="O1931" t="s">
        <v>31</v>
      </c>
      <c r="P1931" t="s">
        <v>103</v>
      </c>
      <c r="Q1931">
        <v>913.43</v>
      </c>
      <c r="R1931">
        <v>5</v>
      </c>
      <c r="S1931">
        <v>-52.195999999999998</v>
      </c>
      <c r="T1931">
        <f xml:space="preserve"> Table1_2[[#This Row],[Profit]] / Table1_2[[#This Row],[Sales]]</f>
        <v>-5.7142857142857141E-2</v>
      </c>
      <c r="U1931" t="s">
        <v>47</v>
      </c>
      <c r="V1931" t="s">
        <v>71</v>
      </c>
    </row>
    <row r="1932" spans="1:22">
      <c r="A1932" t="s">
        <v>3430</v>
      </c>
      <c r="B1932" s="19">
        <v>42076</v>
      </c>
      <c r="C1932" s="19" t="str">
        <f xml:space="preserve"> TEXT(Table1_2[[#This Row],[Order Date]], "yyyy")</f>
        <v>2015</v>
      </c>
      <c r="D1932" s="19">
        <v>42081</v>
      </c>
      <c r="E1932" t="s">
        <v>21</v>
      </c>
      <c r="F1932" t="s">
        <v>1015</v>
      </c>
      <c r="G1932" t="s">
        <v>1016</v>
      </c>
      <c r="H1932" t="s">
        <v>100</v>
      </c>
      <c r="I1932" t="s">
        <v>25</v>
      </c>
      <c r="J1932" t="s">
        <v>3431</v>
      </c>
      <c r="K1932" t="s">
        <v>53</v>
      </c>
      <c r="L1932" t="s">
        <v>54</v>
      </c>
      <c r="M1932" t="s">
        <v>206</v>
      </c>
      <c r="N1932" t="s">
        <v>30</v>
      </c>
      <c r="O1932" t="s">
        <v>36</v>
      </c>
      <c r="P1932" t="s">
        <v>207</v>
      </c>
      <c r="Q1932">
        <v>915.13599999999997</v>
      </c>
      <c r="R1932">
        <v>4</v>
      </c>
      <c r="S1932">
        <v>102.9528</v>
      </c>
      <c r="T1932">
        <f xml:space="preserve"> Table1_2[[#This Row],[Profit]] / Table1_2[[#This Row],[Sales]]</f>
        <v>0.1125</v>
      </c>
      <c r="U1932" t="s">
        <v>58</v>
      </c>
      <c r="V1932" t="s">
        <v>195</v>
      </c>
    </row>
    <row r="1933" spans="1:22">
      <c r="A1933" t="s">
        <v>3867</v>
      </c>
      <c r="B1933" s="19">
        <v>42646</v>
      </c>
      <c r="C1933" s="19" t="str">
        <f xml:space="preserve"> TEXT(Table1_2[[#This Row],[Order Date]], "yyyy")</f>
        <v>2016</v>
      </c>
      <c r="D1933" s="19">
        <v>42650</v>
      </c>
      <c r="E1933" t="s">
        <v>39</v>
      </c>
      <c r="F1933" t="s">
        <v>2301</v>
      </c>
      <c r="G1933" t="s">
        <v>2302</v>
      </c>
      <c r="H1933" t="s">
        <v>100</v>
      </c>
      <c r="I1933" t="s">
        <v>25</v>
      </c>
      <c r="J1933" t="s">
        <v>3265</v>
      </c>
      <c r="K1933" t="s">
        <v>53</v>
      </c>
      <c r="L1933" t="s">
        <v>54</v>
      </c>
      <c r="M1933" t="s">
        <v>206</v>
      </c>
      <c r="N1933" t="s">
        <v>30</v>
      </c>
      <c r="O1933" t="s">
        <v>36</v>
      </c>
      <c r="P1933" t="s">
        <v>207</v>
      </c>
      <c r="Q1933">
        <v>915.13599999999997</v>
      </c>
      <c r="R1933">
        <v>4</v>
      </c>
      <c r="S1933">
        <v>102.9528</v>
      </c>
      <c r="T1933">
        <f xml:space="preserve"> Table1_2[[#This Row],[Profit]] / Table1_2[[#This Row],[Sales]]</f>
        <v>0.1125</v>
      </c>
      <c r="U1933" t="s">
        <v>83</v>
      </c>
      <c r="V1933" t="s">
        <v>48</v>
      </c>
    </row>
    <row r="1934" spans="1:22">
      <c r="A1934" t="s">
        <v>2839</v>
      </c>
      <c r="B1934" s="19">
        <v>42904</v>
      </c>
      <c r="C1934" s="19" t="str">
        <f xml:space="preserve"> TEXT(Table1_2[[#This Row],[Order Date]], "yyyy")</f>
        <v>2017</v>
      </c>
      <c r="D1934" s="19">
        <v>42909</v>
      </c>
      <c r="E1934" t="s">
        <v>39</v>
      </c>
      <c r="F1934" t="s">
        <v>2840</v>
      </c>
      <c r="G1934" t="s">
        <v>2841</v>
      </c>
      <c r="H1934" t="s">
        <v>24</v>
      </c>
      <c r="I1934" t="s">
        <v>25</v>
      </c>
      <c r="J1934" t="s">
        <v>52</v>
      </c>
      <c r="K1934" t="s">
        <v>53</v>
      </c>
      <c r="L1934" t="s">
        <v>54</v>
      </c>
      <c r="M1934" t="s">
        <v>710</v>
      </c>
      <c r="N1934" t="s">
        <v>30</v>
      </c>
      <c r="O1934" t="s">
        <v>31</v>
      </c>
      <c r="P1934" t="s">
        <v>711</v>
      </c>
      <c r="Q1934">
        <v>917.92349999999999</v>
      </c>
      <c r="R1934">
        <v>9</v>
      </c>
      <c r="S1934">
        <v>75.593699999999998</v>
      </c>
      <c r="T1934">
        <f xml:space="preserve"> Table1_2[[#This Row],[Profit]] / Table1_2[[#This Row],[Sales]]</f>
        <v>8.2352941176470587E-2</v>
      </c>
      <c r="U1934" t="s">
        <v>58</v>
      </c>
      <c r="V1934" t="s">
        <v>59</v>
      </c>
    </row>
    <row r="1935" spans="1:22">
      <c r="A1935" t="s">
        <v>686</v>
      </c>
      <c r="B1935" s="19">
        <v>42240</v>
      </c>
      <c r="C1935" s="19" t="str">
        <f xml:space="preserve"> TEXT(Table1_2[[#This Row],[Order Date]], "yyyy")</f>
        <v>2015</v>
      </c>
      <c r="D1935" s="19">
        <v>42244</v>
      </c>
      <c r="E1935" t="s">
        <v>39</v>
      </c>
      <c r="F1935" t="s">
        <v>687</v>
      </c>
      <c r="G1935" t="s">
        <v>688</v>
      </c>
      <c r="H1935" t="s">
        <v>24</v>
      </c>
      <c r="I1935" t="s">
        <v>25</v>
      </c>
      <c r="J1935" t="s">
        <v>689</v>
      </c>
      <c r="K1935" t="s">
        <v>92</v>
      </c>
      <c r="L1935" t="s">
        <v>93</v>
      </c>
      <c r="M1935" t="s">
        <v>193</v>
      </c>
      <c r="N1935" t="s">
        <v>30</v>
      </c>
      <c r="O1935" t="s">
        <v>45</v>
      </c>
      <c r="P1935" t="s">
        <v>194</v>
      </c>
      <c r="Q1935">
        <v>918.78499999999997</v>
      </c>
      <c r="R1935">
        <v>5</v>
      </c>
      <c r="S1935">
        <v>-118.12949999999999</v>
      </c>
      <c r="T1935">
        <f xml:space="preserve"> Table1_2[[#This Row],[Profit]] / Table1_2[[#This Row],[Sales]]</f>
        <v>-0.12857142857142856</v>
      </c>
      <c r="U1935" t="s">
        <v>83</v>
      </c>
      <c r="V1935" t="s">
        <v>253</v>
      </c>
    </row>
    <row r="1936" spans="1:22">
      <c r="A1936" t="s">
        <v>3978</v>
      </c>
      <c r="B1936" s="19">
        <v>42856</v>
      </c>
      <c r="C1936" s="19" t="str">
        <f xml:space="preserve"> TEXT(Table1_2[[#This Row],[Order Date]], "yyyy")</f>
        <v>2017</v>
      </c>
      <c r="D1936" s="19">
        <v>42861</v>
      </c>
      <c r="E1936" t="s">
        <v>39</v>
      </c>
      <c r="F1936" t="s">
        <v>1345</v>
      </c>
      <c r="G1936" t="s">
        <v>1346</v>
      </c>
      <c r="H1936" t="s">
        <v>24</v>
      </c>
      <c r="I1936" t="s">
        <v>25</v>
      </c>
      <c r="J1936" t="s">
        <v>606</v>
      </c>
      <c r="K1936" t="s">
        <v>43</v>
      </c>
      <c r="L1936" t="s">
        <v>28</v>
      </c>
      <c r="M1936" t="s">
        <v>521</v>
      </c>
      <c r="N1936" t="s">
        <v>30</v>
      </c>
      <c r="O1936" t="s">
        <v>45</v>
      </c>
      <c r="P1936" t="s">
        <v>522</v>
      </c>
      <c r="Q1936">
        <v>933.26199999999994</v>
      </c>
      <c r="R1936">
        <v>4</v>
      </c>
      <c r="S1936">
        <v>-458.14679999999998</v>
      </c>
      <c r="T1936">
        <f xml:space="preserve"> Table1_2[[#This Row],[Profit]] / Table1_2[[#This Row],[Sales]]</f>
        <v>-0.49090909090909091</v>
      </c>
      <c r="U1936" t="s">
        <v>58</v>
      </c>
      <c r="V1936" t="s">
        <v>161</v>
      </c>
    </row>
    <row r="1937" spans="1:22">
      <c r="A1937" t="s">
        <v>4031</v>
      </c>
      <c r="B1937" s="19">
        <v>42804</v>
      </c>
      <c r="C1937" s="19" t="str">
        <f xml:space="preserve"> TEXT(Table1_2[[#This Row],[Order Date]], "yyyy")</f>
        <v>2017</v>
      </c>
      <c r="D1937" s="19">
        <v>42808</v>
      </c>
      <c r="E1937" t="s">
        <v>39</v>
      </c>
      <c r="F1937" t="s">
        <v>1383</v>
      </c>
      <c r="G1937" t="s">
        <v>1384</v>
      </c>
      <c r="H1937" t="s">
        <v>24</v>
      </c>
      <c r="I1937" t="s">
        <v>25</v>
      </c>
      <c r="J1937" t="s">
        <v>1739</v>
      </c>
      <c r="K1937" t="s">
        <v>92</v>
      </c>
      <c r="L1937" t="s">
        <v>93</v>
      </c>
      <c r="M1937" t="s">
        <v>762</v>
      </c>
      <c r="N1937" t="s">
        <v>30</v>
      </c>
      <c r="O1937" t="s">
        <v>45</v>
      </c>
      <c r="P1937" t="s">
        <v>763</v>
      </c>
      <c r="Q1937">
        <v>933.40800000000002</v>
      </c>
      <c r="R1937">
        <v>4</v>
      </c>
      <c r="S1937">
        <v>-173.34719999999999</v>
      </c>
      <c r="T1937">
        <f xml:space="preserve"> Table1_2[[#This Row],[Profit]] / Table1_2[[#This Row],[Sales]]</f>
        <v>-0.18571428571428569</v>
      </c>
      <c r="U1937" t="s">
        <v>83</v>
      </c>
      <c r="V1937" t="s">
        <v>195</v>
      </c>
    </row>
    <row r="1938" spans="1:22">
      <c r="A1938" t="s">
        <v>1619</v>
      </c>
      <c r="B1938" s="19">
        <v>42474</v>
      </c>
      <c r="C1938" s="19" t="str">
        <f xml:space="preserve"> TEXT(Table1_2[[#This Row],[Order Date]], "yyyy")</f>
        <v>2016</v>
      </c>
      <c r="D1938" s="19">
        <v>42474</v>
      </c>
      <c r="E1938" t="s">
        <v>425</v>
      </c>
      <c r="F1938" t="s">
        <v>1215</v>
      </c>
      <c r="G1938" t="s">
        <v>1216</v>
      </c>
      <c r="H1938" t="s">
        <v>24</v>
      </c>
      <c r="I1938" t="s">
        <v>25</v>
      </c>
      <c r="J1938" t="s">
        <v>1302</v>
      </c>
      <c r="K1938" t="s">
        <v>520</v>
      </c>
      <c r="L1938" t="s">
        <v>54</v>
      </c>
      <c r="M1938" t="s">
        <v>381</v>
      </c>
      <c r="N1938" t="s">
        <v>30</v>
      </c>
      <c r="O1938" t="s">
        <v>36</v>
      </c>
      <c r="P1938" t="s">
        <v>382</v>
      </c>
      <c r="Q1938">
        <v>933.53599999999994</v>
      </c>
      <c r="R1938">
        <v>4</v>
      </c>
      <c r="S1938">
        <v>105.0228</v>
      </c>
      <c r="T1938">
        <f xml:space="preserve"> Table1_2[[#This Row],[Profit]] / Table1_2[[#This Row],[Sales]]</f>
        <v>0.11250000000000002</v>
      </c>
      <c r="U1938" t="s">
        <v>430</v>
      </c>
      <c r="V1938" t="s">
        <v>113</v>
      </c>
    </row>
    <row r="1939" spans="1:22">
      <c r="A1939" t="s">
        <v>4149</v>
      </c>
      <c r="B1939" s="19">
        <v>43091</v>
      </c>
      <c r="C1939" s="19" t="str">
        <f xml:space="preserve"> TEXT(Table1_2[[#This Row],[Order Date]], "yyyy")</f>
        <v>2017</v>
      </c>
      <c r="D1939" s="19">
        <v>43097</v>
      </c>
      <c r="E1939" t="s">
        <v>39</v>
      </c>
      <c r="F1939" t="s">
        <v>4150</v>
      </c>
      <c r="G1939" t="s">
        <v>4151</v>
      </c>
      <c r="H1939" t="s">
        <v>24</v>
      </c>
      <c r="I1939" t="s">
        <v>25</v>
      </c>
      <c r="J1939" t="s">
        <v>477</v>
      </c>
      <c r="K1939" t="s">
        <v>141</v>
      </c>
      <c r="L1939" t="s">
        <v>28</v>
      </c>
      <c r="M1939" t="s">
        <v>342</v>
      </c>
      <c r="N1939" t="s">
        <v>30</v>
      </c>
      <c r="O1939" t="s">
        <v>45</v>
      </c>
      <c r="P1939" t="s">
        <v>343</v>
      </c>
      <c r="Q1939">
        <v>934.95600000000002</v>
      </c>
      <c r="R1939">
        <v>6</v>
      </c>
      <c r="S1939">
        <v>-249.32159999999999</v>
      </c>
      <c r="T1939">
        <f xml:space="preserve"> Table1_2[[#This Row],[Profit]] / Table1_2[[#This Row],[Sales]]</f>
        <v>-0.26666666666666666</v>
      </c>
      <c r="U1939" t="s">
        <v>129</v>
      </c>
      <c r="V1939" t="s">
        <v>96</v>
      </c>
    </row>
    <row r="1940" spans="1:22">
      <c r="A1940" t="s">
        <v>3467</v>
      </c>
      <c r="B1940" s="19">
        <v>41946</v>
      </c>
      <c r="C1940" s="19" t="str">
        <f xml:space="preserve"> TEXT(Table1_2[[#This Row],[Order Date]], "yyyy")</f>
        <v>2014</v>
      </c>
      <c r="D1940" s="19">
        <v>41950</v>
      </c>
      <c r="E1940" t="s">
        <v>39</v>
      </c>
      <c r="F1940" t="s">
        <v>3468</v>
      </c>
      <c r="G1940" t="s">
        <v>3469</v>
      </c>
      <c r="H1940" t="s">
        <v>24</v>
      </c>
      <c r="I1940" t="s">
        <v>25</v>
      </c>
      <c r="J1940" t="s">
        <v>606</v>
      </c>
      <c r="K1940" t="s">
        <v>1036</v>
      </c>
      <c r="L1940" t="s">
        <v>28</v>
      </c>
      <c r="M1940" t="s">
        <v>193</v>
      </c>
      <c r="N1940" t="s">
        <v>30</v>
      </c>
      <c r="O1940" t="s">
        <v>45</v>
      </c>
      <c r="P1940" t="s">
        <v>194</v>
      </c>
      <c r="Q1940">
        <v>945.03599999999994</v>
      </c>
      <c r="R1940">
        <v>6</v>
      </c>
      <c r="S1940">
        <v>-299.26139999999998</v>
      </c>
      <c r="T1940">
        <f xml:space="preserve"> Table1_2[[#This Row],[Profit]] / Table1_2[[#This Row],[Sales]]</f>
        <v>-0.31666666666666665</v>
      </c>
      <c r="U1940" t="s">
        <v>83</v>
      </c>
      <c r="V1940" t="s">
        <v>34</v>
      </c>
    </row>
    <row r="1941" spans="1:22">
      <c r="A1941" t="s">
        <v>1865</v>
      </c>
      <c r="B1941" s="19">
        <v>42640</v>
      </c>
      <c r="C1941" s="19" t="str">
        <f xml:space="preserve"> TEXT(Table1_2[[#This Row],[Order Date]], "yyyy")</f>
        <v>2016</v>
      </c>
      <c r="D1941" s="19">
        <v>42646</v>
      </c>
      <c r="E1941" t="s">
        <v>39</v>
      </c>
      <c r="F1941" t="s">
        <v>1866</v>
      </c>
      <c r="G1941" t="s">
        <v>1867</v>
      </c>
      <c r="H1941" t="s">
        <v>90</v>
      </c>
      <c r="I1941" t="s">
        <v>25</v>
      </c>
      <c r="J1941" t="s">
        <v>1868</v>
      </c>
      <c r="K1941" t="s">
        <v>92</v>
      </c>
      <c r="L1941" t="s">
        <v>93</v>
      </c>
      <c r="M1941" t="s">
        <v>1869</v>
      </c>
      <c r="N1941" t="s">
        <v>30</v>
      </c>
      <c r="O1941" t="s">
        <v>31</v>
      </c>
      <c r="P1941" t="s">
        <v>1870</v>
      </c>
      <c r="Q1941">
        <v>956.66480000000001</v>
      </c>
      <c r="R1941">
        <v>7</v>
      </c>
      <c r="S1941">
        <v>-225.0976</v>
      </c>
      <c r="T1941">
        <f xml:space="preserve"> Table1_2[[#This Row],[Profit]] / Table1_2[[#This Row],[Sales]]</f>
        <v>-0.23529411764705882</v>
      </c>
      <c r="U1941" t="s">
        <v>129</v>
      </c>
      <c r="V1941" t="s">
        <v>77</v>
      </c>
    </row>
    <row r="1942" spans="1:22">
      <c r="A1942" t="s">
        <v>2763</v>
      </c>
      <c r="B1942" s="19">
        <v>42679</v>
      </c>
      <c r="C1942" s="19" t="str">
        <f xml:space="preserve"> TEXT(Table1_2[[#This Row],[Order Date]], "yyyy")</f>
        <v>2016</v>
      </c>
      <c r="D1942" s="19">
        <v>42683</v>
      </c>
      <c r="E1942" t="s">
        <v>39</v>
      </c>
      <c r="F1942" t="s">
        <v>2063</v>
      </c>
      <c r="G1942" t="s">
        <v>2064</v>
      </c>
      <c r="H1942" t="s">
        <v>24</v>
      </c>
      <c r="I1942" t="s">
        <v>25</v>
      </c>
      <c r="J1942" t="s">
        <v>101</v>
      </c>
      <c r="K1942" t="s">
        <v>92</v>
      </c>
      <c r="L1942" t="s">
        <v>93</v>
      </c>
      <c r="M1942" t="s">
        <v>1869</v>
      </c>
      <c r="N1942" t="s">
        <v>30</v>
      </c>
      <c r="O1942" t="s">
        <v>31</v>
      </c>
      <c r="P1942" t="s">
        <v>1870</v>
      </c>
      <c r="Q1942">
        <v>956.66480000000001</v>
      </c>
      <c r="R1942">
        <v>7</v>
      </c>
      <c r="S1942">
        <v>-225.0976</v>
      </c>
      <c r="T1942">
        <f xml:space="preserve"> Table1_2[[#This Row],[Profit]] / Table1_2[[#This Row],[Sales]]</f>
        <v>-0.23529411764705882</v>
      </c>
      <c r="U1942" t="s">
        <v>83</v>
      </c>
      <c r="V1942" t="s">
        <v>34</v>
      </c>
    </row>
    <row r="1943" spans="1:22">
      <c r="A1943" t="s">
        <v>38</v>
      </c>
      <c r="B1943" s="19">
        <v>42288</v>
      </c>
      <c r="C1943" s="19" t="str">
        <f xml:space="preserve"> TEXT(Table1_2[[#This Row],[Order Date]], "yyyy")</f>
        <v>2015</v>
      </c>
      <c r="D1943" s="19">
        <v>42295</v>
      </c>
      <c r="E1943" t="s">
        <v>39</v>
      </c>
      <c r="F1943" t="s">
        <v>40</v>
      </c>
      <c r="G1943" t="s">
        <v>41</v>
      </c>
      <c r="H1943" t="s">
        <v>24</v>
      </c>
      <c r="I1943" t="s">
        <v>25</v>
      </c>
      <c r="J1943" t="s">
        <v>42</v>
      </c>
      <c r="K1943" t="s">
        <v>43</v>
      </c>
      <c r="L1943" t="s">
        <v>28</v>
      </c>
      <c r="M1943" t="s">
        <v>44</v>
      </c>
      <c r="N1943" t="s">
        <v>30</v>
      </c>
      <c r="O1943" t="s">
        <v>45</v>
      </c>
      <c r="P1943" t="s">
        <v>46</v>
      </c>
      <c r="Q1943">
        <v>957.57749999999999</v>
      </c>
      <c r="R1943">
        <v>5</v>
      </c>
      <c r="S1943">
        <v>-383.03100000000001</v>
      </c>
      <c r="T1943">
        <f xml:space="preserve"> Table1_2[[#This Row],[Profit]] / Table1_2[[#This Row],[Sales]]</f>
        <v>-0.4</v>
      </c>
      <c r="U1943" t="s">
        <v>47</v>
      </c>
      <c r="V1943" t="s">
        <v>48</v>
      </c>
    </row>
    <row r="1944" spans="1:22">
      <c r="A1944" t="s">
        <v>2331</v>
      </c>
      <c r="B1944" s="19">
        <v>42777</v>
      </c>
      <c r="C1944" s="19" t="str">
        <f xml:space="preserve"> TEXT(Table1_2[[#This Row],[Order Date]], "yyyy")</f>
        <v>2017</v>
      </c>
      <c r="D1944" s="19">
        <v>42779</v>
      </c>
      <c r="E1944" t="s">
        <v>21</v>
      </c>
      <c r="F1944" t="s">
        <v>2332</v>
      </c>
      <c r="G1944" t="s">
        <v>2333</v>
      </c>
      <c r="H1944" t="s">
        <v>90</v>
      </c>
      <c r="I1944" t="s">
        <v>25</v>
      </c>
      <c r="J1944" t="s">
        <v>191</v>
      </c>
      <c r="K1944" t="s">
        <v>192</v>
      </c>
      <c r="L1944" t="s">
        <v>54</v>
      </c>
      <c r="M1944" t="s">
        <v>2334</v>
      </c>
      <c r="N1944" t="s">
        <v>30</v>
      </c>
      <c r="O1944" t="s">
        <v>36</v>
      </c>
      <c r="P1944" t="s">
        <v>2335</v>
      </c>
      <c r="Q1944">
        <v>963.13599999999997</v>
      </c>
      <c r="R1944">
        <v>4</v>
      </c>
      <c r="S1944">
        <v>108.3528</v>
      </c>
      <c r="T1944">
        <f xml:space="preserve"> Table1_2[[#This Row],[Profit]] / Table1_2[[#This Row],[Sales]]</f>
        <v>0.1125</v>
      </c>
      <c r="U1944" t="s">
        <v>70</v>
      </c>
      <c r="V1944" t="s">
        <v>297</v>
      </c>
    </row>
    <row r="1945" spans="1:22">
      <c r="A1945" t="s">
        <v>3110</v>
      </c>
      <c r="B1945" s="19">
        <v>41890</v>
      </c>
      <c r="C1945" s="19" t="str">
        <f xml:space="preserve"> TEXT(Table1_2[[#This Row],[Order Date]], "yyyy")</f>
        <v>2014</v>
      </c>
      <c r="D1945" s="19">
        <v>41897</v>
      </c>
      <c r="E1945" t="s">
        <v>39</v>
      </c>
      <c r="F1945" t="s">
        <v>1215</v>
      </c>
      <c r="G1945" t="s">
        <v>1216</v>
      </c>
      <c r="H1945" t="s">
        <v>24</v>
      </c>
      <c r="I1945" t="s">
        <v>25</v>
      </c>
      <c r="J1945" t="s">
        <v>101</v>
      </c>
      <c r="K1945" t="s">
        <v>92</v>
      </c>
      <c r="L1945" t="s">
        <v>93</v>
      </c>
      <c r="M1945" t="s">
        <v>246</v>
      </c>
      <c r="N1945" t="s">
        <v>30</v>
      </c>
      <c r="O1945" t="s">
        <v>36</v>
      </c>
      <c r="P1945" t="s">
        <v>247</v>
      </c>
      <c r="Q1945">
        <v>966.7</v>
      </c>
      <c r="R1945">
        <v>5</v>
      </c>
      <c r="S1945">
        <v>-13.81</v>
      </c>
      <c r="T1945">
        <f xml:space="preserve"> Table1_2[[#This Row],[Profit]] / Table1_2[[#This Row],[Sales]]</f>
        <v>-1.4285714285714285E-2</v>
      </c>
      <c r="U1945" t="s">
        <v>47</v>
      </c>
      <c r="V1945" t="s">
        <v>77</v>
      </c>
    </row>
    <row r="1946" spans="1:22">
      <c r="A1946" t="s">
        <v>2810</v>
      </c>
      <c r="B1946" s="19">
        <v>42446</v>
      </c>
      <c r="C1946" s="19" t="str">
        <f xml:space="preserve"> TEXT(Table1_2[[#This Row],[Order Date]], "yyyy")</f>
        <v>2016</v>
      </c>
      <c r="D1946" s="19">
        <v>42446</v>
      </c>
      <c r="E1946" t="s">
        <v>425</v>
      </c>
      <c r="F1946" t="s">
        <v>2790</v>
      </c>
      <c r="G1946" t="s">
        <v>2791</v>
      </c>
      <c r="H1946" t="s">
        <v>24</v>
      </c>
      <c r="I1946" t="s">
        <v>25</v>
      </c>
      <c r="J1946" t="s">
        <v>157</v>
      </c>
      <c r="K1946" t="s">
        <v>1089</v>
      </c>
      <c r="L1946" t="s">
        <v>67</v>
      </c>
      <c r="M1946" t="s">
        <v>790</v>
      </c>
      <c r="N1946" t="s">
        <v>30</v>
      </c>
      <c r="O1946" t="s">
        <v>56</v>
      </c>
      <c r="P1946" t="s">
        <v>791</v>
      </c>
      <c r="Q1946">
        <v>971.5</v>
      </c>
      <c r="R1946">
        <v>5</v>
      </c>
      <c r="S1946">
        <v>252.59</v>
      </c>
      <c r="T1946">
        <f xml:space="preserve"> Table1_2[[#This Row],[Profit]] / Table1_2[[#This Row],[Sales]]</f>
        <v>0.26</v>
      </c>
      <c r="U1946" t="s">
        <v>430</v>
      </c>
      <c r="V1946" t="s">
        <v>195</v>
      </c>
    </row>
    <row r="1947" spans="1:22">
      <c r="A1947" t="s">
        <v>3471</v>
      </c>
      <c r="B1947" s="19">
        <v>43083</v>
      </c>
      <c r="C1947" s="19" t="str">
        <f xml:space="preserve"> TEXT(Table1_2[[#This Row],[Order Date]], "yyyy")</f>
        <v>2017</v>
      </c>
      <c r="D1947" s="19">
        <v>43088</v>
      </c>
      <c r="E1947" t="s">
        <v>39</v>
      </c>
      <c r="F1947" t="s">
        <v>221</v>
      </c>
      <c r="G1947" t="s">
        <v>222</v>
      </c>
      <c r="H1947" t="s">
        <v>24</v>
      </c>
      <c r="I1947" t="s">
        <v>25</v>
      </c>
      <c r="J1947" t="s">
        <v>2478</v>
      </c>
      <c r="K1947" t="s">
        <v>92</v>
      </c>
      <c r="L1947" t="s">
        <v>93</v>
      </c>
      <c r="M1947" t="s">
        <v>44</v>
      </c>
      <c r="N1947" t="s">
        <v>30</v>
      </c>
      <c r="O1947" t="s">
        <v>45</v>
      </c>
      <c r="P1947" t="s">
        <v>46</v>
      </c>
      <c r="Q1947">
        <v>974.98800000000006</v>
      </c>
      <c r="R1947">
        <v>4</v>
      </c>
      <c r="S1947">
        <v>-97.498800000000003</v>
      </c>
      <c r="T1947">
        <f xml:space="preserve"> Table1_2[[#This Row],[Profit]] / Table1_2[[#This Row],[Sales]]</f>
        <v>-9.9999999999999992E-2</v>
      </c>
      <c r="U1947" t="s">
        <v>58</v>
      </c>
      <c r="V1947" t="s">
        <v>96</v>
      </c>
    </row>
    <row r="1948" spans="1:22">
      <c r="A1948" t="s">
        <v>2969</v>
      </c>
      <c r="B1948" s="19">
        <v>41890</v>
      </c>
      <c r="C1948" s="19" t="str">
        <f xml:space="preserve"> TEXT(Table1_2[[#This Row],[Order Date]], "yyyy")</f>
        <v>2014</v>
      </c>
      <c r="D1948" s="19">
        <v>41896</v>
      </c>
      <c r="E1948" t="s">
        <v>39</v>
      </c>
      <c r="F1948" t="s">
        <v>1403</v>
      </c>
      <c r="G1948" t="s">
        <v>1404</v>
      </c>
      <c r="H1948" t="s">
        <v>24</v>
      </c>
      <c r="I1948" t="s">
        <v>25</v>
      </c>
      <c r="J1948" t="s">
        <v>2970</v>
      </c>
      <c r="K1948" t="s">
        <v>192</v>
      </c>
      <c r="L1948" t="s">
        <v>54</v>
      </c>
      <c r="M1948" t="s">
        <v>35</v>
      </c>
      <c r="N1948" t="s">
        <v>30</v>
      </c>
      <c r="O1948" t="s">
        <v>36</v>
      </c>
      <c r="P1948" t="s">
        <v>37</v>
      </c>
      <c r="Q1948">
        <v>975.92</v>
      </c>
      <c r="R1948">
        <v>5</v>
      </c>
      <c r="S1948">
        <v>121.99</v>
      </c>
      <c r="T1948">
        <f xml:space="preserve"> Table1_2[[#This Row],[Profit]] / Table1_2[[#This Row],[Sales]]</f>
        <v>0.125</v>
      </c>
      <c r="U1948" t="s">
        <v>129</v>
      </c>
      <c r="V1948" t="s">
        <v>77</v>
      </c>
    </row>
    <row r="1949" spans="1:22">
      <c r="A1949" t="s">
        <v>2976</v>
      </c>
      <c r="B1949" s="19">
        <v>43041</v>
      </c>
      <c r="C1949" s="19" t="str">
        <f xml:space="preserve"> TEXT(Table1_2[[#This Row],[Order Date]], "yyyy")</f>
        <v>2017</v>
      </c>
      <c r="D1949" s="19">
        <v>43044</v>
      </c>
      <c r="E1949" t="s">
        <v>21</v>
      </c>
      <c r="F1949" t="s">
        <v>2977</v>
      </c>
      <c r="G1949" t="s">
        <v>2978</v>
      </c>
      <c r="H1949" t="s">
        <v>90</v>
      </c>
      <c r="I1949" t="s">
        <v>25</v>
      </c>
      <c r="J1949" t="s">
        <v>26</v>
      </c>
      <c r="K1949" t="s">
        <v>27</v>
      </c>
      <c r="L1949" t="s">
        <v>28</v>
      </c>
      <c r="M1949" t="s">
        <v>35</v>
      </c>
      <c r="N1949" t="s">
        <v>30</v>
      </c>
      <c r="O1949" t="s">
        <v>36</v>
      </c>
      <c r="P1949" t="s">
        <v>37</v>
      </c>
      <c r="Q1949">
        <v>975.92</v>
      </c>
      <c r="R1949">
        <v>4</v>
      </c>
      <c r="S1949">
        <v>292.77600000000001</v>
      </c>
      <c r="T1949">
        <f xml:space="preserve"> Table1_2[[#This Row],[Profit]] / Table1_2[[#This Row],[Sales]]</f>
        <v>0.30000000000000004</v>
      </c>
      <c r="U1949" t="s">
        <v>33</v>
      </c>
      <c r="V1949" t="s">
        <v>34</v>
      </c>
    </row>
    <row r="1950" spans="1:22">
      <c r="A1950" t="s">
        <v>1316</v>
      </c>
      <c r="B1950" s="19">
        <v>43063</v>
      </c>
      <c r="C1950" s="19" t="str">
        <f xml:space="preserve"> TEXT(Table1_2[[#This Row],[Order Date]], "yyyy")</f>
        <v>2017</v>
      </c>
      <c r="D1950" s="19">
        <v>43067</v>
      </c>
      <c r="E1950" t="s">
        <v>39</v>
      </c>
      <c r="F1950" t="s">
        <v>1317</v>
      </c>
      <c r="G1950" t="s">
        <v>1318</v>
      </c>
      <c r="H1950" t="s">
        <v>90</v>
      </c>
      <c r="I1950" t="s">
        <v>25</v>
      </c>
      <c r="J1950" t="s">
        <v>173</v>
      </c>
      <c r="K1950" t="s">
        <v>120</v>
      </c>
      <c r="L1950" t="s">
        <v>67</v>
      </c>
      <c r="M1950" t="s">
        <v>420</v>
      </c>
      <c r="N1950" t="s">
        <v>30</v>
      </c>
      <c r="O1950" t="s">
        <v>36</v>
      </c>
      <c r="P1950" t="s">
        <v>421</v>
      </c>
      <c r="Q1950">
        <v>977.29200000000003</v>
      </c>
      <c r="R1950">
        <v>6</v>
      </c>
      <c r="S1950">
        <v>173.74080000000001</v>
      </c>
      <c r="T1950">
        <f xml:space="preserve"> Table1_2[[#This Row],[Profit]] / Table1_2[[#This Row],[Sales]]</f>
        <v>0.17777777777777778</v>
      </c>
      <c r="U1950" t="s">
        <v>83</v>
      </c>
      <c r="V1950" t="s">
        <v>34</v>
      </c>
    </row>
    <row r="1951" spans="1:22">
      <c r="A1951" t="s">
        <v>2294</v>
      </c>
      <c r="B1951" s="19">
        <v>41840</v>
      </c>
      <c r="C1951" s="19" t="str">
        <f xml:space="preserve"> TEXT(Table1_2[[#This Row],[Order Date]], "yyyy")</f>
        <v>2014</v>
      </c>
      <c r="D1951" s="19">
        <v>41844</v>
      </c>
      <c r="E1951" t="s">
        <v>39</v>
      </c>
      <c r="F1951" t="s">
        <v>2295</v>
      </c>
      <c r="G1951" t="s">
        <v>2296</v>
      </c>
      <c r="H1951" t="s">
        <v>100</v>
      </c>
      <c r="I1951" t="s">
        <v>25</v>
      </c>
      <c r="J1951" t="s">
        <v>1739</v>
      </c>
      <c r="K1951" t="s">
        <v>92</v>
      </c>
      <c r="L1951" t="s">
        <v>93</v>
      </c>
      <c r="M1951" t="s">
        <v>601</v>
      </c>
      <c r="N1951" t="s">
        <v>30</v>
      </c>
      <c r="O1951" t="s">
        <v>36</v>
      </c>
      <c r="P1951" t="s">
        <v>602</v>
      </c>
      <c r="Q1951">
        <v>981.37199999999996</v>
      </c>
      <c r="R1951">
        <v>2</v>
      </c>
      <c r="S1951">
        <v>-140.196</v>
      </c>
      <c r="T1951">
        <f xml:space="preserve"> Table1_2[[#This Row],[Profit]] / Table1_2[[#This Row],[Sales]]</f>
        <v>-0.14285714285714285</v>
      </c>
      <c r="U1951" t="s">
        <v>83</v>
      </c>
      <c r="V1951" t="s">
        <v>71</v>
      </c>
    </row>
    <row r="1952" spans="1:22">
      <c r="A1952" t="s">
        <v>1720</v>
      </c>
      <c r="B1952" s="19">
        <v>41796</v>
      </c>
      <c r="C1952" s="19" t="str">
        <f xml:space="preserve"> TEXT(Table1_2[[#This Row],[Order Date]], "yyyy")</f>
        <v>2014</v>
      </c>
      <c r="D1952" s="19">
        <v>41801</v>
      </c>
      <c r="E1952" t="s">
        <v>39</v>
      </c>
      <c r="F1952" t="s">
        <v>1721</v>
      </c>
      <c r="G1952" t="s">
        <v>1722</v>
      </c>
      <c r="H1952" t="s">
        <v>90</v>
      </c>
      <c r="I1952" t="s">
        <v>25</v>
      </c>
      <c r="J1952" t="s">
        <v>730</v>
      </c>
      <c r="K1952" t="s">
        <v>120</v>
      </c>
      <c r="L1952" t="s">
        <v>67</v>
      </c>
      <c r="M1952" t="s">
        <v>1723</v>
      </c>
      <c r="N1952" t="s">
        <v>30</v>
      </c>
      <c r="O1952" t="s">
        <v>45</v>
      </c>
      <c r="P1952" t="s">
        <v>1724</v>
      </c>
      <c r="Q1952">
        <v>991.76400000000001</v>
      </c>
      <c r="R1952">
        <v>3</v>
      </c>
      <c r="S1952">
        <v>-347.11739999999998</v>
      </c>
      <c r="T1952">
        <f xml:space="preserve"> Table1_2[[#This Row],[Profit]] / Table1_2[[#This Row],[Sales]]</f>
        <v>-0.35</v>
      </c>
      <c r="U1952" t="s">
        <v>58</v>
      </c>
      <c r="V1952" t="s">
        <v>59</v>
      </c>
    </row>
    <row r="1953" spans="1:22">
      <c r="A1953" t="s">
        <v>451</v>
      </c>
      <c r="B1953" s="19">
        <v>43077</v>
      </c>
      <c r="C1953" s="19" t="str">
        <f xml:space="preserve"> TEXT(Table1_2[[#This Row],[Order Date]], "yyyy")</f>
        <v>2017</v>
      </c>
      <c r="D1953" s="19">
        <v>43081</v>
      </c>
      <c r="E1953" t="s">
        <v>39</v>
      </c>
      <c r="F1953" t="s">
        <v>452</v>
      </c>
      <c r="G1953" t="s">
        <v>453</v>
      </c>
      <c r="H1953" t="s">
        <v>24</v>
      </c>
      <c r="I1953" t="s">
        <v>25</v>
      </c>
      <c r="J1953" t="s">
        <v>328</v>
      </c>
      <c r="K1953" t="s">
        <v>53</v>
      </c>
      <c r="L1953" t="s">
        <v>54</v>
      </c>
      <c r="M1953" t="s">
        <v>454</v>
      </c>
      <c r="N1953" t="s">
        <v>30</v>
      </c>
      <c r="O1953" t="s">
        <v>45</v>
      </c>
      <c r="P1953" t="s">
        <v>455</v>
      </c>
      <c r="Q1953">
        <v>1004.024</v>
      </c>
      <c r="R1953">
        <v>7</v>
      </c>
      <c r="S1953">
        <v>-112.95269999999999</v>
      </c>
      <c r="T1953">
        <f xml:space="preserve"> Table1_2[[#This Row],[Profit]] / Table1_2[[#This Row],[Sales]]</f>
        <v>-0.11249999999999999</v>
      </c>
      <c r="U1953" t="s">
        <v>83</v>
      </c>
      <c r="V1953" t="s">
        <v>96</v>
      </c>
    </row>
    <row r="1954" spans="1:22">
      <c r="A1954" t="s">
        <v>1325</v>
      </c>
      <c r="B1954" s="19">
        <v>42217</v>
      </c>
      <c r="C1954" s="19" t="str">
        <f xml:space="preserve"> TEXT(Table1_2[[#This Row],[Order Date]], "yyyy")</f>
        <v>2015</v>
      </c>
      <c r="D1954" s="19">
        <v>42223</v>
      </c>
      <c r="E1954" t="s">
        <v>39</v>
      </c>
      <c r="F1954" t="s">
        <v>1326</v>
      </c>
      <c r="G1954" t="s">
        <v>1327</v>
      </c>
      <c r="H1954" t="s">
        <v>100</v>
      </c>
      <c r="I1954" t="s">
        <v>25</v>
      </c>
      <c r="J1954" t="s">
        <v>52</v>
      </c>
      <c r="K1954" t="s">
        <v>53</v>
      </c>
      <c r="L1954" t="s">
        <v>54</v>
      </c>
      <c r="M1954" t="s">
        <v>1328</v>
      </c>
      <c r="N1954" t="s">
        <v>30</v>
      </c>
      <c r="O1954" t="s">
        <v>45</v>
      </c>
      <c r="P1954" t="s">
        <v>1329</v>
      </c>
      <c r="Q1954">
        <v>1004.976</v>
      </c>
      <c r="R1954">
        <v>6</v>
      </c>
      <c r="S1954">
        <v>-175.8708</v>
      </c>
      <c r="T1954">
        <f xml:space="preserve"> Table1_2[[#This Row],[Profit]] / Table1_2[[#This Row],[Sales]]</f>
        <v>-0.17500000000000002</v>
      </c>
      <c r="U1954" t="s">
        <v>129</v>
      </c>
      <c r="V1954" t="s">
        <v>253</v>
      </c>
    </row>
    <row r="1955" spans="1:22">
      <c r="A1955" t="s">
        <v>917</v>
      </c>
      <c r="B1955" s="19">
        <v>43067</v>
      </c>
      <c r="C1955" s="19" t="str">
        <f xml:space="preserve"> TEXT(Table1_2[[#This Row],[Order Date]], "yyyy")</f>
        <v>2017</v>
      </c>
      <c r="D1955" s="19">
        <v>43071</v>
      </c>
      <c r="E1955" t="s">
        <v>39</v>
      </c>
      <c r="F1955" t="s">
        <v>918</v>
      </c>
      <c r="G1955" t="s">
        <v>919</v>
      </c>
      <c r="H1955" t="s">
        <v>100</v>
      </c>
      <c r="I1955" t="s">
        <v>25</v>
      </c>
      <c r="J1955" t="s">
        <v>65</v>
      </c>
      <c r="K1955" t="s">
        <v>66</v>
      </c>
      <c r="L1955" t="s">
        <v>67</v>
      </c>
      <c r="M1955" t="s">
        <v>313</v>
      </c>
      <c r="N1955" t="s">
        <v>30</v>
      </c>
      <c r="O1955" t="s">
        <v>56</v>
      </c>
      <c r="P1955" t="s">
        <v>314</v>
      </c>
      <c r="Q1955">
        <v>1007.232</v>
      </c>
      <c r="R1955">
        <v>6</v>
      </c>
      <c r="S1955">
        <v>75.542400000000001</v>
      </c>
      <c r="T1955">
        <f xml:space="preserve"> Table1_2[[#This Row],[Profit]] / Table1_2[[#This Row],[Sales]]</f>
        <v>7.4999999999999997E-2</v>
      </c>
      <c r="U1955" t="s">
        <v>83</v>
      </c>
      <c r="V1955" t="s">
        <v>34</v>
      </c>
    </row>
    <row r="1956" spans="1:22">
      <c r="A1956" t="s">
        <v>2145</v>
      </c>
      <c r="B1956" s="19">
        <v>42390</v>
      </c>
      <c r="C1956" s="19" t="str">
        <f xml:space="preserve"> TEXT(Table1_2[[#This Row],[Order Date]], "yyyy")</f>
        <v>2016</v>
      </c>
      <c r="D1956" s="19">
        <v>42392</v>
      </c>
      <c r="E1956" t="s">
        <v>21</v>
      </c>
      <c r="F1956" t="s">
        <v>2146</v>
      </c>
      <c r="G1956" t="s">
        <v>2147</v>
      </c>
      <c r="H1956" t="s">
        <v>24</v>
      </c>
      <c r="I1956" t="s">
        <v>25</v>
      </c>
      <c r="J1956" t="s">
        <v>639</v>
      </c>
      <c r="K1956" t="s">
        <v>53</v>
      </c>
      <c r="L1956" t="s">
        <v>54</v>
      </c>
      <c r="M1956" t="s">
        <v>420</v>
      </c>
      <c r="N1956" t="s">
        <v>30</v>
      </c>
      <c r="O1956" t="s">
        <v>36</v>
      </c>
      <c r="P1956" t="s">
        <v>421</v>
      </c>
      <c r="Q1956">
        <v>1013.4880000000001</v>
      </c>
      <c r="R1956">
        <v>7</v>
      </c>
      <c r="S1956">
        <v>76.011600000000001</v>
      </c>
      <c r="T1956">
        <f xml:space="preserve"> Table1_2[[#This Row],[Profit]] / Table1_2[[#This Row],[Sales]]</f>
        <v>7.4999999999999997E-2</v>
      </c>
      <c r="U1956" t="s">
        <v>70</v>
      </c>
      <c r="V1956" t="s">
        <v>169</v>
      </c>
    </row>
    <row r="1957" spans="1:22">
      <c r="A1957" t="s">
        <v>2555</v>
      </c>
      <c r="B1957" s="19">
        <v>41989</v>
      </c>
      <c r="C1957" s="19" t="str">
        <f xml:space="preserve"> TEXT(Table1_2[[#This Row],[Order Date]], "yyyy")</f>
        <v>2014</v>
      </c>
      <c r="D1957" s="19">
        <v>41993</v>
      </c>
      <c r="E1957" t="s">
        <v>21</v>
      </c>
      <c r="F1957" t="s">
        <v>2556</v>
      </c>
      <c r="G1957" t="s">
        <v>2557</v>
      </c>
      <c r="H1957" t="s">
        <v>90</v>
      </c>
      <c r="I1957" t="s">
        <v>25</v>
      </c>
      <c r="J1957" t="s">
        <v>2050</v>
      </c>
      <c r="K1957" t="s">
        <v>43</v>
      </c>
      <c r="L1957" t="s">
        <v>28</v>
      </c>
      <c r="M1957" t="s">
        <v>1532</v>
      </c>
      <c r="N1957" t="s">
        <v>30</v>
      </c>
      <c r="O1957" t="s">
        <v>36</v>
      </c>
      <c r="P1957" t="s">
        <v>1533</v>
      </c>
      <c r="Q1957">
        <v>1013.832</v>
      </c>
      <c r="R1957">
        <v>9</v>
      </c>
      <c r="S1957">
        <v>101.3832</v>
      </c>
      <c r="T1957">
        <f xml:space="preserve"> Table1_2[[#This Row],[Profit]] / Table1_2[[#This Row],[Sales]]</f>
        <v>0.1</v>
      </c>
      <c r="U1957" t="s">
        <v>83</v>
      </c>
      <c r="V1957" t="s">
        <v>96</v>
      </c>
    </row>
    <row r="1958" spans="1:22">
      <c r="A1958" t="s">
        <v>1414</v>
      </c>
      <c r="B1958" s="19">
        <v>42014</v>
      </c>
      <c r="C1958" s="19" t="str">
        <f xml:space="preserve"> TEXT(Table1_2[[#This Row],[Order Date]], "yyyy")</f>
        <v>2015</v>
      </c>
      <c r="D1958" s="19">
        <v>42019</v>
      </c>
      <c r="E1958" t="s">
        <v>39</v>
      </c>
      <c r="F1958" t="s">
        <v>1415</v>
      </c>
      <c r="G1958" t="s">
        <v>1416</v>
      </c>
      <c r="H1958" t="s">
        <v>24</v>
      </c>
      <c r="I1958" t="s">
        <v>25</v>
      </c>
      <c r="J1958" t="s">
        <v>173</v>
      </c>
      <c r="K1958" t="s">
        <v>120</v>
      </c>
      <c r="L1958" t="s">
        <v>67</v>
      </c>
      <c r="M1958" t="s">
        <v>521</v>
      </c>
      <c r="N1958" t="s">
        <v>30</v>
      </c>
      <c r="O1958" t="s">
        <v>45</v>
      </c>
      <c r="P1958" t="s">
        <v>522</v>
      </c>
      <c r="Q1958">
        <v>1018.104</v>
      </c>
      <c r="R1958">
        <v>4</v>
      </c>
      <c r="S1958">
        <v>-373.3048</v>
      </c>
      <c r="T1958">
        <f xml:space="preserve"> Table1_2[[#This Row],[Profit]] / Table1_2[[#This Row],[Sales]]</f>
        <v>-0.36666666666666664</v>
      </c>
      <c r="U1958" t="s">
        <v>58</v>
      </c>
      <c r="V1958" t="s">
        <v>169</v>
      </c>
    </row>
    <row r="1959" spans="1:22">
      <c r="A1959" t="s">
        <v>4359</v>
      </c>
      <c r="B1959" s="19">
        <v>42821</v>
      </c>
      <c r="C1959" s="19" t="str">
        <f xml:space="preserve"> TEXT(Table1_2[[#This Row],[Order Date]], "yyyy")</f>
        <v>2017</v>
      </c>
      <c r="D1959" s="19">
        <v>42826</v>
      </c>
      <c r="E1959" t="s">
        <v>39</v>
      </c>
      <c r="F1959" t="s">
        <v>1345</v>
      </c>
      <c r="G1959" t="s">
        <v>1346</v>
      </c>
      <c r="H1959" t="s">
        <v>24</v>
      </c>
      <c r="I1959" t="s">
        <v>25</v>
      </c>
      <c r="J1959" t="s">
        <v>101</v>
      </c>
      <c r="K1959" t="s">
        <v>92</v>
      </c>
      <c r="L1959" t="s">
        <v>93</v>
      </c>
      <c r="M1959" t="s">
        <v>999</v>
      </c>
      <c r="N1959" t="s">
        <v>30</v>
      </c>
      <c r="O1959" t="s">
        <v>31</v>
      </c>
      <c r="P1959" t="s">
        <v>1000</v>
      </c>
      <c r="Q1959">
        <v>1023.332</v>
      </c>
      <c r="R1959">
        <v>5</v>
      </c>
      <c r="S1959">
        <v>-30.097999999999999</v>
      </c>
      <c r="T1959">
        <f xml:space="preserve"> Table1_2[[#This Row],[Profit]] / Table1_2[[#This Row],[Sales]]</f>
        <v>-2.9411764705882353E-2</v>
      </c>
      <c r="U1959" t="s">
        <v>58</v>
      </c>
      <c r="V1959" t="s">
        <v>195</v>
      </c>
    </row>
    <row r="1960" spans="1:22">
      <c r="A1960" t="s">
        <v>1624</v>
      </c>
      <c r="B1960" s="19">
        <v>42317</v>
      </c>
      <c r="C1960" s="19" t="str">
        <f xml:space="preserve"> TEXT(Table1_2[[#This Row],[Order Date]], "yyyy")</f>
        <v>2015</v>
      </c>
      <c r="D1960" s="19">
        <v>42321</v>
      </c>
      <c r="E1960" t="s">
        <v>39</v>
      </c>
      <c r="F1960" t="s">
        <v>1625</v>
      </c>
      <c r="G1960" t="s">
        <v>1626</v>
      </c>
      <c r="H1960" t="s">
        <v>24</v>
      </c>
      <c r="I1960" t="s">
        <v>25</v>
      </c>
      <c r="J1960" t="s">
        <v>878</v>
      </c>
      <c r="K1960" t="s">
        <v>565</v>
      </c>
      <c r="L1960" t="s">
        <v>93</v>
      </c>
      <c r="M1960" t="s">
        <v>1627</v>
      </c>
      <c r="N1960" t="s">
        <v>30</v>
      </c>
      <c r="O1960" t="s">
        <v>45</v>
      </c>
      <c r="P1960" t="s">
        <v>1628</v>
      </c>
      <c r="Q1960">
        <v>1024.3800000000001</v>
      </c>
      <c r="R1960">
        <v>7</v>
      </c>
      <c r="S1960">
        <v>215.1198</v>
      </c>
      <c r="T1960">
        <f xml:space="preserve"> Table1_2[[#This Row],[Profit]] / Table1_2[[#This Row],[Sales]]</f>
        <v>0.20999999999999996</v>
      </c>
      <c r="U1960" t="s">
        <v>83</v>
      </c>
      <c r="V1960" t="s">
        <v>34</v>
      </c>
    </row>
    <row r="1961" spans="1:22">
      <c r="A1961" t="s">
        <v>1296</v>
      </c>
      <c r="B1961" s="19">
        <v>42608</v>
      </c>
      <c r="C1961" s="19" t="str">
        <f xml:space="preserve"> TEXT(Table1_2[[#This Row],[Order Date]], "yyyy")</f>
        <v>2016</v>
      </c>
      <c r="D1961" s="19">
        <v>42610</v>
      </c>
      <c r="E1961" t="s">
        <v>87</v>
      </c>
      <c r="F1961" t="s">
        <v>1297</v>
      </c>
      <c r="G1961" t="s">
        <v>1298</v>
      </c>
      <c r="H1961" t="s">
        <v>90</v>
      </c>
      <c r="I1961" t="s">
        <v>25</v>
      </c>
      <c r="J1961" t="s">
        <v>1185</v>
      </c>
      <c r="K1961" t="s">
        <v>92</v>
      </c>
      <c r="L1961" t="s">
        <v>93</v>
      </c>
      <c r="M1961" t="s">
        <v>1082</v>
      </c>
      <c r="N1961" t="s">
        <v>30</v>
      </c>
      <c r="O1961" t="s">
        <v>36</v>
      </c>
      <c r="P1961" t="s">
        <v>1083</v>
      </c>
      <c r="Q1961">
        <v>1024.7159999999999</v>
      </c>
      <c r="R1961">
        <v>6</v>
      </c>
      <c r="S1961">
        <v>-29.2776</v>
      </c>
      <c r="T1961">
        <f xml:space="preserve"> Table1_2[[#This Row],[Profit]] / Table1_2[[#This Row],[Sales]]</f>
        <v>-2.8571428571428574E-2</v>
      </c>
      <c r="U1961" t="s">
        <v>70</v>
      </c>
      <c r="V1961" t="s">
        <v>253</v>
      </c>
    </row>
    <row r="1962" spans="1:22">
      <c r="A1962" t="s">
        <v>3143</v>
      </c>
      <c r="B1962" s="19">
        <v>41962</v>
      </c>
      <c r="C1962" s="19" t="str">
        <f xml:space="preserve"> TEXT(Table1_2[[#This Row],[Order Date]], "yyyy")</f>
        <v>2014</v>
      </c>
      <c r="D1962" s="19">
        <v>41968</v>
      </c>
      <c r="E1962" t="s">
        <v>39</v>
      </c>
      <c r="F1962" t="s">
        <v>3144</v>
      </c>
      <c r="G1962" t="s">
        <v>3145</v>
      </c>
      <c r="H1962" t="s">
        <v>90</v>
      </c>
      <c r="I1962" t="s">
        <v>25</v>
      </c>
      <c r="J1962" t="s">
        <v>199</v>
      </c>
      <c r="K1962" t="s">
        <v>200</v>
      </c>
      <c r="L1962" t="s">
        <v>67</v>
      </c>
      <c r="M1962" t="s">
        <v>1380</v>
      </c>
      <c r="N1962" t="s">
        <v>30</v>
      </c>
      <c r="O1962" t="s">
        <v>31</v>
      </c>
      <c r="P1962" t="s">
        <v>1381</v>
      </c>
      <c r="Q1962">
        <v>1025.8800000000001</v>
      </c>
      <c r="R1962">
        <v>6</v>
      </c>
      <c r="S1962">
        <v>235.95240000000001</v>
      </c>
      <c r="T1962">
        <f xml:space="preserve"> Table1_2[[#This Row],[Profit]] / Table1_2[[#This Row],[Sales]]</f>
        <v>0.22999999999999998</v>
      </c>
      <c r="U1962" t="s">
        <v>129</v>
      </c>
      <c r="V1962" t="s">
        <v>34</v>
      </c>
    </row>
    <row r="1963" spans="1:22">
      <c r="A1963" t="s">
        <v>339</v>
      </c>
      <c r="B1963" s="19">
        <v>42310</v>
      </c>
      <c r="C1963" s="19" t="str">
        <f xml:space="preserve"> TEXT(Table1_2[[#This Row],[Order Date]], "yyyy")</f>
        <v>2015</v>
      </c>
      <c r="D1963" s="19">
        <v>42314</v>
      </c>
      <c r="E1963" t="s">
        <v>39</v>
      </c>
      <c r="F1963" t="s">
        <v>340</v>
      </c>
      <c r="G1963" t="s">
        <v>341</v>
      </c>
      <c r="H1963" t="s">
        <v>24</v>
      </c>
      <c r="I1963" t="s">
        <v>25</v>
      </c>
      <c r="J1963" t="s">
        <v>52</v>
      </c>
      <c r="K1963" t="s">
        <v>53</v>
      </c>
      <c r="L1963" t="s">
        <v>54</v>
      </c>
      <c r="M1963" t="s">
        <v>342</v>
      </c>
      <c r="N1963" t="s">
        <v>30</v>
      </c>
      <c r="O1963" t="s">
        <v>45</v>
      </c>
      <c r="P1963" t="s">
        <v>343</v>
      </c>
      <c r="Q1963">
        <v>1038.8399999999999</v>
      </c>
      <c r="R1963">
        <v>5</v>
      </c>
      <c r="S1963">
        <v>51.942</v>
      </c>
      <c r="T1963">
        <f xml:space="preserve"> Table1_2[[#This Row],[Profit]] / Table1_2[[#This Row],[Sales]]</f>
        <v>0.05</v>
      </c>
      <c r="U1963" t="s">
        <v>83</v>
      </c>
      <c r="V1963" t="s">
        <v>34</v>
      </c>
    </row>
    <row r="1964" spans="1:22">
      <c r="A1964" t="s">
        <v>424</v>
      </c>
      <c r="B1964" s="19">
        <v>42664</v>
      </c>
      <c r="C1964" s="19" t="str">
        <f xml:space="preserve"> TEXT(Table1_2[[#This Row],[Order Date]], "yyyy")</f>
        <v>2016</v>
      </c>
      <c r="D1964" s="19">
        <v>42664</v>
      </c>
      <c r="E1964" t="s">
        <v>425</v>
      </c>
      <c r="F1964" t="s">
        <v>426</v>
      </c>
      <c r="G1964" t="s">
        <v>427</v>
      </c>
      <c r="H1964" t="s">
        <v>90</v>
      </c>
      <c r="I1964" t="s">
        <v>25</v>
      </c>
      <c r="J1964" t="s">
        <v>428</v>
      </c>
      <c r="K1964" t="s">
        <v>429</v>
      </c>
      <c r="L1964" t="s">
        <v>67</v>
      </c>
      <c r="M1964" t="s">
        <v>102</v>
      </c>
      <c r="N1964" t="s">
        <v>30</v>
      </c>
      <c r="O1964" t="s">
        <v>31</v>
      </c>
      <c r="P1964" t="s">
        <v>103</v>
      </c>
      <c r="Q1964">
        <v>1043.92</v>
      </c>
      <c r="R1964">
        <v>4</v>
      </c>
      <c r="S1964">
        <v>271.41919999999999</v>
      </c>
      <c r="T1964">
        <f xml:space="preserve"> Table1_2[[#This Row],[Profit]] / Table1_2[[#This Row],[Sales]]</f>
        <v>0.25999999999999995</v>
      </c>
      <c r="U1964" t="s">
        <v>430</v>
      </c>
      <c r="V1964" t="s">
        <v>48</v>
      </c>
    </row>
    <row r="1965" spans="1:22">
      <c r="A1965" t="s">
        <v>1367</v>
      </c>
      <c r="B1965" s="19">
        <v>42916</v>
      </c>
      <c r="C1965" s="19" t="str">
        <f xml:space="preserve"> TEXT(Table1_2[[#This Row],[Order Date]], "yyyy")</f>
        <v>2017</v>
      </c>
      <c r="D1965" s="19">
        <v>42916</v>
      </c>
      <c r="E1965" t="s">
        <v>425</v>
      </c>
      <c r="F1965" t="s">
        <v>1368</v>
      </c>
      <c r="G1965" t="s">
        <v>1369</v>
      </c>
      <c r="H1965" t="s">
        <v>24</v>
      </c>
      <c r="I1965" t="s">
        <v>25</v>
      </c>
      <c r="J1965" t="s">
        <v>173</v>
      </c>
      <c r="K1965" t="s">
        <v>120</v>
      </c>
      <c r="L1965" t="s">
        <v>67</v>
      </c>
      <c r="M1965" t="s">
        <v>44</v>
      </c>
      <c r="N1965" t="s">
        <v>30</v>
      </c>
      <c r="O1965" t="s">
        <v>45</v>
      </c>
      <c r="P1965" t="s">
        <v>46</v>
      </c>
      <c r="Q1965">
        <v>1044.6300000000001</v>
      </c>
      <c r="R1965">
        <v>5</v>
      </c>
      <c r="S1965">
        <v>-295.9785</v>
      </c>
      <c r="T1965">
        <f xml:space="preserve"> Table1_2[[#This Row],[Profit]] / Table1_2[[#This Row],[Sales]]</f>
        <v>-0.28333333333333333</v>
      </c>
      <c r="U1965" t="s">
        <v>430</v>
      </c>
      <c r="V1965" t="s">
        <v>59</v>
      </c>
    </row>
    <row r="1966" spans="1:22">
      <c r="A1966" t="s">
        <v>72</v>
      </c>
      <c r="B1966" s="19">
        <v>42272</v>
      </c>
      <c r="C1966" s="19" t="str">
        <f xml:space="preserve"> TEXT(Table1_2[[#This Row],[Order Date]], "yyyy")</f>
        <v>2015</v>
      </c>
      <c r="D1966" s="19">
        <v>42277</v>
      </c>
      <c r="E1966" t="s">
        <v>39</v>
      </c>
      <c r="F1966" t="s">
        <v>73</v>
      </c>
      <c r="G1966" t="s">
        <v>74</v>
      </c>
      <c r="H1966" t="s">
        <v>24</v>
      </c>
      <c r="I1966" t="s">
        <v>25</v>
      </c>
      <c r="J1966" t="s">
        <v>75</v>
      </c>
      <c r="K1966" t="s">
        <v>76</v>
      </c>
      <c r="L1966" t="s">
        <v>54</v>
      </c>
      <c r="M1966" t="s">
        <v>44</v>
      </c>
      <c r="N1966" t="s">
        <v>30</v>
      </c>
      <c r="O1966" t="s">
        <v>45</v>
      </c>
      <c r="P1966" t="s">
        <v>46</v>
      </c>
      <c r="Q1966">
        <v>1044.6300000000001</v>
      </c>
      <c r="R1966">
        <v>3</v>
      </c>
      <c r="S1966">
        <v>240.26490000000001</v>
      </c>
      <c r="T1966">
        <f xml:space="preserve"> Table1_2[[#This Row],[Profit]] / Table1_2[[#This Row],[Sales]]</f>
        <v>0.22999999999999998</v>
      </c>
      <c r="U1966" t="s">
        <v>58</v>
      </c>
      <c r="V1966" t="s">
        <v>77</v>
      </c>
    </row>
    <row r="1967" spans="1:22">
      <c r="A1967" t="s">
        <v>1458</v>
      </c>
      <c r="B1967" s="19">
        <v>42854</v>
      </c>
      <c r="C1967" s="19" t="str">
        <f xml:space="preserve"> TEXT(Table1_2[[#This Row],[Order Date]], "yyyy")</f>
        <v>2017</v>
      </c>
      <c r="D1967" s="19">
        <v>42859</v>
      </c>
      <c r="E1967" t="s">
        <v>21</v>
      </c>
      <c r="F1967" t="s">
        <v>1459</v>
      </c>
      <c r="G1967" t="s">
        <v>1460</v>
      </c>
      <c r="H1967" t="s">
        <v>90</v>
      </c>
      <c r="I1967" t="s">
        <v>25</v>
      </c>
      <c r="J1967" t="s">
        <v>282</v>
      </c>
      <c r="K1967" t="s">
        <v>231</v>
      </c>
      <c r="L1967" t="s">
        <v>67</v>
      </c>
      <c r="M1967" t="s">
        <v>1461</v>
      </c>
      <c r="N1967" t="s">
        <v>30</v>
      </c>
      <c r="O1967" t="s">
        <v>45</v>
      </c>
      <c r="P1967" t="s">
        <v>1462</v>
      </c>
      <c r="Q1967">
        <v>1048.3499999999999</v>
      </c>
      <c r="R1967">
        <v>5</v>
      </c>
      <c r="S1967">
        <v>-69.89</v>
      </c>
      <c r="T1967">
        <f xml:space="preserve"> Table1_2[[#This Row],[Profit]] / Table1_2[[#This Row],[Sales]]</f>
        <v>-6.666666666666668E-2</v>
      </c>
      <c r="U1967" t="s">
        <v>58</v>
      </c>
      <c r="V1967" t="s">
        <v>113</v>
      </c>
    </row>
    <row r="1968" spans="1:22">
      <c r="A1968" t="s">
        <v>670</v>
      </c>
      <c r="B1968" s="19">
        <v>42510</v>
      </c>
      <c r="C1968" s="19" t="str">
        <f xml:space="preserve"> TEXT(Table1_2[[#This Row],[Order Date]], "yyyy")</f>
        <v>2016</v>
      </c>
      <c r="D1968" s="19">
        <v>42515</v>
      </c>
      <c r="E1968" t="s">
        <v>39</v>
      </c>
      <c r="F1968" t="s">
        <v>671</v>
      </c>
      <c r="G1968" t="s">
        <v>672</v>
      </c>
      <c r="H1968" t="s">
        <v>100</v>
      </c>
      <c r="I1968" t="s">
        <v>25</v>
      </c>
      <c r="J1968" t="s">
        <v>673</v>
      </c>
      <c r="K1968" t="s">
        <v>53</v>
      </c>
      <c r="L1968" t="s">
        <v>54</v>
      </c>
      <c r="M1968" t="s">
        <v>313</v>
      </c>
      <c r="N1968" t="s">
        <v>30</v>
      </c>
      <c r="O1968" t="s">
        <v>56</v>
      </c>
      <c r="P1968" t="s">
        <v>314</v>
      </c>
      <c r="Q1968">
        <v>1049.2</v>
      </c>
      <c r="R1968">
        <v>5</v>
      </c>
      <c r="S1968">
        <v>272.79199999999997</v>
      </c>
      <c r="T1968">
        <f xml:space="preserve"> Table1_2[[#This Row],[Profit]] / Table1_2[[#This Row],[Sales]]</f>
        <v>0.25999999999999995</v>
      </c>
      <c r="U1968" t="s">
        <v>58</v>
      </c>
      <c r="V1968" t="s">
        <v>161</v>
      </c>
    </row>
    <row r="1969" spans="1:22">
      <c r="A1969" t="s">
        <v>2753</v>
      </c>
      <c r="B1969" s="19">
        <v>43067</v>
      </c>
      <c r="C1969" s="19" t="str">
        <f xml:space="preserve"> TEXT(Table1_2[[#This Row],[Order Date]], "yyyy")</f>
        <v>2017</v>
      </c>
      <c r="D1969" s="19">
        <v>43073</v>
      </c>
      <c r="E1969" t="s">
        <v>39</v>
      </c>
      <c r="F1969" t="s">
        <v>215</v>
      </c>
      <c r="G1969" t="s">
        <v>216</v>
      </c>
      <c r="H1969" t="s">
        <v>100</v>
      </c>
      <c r="I1969" t="s">
        <v>25</v>
      </c>
      <c r="J1969" t="s">
        <v>2754</v>
      </c>
      <c r="K1969" t="s">
        <v>1089</v>
      </c>
      <c r="L1969" t="s">
        <v>67</v>
      </c>
      <c r="M1969" t="s">
        <v>313</v>
      </c>
      <c r="N1969" t="s">
        <v>30</v>
      </c>
      <c r="O1969" t="s">
        <v>56</v>
      </c>
      <c r="P1969" t="s">
        <v>314</v>
      </c>
      <c r="Q1969">
        <v>1049.2</v>
      </c>
      <c r="R1969">
        <v>5</v>
      </c>
      <c r="S1969">
        <v>272.79199999999997</v>
      </c>
      <c r="T1969">
        <f xml:space="preserve"> Table1_2[[#This Row],[Profit]] / Table1_2[[#This Row],[Sales]]</f>
        <v>0.25999999999999995</v>
      </c>
      <c r="U1969" t="s">
        <v>129</v>
      </c>
      <c r="V1969" t="s">
        <v>34</v>
      </c>
    </row>
    <row r="1970" spans="1:22">
      <c r="A1970" t="s">
        <v>3763</v>
      </c>
      <c r="B1970" s="19">
        <v>42357</v>
      </c>
      <c r="C1970" s="19" t="str">
        <f xml:space="preserve"> TEXT(Table1_2[[#This Row],[Order Date]], "yyyy")</f>
        <v>2015</v>
      </c>
      <c r="D1970" s="19">
        <v>42362</v>
      </c>
      <c r="E1970" t="s">
        <v>21</v>
      </c>
      <c r="F1970" t="s">
        <v>889</v>
      </c>
      <c r="G1970" t="s">
        <v>890</v>
      </c>
      <c r="H1970" t="s">
        <v>100</v>
      </c>
      <c r="I1970" t="s">
        <v>25</v>
      </c>
      <c r="J1970" t="s">
        <v>741</v>
      </c>
      <c r="K1970" t="s">
        <v>884</v>
      </c>
      <c r="L1970" t="s">
        <v>67</v>
      </c>
      <c r="M1970" t="s">
        <v>306</v>
      </c>
      <c r="N1970" t="s">
        <v>30</v>
      </c>
      <c r="O1970" t="s">
        <v>45</v>
      </c>
      <c r="P1970" t="s">
        <v>307</v>
      </c>
      <c r="Q1970">
        <v>1053.164</v>
      </c>
      <c r="R1970">
        <v>4</v>
      </c>
      <c r="S1970">
        <v>-105.3164</v>
      </c>
      <c r="T1970">
        <f xml:space="preserve"> Table1_2[[#This Row],[Profit]] / Table1_2[[#This Row],[Sales]]</f>
        <v>-0.1</v>
      </c>
      <c r="U1970" t="s">
        <v>58</v>
      </c>
      <c r="V1970" t="s">
        <v>96</v>
      </c>
    </row>
    <row r="1971" spans="1:22">
      <c r="A1971" t="s">
        <v>4063</v>
      </c>
      <c r="B1971" s="19">
        <v>42713</v>
      </c>
      <c r="C1971" s="19" t="str">
        <f xml:space="preserve"> TEXT(Table1_2[[#This Row],[Order Date]], "yyyy")</f>
        <v>2016</v>
      </c>
      <c r="D1971" s="19">
        <v>42715</v>
      </c>
      <c r="E1971" t="s">
        <v>87</v>
      </c>
      <c r="F1971" t="s">
        <v>3530</v>
      </c>
      <c r="G1971" t="s">
        <v>3531</v>
      </c>
      <c r="H1971" t="s">
        <v>24</v>
      </c>
      <c r="I1971" t="s">
        <v>25</v>
      </c>
      <c r="J1971" t="s">
        <v>878</v>
      </c>
      <c r="K1971" t="s">
        <v>716</v>
      </c>
      <c r="L1971" t="s">
        <v>28</v>
      </c>
      <c r="M1971" t="s">
        <v>1284</v>
      </c>
      <c r="N1971" t="s">
        <v>30</v>
      </c>
      <c r="O1971" t="s">
        <v>45</v>
      </c>
      <c r="P1971" t="s">
        <v>1285</v>
      </c>
      <c r="Q1971">
        <v>1056.8599999999999</v>
      </c>
      <c r="R1971">
        <v>7</v>
      </c>
      <c r="S1971">
        <v>158.529</v>
      </c>
      <c r="T1971">
        <f xml:space="preserve"> Table1_2[[#This Row],[Profit]] / Table1_2[[#This Row],[Sales]]</f>
        <v>0.15000000000000002</v>
      </c>
      <c r="U1971" t="s">
        <v>70</v>
      </c>
      <c r="V1971" t="s">
        <v>96</v>
      </c>
    </row>
    <row r="1972" spans="1:22">
      <c r="A1972" t="s">
        <v>2580</v>
      </c>
      <c r="B1972" s="19">
        <v>42262</v>
      </c>
      <c r="C1972" s="19" t="str">
        <f xml:space="preserve"> TEXT(Table1_2[[#This Row],[Order Date]], "yyyy")</f>
        <v>2015</v>
      </c>
      <c r="D1972" s="19">
        <v>42266</v>
      </c>
      <c r="E1972" t="s">
        <v>39</v>
      </c>
      <c r="F1972" t="s">
        <v>2235</v>
      </c>
      <c r="G1972" t="s">
        <v>2236</v>
      </c>
      <c r="H1972" t="s">
        <v>24</v>
      </c>
      <c r="I1972" t="s">
        <v>25</v>
      </c>
      <c r="J1972" t="s">
        <v>2462</v>
      </c>
      <c r="K1972" t="s">
        <v>1276</v>
      </c>
      <c r="L1972" t="s">
        <v>28</v>
      </c>
      <c r="M1972" t="s">
        <v>656</v>
      </c>
      <c r="N1972" t="s">
        <v>30</v>
      </c>
      <c r="O1972" t="s">
        <v>36</v>
      </c>
      <c r="P1972" t="s">
        <v>657</v>
      </c>
      <c r="Q1972">
        <v>1056.8599999999999</v>
      </c>
      <c r="R1972">
        <v>7</v>
      </c>
      <c r="S1972">
        <v>306.48939999999999</v>
      </c>
      <c r="T1972">
        <f xml:space="preserve"> Table1_2[[#This Row],[Profit]] / Table1_2[[#This Row],[Sales]]</f>
        <v>0.29000000000000004</v>
      </c>
      <c r="U1972" t="s">
        <v>83</v>
      </c>
      <c r="V1972" t="s">
        <v>77</v>
      </c>
    </row>
    <row r="1973" spans="1:22">
      <c r="A1973" t="s">
        <v>3590</v>
      </c>
      <c r="B1973" s="19">
        <v>42625</v>
      </c>
      <c r="C1973" s="19" t="str">
        <f xml:space="preserve"> TEXT(Table1_2[[#This Row],[Order Date]], "yyyy")</f>
        <v>2016</v>
      </c>
      <c r="D1973" s="19">
        <v>42630</v>
      </c>
      <c r="E1973" t="s">
        <v>39</v>
      </c>
      <c r="F1973" t="s">
        <v>787</v>
      </c>
      <c r="G1973" t="s">
        <v>788</v>
      </c>
      <c r="H1973" t="s">
        <v>90</v>
      </c>
      <c r="I1973" t="s">
        <v>25</v>
      </c>
      <c r="J1973" t="s">
        <v>878</v>
      </c>
      <c r="K1973" t="s">
        <v>716</v>
      </c>
      <c r="L1973" t="s">
        <v>28</v>
      </c>
      <c r="M1973" t="s">
        <v>3591</v>
      </c>
      <c r="N1973" t="s">
        <v>30</v>
      </c>
      <c r="O1973" t="s">
        <v>36</v>
      </c>
      <c r="P1973" t="s">
        <v>3592</v>
      </c>
      <c r="Q1973">
        <v>1059.1199999999999</v>
      </c>
      <c r="R1973">
        <v>4</v>
      </c>
      <c r="S1973">
        <v>307.14479999999998</v>
      </c>
      <c r="T1973">
        <f xml:space="preserve"> Table1_2[[#This Row],[Profit]] / Table1_2[[#This Row],[Sales]]</f>
        <v>0.28999999999999998</v>
      </c>
      <c r="U1973" t="s">
        <v>58</v>
      </c>
      <c r="V1973" t="s">
        <v>77</v>
      </c>
    </row>
    <row r="1974" spans="1:22">
      <c r="A1974" t="s">
        <v>1054</v>
      </c>
      <c r="B1974" s="19">
        <v>41659</v>
      </c>
      <c r="C1974" s="19" t="str">
        <f xml:space="preserve"> TEXT(Table1_2[[#This Row],[Order Date]], "yyyy")</f>
        <v>2014</v>
      </c>
      <c r="D1974" s="19">
        <v>41665</v>
      </c>
      <c r="E1974" t="s">
        <v>39</v>
      </c>
      <c r="F1974" t="s">
        <v>1055</v>
      </c>
      <c r="G1974" t="s">
        <v>1056</v>
      </c>
      <c r="H1974" t="s">
        <v>24</v>
      </c>
      <c r="I1974" t="s">
        <v>25</v>
      </c>
      <c r="J1974" t="s">
        <v>1057</v>
      </c>
      <c r="K1974" t="s">
        <v>1058</v>
      </c>
      <c r="L1974" t="s">
        <v>28</v>
      </c>
      <c r="M1974" t="s">
        <v>514</v>
      </c>
      <c r="N1974" t="s">
        <v>30</v>
      </c>
      <c r="O1974" t="s">
        <v>36</v>
      </c>
      <c r="P1974" t="s">
        <v>515</v>
      </c>
      <c r="Q1974">
        <v>1067.94</v>
      </c>
      <c r="R1974">
        <v>3</v>
      </c>
      <c r="S1974">
        <v>224.26740000000001</v>
      </c>
      <c r="T1974">
        <f xml:space="preserve"> Table1_2[[#This Row],[Profit]] / Table1_2[[#This Row],[Sales]]</f>
        <v>0.21</v>
      </c>
      <c r="U1974" t="s">
        <v>129</v>
      </c>
      <c r="V1974" t="s">
        <v>169</v>
      </c>
    </row>
    <row r="1975" spans="1:22">
      <c r="A1975" t="s">
        <v>1840</v>
      </c>
      <c r="B1975" s="19">
        <v>41715</v>
      </c>
      <c r="C1975" s="19" t="str">
        <f xml:space="preserve"> TEXT(Table1_2[[#This Row],[Order Date]], "yyyy")</f>
        <v>2014</v>
      </c>
      <c r="D1975" s="19">
        <v>41719</v>
      </c>
      <c r="E1975" t="s">
        <v>39</v>
      </c>
      <c r="F1975" t="s">
        <v>1841</v>
      </c>
      <c r="G1975" t="s">
        <v>1842</v>
      </c>
      <c r="H1975" t="s">
        <v>90</v>
      </c>
      <c r="I1975" t="s">
        <v>25</v>
      </c>
      <c r="J1975" t="s">
        <v>173</v>
      </c>
      <c r="K1975" t="s">
        <v>120</v>
      </c>
      <c r="L1975" t="s">
        <v>67</v>
      </c>
      <c r="M1975" t="s">
        <v>1811</v>
      </c>
      <c r="N1975" t="s">
        <v>30</v>
      </c>
      <c r="O1975" t="s">
        <v>45</v>
      </c>
      <c r="P1975" t="s">
        <v>1812</v>
      </c>
      <c r="Q1975">
        <v>1071.576</v>
      </c>
      <c r="R1975">
        <v>4</v>
      </c>
      <c r="S1975">
        <v>-553.64760000000001</v>
      </c>
      <c r="T1975">
        <f xml:space="preserve"> Table1_2[[#This Row],[Profit]] / Table1_2[[#This Row],[Sales]]</f>
        <v>-0.51666666666666672</v>
      </c>
      <c r="U1975" t="s">
        <v>83</v>
      </c>
      <c r="V1975" t="s">
        <v>195</v>
      </c>
    </row>
    <row r="1976" spans="1:22">
      <c r="A1976" t="s">
        <v>4235</v>
      </c>
      <c r="B1976" s="19">
        <v>43069</v>
      </c>
      <c r="C1976" s="19" t="str">
        <f xml:space="preserve"> TEXT(Table1_2[[#This Row],[Order Date]], "yyyy")</f>
        <v>2017</v>
      </c>
      <c r="D1976" s="19">
        <v>43072</v>
      </c>
      <c r="E1976" t="s">
        <v>87</v>
      </c>
      <c r="F1976" t="s">
        <v>1715</v>
      </c>
      <c r="G1976" t="s">
        <v>1716</v>
      </c>
      <c r="H1976" t="s">
        <v>24</v>
      </c>
      <c r="I1976" t="s">
        <v>25</v>
      </c>
      <c r="J1976" t="s">
        <v>65</v>
      </c>
      <c r="K1976" t="s">
        <v>66</v>
      </c>
      <c r="L1976" t="s">
        <v>67</v>
      </c>
      <c r="M1976" t="s">
        <v>1600</v>
      </c>
      <c r="N1976" t="s">
        <v>30</v>
      </c>
      <c r="O1976" t="s">
        <v>36</v>
      </c>
      <c r="P1976" t="s">
        <v>1601</v>
      </c>
      <c r="Q1976">
        <v>1079.316</v>
      </c>
      <c r="R1976">
        <v>6</v>
      </c>
      <c r="S1976">
        <v>-15.418799999999999</v>
      </c>
      <c r="T1976">
        <f xml:space="preserve"> Table1_2[[#This Row],[Profit]] / Table1_2[[#This Row],[Sales]]</f>
        <v>-1.4285714285714285E-2</v>
      </c>
      <c r="U1976" t="s">
        <v>33</v>
      </c>
      <c r="V1976" t="s">
        <v>34</v>
      </c>
    </row>
    <row r="1977" spans="1:22">
      <c r="A1977" t="s">
        <v>961</v>
      </c>
      <c r="B1977" s="19">
        <v>42216</v>
      </c>
      <c r="C1977" s="19" t="str">
        <f xml:space="preserve"> TEXT(Table1_2[[#This Row],[Order Date]], "yyyy")</f>
        <v>2015</v>
      </c>
      <c r="D1977" s="19">
        <v>42216</v>
      </c>
      <c r="E1977" t="s">
        <v>425</v>
      </c>
      <c r="F1977" t="s">
        <v>962</v>
      </c>
      <c r="G1977" t="s">
        <v>963</v>
      </c>
      <c r="H1977" t="s">
        <v>24</v>
      </c>
      <c r="I1977" t="s">
        <v>25</v>
      </c>
      <c r="J1977" t="s">
        <v>173</v>
      </c>
      <c r="K1977" t="s">
        <v>120</v>
      </c>
      <c r="L1977" t="s">
        <v>67</v>
      </c>
      <c r="M1977" t="s">
        <v>342</v>
      </c>
      <c r="N1977" t="s">
        <v>30</v>
      </c>
      <c r="O1977" t="s">
        <v>45</v>
      </c>
      <c r="P1977" t="s">
        <v>343</v>
      </c>
      <c r="Q1977">
        <v>1090.7819999999999</v>
      </c>
      <c r="R1977">
        <v>7</v>
      </c>
      <c r="S1977">
        <v>-290.87520000000001</v>
      </c>
      <c r="T1977">
        <f xml:space="preserve"> Table1_2[[#This Row],[Profit]] / Table1_2[[#This Row],[Sales]]</f>
        <v>-0.26666666666666672</v>
      </c>
      <c r="U1977" t="s">
        <v>430</v>
      </c>
      <c r="V1977" t="s">
        <v>71</v>
      </c>
    </row>
    <row r="1978" spans="1:22">
      <c r="A1978" t="s">
        <v>1025</v>
      </c>
      <c r="B1978" s="19">
        <v>42337</v>
      </c>
      <c r="C1978" s="19" t="str">
        <f xml:space="preserve"> TEXT(Table1_2[[#This Row],[Order Date]], "yyyy")</f>
        <v>2015</v>
      </c>
      <c r="D1978" s="19">
        <v>42342</v>
      </c>
      <c r="E1978" t="s">
        <v>39</v>
      </c>
      <c r="F1978" t="s">
        <v>1026</v>
      </c>
      <c r="G1978" t="s">
        <v>1027</v>
      </c>
      <c r="H1978" t="s">
        <v>90</v>
      </c>
      <c r="I1978" t="s">
        <v>25</v>
      </c>
      <c r="J1978" t="s">
        <v>288</v>
      </c>
      <c r="K1978" t="s">
        <v>289</v>
      </c>
      <c r="L1978" t="s">
        <v>93</v>
      </c>
      <c r="M1978" t="s">
        <v>1028</v>
      </c>
      <c r="N1978" t="s">
        <v>30</v>
      </c>
      <c r="O1978" t="s">
        <v>36</v>
      </c>
      <c r="P1978" t="s">
        <v>1029</v>
      </c>
      <c r="Q1978">
        <v>1106.9100000000001</v>
      </c>
      <c r="R1978">
        <v>9</v>
      </c>
      <c r="S1978">
        <v>121.76009999999999</v>
      </c>
      <c r="T1978">
        <f xml:space="preserve"> Table1_2[[#This Row],[Profit]] / Table1_2[[#This Row],[Sales]]</f>
        <v>0.10999999999999999</v>
      </c>
      <c r="U1978" t="s">
        <v>58</v>
      </c>
      <c r="V1978" t="s">
        <v>34</v>
      </c>
    </row>
    <row r="1979" spans="1:22">
      <c r="A1979" t="s">
        <v>909</v>
      </c>
      <c r="B1979" s="19">
        <v>42717</v>
      </c>
      <c r="C1979" s="19" t="str">
        <f xml:space="preserve"> TEXT(Table1_2[[#This Row],[Order Date]], "yyyy")</f>
        <v>2016</v>
      </c>
      <c r="D1979" s="19">
        <v>42724</v>
      </c>
      <c r="E1979" t="s">
        <v>39</v>
      </c>
      <c r="F1979" t="s">
        <v>910</v>
      </c>
      <c r="G1979" t="s">
        <v>911</v>
      </c>
      <c r="H1979" t="s">
        <v>90</v>
      </c>
      <c r="I1979" t="s">
        <v>25</v>
      </c>
      <c r="J1979" t="s">
        <v>912</v>
      </c>
      <c r="K1979" t="s">
        <v>53</v>
      </c>
      <c r="L1979" t="s">
        <v>54</v>
      </c>
      <c r="M1979" t="s">
        <v>44</v>
      </c>
      <c r="N1979" t="s">
        <v>30</v>
      </c>
      <c r="O1979" t="s">
        <v>45</v>
      </c>
      <c r="P1979" t="s">
        <v>46</v>
      </c>
      <c r="Q1979">
        <v>1114.2719999999999</v>
      </c>
      <c r="R1979">
        <v>4</v>
      </c>
      <c r="S1979">
        <v>41.785200000000003</v>
      </c>
      <c r="T1979">
        <f xml:space="preserve"> Table1_2[[#This Row],[Profit]] / Table1_2[[#This Row],[Sales]]</f>
        <v>3.7500000000000006E-2</v>
      </c>
      <c r="U1979" t="s">
        <v>47</v>
      </c>
      <c r="V1979" t="s">
        <v>96</v>
      </c>
    </row>
    <row r="1980" spans="1:22">
      <c r="A1980" t="s">
        <v>4186</v>
      </c>
      <c r="B1980" s="19">
        <v>42535</v>
      </c>
      <c r="C1980" s="19" t="str">
        <f xml:space="preserve"> TEXT(Table1_2[[#This Row],[Order Date]], "yyyy")</f>
        <v>2016</v>
      </c>
      <c r="D1980" s="19">
        <v>42539</v>
      </c>
      <c r="E1980" t="s">
        <v>39</v>
      </c>
      <c r="F1980" t="s">
        <v>680</v>
      </c>
      <c r="G1980" t="s">
        <v>681</v>
      </c>
      <c r="H1980" t="s">
        <v>90</v>
      </c>
      <c r="I1980" t="s">
        <v>25</v>
      </c>
      <c r="J1980" t="s">
        <v>191</v>
      </c>
      <c r="K1980" t="s">
        <v>192</v>
      </c>
      <c r="L1980" t="s">
        <v>54</v>
      </c>
      <c r="M1980" t="s">
        <v>1134</v>
      </c>
      <c r="N1980" t="s">
        <v>30</v>
      </c>
      <c r="O1980" t="s">
        <v>45</v>
      </c>
      <c r="P1980" t="s">
        <v>1135</v>
      </c>
      <c r="Q1980">
        <v>1115.17</v>
      </c>
      <c r="R1980">
        <v>7</v>
      </c>
      <c r="S1980">
        <v>334.55099999999999</v>
      </c>
      <c r="T1980">
        <f xml:space="preserve"> Table1_2[[#This Row],[Profit]] / Table1_2[[#This Row],[Sales]]</f>
        <v>0.3</v>
      </c>
      <c r="U1980" t="s">
        <v>83</v>
      </c>
      <c r="V1980" t="s">
        <v>59</v>
      </c>
    </row>
    <row r="1981" spans="1:22">
      <c r="A1981" t="s">
        <v>598</v>
      </c>
      <c r="B1981" s="19">
        <v>42475</v>
      </c>
      <c r="C1981" s="19" t="str">
        <f xml:space="preserve"> TEXT(Table1_2[[#This Row],[Order Date]], "yyyy")</f>
        <v>2016</v>
      </c>
      <c r="D1981" s="19">
        <v>42477</v>
      </c>
      <c r="E1981" t="s">
        <v>21</v>
      </c>
      <c r="F1981" t="s">
        <v>599</v>
      </c>
      <c r="G1981" t="s">
        <v>600</v>
      </c>
      <c r="H1981" t="s">
        <v>24</v>
      </c>
      <c r="I1981" t="s">
        <v>25</v>
      </c>
      <c r="J1981" t="s">
        <v>328</v>
      </c>
      <c r="K1981" t="s">
        <v>53</v>
      </c>
      <c r="L1981" t="s">
        <v>54</v>
      </c>
      <c r="M1981" t="s">
        <v>601</v>
      </c>
      <c r="N1981" t="s">
        <v>30</v>
      </c>
      <c r="O1981" t="s">
        <v>36</v>
      </c>
      <c r="P1981" t="s">
        <v>602</v>
      </c>
      <c r="Q1981">
        <v>1121.568</v>
      </c>
      <c r="R1981">
        <v>2</v>
      </c>
      <c r="S1981">
        <v>0</v>
      </c>
      <c r="T1981">
        <f xml:space="preserve"> Table1_2[[#This Row],[Profit]] / Table1_2[[#This Row],[Sales]]</f>
        <v>0</v>
      </c>
      <c r="U1981" t="s">
        <v>70</v>
      </c>
      <c r="V1981" t="s">
        <v>113</v>
      </c>
    </row>
    <row r="1982" spans="1:22">
      <c r="A1982" t="s">
        <v>2315</v>
      </c>
      <c r="B1982" s="19">
        <v>42166</v>
      </c>
      <c r="C1982" s="19" t="str">
        <f xml:space="preserve"> TEXT(Table1_2[[#This Row],[Order Date]], "yyyy")</f>
        <v>2015</v>
      </c>
      <c r="D1982" s="19">
        <v>42167</v>
      </c>
      <c r="E1982" t="s">
        <v>87</v>
      </c>
      <c r="F1982" t="s">
        <v>2316</v>
      </c>
      <c r="G1982" t="s">
        <v>2317</v>
      </c>
      <c r="H1982" t="s">
        <v>90</v>
      </c>
      <c r="I1982" t="s">
        <v>25</v>
      </c>
      <c r="J1982" t="s">
        <v>574</v>
      </c>
      <c r="K1982" t="s">
        <v>43</v>
      </c>
      <c r="L1982" t="s">
        <v>28</v>
      </c>
      <c r="M1982" t="s">
        <v>405</v>
      </c>
      <c r="N1982" t="s">
        <v>30</v>
      </c>
      <c r="O1982" t="s">
        <v>36</v>
      </c>
      <c r="P1982" t="s">
        <v>406</v>
      </c>
      <c r="Q1982">
        <v>1123.92</v>
      </c>
      <c r="R1982">
        <v>5</v>
      </c>
      <c r="S1982">
        <v>-182.637</v>
      </c>
      <c r="T1982">
        <f xml:space="preserve"> Table1_2[[#This Row],[Profit]] / Table1_2[[#This Row],[Sales]]</f>
        <v>-0.16249999999999998</v>
      </c>
      <c r="U1982" t="s">
        <v>123</v>
      </c>
      <c r="V1982" t="s">
        <v>59</v>
      </c>
    </row>
    <row r="1983" spans="1:22">
      <c r="A1983" t="s">
        <v>4312</v>
      </c>
      <c r="B1983" s="19">
        <v>41729</v>
      </c>
      <c r="C1983" s="19" t="str">
        <f xml:space="preserve"> TEXT(Table1_2[[#This Row],[Order Date]], "yyyy")</f>
        <v>2014</v>
      </c>
      <c r="D1983" s="19">
        <v>41729</v>
      </c>
      <c r="E1983" t="s">
        <v>425</v>
      </c>
      <c r="F1983" t="s">
        <v>3236</v>
      </c>
      <c r="G1983" t="s">
        <v>3237</v>
      </c>
      <c r="H1983" t="s">
        <v>24</v>
      </c>
      <c r="I1983" t="s">
        <v>25</v>
      </c>
      <c r="J1983" t="s">
        <v>303</v>
      </c>
      <c r="K1983" t="s">
        <v>43</v>
      </c>
      <c r="L1983" t="s">
        <v>28</v>
      </c>
      <c r="M1983" t="s">
        <v>329</v>
      </c>
      <c r="N1983" t="s">
        <v>30</v>
      </c>
      <c r="O1983" t="s">
        <v>36</v>
      </c>
      <c r="P1983" t="s">
        <v>330</v>
      </c>
      <c r="Q1983">
        <v>1125.4880000000001</v>
      </c>
      <c r="R1983">
        <v>7</v>
      </c>
      <c r="S1983">
        <v>98.480199999999996</v>
      </c>
      <c r="T1983">
        <f xml:space="preserve"> Table1_2[[#This Row],[Profit]] / Table1_2[[#This Row],[Sales]]</f>
        <v>8.7499999999999994E-2</v>
      </c>
      <c r="U1983" t="s">
        <v>430</v>
      </c>
      <c r="V1983" t="s">
        <v>195</v>
      </c>
    </row>
    <row r="1984" spans="1:22">
      <c r="A1984" t="s">
        <v>4115</v>
      </c>
      <c r="B1984" s="19">
        <v>42628</v>
      </c>
      <c r="C1984" s="19" t="str">
        <f xml:space="preserve"> TEXT(Table1_2[[#This Row],[Order Date]], "yyyy")</f>
        <v>2016</v>
      </c>
      <c r="D1984" s="19">
        <v>42633</v>
      </c>
      <c r="E1984" t="s">
        <v>39</v>
      </c>
      <c r="F1984" t="s">
        <v>675</v>
      </c>
      <c r="G1984" t="s">
        <v>676</v>
      </c>
      <c r="H1984" t="s">
        <v>90</v>
      </c>
      <c r="I1984" t="s">
        <v>25</v>
      </c>
      <c r="J1984" t="s">
        <v>4116</v>
      </c>
      <c r="K1984" t="s">
        <v>2280</v>
      </c>
      <c r="L1984" t="s">
        <v>54</v>
      </c>
      <c r="M1984" t="s">
        <v>306</v>
      </c>
      <c r="N1984" t="s">
        <v>30</v>
      </c>
      <c r="O1984" t="s">
        <v>45</v>
      </c>
      <c r="P1984" t="s">
        <v>307</v>
      </c>
      <c r="Q1984">
        <v>1128.3900000000001</v>
      </c>
      <c r="R1984">
        <v>3</v>
      </c>
      <c r="S1984">
        <v>259.52969999999999</v>
      </c>
      <c r="T1984">
        <f xml:space="preserve"> Table1_2[[#This Row],[Profit]] / Table1_2[[#This Row],[Sales]]</f>
        <v>0.22999999999999998</v>
      </c>
      <c r="U1984" t="s">
        <v>58</v>
      </c>
      <c r="V1984" t="s">
        <v>77</v>
      </c>
    </row>
    <row r="1985" spans="1:22">
      <c r="A1985" t="s">
        <v>3307</v>
      </c>
      <c r="B1985" s="19">
        <v>41856</v>
      </c>
      <c r="C1985" s="19" t="str">
        <f xml:space="preserve"> TEXT(Table1_2[[#This Row],[Order Date]], "yyyy")</f>
        <v>2014</v>
      </c>
      <c r="D1985" s="19">
        <v>41858</v>
      </c>
      <c r="E1985" t="s">
        <v>21</v>
      </c>
      <c r="F1985" t="s">
        <v>1809</v>
      </c>
      <c r="G1985" t="s">
        <v>1810</v>
      </c>
      <c r="H1985" t="s">
        <v>90</v>
      </c>
      <c r="I1985" t="s">
        <v>25</v>
      </c>
      <c r="J1985" t="s">
        <v>3308</v>
      </c>
      <c r="K1985" t="s">
        <v>429</v>
      </c>
      <c r="L1985" t="s">
        <v>67</v>
      </c>
      <c r="M1985" t="s">
        <v>805</v>
      </c>
      <c r="N1985" t="s">
        <v>30</v>
      </c>
      <c r="O1985" t="s">
        <v>36</v>
      </c>
      <c r="P1985" t="s">
        <v>806</v>
      </c>
      <c r="Q1985">
        <v>1133.3499999999999</v>
      </c>
      <c r="R1985">
        <v>5</v>
      </c>
      <c r="S1985">
        <v>294.67099999999999</v>
      </c>
      <c r="T1985">
        <f xml:space="preserve"> Table1_2[[#This Row],[Profit]] / Table1_2[[#This Row],[Sales]]</f>
        <v>0.26</v>
      </c>
      <c r="U1985" t="s">
        <v>70</v>
      </c>
      <c r="V1985" t="s">
        <v>253</v>
      </c>
    </row>
    <row r="1986" spans="1:22">
      <c r="A1986" t="s">
        <v>1923</v>
      </c>
      <c r="B1986" s="19">
        <v>42975</v>
      </c>
      <c r="C1986" s="19" t="str">
        <f xml:space="preserve"> TEXT(Table1_2[[#This Row],[Order Date]], "yyyy")</f>
        <v>2017</v>
      </c>
      <c r="D1986" s="19">
        <v>42981</v>
      </c>
      <c r="E1986" t="s">
        <v>39</v>
      </c>
      <c r="F1986" t="s">
        <v>1924</v>
      </c>
      <c r="G1986" t="s">
        <v>1925</v>
      </c>
      <c r="H1986" t="s">
        <v>100</v>
      </c>
      <c r="I1986" t="s">
        <v>25</v>
      </c>
      <c r="J1986" t="s">
        <v>191</v>
      </c>
      <c r="K1986" t="s">
        <v>192</v>
      </c>
      <c r="L1986" t="s">
        <v>54</v>
      </c>
      <c r="M1986" t="s">
        <v>441</v>
      </c>
      <c r="N1986" t="s">
        <v>30</v>
      </c>
      <c r="O1986" t="s">
        <v>45</v>
      </c>
      <c r="P1986" t="s">
        <v>442</v>
      </c>
      <c r="Q1986">
        <v>1137.75</v>
      </c>
      <c r="R1986">
        <v>5</v>
      </c>
      <c r="S1986">
        <v>250.30500000000001</v>
      </c>
      <c r="T1986">
        <f xml:space="preserve"> Table1_2[[#This Row],[Profit]] / Table1_2[[#This Row],[Sales]]</f>
        <v>0.22</v>
      </c>
      <c r="U1986" t="s">
        <v>129</v>
      </c>
      <c r="V1986" t="s">
        <v>253</v>
      </c>
    </row>
    <row r="1987" spans="1:22">
      <c r="A1987" t="s">
        <v>2119</v>
      </c>
      <c r="B1987" s="19">
        <v>41712</v>
      </c>
      <c r="C1987" s="19" t="str">
        <f xml:space="preserve"> TEXT(Table1_2[[#This Row],[Order Date]], "yyyy")</f>
        <v>2014</v>
      </c>
      <c r="D1987" s="19">
        <v>41717</v>
      </c>
      <c r="E1987" t="s">
        <v>39</v>
      </c>
      <c r="F1987" t="s">
        <v>748</v>
      </c>
      <c r="G1987" t="s">
        <v>749</v>
      </c>
      <c r="H1987" t="s">
        <v>100</v>
      </c>
      <c r="I1987" t="s">
        <v>25</v>
      </c>
      <c r="J1987" t="s">
        <v>2120</v>
      </c>
      <c r="K1987" t="s">
        <v>716</v>
      </c>
      <c r="L1987" t="s">
        <v>28</v>
      </c>
      <c r="M1987" t="s">
        <v>575</v>
      </c>
      <c r="N1987" t="s">
        <v>30</v>
      </c>
      <c r="O1987" t="s">
        <v>36</v>
      </c>
      <c r="P1987" t="s">
        <v>576</v>
      </c>
      <c r="Q1987">
        <v>1139.92</v>
      </c>
      <c r="R1987">
        <v>4</v>
      </c>
      <c r="S1987">
        <v>284.98</v>
      </c>
      <c r="T1987">
        <f xml:space="preserve"> Table1_2[[#This Row],[Profit]] / Table1_2[[#This Row],[Sales]]</f>
        <v>0.25</v>
      </c>
      <c r="U1987" t="s">
        <v>58</v>
      </c>
      <c r="V1987" t="s">
        <v>195</v>
      </c>
    </row>
    <row r="1988" spans="1:22">
      <c r="A1988" t="s">
        <v>1138</v>
      </c>
      <c r="B1988" s="19">
        <v>43087</v>
      </c>
      <c r="C1988" s="19" t="str">
        <f xml:space="preserve"> TEXT(Table1_2[[#This Row],[Order Date]], "yyyy")</f>
        <v>2017</v>
      </c>
      <c r="D1988" s="19">
        <v>43093</v>
      </c>
      <c r="E1988" t="s">
        <v>39</v>
      </c>
      <c r="F1988" t="s">
        <v>1139</v>
      </c>
      <c r="G1988" t="s">
        <v>1140</v>
      </c>
      <c r="H1988" t="s">
        <v>24</v>
      </c>
      <c r="I1988" t="s">
        <v>25</v>
      </c>
      <c r="J1988" t="s">
        <v>173</v>
      </c>
      <c r="K1988" t="s">
        <v>120</v>
      </c>
      <c r="L1988" t="s">
        <v>67</v>
      </c>
      <c r="M1988" t="s">
        <v>1141</v>
      </c>
      <c r="N1988" t="s">
        <v>30</v>
      </c>
      <c r="O1988" t="s">
        <v>36</v>
      </c>
      <c r="P1988" t="s">
        <v>1142</v>
      </c>
      <c r="Q1988">
        <v>1141.9380000000001</v>
      </c>
      <c r="R1988">
        <v>9</v>
      </c>
      <c r="S1988">
        <v>139.5702</v>
      </c>
      <c r="T1988">
        <f xml:space="preserve"> Table1_2[[#This Row],[Profit]] / Table1_2[[#This Row],[Sales]]</f>
        <v>0.1222222222222222</v>
      </c>
      <c r="U1988" t="s">
        <v>129</v>
      </c>
      <c r="V1988" t="s">
        <v>96</v>
      </c>
    </row>
    <row r="1989" spans="1:22">
      <c r="A1989" t="s">
        <v>3422</v>
      </c>
      <c r="B1989" s="19">
        <v>43071</v>
      </c>
      <c r="C1989" s="19" t="str">
        <f xml:space="preserve"> TEXT(Table1_2[[#This Row],[Order Date]], "yyyy")</f>
        <v>2017</v>
      </c>
      <c r="D1989" s="19">
        <v>43075</v>
      </c>
      <c r="E1989" t="s">
        <v>39</v>
      </c>
      <c r="F1989" t="s">
        <v>1935</v>
      </c>
      <c r="G1989" t="s">
        <v>1936</v>
      </c>
      <c r="H1989" t="s">
        <v>90</v>
      </c>
      <c r="I1989" t="s">
        <v>25</v>
      </c>
      <c r="J1989" t="s">
        <v>1470</v>
      </c>
      <c r="K1989" t="s">
        <v>53</v>
      </c>
      <c r="L1989" t="s">
        <v>54</v>
      </c>
      <c r="M1989" t="s">
        <v>2549</v>
      </c>
      <c r="N1989" t="s">
        <v>30</v>
      </c>
      <c r="O1989" t="s">
        <v>36</v>
      </c>
      <c r="P1989" t="s">
        <v>2550</v>
      </c>
      <c r="Q1989">
        <v>1159.056</v>
      </c>
      <c r="R1989">
        <v>9</v>
      </c>
      <c r="S1989">
        <v>43.464599999999997</v>
      </c>
      <c r="T1989">
        <f xml:space="preserve"> Table1_2[[#This Row],[Profit]] / Table1_2[[#This Row],[Sales]]</f>
        <v>3.7499999999999999E-2</v>
      </c>
      <c r="U1989" t="s">
        <v>83</v>
      </c>
      <c r="V1989" t="s">
        <v>96</v>
      </c>
    </row>
    <row r="1990" spans="1:22">
      <c r="A1990" t="s">
        <v>953</v>
      </c>
      <c r="B1990" s="19">
        <v>42092</v>
      </c>
      <c r="C1990" s="19" t="str">
        <f xml:space="preserve"> TEXT(Table1_2[[#This Row],[Order Date]], "yyyy")</f>
        <v>2015</v>
      </c>
      <c r="D1990" s="19">
        <v>42094</v>
      </c>
      <c r="E1990" t="s">
        <v>21</v>
      </c>
      <c r="F1990" t="s">
        <v>954</v>
      </c>
      <c r="G1990" t="s">
        <v>955</v>
      </c>
      <c r="H1990" t="s">
        <v>100</v>
      </c>
      <c r="I1990" t="s">
        <v>25</v>
      </c>
      <c r="J1990" t="s">
        <v>606</v>
      </c>
      <c r="K1990" t="s">
        <v>43</v>
      </c>
      <c r="L1990" t="s">
        <v>28</v>
      </c>
      <c r="M1990" t="s">
        <v>381</v>
      </c>
      <c r="N1990" t="s">
        <v>30</v>
      </c>
      <c r="O1990" t="s">
        <v>36</v>
      </c>
      <c r="P1990" t="s">
        <v>382</v>
      </c>
      <c r="Q1990">
        <v>1166.92</v>
      </c>
      <c r="R1990">
        <v>5</v>
      </c>
      <c r="S1990">
        <v>131.27850000000001</v>
      </c>
      <c r="T1990">
        <f xml:space="preserve"> Table1_2[[#This Row],[Profit]] / Table1_2[[#This Row],[Sales]]</f>
        <v>0.1125</v>
      </c>
      <c r="U1990" t="s">
        <v>70</v>
      </c>
      <c r="V1990" t="s">
        <v>195</v>
      </c>
    </row>
    <row r="1991" spans="1:22">
      <c r="A1991" t="s">
        <v>3857</v>
      </c>
      <c r="B1991" s="19">
        <v>41726</v>
      </c>
      <c r="C1991" s="19" t="str">
        <f xml:space="preserve"> TEXT(Table1_2[[#This Row],[Order Date]], "yyyy")</f>
        <v>2014</v>
      </c>
      <c r="D1991" s="19">
        <v>41731</v>
      </c>
      <c r="E1991" t="s">
        <v>39</v>
      </c>
      <c r="F1991" t="s">
        <v>3128</v>
      </c>
      <c r="G1991" t="s">
        <v>3129</v>
      </c>
      <c r="H1991" t="s">
        <v>24</v>
      </c>
      <c r="I1991" t="s">
        <v>25</v>
      </c>
      <c r="J1991" t="s">
        <v>800</v>
      </c>
      <c r="K1991" t="s">
        <v>801</v>
      </c>
      <c r="L1991" t="s">
        <v>93</v>
      </c>
      <c r="M1991" t="s">
        <v>1671</v>
      </c>
      <c r="N1991" t="s">
        <v>30</v>
      </c>
      <c r="O1991" t="s">
        <v>45</v>
      </c>
      <c r="P1991" t="s">
        <v>1672</v>
      </c>
      <c r="Q1991">
        <v>1184.72</v>
      </c>
      <c r="R1991">
        <v>4</v>
      </c>
      <c r="S1991">
        <v>106.62479999999999</v>
      </c>
      <c r="T1991">
        <f xml:space="preserve"> Table1_2[[#This Row],[Profit]] / Table1_2[[#This Row],[Sales]]</f>
        <v>0.09</v>
      </c>
      <c r="U1991" t="s">
        <v>58</v>
      </c>
      <c r="V1991" t="s">
        <v>195</v>
      </c>
    </row>
    <row r="1992" spans="1:22">
      <c r="A1992" t="s">
        <v>3230</v>
      </c>
      <c r="B1992" s="19">
        <v>42933</v>
      </c>
      <c r="C1992" s="19" t="str">
        <f xml:space="preserve"> TEXT(Table1_2[[#This Row],[Order Date]], "yyyy")</f>
        <v>2017</v>
      </c>
      <c r="D1992" s="19">
        <v>42935</v>
      </c>
      <c r="E1992" t="s">
        <v>21</v>
      </c>
      <c r="F1992" t="s">
        <v>787</v>
      </c>
      <c r="G1992" t="s">
        <v>788</v>
      </c>
      <c r="H1992" t="s">
        <v>90</v>
      </c>
      <c r="I1992" t="s">
        <v>25</v>
      </c>
      <c r="J1992" t="s">
        <v>3231</v>
      </c>
      <c r="K1992" t="s">
        <v>53</v>
      </c>
      <c r="L1992" t="s">
        <v>54</v>
      </c>
      <c r="M1992" t="s">
        <v>260</v>
      </c>
      <c r="N1992" t="s">
        <v>30</v>
      </c>
      <c r="O1992" t="s">
        <v>31</v>
      </c>
      <c r="P1992" t="s">
        <v>261</v>
      </c>
      <c r="Q1992">
        <v>1194.165</v>
      </c>
      <c r="R1992">
        <v>5</v>
      </c>
      <c r="S1992">
        <v>210.73500000000001</v>
      </c>
      <c r="T1992">
        <f xml:space="preserve"> Table1_2[[#This Row],[Profit]] / Table1_2[[#This Row],[Sales]]</f>
        <v>0.17647058823529413</v>
      </c>
      <c r="U1992" t="s">
        <v>70</v>
      </c>
      <c r="V1992" t="s">
        <v>71</v>
      </c>
    </row>
    <row r="1993" spans="1:22">
      <c r="A1993" t="s">
        <v>3756</v>
      </c>
      <c r="B1993" s="19">
        <v>42110</v>
      </c>
      <c r="C1993" s="19" t="str">
        <f xml:space="preserve"> TEXT(Table1_2[[#This Row],[Order Date]], "yyyy")</f>
        <v>2015</v>
      </c>
      <c r="D1993" s="19">
        <v>42112</v>
      </c>
      <c r="E1993" t="s">
        <v>87</v>
      </c>
      <c r="F1993" t="s">
        <v>892</v>
      </c>
      <c r="G1993" t="s">
        <v>893</v>
      </c>
      <c r="H1993" t="s">
        <v>24</v>
      </c>
      <c r="I1993" t="s">
        <v>25</v>
      </c>
      <c r="J1993" t="s">
        <v>715</v>
      </c>
      <c r="K1993" t="s">
        <v>716</v>
      </c>
      <c r="L1993" t="s">
        <v>28</v>
      </c>
      <c r="M1993" t="s">
        <v>1831</v>
      </c>
      <c r="N1993" t="s">
        <v>30</v>
      </c>
      <c r="O1993" t="s">
        <v>56</v>
      </c>
      <c r="P1993" t="s">
        <v>1832</v>
      </c>
      <c r="Q1993">
        <v>1196.8599999999999</v>
      </c>
      <c r="R1993">
        <v>7</v>
      </c>
      <c r="S1993">
        <v>119.68600000000001</v>
      </c>
      <c r="T1993">
        <f xml:space="preserve"> Table1_2[[#This Row],[Profit]] / Table1_2[[#This Row],[Sales]]</f>
        <v>0.10000000000000002</v>
      </c>
      <c r="U1993" t="s">
        <v>70</v>
      </c>
      <c r="V1993" t="s">
        <v>113</v>
      </c>
    </row>
    <row r="1994" spans="1:22">
      <c r="A1994" t="s">
        <v>3389</v>
      </c>
      <c r="B1994" s="19">
        <v>41716</v>
      </c>
      <c r="C1994" s="19" t="str">
        <f xml:space="preserve"> TEXT(Table1_2[[#This Row],[Order Date]], "yyyy")</f>
        <v>2014</v>
      </c>
      <c r="D1994" s="19">
        <v>41719</v>
      </c>
      <c r="E1994" t="s">
        <v>21</v>
      </c>
      <c r="F1994" t="s">
        <v>3390</v>
      </c>
      <c r="G1994" t="s">
        <v>3391</v>
      </c>
      <c r="H1994" t="s">
        <v>100</v>
      </c>
      <c r="I1994" t="s">
        <v>25</v>
      </c>
      <c r="J1994" t="s">
        <v>328</v>
      </c>
      <c r="K1994" t="s">
        <v>53</v>
      </c>
      <c r="L1994" t="s">
        <v>54</v>
      </c>
      <c r="M1994" t="s">
        <v>2622</v>
      </c>
      <c r="N1994" t="s">
        <v>30</v>
      </c>
      <c r="O1994" t="s">
        <v>31</v>
      </c>
      <c r="P1994" t="s">
        <v>2623</v>
      </c>
      <c r="Q1994">
        <v>1198.33</v>
      </c>
      <c r="R1994">
        <v>10</v>
      </c>
      <c r="S1994">
        <v>70.489999999999995</v>
      </c>
      <c r="T1994">
        <f xml:space="preserve"> Table1_2[[#This Row],[Profit]] / Table1_2[[#This Row],[Sales]]</f>
        <v>5.8823529411764705E-2</v>
      </c>
      <c r="U1994" t="s">
        <v>33</v>
      </c>
      <c r="V1994" t="s">
        <v>195</v>
      </c>
    </row>
    <row r="1995" spans="1:22">
      <c r="A1995" t="s">
        <v>2463</v>
      </c>
      <c r="B1995" s="19">
        <v>41878</v>
      </c>
      <c r="C1995" s="19" t="str">
        <f xml:space="preserve"> TEXT(Table1_2[[#This Row],[Order Date]], "yyyy")</f>
        <v>2014</v>
      </c>
      <c r="D1995" s="19">
        <v>41880</v>
      </c>
      <c r="E1995" t="s">
        <v>87</v>
      </c>
      <c r="F1995" t="s">
        <v>2464</v>
      </c>
      <c r="G1995" t="s">
        <v>2465</v>
      </c>
      <c r="H1995" t="s">
        <v>90</v>
      </c>
      <c r="I1995" t="s">
        <v>25</v>
      </c>
      <c r="J1995" t="s">
        <v>878</v>
      </c>
      <c r="K1995" t="s">
        <v>716</v>
      </c>
      <c r="L1995" t="s">
        <v>28</v>
      </c>
      <c r="M1995" t="s">
        <v>1991</v>
      </c>
      <c r="N1995" t="s">
        <v>30</v>
      </c>
      <c r="O1995" t="s">
        <v>45</v>
      </c>
      <c r="P1995" t="s">
        <v>1992</v>
      </c>
      <c r="Q1995">
        <v>1202.94</v>
      </c>
      <c r="R1995">
        <v>3</v>
      </c>
      <c r="S1995">
        <v>300.73500000000001</v>
      </c>
      <c r="T1995">
        <f xml:space="preserve"> Table1_2[[#This Row],[Profit]] / Table1_2[[#This Row],[Sales]]</f>
        <v>0.25</v>
      </c>
      <c r="U1995" t="s">
        <v>70</v>
      </c>
      <c r="V1995" t="s">
        <v>253</v>
      </c>
    </row>
    <row r="1996" spans="1:22">
      <c r="A1996" t="s">
        <v>3808</v>
      </c>
      <c r="B1996" s="19">
        <v>43098</v>
      </c>
      <c r="C1996" s="19" t="str">
        <f xml:space="preserve"> TEXT(Table1_2[[#This Row],[Order Date]], "yyyy")</f>
        <v>2017</v>
      </c>
      <c r="D1996" s="19">
        <v>43101</v>
      </c>
      <c r="E1996" t="s">
        <v>21</v>
      </c>
      <c r="F1996" t="s">
        <v>925</v>
      </c>
      <c r="G1996" t="s">
        <v>926</v>
      </c>
      <c r="H1996" t="s">
        <v>24</v>
      </c>
      <c r="I1996" t="s">
        <v>25</v>
      </c>
      <c r="J1996" t="s">
        <v>865</v>
      </c>
      <c r="K1996" t="s">
        <v>27</v>
      </c>
      <c r="L1996" t="s">
        <v>28</v>
      </c>
      <c r="M1996" t="s">
        <v>394</v>
      </c>
      <c r="N1996" t="s">
        <v>30</v>
      </c>
      <c r="O1996" t="s">
        <v>36</v>
      </c>
      <c r="P1996" t="s">
        <v>395</v>
      </c>
      <c r="Q1996">
        <v>1207.8399999999999</v>
      </c>
      <c r="R1996">
        <v>8</v>
      </c>
      <c r="S1996">
        <v>314.03840000000002</v>
      </c>
      <c r="T1996">
        <f xml:space="preserve"> Table1_2[[#This Row],[Profit]] / Table1_2[[#This Row],[Sales]]</f>
        <v>0.26000000000000006</v>
      </c>
      <c r="U1996" t="s">
        <v>33</v>
      </c>
      <c r="V1996" t="s">
        <v>96</v>
      </c>
    </row>
    <row r="1997" spans="1:22">
      <c r="A1997" t="s">
        <v>4275</v>
      </c>
      <c r="B1997" s="19">
        <v>41770</v>
      </c>
      <c r="C1997" s="19" t="str">
        <f xml:space="preserve"> TEXT(Table1_2[[#This Row],[Order Date]], "yyyy")</f>
        <v>2014</v>
      </c>
      <c r="D1997" s="19">
        <v>41775</v>
      </c>
      <c r="E1997" t="s">
        <v>39</v>
      </c>
      <c r="F1997" t="s">
        <v>274</v>
      </c>
      <c r="G1997" t="s">
        <v>275</v>
      </c>
      <c r="H1997" t="s">
        <v>90</v>
      </c>
      <c r="I1997" t="s">
        <v>25</v>
      </c>
      <c r="J1997" t="s">
        <v>1868</v>
      </c>
      <c r="K1997" t="s">
        <v>92</v>
      </c>
      <c r="L1997" t="s">
        <v>93</v>
      </c>
      <c r="M1997" t="s">
        <v>479</v>
      </c>
      <c r="N1997" t="s">
        <v>30</v>
      </c>
      <c r="O1997" t="s">
        <v>36</v>
      </c>
      <c r="P1997" t="s">
        <v>480</v>
      </c>
      <c r="Q1997">
        <v>1212.96</v>
      </c>
      <c r="R1997">
        <v>8</v>
      </c>
      <c r="S1997">
        <v>-69.311999999999998</v>
      </c>
      <c r="T1997">
        <f xml:space="preserve"> Table1_2[[#This Row],[Profit]] / Table1_2[[#This Row],[Sales]]</f>
        <v>-5.7142857142857141E-2</v>
      </c>
      <c r="U1997" t="s">
        <v>58</v>
      </c>
      <c r="V1997" t="s">
        <v>161</v>
      </c>
    </row>
    <row r="1998" spans="1:22">
      <c r="A1998" t="s">
        <v>1789</v>
      </c>
      <c r="B1998" s="19">
        <v>42902</v>
      </c>
      <c r="C1998" s="19" t="str">
        <f xml:space="preserve"> TEXT(Table1_2[[#This Row],[Order Date]], "yyyy")</f>
        <v>2017</v>
      </c>
      <c r="D1998" s="19">
        <v>42905</v>
      </c>
      <c r="E1998" t="s">
        <v>87</v>
      </c>
      <c r="F1998" t="s">
        <v>1428</v>
      </c>
      <c r="G1998" t="s">
        <v>1429</v>
      </c>
      <c r="H1998" t="s">
        <v>24</v>
      </c>
      <c r="I1998" t="s">
        <v>25</v>
      </c>
      <c r="J1998" t="s">
        <v>328</v>
      </c>
      <c r="K1998" t="s">
        <v>53</v>
      </c>
      <c r="L1998" t="s">
        <v>54</v>
      </c>
      <c r="M1998" t="s">
        <v>479</v>
      </c>
      <c r="N1998" t="s">
        <v>30</v>
      </c>
      <c r="O1998" t="s">
        <v>36</v>
      </c>
      <c r="P1998" t="s">
        <v>480</v>
      </c>
      <c r="Q1998">
        <v>1212.96</v>
      </c>
      <c r="R1998">
        <v>7</v>
      </c>
      <c r="S1998">
        <v>90.971999999999994</v>
      </c>
      <c r="T1998">
        <f xml:space="preserve"> Table1_2[[#This Row],[Profit]] / Table1_2[[#This Row],[Sales]]</f>
        <v>7.4999999999999997E-2</v>
      </c>
      <c r="U1998" t="s">
        <v>33</v>
      </c>
      <c r="V1998" t="s">
        <v>59</v>
      </c>
    </row>
    <row r="1999" spans="1:22">
      <c r="A1999" t="s">
        <v>3321</v>
      </c>
      <c r="B1999" s="19">
        <v>41737</v>
      </c>
      <c r="C1999" s="19" t="str">
        <f xml:space="preserve"> TEXT(Table1_2[[#This Row],[Order Date]], "yyyy")</f>
        <v>2014</v>
      </c>
      <c r="D1999" s="19">
        <v>41741</v>
      </c>
      <c r="E1999" t="s">
        <v>39</v>
      </c>
      <c r="F1999" t="s">
        <v>3322</v>
      </c>
      <c r="G1999" t="s">
        <v>3323</v>
      </c>
      <c r="H1999" t="s">
        <v>90</v>
      </c>
      <c r="I1999" t="s">
        <v>25</v>
      </c>
      <c r="J1999" t="s">
        <v>513</v>
      </c>
      <c r="K1999" t="s">
        <v>1276</v>
      </c>
      <c r="L1999" t="s">
        <v>28</v>
      </c>
      <c r="M1999" t="s">
        <v>3189</v>
      </c>
      <c r="N1999" t="s">
        <v>30</v>
      </c>
      <c r="O1999" t="s">
        <v>45</v>
      </c>
      <c r="P1999" t="s">
        <v>3190</v>
      </c>
      <c r="Q1999">
        <v>1215.92</v>
      </c>
      <c r="R1999">
        <v>8</v>
      </c>
      <c r="S1999">
        <v>316.13920000000002</v>
      </c>
      <c r="T1999">
        <f xml:space="preserve"> Table1_2[[#This Row],[Profit]] / Table1_2[[#This Row],[Sales]]</f>
        <v>0.26</v>
      </c>
      <c r="U1999" t="s">
        <v>83</v>
      </c>
      <c r="V1999" t="s">
        <v>113</v>
      </c>
    </row>
    <row r="2000" spans="1:22">
      <c r="A2000" t="s">
        <v>1996</v>
      </c>
      <c r="B2000" s="19">
        <v>41968</v>
      </c>
      <c r="C2000" s="19" t="str">
        <f xml:space="preserve"> TEXT(Table1_2[[#This Row],[Order Date]], "yyyy")</f>
        <v>2014</v>
      </c>
      <c r="D2000" s="19">
        <v>41973</v>
      </c>
      <c r="E2000" t="s">
        <v>39</v>
      </c>
      <c r="F2000" t="s">
        <v>1997</v>
      </c>
      <c r="G2000" t="s">
        <v>1998</v>
      </c>
      <c r="H2000" t="s">
        <v>90</v>
      </c>
      <c r="I2000" t="s">
        <v>25</v>
      </c>
      <c r="J2000" t="s">
        <v>689</v>
      </c>
      <c r="K2000" t="s">
        <v>92</v>
      </c>
      <c r="L2000" t="s">
        <v>93</v>
      </c>
      <c r="M2000" t="s">
        <v>44</v>
      </c>
      <c r="N2000" t="s">
        <v>30</v>
      </c>
      <c r="O2000" t="s">
        <v>45</v>
      </c>
      <c r="P2000" t="s">
        <v>46</v>
      </c>
      <c r="Q2000">
        <v>1218.7349999999999</v>
      </c>
      <c r="R2000">
        <v>5</v>
      </c>
      <c r="S2000">
        <v>-121.87350000000001</v>
      </c>
      <c r="T2000">
        <f xml:space="preserve"> Table1_2[[#This Row],[Profit]] / Table1_2[[#This Row],[Sales]]</f>
        <v>-0.10000000000000002</v>
      </c>
      <c r="U2000" t="s">
        <v>58</v>
      </c>
      <c r="V2000" t="s">
        <v>34</v>
      </c>
    </row>
    <row r="2001" spans="1:22">
      <c r="A2001" t="s">
        <v>4114</v>
      </c>
      <c r="B2001" s="19">
        <v>42064</v>
      </c>
      <c r="C2001" s="19" t="str">
        <f xml:space="preserve"> TEXT(Table1_2[[#This Row],[Order Date]], "yyyy")</f>
        <v>2015</v>
      </c>
      <c r="D2001" s="19">
        <v>42067</v>
      </c>
      <c r="E2001" t="s">
        <v>87</v>
      </c>
      <c r="F2001" t="s">
        <v>3922</v>
      </c>
      <c r="G2001" t="s">
        <v>3923</v>
      </c>
      <c r="H2001" t="s">
        <v>90</v>
      </c>
      <c r="I2001" t="s">
        <v>25</v>
      </c>
      <c r="J2001" t="s">
        <v>101</v>
      </c>
      <c r="K2001" t="s">
        <v>92</v>
      </c>
      <c r="L2001" t="s">
        <v>93</v>
      </c>
      <c r="M2001" t="s">
        <v>999</v>
      </c>
      <c r="N2001" t="s">
        <v>30</v>
      </c>
      <c r="O2001" t="s">
        <v>31</v>
      </c>
      <c r="P2001" t="s">
        <v>1000</v>
      </c>
      <c r="Q2001">
        <v>1227.9983999999999</v>
      </c>
      <c r="R2001">
        <v>6</v>
      </c>
      <c r="S2001">
        <v>-36.117600000000003</v>
      </c>
      <c r="T2001">
        <f xml:space="preserve"> Table1_2[[#This Row],[Profit]] / Table1_2[[#This Row],[Sales]]</f>
        <v>-2.9411764705882356E-2</v>
      </c>
      <c r="U2001" t="s">
        <v>33</v>
      </c>
      <c r="V2001" t="s">
        <v>195</v>
      </c>
    </row>
    <row r="2002" spans="1:22">
      <c r="A2002" t="s">
        <v>850</v>
      </c>
      <c r="B2002" s="19">
        <v>41818</v>
      </c>
      <c r="C2002" s="19" t="str">
        <f xml:space="preserve"> TEXT(Table1_2[[#This Row],[Order Date]], "yyyy")</f>
        <v>2014</v>
      </c>
      <c r="D2002" s="19">
        <v>41822</v>
      </c>
      <c r="E2002" t="s">
        <v>39</v>
      </c>
      <c r="F2002" t="s">
        <v>618</v>
      </c>
      <c r="G2002" t="s">
        <v>619</v>
      </c>
      <c r="H2002" t="s">
        <v>24</v>
      </c>
      <c r="I2002" t="s">
        <v>25</v>
      </c>
      <c r="J2002" t="s">
        <v>65</v>
      </c>
      <c r="K2002" t="s">
        <v>66</v>
      </c>
      <c r="L2002" t="s">
        <v>67</v>
      </c>
      <c r="M2002" t="s">
        <v>851</v>
      </c>
      <c r="N2002" t="s">
        <v>30</v>
      </c>
      <c r="O2002" t="s">
        <v>36</v>
      </c>
      <c r="P2002" t="s">
        <v>852</v>
      </c>
      <c r="Q2002">
        <v>1228.4649999999999</v>
      </c>
      <c r="R2002">
        <v>5</v>
      </c>
      <c r="S2002">
        <v>0</v>
      </c>
      <c r="T2002">
        <f xml:space="preserve"> Table1_2[[#This Row],[Profit]] / Table1_2[[#This Row],[Sales]]</f>
        <v>0</v>
      </c>
      <c r="U2002" t="s">
        <v>83</v>
      </c>
      <c r="V2002" t="s">
        <v>59</v>
      </c>
    </row>
    <row r="2003" spans="1:22">
      <c r="A2003" t="s">
        <v>885</v>
      </c>
      <c r="B2003" s="19">
        <v>43069</v>
      </c>
      <c r="C2003" s="19" t="str">
        <f xml:space="preserve"> TEXT(Table1_2[[#This Row],[Order Date]], "yyyy")</f>
        <v>2017</v>
      </c>
      <c r="D2003" s="19">
        <v>43071</v>
      </c>
      <c r="E2003" t="s">
        <v>21</v>
      </c>
      <c r="F2003" t="s">
        <v>886</v>
      </c>
      <c r="G2003" t="s">
        <v>887</v>
      </c>
      <c r="H2003" t="s">
        <v>100</v>
      </c>
      <c r="I2003" t="s">
        <v>25</v>
      </c>
      <c r="J2003" t="s">
        <v>173</v>
      </c>
      <c r="K2003" t="s">
        <v>120</v>
      </c>
      <c r="L2003" t="s">
        <v>67</v>
      </c>
      <c r="M2003" t="s">
        <v>246</v>
      </c>
      <c r="N2003" t="s">
        <v>30</v>
      </c>
      <c r="O2003" t="s">
        <v>36</v>
      </c>
      <c r="P2003" t="s">
        <v>247</v>
      </c>
      <c r="Q2003">
        <v>1242.9000000000001</v>
      </c>
      <c r="R2003">
        <v>5</v>
      </c>
      <c r="S2003">
        <v>262.39</v>
      </c>
      <c r="T2003">
        <f xml:space="preserve"> Table1_2[[#This Row],[Profit]] / Table1_2[[#This Row],[Sales]]</f>
        <v>0.21111111111111108</v>
      </c>
      <c r="U2003" t="s">
        <v>70</v>
      </c>
      <c r="V2003" t="s">
        <v>34</v>
      </c>
    </row>
    <row r="2004" spans="1:22">
      <c r="A2004" t="s">
        <v>3963</v>
      </c>
      <c r="B2004" s="19">
        <v>42329</v>
      </c>
      <c r="C2004" s="19" t="str">
        <f xml:space="preserve"> TEXT(Table1_2[[#This Row],[Order Date]], "yyyy")</f>
        <v>2015</v>
      </c>
      <c r="D2004" s="19">
        <v>42333</v>
      </c>
      <c r="E2004" t="s">
        <v>39</v>
      </c>
      <c r="F2004" t="s">
        <v>3012</v>
      </c>
      <c r="G2004" t="s">
        <v>3013</v>
      </c>
      <c r="H2004" t="s">
        <v>24</v>
      </c>
      <c r="I2004" t="s">
        <v>25</v>
      </c>
      <c r="J2004" t="s">
        <v>65</v>
      </c>
      <c r="K2004" t="s">
        <v>66</v>
      </c>
      <c r="L2004" t="s">
        <v>67</v>
      </c>
      <c r="M2004" t="s">
        <v>1247</v>
      </c>
      <c r="N2004" t="s">
        <v>30</v>
      </c>
      <c r="O2004" t="s">
        <v>45</v>
      </c>
      <c r="P2004" t="s">
        <v>1248</v>
      </c>
      <c r="Q2004">
        <v>1252.704</v>
      </c>
      <c r="R2004">
        <v>8</v>
      </c>
      <c r="S2004">
        <v>-480.20319999999998</v>
      </c>
      <c r="T2004">
        <f xml:space="preserve"> Table1_2[[#This Row],[Profit]] / Table1_2[[#This Row],[Sales]]</f>
        <v>-0.38333333333333336</v>
      </c>
      <c r="U2004" t="s">
        <v>83</v>
      </c>
      <c r="V2004" t="s">
        <v>34</v>
      </c>
    </row>
    <row r="2005" spans="1:22">
      <c r="A2005" t="s">
        <v>3219</v>
      </c>
      <c r="B2005" s="19">
        <v>41681</v>
      </c>
      <c r="C2005" s="19" t="str">
        <f xml:space="preserve"> TEXT(Table1_2[[#This Row],[Order Date]], "yyyy")</f>
        <v>2014</v>
      </c>
      <c r="D2005" s="19">
        <v>41685</v>
      </c>
      <c r="E2005" t="s">
        <v>39</v>
      </c>
      <c r="F2005" t="s">
        <v>475</v>
      </c>
      <c r="G2005" t="s">
        <v>476</v>
      </c>
      <c r="H2005" t="s">
        <v>24</v>
      </c>
      <c r="I2005" t="s">
        <v>25</v>
      </c>
      <c r="J2005" t="s">
        <v>2120</v>
      </c>
      <c r="K2005" t="s">
        <v>716</v>
      </c>
      <c r="L2005" t="s">
        <v>28</v>
      </c>
      <c r="M2005" t="s">
        <v>1328</v>
      </c>
      <c r="N2005" t="s">
        <v>30</v>
      </c>
      <c r="O2005" t="s">
        <v>45</v>
      </c>
      <c r="P2005" t="s">
        <v>1329</v>
      </c>
      <c r="Q2005">
        <v>1256.22</v>
      </c>
      <c r="R2005">
        <v>6</v>
      </c>
      <c r="S2005">
        <v>75.373199999999997</v>
      </c>
      <c r="T2005">
        <f xml:space="preserve"> Table1_2[[#This Row],[Profit]] / Table1_2[[#This Row],[Sales]]</f>
        <v>0.06</v>
      </c>
      <c r="U2005" t="s">
        <v>83</v>
      </c>
      <c r="V2005" t="s">
        <v>297</v>
      </c>
    </row>
    <row r="2006" spans="1:22">
      <c r="A2006" t="s">
        <v>3977</v>
      </c>
      <c r="B2006" s="19">
        <v>42551</v>
      </c>
      <c r="C2006" s="19" t="str">
        <f xml:space="preserve"> TEXT(Table1_2[[#This Row],[Order Date]], "yyyy")</f>
        <v>2016</v>
      </c>
      <c r="D2006" s="19">
        <v>42553</v>
      </c>
      <c r="E2006" t="s">
        <v>21</v>
      </c>
      <c r="F2006" t="s">
        <v>209</v>
      </c>
      <c r="G2006" t="s">
        <v>210</v>
      </c>
      <c r="H2006" t="s">
        <v>24</v>
      </c>
      <c r="I2006" t="s">
        <v>25</v>
      </c>
      <c r="J2006" t="s">
        <v>2814</v>
      </c>
      <c r="K2006" t="s">
        <v>667</v>
      </c>
      <c r="L2006" t="s">
        <v>28</v>
      </c>
      <c r="M2006" t="s">
        <v>277</v>
      </c>
      <c r="N2006" t="s">
        <v>30</v>
      </c>
      <c r="O2006" t="s">
        <v>31</v>
      </c>
      <c r="P2006" t="s">
        <v>278</v>
      </c>
      <c r="Q2006">
        <v>1266.8599999999999</v>
      </c>
      <c r="R2006">
        <v>7</v>
      </c>
      <c r="S2006">
        <v>291.37779999999998</v>
      </c>
      <c r="T2006">
        <f xml:space="preserve"> Table1_2[[#This Row],[Profit]] / Table1_2[[#This Row],[Sales]]</f>
        <v>0.23</v>
      </c>
      <c r="U2006" t="s">
        <v>70</v>
      </c>
      <c r="V2006" t="s">
        <v>59</v>
      </c>
    </row>
    <row r="2007" spans="1:22">
      <c r="A2007" t="s">
        <v>979</v>
      </c>
      <c r="B2007" s="19">
        <v>42121</v>
      </c>
      <c r="C2007" s="19" t="str">
        <f xml:space="preserve"> TEXT(Table1_2[[#This Row],[Order Date]], "yyyy")</f>
        <v>2015</v>
      </c>
      <c r="D2007" s="19">
        <v>42127</v>
      </c>
      <c r="E2007" t="s">
        <v>39</v>
      </c>
      <c r="F2007" t="s">
        <v>873</v>
      </c>
      <c r="G2007" t="s">
        <v>874</v>
      </c>
      <c r="H2007" t="s">
        <v>24</v>
      </c>
      <c r="I2007" t="s">
        <v>25</v>
      </c>
      <c r="J2007" t="s">
        <v>192</v>
      </c>
      <c r="K2007" t="s">
        <v>980</v>
      </c>
      <c r="L2007" t="s">
        <v>67</v>
      </c>
      <c r="M2007" t="s">
        <v>981</v>
      </c>
      <c r="N2007" t="s">
        <v>30</v>
      </c>
      <c r="O2007" t="s">
        <v>36</v>
      </c>
      <c r="P2007" t="s">
        <v>982</v>
      </c>
      <c r="Q2007">
        <v>1267.53</v>
      </c>
      <c r="R2007">
        <v>3</v>
      </c>
      <c r="S2007">
        <v>316.88249999999999</v>
      </c>
      <c r="T2007">
        <f xml:space="preserve"> Table1_2[[#This Row],[Profit]] / Table1_2[[#This Row],[Sales]]</f>
        <v>0.25</v>
      </c>
      <c r="U2007" t="s">
        <v>129</v>
      </c>
      <c r="V2007" t="s">
        <v>113</v>
      </c>
    </row>
    <row r="2008" spans="1:22">
      <c r="A2008" t="s">
        <v>2995</v>
      </c>
      <c r="B2008" s="19">
        <v>42041</v>
      </c>
      <c r="C2008" s="19" t="str">
        <f xml:space="preserve"> TEXT(Table1_2[[#This Row],[Order Date]], "yyyy")</f>
        <v>2015</v>
      </c>
      <c r="D2008" s="19">
        <v>42048</v>
      </c>
      <c r="E2008" t="s">
        <v>39</v>
      </c>
      <c r="F2008" t="s">
        <v>1750</v>
      </c>
      <c r="G2008" t="s">
        <v>1751</v>
      </c>
      <c r="H2008" t="s">
        <v>24</v>
      </c>
      <c r="I2008" t="s">
        <v>25</v>
      </c>
      <c r="J2008" t="s">
        <v>199</v>
      </c>
      <c r="K2008" t="s">
        <v>200</v>
      </c>
      <c r="L2008" t="s">
        <v>67</v>
      </c>
      <c r="M2008" t="s">
        <v>1141</v>
      </c>
      <c r="N2008" t="s">
        <v>30</v>
      </c>
      <c r="O2008" t="s">
        <v>36</v>
      </c>
      <c r="P2008" t="s">
        <v>1142</v>
      </c>
      <c r="Q2008">
        <v>1268.82</v>
      </c>
      <c r="R2008">
        <v>9</v>
      </c>
      <c r="S2008">
        <v>266.4522</v>
      </c>
      <c r="T2008">
        <f xml:space="preserve"> Table1_2[[#This Row],[Profit]] / Table1_2[[#This Row],[Sales]]</f>
        <v>0.21000000000000002</v>
      </c>
      <c r="U2008" t="s">
        <v>47</v>
      </c>
      <c r="V2008" t="s">
        <v>297</v>
      </c>
    </row>
    <row r="2009" spans="1:22">
      <c r="A2009" t="s">
        <v>516</v>
      </c>
      <c r="B2009" s="19">
        <v>42482</v>
      </c>
      <c r="C2009" s="19" t="str">
        <f xml:space="preserve"> TEXT(Table1_2[[#This Row],[Order Date]], "yyyy")</f>
        <v>2016</v>
      </c>
      <c r="D2009" s="19">
        <v>42489</v>
      </c>
      <c r="E2009" t="s">
        <v>39</v>
      </c>
      <c r="F2009" t="s">
        <v>517</v>
      </c>
      <c r="G2009" t="s">
        <v>518</v>
      </c>
      <c r="H2009" t="s">
        <v>100</v>
      </c>
      <c r="I2009" t="s">
        <v>25</v>
      </c>
      <c r="J2009" t="s">
        <v>519</v>
      </c>
      <c r="K2009" t="s">
        <v>520</v>
      </c>
      <c r="L2009" t="s">
        <v>54</v>
      </c>
      <c r="M2009" t="s">
        <v>521</v>
      </c>
      <c r="N2009" t="s">
        <v>30</v>
      </c>
      <c r="O2009" t="s">
        <v>45</v>
      </c>
      <c r="P2009" t="s">
        <v>522</v>
      </c>
      <c r="Q2009">
        <v>1272.6300000000001</v>
      </c>
      <c r="R2009">
        <v>6</v>
      </c>
      <c r="S2009">
        <v>-814.48320000000001</v>
      </c>
      <c r="T2009">
        <f xml:space="preserve"> Table1_2[[#This Row],[Profit]] / Table1_2[[#This Row],[Sales]]</f>
        <v>-0.6399999999999999</v>
      </c>
      <c r="U2009" t="s">
        <v>47</v>
      </c>
      <c r="V2009" t="s">
        <v>113</v>
      </c>
    </row>
    <row r="2010" spans="1:22">
      <c r="A2010" t="s">
        <v>2822</v>
      </c>
      <c r="B2010" s="19">
        <v>42555</v>
      </c>
      <c r="C2010" s="19" t="str">
        <f xml:space="preserve"> TEXT(Table1_2[[#This Row],[Order Date]], "yyyy")</f>
        <v>2016</v>
      </c>
      <c r="D2010" s="19">
        <v>42557</v>
      </c>
      <c r="E2010" t="s">
        <v>87</v>
      </c>
      <c r="F2010" t="s">
        <v>2693</v>
      </c>
      <c r="G2010" t="s">
        <v>2694</v>
      </c>
      <c r="H2010" t="s">
        <v>24</v>
      </c>
      <c r="I2010" t="s">
        <v>25</v>
      </c>
      <c r="J2010" t="s">
        <v>328</v>
      </c>
      <c r="K2010" t="s">
        <v>53</v>
      </c>
      <c r="L2010" t="s">
        <v>54</v>
      </c>
      <c r="M2010" t="s">
        <v>999</v>
      </c>
      <c r="N2010" t="s">
        <v>30</v>
      </c>
      <c r="O2010" t="s">
        <v>31</v>
      </c>
      <c r="P2010" t="s">
        <v>1000</v>
      </c>
      <c r="Q2010">
        <v>1279.165</v>
      </c>
      <c r="R2010">
        <v>5</v>
      </c>
      <c r="S2010">
        <v>225.73500000000001</v>
      </c>
      <c r="T2010">
        <f xml:space="preserve"> Table1_2[[#This Row],[Profit]] / Table1_2[[#This Row],[Sales]]</f>
        <v>0.17647058823529413</v>
      </c>
      <c r="U2010" t="s">
        <v>70</v>
      </c>
      <c r="V2010" t="s">
        <v>71</v>
      </c>
    </row>
    <row r="2011" spans="1:22">
      <c r="A2011" t="s">
        <v>1612</v>
      </c>
      <c r="B2011" s="19">
        <v>42980</v>
      </c>
      <c r="C2011" s="19" t="str">
        <f xml:space="preserve"> TEXT(Table1_2[[#This Row],[Order Date]], "yyyy")</f>
        <v>2017</v>
      </c>
      <c r="D2011" s="19">
        <v>42984</v>
      </c>
      <c r="E2011" t="s">
        <v>39</v>
      </c>
      <c r="F2011" t="s">
        <v>1613</v>
      </c>
      <c r="G2011" t="s">
        <v>1614</v>
      </c>
      <c r="H2011" t="s">
        <v>90</v>
      </c>
      <c r="I2011" t="s">
        <v>25</v>
      </c>
      <c r="J2011" t="s">
        <v>173</v>
      </c>
      <c r="K2011" t="s">
        <v>120</v>
      </c>
      <c r="L2011" t="s">
        <v>67</v>
      </c>
      <c r="M2011" t="s">
        <v>575</v>
      </c>
      <c r="N2011" t="s">
        <v>30</v>
      </c>
      <c r="O2011" t="s">
        <v>36</v>
      </c>
      <c r="P2011" t="s">
        <v>576</v>
      </c>
      <c r="Q2011">
        <v>1282.4100000000001</v>
      </c>
      <c r="R2011">
        <v>5</v>
      </c>
      <c r="S2011">
        <v>213.73500000000001</v>
      </c>
      <c r="T2011">
        <f xml:space="preserve"> Table1_2[[#This Row],[Profit]] / Table1_2[[#This Row],[Sales]]</f>
        <v>0.16666666666666666</v>
      </c>
      <c r="U2011" t="s">
        <v>83</v>
      </c>
      <c r="V2011" t="s">
        <v>77</v>
      </c>
    </row>
    <row r="2012" spans="1:22">
      <c r="A2012" t="s">
        <v>2027</v>
      </c>
      <c r="B2012" s="19">
        <v>42995</v>
      </c>
      <c r="C2012" s="19" t="str">
        <f xml:space="preserve"> TEXT(Table1_2[[#This Row],[Order Date]], "yyyy")</f>
        <v>2017</v>
      </c>
      <c r="D2012" s="19">
        <v>42999</v>
      </c>
      <c r="E2012" t="s">
        <v>21</v>
      </c>
      <c r="F2012" t="s">
        <v>371</v>
      </c>
      <c r="G2012" t="s">
        <v>372</v>
      </c>
      <c r="H2012" t="s">
        <v>90</v>
      </c>
      <c r="I2012" t="s">
        <v>25</v>
      </c>
      <c r="J2012" t="s">
        <v>1233</v>
      </c>
      <c r="K2012" t="s">
        <v>76</v>
      </c>
      <c r="L2012" t="s">
        <v>54</v>
      </c>
      <c r="M2012" t="s">
        <v>2028</v>
      </c>
      <c r="N2012" t="s">
        <v>30</v>
      </c>
      <c r="O2012" t="s">
        <v>31</v>
      </c>
      <c r="P2012" t="s">
        <v>2029</v>
      </c>
      <c r="Q2012">
        <v>1292.94</v>
      </c>
      <c r="R2012">
        <v>3</v>
      </c>
      <c r="S2012">
        <v>77.576400000000007</v>
      </c>
      <c r="T2012">
        <f xml:space="preserve"> Table1_2[[#This Row],[Profit]] / Table1_2[[#This Row],[Sales]]</f>
        <v>6.0000000000000005E-2</v>
      </c>
      <c r="U2012" t="s">
        <v>83</v>
      </c>
      <c r="V2012" t="s">
        <v>77</v>
      </c>
    </row>
    <row r="2013" spans="1:22">
      <c r="A2013" t="s">
        <v>3312</v>
      </c>
      <c r="B2013" s="19">
        <v>42535</v>
      </c>
      <c r="C2013" s="19" t="str">
        <f xml:space="preserve"> TEXT(Table1_2[[#This Row],[Order Date]], "yyyy")</f>
        <v>2016</v>
      </c>
      <c r="D2013" s="19">
        <v>42535</v>
      </c>
      <c r="E2013" t="s">
        <v>425</v>
      </c>
      <c r="F2013" t="s">
        <v>503</v>
      </c>
      <c r="G2013" t="s">
        <v>504</v>
      </c>
      <c r="H2013" t="s">
        <v>90</v>
      </c>
      <c r="I2013" t="s">
        <v>25</v>
      </c>
      <c r="J2013" t="s">
        <v>3047</v>
      </c>
      <c r="K2013" t="s">
        <v>53</v>
      </c>
      <c r="L2013" t="s">
        <v>54</v>
      </c>
      <c r="M2013" t="s">
        <v>3165</v>
      </c>
      <c r="N2013" t="s">
        <v>30</v>
      </c>
      <c r="O2013" t="s">
        <v>45</v>
      </c>
      <c r="P2013" t="s">
        <v>3166</v>
      </c>
      <c r="Q2013">
        <v>1293.4880000000001</v>
      </c>
      <c r="R2013">
        <v>7</v>
      </c>
      <c r="S2013">
        <v>80.843000000000004</v>
      </c>
      <c r="T2013">
        <f xml:space="preserve"> Table1_2[[#This Row],[Profit]] / Table1_2[[#This Row],[Sales]]</f>
        <v>6.25E-2</v>
      </c>
      <c r="U2013" t="s">
        <v>430</v>
      </c>
      <c r="V2013" t="s">
        <v>59</v>
      </c>
    </row>
    <row r="2014" spans="1:22">
      <c r="A2014" t="s">
        <v>842</v>
      </c>
      <c r="B2014" s="19">
        <v>41925</v>
      </c>
      <c r="C2014" s="19" t="str">
        <f xml:space="preserve"> TEXT(Table1_2[[#This Row],[Order Date]], "yyyy")</f>
        <v>2014</v>
      </c>
      <c r="D2014" s="19">
        <v>41927</v>
      </c>
      <c r="E2014" t="s">
        <v>87</v>
      </c>
      <c r="F2014" t="s">
        <v>843</v>
      </c>
      <c r="G2014" t="s">
        <v>844</v>
      </c>
      <c r="H2014" t="s">
        <v>24</v>
      </c>
      <c r="I2014" t="s">
        <v>25</v>
      </c>
      <c r="J2014" t="s">
        <v>845</v>
      </c>
      <c r="K2014" t="s">
        <v>192</v>
      </c>
      <c r="L2014" t="s">
        <v>54</v>
      </c>
      <c r="M2014" t="s">
        <v>342</v>
      </c>
      <c r="N2014" t="s">
        <v>30</v>
      </c>
      <c r="O2014" t="s">
        <v>45</v>
      </c>
      <c r="P2014" t="s">
        <v>343</v>
      </c>
      <c r="Q2014">
        <v>1298.55</v>
      </c>
      <c r="R2014">
        <v>5</v>
      </c>
      <c r="S2014">
        <v>311.65199999999999</v>
      </c>
      <c r="T2014">
        <f xml:space="preserve"> Table1_2[[#This Row],[Profit]] / Table1_2[[#This Row],[Sales]]</f>
        <v>0.24</v>
      </c>
      <c r="U2014" t="s">
        <v>70</v>
      </c>
      <c r="V2014" t="s">
        <v>48</v>
      </c>
    </row>
    <row r="2015" spans="1:22">
      <c r="A2015" t="s">
        <v>3051</v>
      </c>
      <c r="B2015" s="19">
        <v>42461</v>
      </c>
      <c r="C2015" s="19" t="str">
        <f xml:space="preserve"> TEXT(Table1_2[[#This Row],[Order Date]], "yyyy")</f>
        <v>2016</v>
      </c>
      <c r="D2015" s="19">
        <v>42465</v>
      </c>
      <c r="E2015" t="s">
        <v>39</v>
      </c>
      <c r="F2015" t="s">
        <v>3052</v>
      </c>
      <c r="G2015" t="s">
        <v>3053</v>
      </c>
      <c r="H2015" t="s">
        <v>24</v>
      </c>
      <c r="I2015" t="s">
        <v>25</v>
      </c>
      <c r="J2015" t="s">
        <v>173</v>
      </c>
      <c r="K2015" t="s">
        <v>120</v>
      </c>
      <c r="L2015" t="s">
        <v>67</v>
      </c>
      <c r="M2015" t="s">
        <v>35</v>
      </c>
      <c r="N2015" t="s">
        <v>30</v>
      </c>
      <c r="O2015" t="s">
        <v>36</v>
      </c>
      <c r="P2015" t="s">
        <v>37</v>
      </c>
      <c r="Q2015">
        <v>1317.492</v>
      </c>
      <c r="R2015">
        <v>6</v>
      </c>
      <c r="S2015">
        <v>292.77600000000001</v>
      </c>
      <c r="T2015">
        <f xml:space="preserve"> Table1_2[[#This Row],[Profit]] / Table1_2[[#This Row],[Sales]]</f>
        <v>0.22222222222222224</v>
      </c>
      <c r="U2015" t="s">
        <v>83</v>
      </c>
      <c r="V2015" t="s">
        <v>113</v>
      </c>
    </row>
    <row r="2016" spans="1:22">
      <c r="A2016" t="s">
        <v>1920</v>
      </c>
      <c r="B2016" s="19">
        <v>42982</v>
      </c>
      <c r="C2016" s="19" t="str">
        <f xml:space="preserve"> TEXT(Table1_2[[#This Row],[Order Date]], "yyyy")</f>
        <v>2017</v>
      </c>
      <c r="D2016" s="19">
        <v>42986</v>
      </c>
      <c r="E2016" t="s">
        <v>21</v>
      </c>
      <c r="F2016" t="s">
        <v>1921</v>
      </c>
      <c r="G2016" t="s">
        <v>1922</v>
      </c>
      <c r="H2016" t="s">
        <v>90</v>
      </c>
      <c r="I2016" t="s">
        <v>25</v>
      </c>
      <c r="J2016" t="s">
        <v>52</v>
      </c>
      <c r="K2016" t="s">
        <v>53</v>
      </c>
      <c r="L2016" t="s">
        <v>54</v>
      </c>
      <c r="M2016" t="s">
        <v>751</v>
      </c>
      <c r="N2016" t="s">
        <v>30</v>
      </c>
      <c r="O2016" t="s">
        <v>45</v>
      </c>
      <c r="P2016" t="s">
        <v>752</v>
      </c>
      <c r="Q2016">
        <v>1322.3520000000001</v>
      </c>
      <c r="R2016">
        <v>3</v>
      </c>
      <c r="S2016">
        <v>-99.176400000000001</v>
      </c>
      <c r="T2016">
        <f xml:space="preserve"> Table1_2[[#This Row],[Profit]] / Table1_2[[#This Row],[Sales]]</f>
        <v>-7.4999999999999997E-2</v>
      </c>
      <c r="U2016" t="s">
        <v>83</v>
      </c>
      <c r="V2016" t="s">
        <v>77</v>
      </c>
    </row>
    <row r="2017" spans="1:22">
      <c r="A2017" t="s">
        <v>3906</v>
      </c>
      <c r="B2017" s="19">
        <v>42325</v>
      </c>
      <c r="C2017" s="19" t="str">
        <f xml:space="preserve"> TEXT(Table1_2[[#This Row],[Order Date]], "yyyy")</f>
        <v>2015</v>
      </c>
      <c r="D2017" s="19">
        <v>42332</v>
      </c>
      <c r="E2017" t="s">
        <v>39</v>
      </c>
      <c r="F2017" t="s">
        <v>2693</v>
      </c>
      <c r="G2017" t="s">
        <v>2694</v>
      </c>
      <c r="H2017" t="s">
        <v>24</v>
      </c>
      <c r="I2017" t="s">
        <v>25</v>
      </c>
      <c r="J2017" t="s">
        <v>3016</v>
      </c>
      <c r="K2017" t="s">
        <v>1522</v>
      </c>
      <c r="L2017" t="s">
        <v>93</v>
      </c>
      <c r="M2017" t="s">
        <v>3591</v>
      </c>
      <c r="N2017" t="s">
        <v>30</v>
      </c>
      <c r="O2017" t="s">
        <v>36</v>
      </c>
      <c r="P2017" t="s">
        <v>3592</v>
      </c>
      <c r="Q2017">
        <v>1323.9</v>
      </c>
      <c r="R2017">
        <v>5</v>
      </c>
      <c r="S2017">
        <v>383.93099999999998</v>
      </c>
      <c r="T2017">
        <f xml:space="preserve"> Table1_2[[#This Row],[Profit]] / Table1_2[[#This Row],[Sales]]</f>
        <v>0.28999999999999998</v>
      </c>
      <c r="U2017" t="s">
        <v>47</v>
      </c>
      <c r="V2017" t="s">
        <v>34</v>
      </c>
    </row>
    <row r="2018" spans="1:22">
      <c r="A2018" t="s">
        <v>3003</v>
      </c>
      <c r="B2018" s="19">
        <v>42484</v>
      </c>
      <c r="C2018" s="19" t="str">
        <f xml:space="preserve"> TEXT(Table1_2[[#This Row],[Order Date]], "yyyy")</f>
        <v>2016</v>
      </c>
      <c r="D2018" s="19">
        <v>42488</v>
      </c>
      <c r="E2018" t="s">
        <v>39</v>
      </c>
      <c r="F2018" t="s">
        <v>3004</v>
      </c>
      <c r="G2018" t="s">
        <v>3005</v>
      </c>
      <c r="H2018" t="s">
        <v>100</v>
      </c>
      <c r="I2018" t="s">
        <v>25</v>
      </c>
      <c r="J2018" t="s">
        <v>353</v>
      </c>
      <c r="K2018" t="s">
        <v>180</v>
      </c>
      <c r="L2018" t="s">
        <v>54</v>
      </c>
      <c r="M2018" t="s">
        <v>246</v>
      </c>
      <c r="N2018" t="s">
        <v>30</v>
      </c>
      <c r="O2018" t="s">
        <v>36</v>
      </c>
      <c r="P2018" t="s">
        <v>247</v>
      </c>
      <c r="Q2018">
        <v>1325.76</v>
      </c>
      <c r="R2018">
        <v>6</v>
      </c>
      <c r="S2018">
        <v>149.148</v>
      </c>
      <c r="T2018">
        <f xml:space="preserve"> Table1_2[[#This Row],[Profit]] / Table1_2[[#This Row],[Sales]]</f>
        <v>0.1125</v>
      </c>
      <c r="U2018" t="s">
        <v>83</v>
      </c>
      <c r="V2018" t="s">
        <v>113</v>
      </c>
    </row>
    <row r="2019" spans="1:22">
      <c r="A2019" t="s">
        <v>3225</v>
      </c>
      <c r="B2019" s="19">
        <v>41994</v>
      </c>
      <c r="C2019" s="19" t="str">
        <f xml:space="preserve"> TEXT(Table1_2[[#This Row],[Order Date]], "yyyy")</f>
        <v>2014</v>
      </c>
      <c r="D2019" s="19">
        <v>42000</v>
      </c>
      <c r="E2019" t="s">
        <v>39</v>
      </c>
      <c r="F2019" t="s">
        <v>833</v>
      </c>
      <c r="G2019" t="s">
        <v>834</v>
      </c>
      <c r="H2019" t="s">
        <v>24</v>
      </c>
      <c r="I2019" t="s">
        <v>25</v>
      </c>
      <c r="J2019" t="s">
        <v>639</v>
      </c>
      <c r="K2019" t="s">
        <v>53</v>
      </c>
      <c r="L2019" t="s">
        <v>54</v>
      </c>
      <c r="M2019" t="s">
        <v>246</v>
      </c>
      <c r="N2019" t="s">
        <v>30</v>
      </c>
      <c r="O2019" t="s">
        <v>36</v>
      </c>
      <c r="P2019" t="s">
        <v>247</v>
      </c>
      <c r="Q2019">
        <v>1325.76</v>
      </c>
      <c r="R2019">
        <v>6</v>
      </c>
      <c r="S2019">
        <v>149.148</v>
      </c>
      <c r="T2019">
        <f xml:space="preserve"> Table1_2[[#This Row],[Profit]] / Table1_2[[#This Row],[Sales]]</f>
        <v>0.1125</v>
      </c>
      <c r="U2019" t="s">
        <v>129</v>
      </c>
      <c r="V2019" t="s">
        <v>96</v>
      </c>
    </row>
    <row r="2020" spans="1:22">
      <c r="A2020" t="s">
        <v>609</v>
      </c>
      <c r="B2020" s="19">
        <v>42531</v>
      </c>
      <c r="C2020" s="19" t="str">
        <f xml:space="preserve"> TEXT(Table1_2[[#This Row],[Order Date]], "yyyy")</f>
        <v>2016</v>
      </c>
      <c r="D2020" s="19">
        <v>42536</v>
      </c>
      <c r="E2020" t="s">
        <v>39</v>
      </c>
      <c r="F2020" t="s">
        <v>610</v>
      </c>
      <c r="G2020" t="s">
        <v>611</v>
      </c>
      <c r="H2020" t="s">
        <v>24</v>
      </c>
      <c r="I2020" t="s">
        <v>25</v>
      </c>
      <c r="J2020" t="s">
        <v>52</v>
      </c>
      <c r="K2020" t="s">
        <v>53</v>
      </c>
      <c r="L2020" t="s">
        <v>54</v>
      </c>
      <c r="M2020" t="s">
        <v>612</v>
      </c>
      <c r="N2020" t="s">
        <v>30</v>
      </c>
      <c r="O2020" t="s">
        <v>45</v>
      </c>
      <c r="P2020" t="s">
        <v>613</v>
      </c>
      <c r="Q2020">
        <v>1335.68</v>
      </c>
      <c r="R2020">
        <v>4</v>
      </c>
      <c r="S2020">
        <v>-217.048</v>
      </c>
      <c r="T2020">
        <f xml:space="preserve"> Table1_2[[#This Row],[Profit]] / Table1_2[[#This Row],[Sales]]</f>
        <v>-0.16250000000000001</v>
      </c>
      <c r="U2020" t="s">
        <v>58</v>
      </c>
      <c r="V2020" t="s">
        <v>59</v>
      </c>
    </row>
    <row r="2021" spans="1:22">
      <c r="A2021" t="s">
        <v>3737</v>
      </c>
      <c r="B2021" s="19">
        <v>42626</v>
      </c>
      <c r="C2021" s="19" t="str">
        <f xml:space="preserve"> TEXT(Table1_2[[#This Row],[Order Date]], "yyyy")</f>
        <v>2016</v>
      </c>
      <c r="D2021" s="19">
        <v>42631</v>
      </c>
      <c r="E2021" t="s">
        <v>39</v>
      </c>
      <c r="F2021" t="s">
        <v>2925</v>
      </c>
      <c r="G2021" t="s">
        <v>2926</v>
      </c>
      <c r="H2021" t="s">
        <v>24</v>
      </c>
      <c r="I2021" t="s">
        <v>25</v>
      </c>
      <c r="J2021" t="s">
        <v>840</v>
      </c>
      <c r="K2021" t="s">
        <v>841</v>
      </c>
      <c r="L2021" t="s">
        <v>93</v>
      </c>
      <c r="M2021" t="s">
        <v>94</v>
      </c>
      <c r="N2021" t="s">
        <v>30</v>
      </c>
      <c r="O2021" t="s">
        <v>56</v>
      </c>
      <c r="P2021" t="s">
        <v>95</v>
      </c>
      <c r="Q2021">
        <v>1336.44</v>
      </c>
      <c r="R2021">
        <v>14</v>
      </c>
      <c r="S2021">
        <v>387.56760000000003</v>
      </c>
      <c r="T2021">
        <f xml:space="preserve"> Table1_2[[#This Row],[Profit]] / Table1_2[[#This Row],[Sales]]</f>
        <v>0.29000000000000004</v>
      </c>
      <c r="U2021" t="s">
        <v>58</v>
      </c>
      <c r="V2021" t="s">
        <v>77</v>
      </c>
    </row>
    <row r="2022" spans="1:22">
      <c r="A2022" t="s">
        <v>451</v>
      </c>
      <c r="B2022" s="19">
        <v>43077</v>
      </c>
      <c r="C2022" s="19" t="str">
        <f xml:space="preserve"> TEXT(Table1_2[[#This Row],[Order Date]], "yyyy")</f>
        <v>2017</v>
      </c>
      <c r="D2022" s="19">
        <v>43081</v>
      </c>
      <c r="E2022" t="s">
        <v>39</v>
      </c>
      <c r="F2022" t="s">
        <v>452</v>
      </c>
      <c r="G2022" t="s">
        <v>453</v>
      </c>
      <c r="H2022" t="s">
        <v>24</v>
      </c>
      <c r="I2022" t="s">
        <v>25</v>
      </c>
      <c r="J2022" t="s">
        <v>328</v>
      </c>
      <c r="K2022" t="s">
        <v>53</v>
      </c>
      <c r="L2022" t="s">
        <v>54</v>
      </c>
      <c r="M2022" t="s">
        <v>456</v>
      </c>
      <c r="N2022" t="s">
        <v>30</v>
      </c>
      <c r="O2022" t="s">
        <v>31</v>
      </c>
      <c r="P2022" t="s">
        <v>457</v>
      </c>
      <c r="Q2022">
        <v>1336.829</v>
      </c>
      <c r="R2022">
        <v>13</v>
      </c>
      <c r="S2022">
        <v>31.454799999999999</v>
      </c>
      <c r="T2022">
        <f xml:space="preserve"> Table1_2[[#This Row],[Profit]] / Table1_2[[#This Row],[Sales]]</f>
        <v>2.3529411764705882E-2</v>
      </c>
      <c r="U2022" t="s">
        <v>83</v>
      </c>
      <c r="V2022" t="s">
        <v>96</v>
      </c>
    </row>
    <row r="2023" spans="1:22">
      <c r="A2023" t="s">
        <v>1942</v>
      </c>
      <c r="B2023" s="19">
        <v>42201</v>
      </c>
      <c r="C2023" s="19" t="str">
        <f xml:space="preserve"> TEXT(Table1_2[[#This Row],[Order Date]], "yyyy")</f>
        <v>2015</v>
      </c>
      <c r="D2023" s="19">
        <v>42201</v>
      </c>
      <c r="E2023" t="s">
        <v>425</v>
      </c>
      <c r="F2023" t="s">
        <v>1943</v>
      </c>
      <c r="G2023" t="s">
        <v>1944</v>
      </c>
      <c r="H2023" t="s">
        <v>90</v>
      </c>
      <c r="I2023" t="s">
        <v>25</v>
      </c>
      <c r="J2023" t="s">
        <v>328</v>
      </c>
      <c r="K2023" t="s">
        <v>53</v>
      </c>
      <c r="L2023" t="s">
        <v>54</v>
      </c>
      <c r="M2023" t="s">
        <v>405</v>
      </c>
      <c r="N2023" t="s">
        <v>30</v>
      </c>
      <c r="O2023" t="s">
        <v>36</v>
      </c>
      <c r="P2023" t="s">
        <v>406</v>
      </c>
      <c r="Q2023">
        <v>1348.704</v>
      </c>
      <c r="R2023">
        <v>6</v>
      </c>
      <c r="S2023">
        <v>-219.1644</v>
      </c>
      <c r="T2023">
        <f xml:space="preserve"> Table1_2[[#This Row],[Profit]] / Table1_2[[#This Row],[Sales]]</f>
        <v>-0.16250000000000001</v>
      </c>
      <c r="U2023" t="s">
        <v>430</v>
      </c>
      <c r="V2023" t="s">
        <v>71</v>
      </c>
    </row>
    <row r="2024" spans="1:22">
      <c r="A2024" t="s">
        <v>3811</v>
      </c>
      <c r="B2024" s="19">
        <v>42444</v>
      </c>
      <c r="C2024" s="19" t="str">
        <f xml:space="preserve"> TEXT(Table1_2[[#This Row],[Order Date]], "yyyy")</f>
        <v>2016</v>
      </c>
      <c r="D2024" s="19">
        <v>42445</v>
      </c>
      <c r="E2024" t="s">
        <v>87</v>
      </c>
      <c r="F2024" t="s">
        <v>3812</v>
      </c>
      <c r="G2024" t="s">
        <v>3813</v>
      </c>
      <c r="H2024" t="s">
        <v>90</v>
      </c>
      <c r="I2024" t="s">
        <v>25</v>
      </c>
      <c r="J2024" t="s">
        <v>328</v>
      </c>
      <c r="K2024" t="s">
        <v>53</v>
      </c>
      <c r="L2024" t="s">
        <v>54</v>
      </c>
      <c r="M2024" t="s">
        <v>981</v>
      </c>
      <c r="N2024" t="s">
        <v>30</v>
      </c>
      <c r="O2024" t="s">
        <v>36</v>
      </c>
      <c r="P2024" t="s">
        <v>982</v>
      </c>
      <c r="Q2024">
        <v>1352.0319999999999</v>
      </c>
      <c r="R2024">
        <v>4</v>
      </c>
      <c r="S2024">
        <v>84.501999999999995</v>
      </c>
      <c r="T2024">
        <f xml:space="preserve"> Table1_2[[#This Row],[Profit]] / Table1_2[[#This Row],[Sales]]</f>
        <v>6.25E-2</v>
      </c>
      <c r="U2024" t="s">
        <v>123</v>
      </c>
      <c r="V2024" t="s">
        <v>195</v>
      </c>
    </row>
    <row r="2025" spans="1:22">
      <c r="A2025" t="s">
        <v>3026</v>
      </c>
      <c r="B2025" s="19">
        <v>42007</v>
      </c>
      <c r="C2025" s="19" t="str">
        <f xml:space="preserve"> TEXT(Table1_2[[#This Row],[Order Date]], "yyyy")</f>
        <v>2015</v>
      </c>
      <c r="D2025" s="19">
        <v>42012</v>
      </c>
      <c r="E2025" t="s">
        <v>21</v>
      </c>
      <c r="F2025" t="s">
        <v>3027</v>
      </c>
      <c r="G2025" t="s">
        <v>3028</v>
      </c>
      <c r="H2025" t="s">
        <v>24</v>
      </c>
      <c r="I2025" t="s">
        <v>25</v>
      </c>
      <c r="J2025" t="s">
        <v>1739</v>
      </c>
      <c r="K2025" t="s">
        <v>92</v>
      </c>
      <c r="L2025" t="s">
        <v>93</v>
      </c>
      <c r="M2025" t="s">
        <v>736</v>
      </c>
      <c r="N2025" t="s">
        <v>30</v>
      </c>
      <c r="O2025" t="s">
        <v>31</v>
      </c>
      <c r="P2025" t="s">
        <v>737</v>
      </c>
      <c r="Q2025">
        <v>1352.3976</v>
      </c>
      <c r="R2025">
        <v>9</v>
      </c>
      <c r="S2025">
        <v>-437.54039999999998</v>
      </c>
      <c r="T2025">
        <f xml:space="preserve"> Table1_2[[#This Row],[Profit]] / Table1_2[[#This Row],[Sales]]</f>
        <v>-0.32352941176470584</v>
      </c>
      <c r="U2025" t="s">
        <v>58</v>
      </c>
      <c r="V2025" t="s">
        <v>169</v>
      </c>
    </row>
    <row r="2026" spans="1:22">
      <c r="A2026" t="s">
        <v>3064</v>
      </c>
      <c r="B2026" s="19">
        <v>41850</v>
      </c>
      <c r="C2026" s="19" t="str">
        <f xml:space="preserve"> TEXT(Table1_2[[#This Row],[Order Date]], "yyyy")</f>
        <v>2014</v>
      </c>
      <c r="D2026" s="19">
        <v>41856</v>
      </c>
      <c r="E2026" t="s">
        <v>39</v>
      </c>
      <c r="F2026" t="s">
        <v>3049</v>
      </c>
      <c r="G2026" t="s">
        <v>3050</v>
      </c>
      <c r="H2026" t="s">
        <v>90</v>
      </c>
      <c r="I2026" t="s">
        <v>25</v>
      </c>
      <c r="J2026" t="s">
        <v>191</v>
      </c>
      <c r="K2026" t="s">
        <v>192</v>
      </c>
      <c r="L2026" t="s">
        <v>54</v>
      </c>
      <c r="M2026" t="s">
        <v>2400</v>
      </c>
      <c r="N2026" t="s">
        <v>30</v>
      </c>
      <c r="O2026" t="s">
        <v>31</v>
      </c>
      <c r="P2026" t="s">
        <v>2401</v>
      </c>
      <c r="Q2026">
        <v>1367.84</v>
      </c>
      <c r="R2026">
        <v>8</v>
      </c>
      <c r="S2026">
        <v>259.88959999999997</v>
      </c>
      <c r="T2026">
        <f xml:space="preserve"> Table1_2[[#This Row],[Profit]] / Table1_2[[#This Row],[Sales]]</f>
        <v>0.19</v>
      </c>
      <c r="U2026" t="s">
        <v>129</v>
      </c>
      <c r="V2026" t="s">
        <v>71</v>
      </c>
    </row>
    <row r="2027" spans="1:22">
      <c r="A2027" t="s">
        <v>3611</v>
      </c>
      <c r="B2027" s="19">
        <v>41989</v>
      </c>
      <c r="C2027" s="19" t="str">
        <f xml:space="preserve"> TEXT(Table1_2[[#This Row],[Order Date]], "yyyy")</f>
        <v>2014</v>
      </c>
      <c r="D2027" s="19">
        <v>41994</v>
      </c>
      <c r="E2027" t="s">
        <v>39</v>
      </c>
      <c r="F2027" t="s">
        <v>2766</v>
      </c>
      <c r="G2027" t="s">
        <v>2767</v>
      </c>
      <c r="H2027" t="s">
        <v>90</v>
      </c>
      <c r="I2027" t="s">
        <v>25</v>
      </c>
      <c r="J2027" t="s">
        <v>1849</v>
      </c>
      <c r="K2027" t="s">
        <v>53</v>
      </c>
      <c r="L2027" t="s">
        <v>54</v>
      </c>
      <c r="M2027" t="s">
        <v>1486</v>
      </c>
      <c r="N2027" t="s">
        <v>30</v>
      </c>
      <c r="O2027" t="s">
        <v>36</v>
      </c>
      <c r="P2027" t="s">
        <v>1487</v>
      </c>
      <c r="Q2027">
        <v>1403.92</v>
      </c>
      <c r="R2027">
        <v>5</v>
      </c>
      <c r="S2027">
        <v>70.195999999999998</v>
      </c>
      <c r="T2027">
        <f xml:space="preserve"> Table1_2[[#This Row],[Profit]] / Table1_2[[#This Row],[Sales]]</f>
        <v>4.9999999999999996E-2</v>
      </c>
      <c r="U2027" t="s">
        <v>58</v>
      </c>
      <c r="V2027" t="s">
        <v>96</v>
      </c>
    </row>
    <row r="2028" spans="1:22">
      <c r="A2028" t="s">
        <v>4352</v>
      </c>
      <c r="B2028" s="19">
        <v>42674</v>
      </c>
      <c r="C2028" s="19" t="str">
        <f xml:space="preserve"> TEXT(Table1_2[[#This Row],[Order Date]], "yyyy")</f>
        <v>2016</v>
      </c>
      <c r="D2028" s="19">
        <v>42679</v>
      </c>
      <c r="E2028" t="s">
        <v>39</v>
      </c>
      <c r="F2028" t="s">
        <v>653</v>
      </c>
      <c r="G2028" t="s">
        <v>654</v>
      </c>
      <c r="H2028" t="s">
        <v>90</v>
      </c>
      <c r="I2028" t="s">
        <v>25</v>
      </c>
      <c r="J2028" t="s">
        <v>328</v>
      </c>
      <c r="K2028" t="s">
        <v>53</v>
      </c>
      <c r="L2028" t="s">
        <v>54</v>
      </c>
      <c r="M2028" t="s">
        <v>1486</v>
      </c>
      <c r="N2028" t="s">
        <v>30</v>
      </c>
      <c r="O2028" t="s">
        <v>36</v>
      </c>
      <c r="P2028" t="s">
        <v>1487</v>
      </c>
      <c r="Q2028">
        <v>1403.92</v>
      </c>
      <c r="R2028">
        <v>5</v>
      </c>
      <c r="S2028">
        <v>70.195999999999998</v>
      </c>
      <c r="T2028">
        <f xml:space="preserve"> Table1_2[[#This Row],[Profit]] / Table1_2[[#This Row],[Sales]]</f>
        <v>4.9999999999999996E-2</v>
      </c>
      <c r="U2028" t="s">
        <v>58</v>
      </c>
      <c r="V2028" t="s">
        <v>48</v>
      </c>
    </row>
    <row r="2029" spans="1:22">
      <c r="A2029" t="s">
        <v>1964</v>
      </c>
      <c r="B2029" s="19">
        <v>42155</v>
      </c>
      <c r="C2029" s="19" t="str">
        <f xml:space="preserve"> TEXT(Table1_2[[#This Row],[Order Date]], "yyyy")</f>
        <v>2015</v>
      </c>
      <c r="D2029" s="19">
        <v>42159</v>
      </c>
      <c r="E2029" t="s">
        <v>39</v>
      </c>
      <c r="F2029" t="s">
        <v>1965</v>
      </c>
      <c r="G2029" t="s">
        <v>1966</v>
      </c>
      <c r="H2029" t="s">
        <v>24</v>
      </c>
      <c r="I2029" t="s">
        <v>25</v>
      </c>
      <c r="J2029" t="s">
        <v>75</v>
      </c>
      <c r="K2029" t="s">
        <v>76</v>
      </c>
      <c r="L2029" t="s">
        <v>54</v>
      </c>
      <c r="M2029" t="s">
        <v>1967</v>
      </c>
      <c r="N2029" t="s">
        <v>30</v>
      </c>
      <c r="O2029" t="s">
        <v>31</v>
      </c>
      <c r="P2029" t="s">
        <v>1968</v>
      </c>
      <c r="Q2029">
        <v>1406.86</v>
      </c>
      <c r="R2029">
        <v>7</v>
      </c>
      <c r="S2029">
        <v>140.68600000000001</v>
      </c>
      <c r="T2029">
        <f xml:space="preserve"> Table1_2[[#This Row],[Profit]] / Table1_2[[#This Row],[Sales]]</f>
        <v>0.1</v>
      </c>
      <c r="U2029" t="s">
        <v>83</v>
      </c>
      <c r="V2029" t="s">
        <v>161</v>
      </c>
    </row>
    <row r="2030" spans="1:22">
      <c r="A2030" t="s">
        <v>2442</v>
      </c>
      <c r="B2030" s="19">
        <v>42271</v>
      </c>
      <c r="C2030" s="19" t="str">
        <f xml:space="preserve"> TEXT(Table1_2[[#This Row],[Order Date]], "yyyy")</f>
        <v>2015</v>
      </c>
      <c r="D2030" s="19">
        <v>42275</v>
      </c>
      <c r="E2030" t="s">
        <v>39</v>
      </c>
      <c r="F2030" t="s">
        <v>2443</v>
      </c>
      <c r="G2030" t="s">
        <v>2444</v>
      </c>
      <c r="H2030" t="s">
        <v>100</v>
      </c>
      <c r="I2030" t="s">
        <v>25</v>
      </c>
      <c r="J2030" t="s">
        <v>2445</v>
      </c>
      <c r="K2030" t="s">
        <v>801</v>
      </c>
      <c r="L2030" t="s">
        <v>93</v>
      </c>
      <c r="M2030" t="s">
        <v>1532</v>
      </c>
      <c r="N2030" t="s">
        <v>30</v>
      </c>
      <c r="O2030" t="s">
        <v>36</v>
      </c>
      <c r="P2030" t="s">
        <v>1533</v>
      </c>
      <c r="Q2030">
        <v>1408.1</v>
      </c>
      <c r="R2030">
        <v>10</v>
      </c>
      <c r="S2030">
        <v>394.26799999999997</v>
      </c>
      <c r="T2030">
        <f xml:space="preserve"> Table1_2[[#This Row],[Profit]] / Table1_2[[#This Row],[Sales]]</f>
        <v>0.27999999999999997</v>
      </c>
      <c r="U2030" t="s">
        <v>83</v>
      </c>
      <c r="V2030" t="s">
        <v>77</v>
      </c>
    </row>
    <row r="2031" spans="1:22">
      <c r="A2031" t="s">
        <v>3534</v>
      </c>
      <c r="B2031" s="19">
        <v>41943</v>
      </c>
      <c r="C2031" s="19" t="str">
        <f xml:space="preserve"> TEXT(Table1_2[[#This Row],[Order Date]], "yyyy")</f>
        <v>2014</v>
      </c>
      <c r="D2031" s="19">
        <v>41945</v>
      </c>
      <c r="E2031" t="s">
        <v>21</v>
      </c>
      <c r="F2031" t="s">
        <v>876</v>
      </c>
      <c r="G2031" t="s">
        <v>877</v>
      </c>
      <c r="H2031" t="s">
        <v>90</v>
      </c>
      <c r="I2031" t="s">
        <v>25</v>
      </c>
      <c r="J2031" t="s">
        <v>869</v>
      </c>
      <c r="K2031" t="s">
        <v>231</v>
      </c>
      <c r="L2031" t="s">
        <v>67</v>
      </c>
      <c r="M2031" t="s">
        <v>1671</v>
      </c>
      <c r="N2031" t="s">
        <v>30</v>
      </c>
      <c r="O2031" t="s">
        <v>45</v>
      </c>
      <c r="P2031" t="s">
        <v>1672</v>
      </c>
      <c r="Q2031">
        <v>1421.664</v>
      </c>
      <c r="R2031">
        <v>8</v>
      </c>
      <c r="S2031">
        <v>-734.52639999999997</v>
      </c>
      <c r="T2031">
        <f xml:space="preserve"> Table1_2[[#This Row],[Profit]] / Table1_2[[#This Row],[Sales]]</f>
        <v>-0.51666666666666661</v>
      </c>
      <c r="U2031" t="s">
        <v>70</v>
      </c>
      <c r="V2031" t="s">
        <v>48</v>
      </c>
    </row>
    <row r="2032" spans="1:22">
      <c r="A2032" t="s">
        <v>2460</v>
      </c>
      <c r="B2032" s="19">
        <v>42712</v>
      </c>
      <c r="C2032" s="19" t="str">
        <f xml:space="preserve"> TEXT(Table1_2[[#This Row],[Order Date]], "yyyy")</f>
        <v>2016</v>
      </c>
      <c r="D2032" s="19">
        <v>42718</v>
      </c>
      <c r="E2032" t="s">
        <v>39</v>
      </c>
      <c r="F2032" t="s">
        <v>1111</v>
      </c>
      <c r="G2032" t="s">
        <v>1112</v>
      </c>
      <c r="H2032" t="s">
        <v>90</v>
      </c>
      <c r="I2032" t="s">
        <v>25</v>
      </c>
      <c r="J2032" t="s">
        <v>328</v>
      </c>
      <c r="K2032" t="s">
        <v>53</v>
      </c>
      <c r="L2032" t="s">
        <v>54</v>
      </c>
      <c r="M2032" t="s">
        <v>1671</v>
      </c>
      <c r="N2032" t="s">
        <v>30</v>
      </c>
      <c r="O2032" t="s">
        <v>45</v>
      </c>
      <c r="P2032" t="s">
        <v>1672</v>
      </c>
      <c r="Q2032">
        <v>1421.664</v>
      </c>
      <c r="R2032">
        <v>6</v>
      </c>
      <c r="S2032">
        <v>-195.47880000000001</v>
      </c>
      <c r="T2032">
        <f xml:space="preserve"> Table1_2[[#This Row],[Profit]] / Table1_2[[#This Row],[Sales]]</f>
        <v>-0.13750000000000001</v>
      </c>
      <c r="U2032" t="s">
        <v>129</v>
      </c>
      <c r="V2032" t="s">
        <v>96</v>
      </c>
    </row>
    <row r="2033" spans="1:22">
      <c r="A2033" t="s">
        <v>2632</v>
      </c>
      <c r="B2033" s="19">
        <v>42714</v>
      </c>
      <c r="C2033" s="19" t="str">
        <f xml:space="preserve"> TEXT(Table1_2[[#This Row],[Order Date]], "yyyy")</f>
        <v>2016</v>
      </c>
      <c r="D2033" s="19">
        <v>42714</v>
      </c>
      <c r="E2033" t="s">
        <v>425</v>
      </c>
      <c r="F2033" t="s">
        <v>2633</v>
      </c>
      <c r="G2033" t="s">
        <v>2634</v>
      </c>
      <c r="H2033" t="s">
        <v>24</v>
      </c>
      <c r="I2033" t="s">
        <v>25</v>
      </c>
      <c r="J2033" t="s">
        <v>2635</v>
      </c>
      <c r="K2033" t="s">
        <v>110</v>
      </c>
      <c r="L2033" t="s">
        <v>93</v>
      </c>
      <c r="M2033" t="s">
        <v>575</v>
      </c>
      <c r="N2033" t="s">
        <v>30</v>
      </c>
      <c r="O2033" t="s">
        <v>36</v>
      </c>
      <c r="P2033" t="s">
        <v>576</v>
      </c>
      <c r="Q2033">
        <v>1424.9</v>
      </c>
      <c r="R2033">
        <v>5</v>
      </c>
      <c r="S2033">
        <v>356.22500000000002</v>
      </c>
      <c r="T2033">
        <f xml:space="preserve"> Table1_2[[#This Row],[Profit]] / Table1_2[[#This Row],[Sales]]</f>
        <v>0.25</v>
      </c>
      <c r="U2033" t="s">
        <v>430</v>
      </c>
      <c r="V2033" t="s">
        <v>96</v>
      </c>
    </row>
    <row r="2034" spans="1:22">
      <c r="A2034" t="s">
        <v>1498</v>
      </c>
      <c r="B2034" s="19">
        <v>41799</v>
      </c>
      <c r="C2034" s="19" t="str">
        <f xml:space="preserve"> TEXT(Table1_2[[#This Row],[Order Date]], "yyyy")</f>
        <v>2014</v>
      </c>
      <c r="D2034" s="19">
        <v>41801</v>
      </c>
      <c r="E2034" t="s">
        <v>21</v>
      </c>
      <c r="F2034" t="s">
        <v>1499</v>
      </c>
      <c r="G2034" t="s">
        <v>1500</v>
      </c>
      <c r="H2034" t="s">
        <v>24</v>
      </c>
      <c r="I2034" t="s">
        <v>25</v>
      </c>
      <c r="J2034" t="s">
        <v>1076</v>
      </c>
      <c r="K2034" t="s">
        <v>716</v>
      </c>
      <c r="L2034" t="s">
        <v>28</v>
      </c>
      <c r="M2034" t="s">
        <v>212</v>
      </c>
      <c r="N2034" t="s">
        <v>30</v>
      </c>
      <c r="O2034" t="s">
        <v>45</v>
      </c>
      <c r="P2034" t="s">
        <v>213</v>
      </c>
      <c r="Q2034">
        <v>1441.3</v>
      </c>
      <c r="R2034">
        <v>7</v>
      </c>
      <c r="S2034">
        <v>245.02099999999999</v>
      </c>
      <c r="T2034">
        <f xml:space="preserve"> Table1_2[[#This Row],[Profit]] / Table1_2[[#This Row],[Sales]]</f>
        <v>0.16999999999999998</v>
      </c>
      <c r="U2034" t="s">
        <v>70</v>
      </c>
      <c r="V2034" t="s">
        <v>59</v>
      </c>
    </row>
    <row r="2035" spans="1:22">
      <c r="A2035" t="s">
        <v>3266</v>
      </c>
      <c r="B2035" s="19">
        <v>42311</v>
      </c>
      <c r="C2035" s="19" t="str">
        <f xml:space="preserve"> TEXT(Table1_2[[#This Row],[Order Date]], "yyyy")</f>
        <v>2015</v>
      </c>
      <c r="D2035" s="19">
        <v>42313</v>
      </c>
      <c r="E2035" t="s">
        <v>87</v>
      </c>
      <c r="F2035" t="s">
        <v>3267</v>
      </c>
      <c r="G2035" t="s">
        <v>3268</v>
      </c>
      <c r="H2035" t="s">
        <v>90</v>
      </c>
      <c r="I2035" t="s">
        <v>25</v>
      </c>
      <c r="J2035" t="s">
        <v>730</v>
      </c>
      <c r="K2035" t="s">
        <v>120</v>
      </c>
      <c r="L2035" t="s">
        <v>67</v>
      </c>
      <c r="M2035" t="s">
        <v>2549</v>
      </c>
      <c r="N2035" t="s">
        <v>30</v>
      </c>
      <c r="O2035" t="s">
        <v>36</v>
      </c>
      <c r="P2035" t="s">
        <v>2550</v>
      </c>
      <c r="Q2035">
        <v>1448.82</v>
      </c>
      <c r="R2035">
        <v>10</v>
      </c>
      <c r="S2035">
        <v>209.274</v>
      </c>
      <c r="T2035">
        <f xml:space="preserve"> Table1_2[[#This Row],[Profit]] / Table1_2[[#This Row],[Sales]]</f>
        <v>0.14444444444444446</v>
      </c>
      <c r="U2035" t="s">
        <v>70</v>
      </c>
      <c r="V2035" t="s">
        <v>34</v>
      </c>
    </row>
    <row r="2036" spans="1:22">
      <c r="A2036" t="s">
        <v>4065</v>
      </c>
      <c r="B2036" s="19">
        <v>42462</v>
      </c>
      <c r="C2036" s="19" t="str">
        <f xml:space="preserve"> TEXT(Table1_2[[#This Row],[Order Date]], "yyyy")</f>
        <v>2016</v>
      </c>
      <c r="D2036" s="19">
        <v>42466</v>
      </c>
      <c r="E2036" t="s">
        <v>21</v>
      </c>
      <c r="F2036" t="s">
        <v>664</v>
      </c>
      <c r="G2036" t="s">
        <v>665</v>
      </c>
      <c r="H2036" t="s">
        <v>90</v>
      </c>
      <c r="I2036" t="s">
        <v>25</v>
      </c>
      <c r="J2036" t="s">
        <v>905</v>
      </c>
      <c r="K2036" t="s">
        <v>238</v>
      </c>
      <c r="L2036" t="s">
        <v>93</v>
      </c>
      <c r="M2036" t="s">
        <v>1306</v>
      </c>
      <c r="N2036" t="s">
        <v>30</v>
      </c>
      <c r="O2036" t="s">
        <v>36</v>
      </c>
      <c r="P2036" t="s">
        <v>1307</v>
      </c>
      <c r="Q2036">
        <v>1454.9</v>
      </c>
      <c r="R2036">
        <v>5</v>
      </c>
      <c r="S2036">
        <v>378.274</v>
      </c>
      <c r="T2036">
        <f xml:space="preserve"> Table1_2[[#This Row],[Profit]] / Table1_2[[#This Row],[Sales]]</f>
        <v>0.26</v>
      </c>
      <c r="U2036" t="s">
        <v>83</v>
      </c>
      <c r="V2036" t="s">
        <v>113</v>
      </c>
    </row>
    <row r="2037" spans="1:22">
      <c r="A2037" t="s">
        <v>2582</v>
      </c>
      <c r="B2037" s="19">
        <v>42862</v>
      </c>
      <c r="C2037" s="19" t="str">
        <f xml:space="preserve"> TEXT(Table1_2[[#This Row],[Order Date]], "yyyy")</f>
        <v>2017</v>
      </c>
      <c r="D2037" s="19">
        <v>42866</v>
      </c>
      <c r="E2037" t="s">
        <v>39</v>
      </c>
      <c r="F2037" t="s">
        <v>1588</v>
      </c>
      <c r="G2037" t="s">
        <v>1589</v>
      </c>
      <c r="H2037" t="s">
        <v>90</v>
      </c>
      <c r="I2037" t="s">
        <v>25</v>
      </c>
      <c r="J2037" t="s">
        <v>288</v>
      </c>
      <c r="K2037" t="s">
        <v>289</v>
      </c>
      <c r="L2037" t="s">
        <v>93</v>
      </c>
      <c r="M2037" t="s">
        <v>381</v>
      </c>
      <c r="N2037" t="s">
        <v>30</v>
      </c>
      <c r="O2037" t="s">
        <v>36</v>
      </c>
      <c r="P2037" t="s">
        <v>382</v>
      </c>
      <c r="Q2037">
        <v>1458.65</v>
      </c>
      <c r="R2037">
        <v>5</v>
      </c>
      <c r="S2037">
        <v>423.00850000000003</v>
      </c>
      <c r="T2037">
        <f xml:space="preserve"> Table1_2[[#This Row],[Profit]] / Table1_2[[#This Row],[Sales]]</f>
        <v>0.28999999999999998</v>
      </c>
      <c r="U2037" t="s">
        <v>83</v>
      </c>
      <c r="V2037" t="s">
        <v>161</v>
      </c>
    </row>
    <row r="2038" spans="1:22">
      <c r="A2038" t="s">
        <v>3373</v>
      </c>
      <c r="B2038" s="19">
        <v>42686</v>
      </c>
      <c r="C2038" s="19" t="str">
        <f xml:space="preserve"> TEXT(Table1_2[[#This Row],[Order Date]], "yyyy")</f>
        <v>2016</v>
      </c>
      <c r="D2038" s="19">
        <v>42690</v>
      </c>
      <c r="E2038" t="s">
        <v>39</v>
      </c>
      <c r="F2038" t="s">
        <v>3374</v>
      </c>
      <c r="G2038" t="s">
        <v>3375</v>
      </c>
      <c r="H2038" t="s">
        <v>24</v>
      </c>
      <c r="I2038" t="s">
        <v>25</v>
      </c>
      <c r="J2038" t="s">
        <v>2984</v>
      </c>
      <c r="K2038" t="s">
        <v>231</v>
      </c>
      <c r="L2038" t="s">
        <v>67</v>
      </c>
      <c r="M2038" t="s">
        <v>2334</v>
      </c>
      <c r="N2038" t="s">
        <v>30</v>
      </c>
      <c r="O2038" t="s">
        <v>36</v>
      </c>
      <c r="P2038" t="s">
        <v>2335</v>
      </c>
      <c r="Q2038">
        <v>1474.8019999999999</v>
      </c>
      <c r="R2038">
        <v>7</v>
      </c>
      <c r="S2038">
        <v>-21.0686</v>
      </c>
      <c r="T2038">
        <f xml:space="preserve"> Table1_2[[#This Row],[Profit]] / Table1_2[[#This Row],[Sales]]</f>
        <v>-1.4285714285714287E-2</v>
      </c>
      <c r="U2038" t="s">
        <v>83</v>
      </c>
      <c r="V2038" t="s">
        <v>34</v>
      </c>
    </row>
    <row r="2039" spans="1:22">
      <c r="A2039" t="s">
        <v>3164</v>
      </c>
      <c r="B2039" s="19">
        <v>42982</v>
      </c>
      <c r="C2039" s="19" t="str">
        <f xml:space="preserve"> TEXT(Table1_2[[#This Row],[Order Date]], "yyyy")</f>
        <v>2017</v>
      </c>
      <c r="D2039" s="19">
        <v>42984</v>
      </c>
      <c r="E2039" t="s">
        <v>21</v>
      </c>
      <c r="F2039" t="s">
        <v>491</v>
      </c>
      <c r="G2039" t="s">
        <v>492</v>
      </c>
      <c r="H2039" t="s">
        <v>24</v>
      </c>
      <c r="I2039" t="s">
        <v>25</v>
      </c>
      <c r="J2039" t="s">
        <v>328</v>
      </c>
      <c r="K2039" t="s">
        <v>53</v>
      </c>
      <c r="L2039" t="s">
        <v>54</v>
      </c>
      <c r="M2039" t="s">
        <v>3165</v>
      </c>
      <c r="N2039" t="s">
        <v>30</v>
      </c>
      <c r="O2039" t="s">
        <v>45</v>
      </c>
      <c r="P2039" t="s">
        <v>3166</v>
      </c>
      <c r="Q2039">
        <v>1478.2719999999999</v>
      </c>
      <c r="R2039">
        <v>8</v>
      </c>
      <c r="S2039">
        <v>92.391999999999996</v>
      </c>
      <c r="T2039">
        <f xml:space="preserve"> Table1_2[[#This Row],[Profit]] / Table1_2[[#This Row],[Sales]]</f>
        <v>6.25E-2</v>
      </c>
      <c r="U2039" t="s">
        <v>70</v>
      </c>
      <c r="V2039" t="s">
        <v>77</v>
      </c>
    </row>
    <row r="2040" spans="1:22">
      <c r="A2040" t="s">
        <v>2800</v>
      </c>
      <c r="B2040" s="19">
        <v>41754</v>
      </c>
      <c r="C2040" s="19" t="str">
        <f xml:space="preserve"> TEXT(Table1_2[[#This Row],[Order Date]], "yyyy")</f>
        <v>2014</v>
      </c>
      <c r="D2040" s="19">
        <v>41759</v>
      </c>
      <c r="E2040" t="s">
        <v>39</v>
      </c>
      <c r="F2040" t="s">
        <v>1266</v>
      </c>
      <c r="G2040" t="s">
        <v>1267</v>
      </c>
      <c r="H2040" t="s">
        <v>100</v>
      </c>
      <c r="I2040" t="s">
        <v>25</v>
      </c>
      <c r="J2040" t="s">
        <v>2801</v>
      </c>
      <c r="K2040" t="s">
        <v>53</v>
      </c>
      <c r="L2040" t="s">
        <v>54</v>
      </c>
      <c r="M2040" t="s">
        <v>1095</v>
      </c>
      <c r="N2040" t="s">
        <v>30</v>
      </c>
      <c r="O2040" t="s">
        <v>36</v>
      </c>
      <c r="P2040" t="s">
        <v>1096</v>
      </c>
      <c r="Q2040">
        <v>1487.04</v>
      </c>
      <c r="R2040">
        <v>5</v>
      </c>
      <c r="S2040">
        <v>148.70400000000001</v>
      </c>
      <c r="T2040">
        <f xml:space="preserve"> Table1_2[[#This Row],[Profit]] / Table1_2[[#This Row],[Sales]]</f>
        <v>0.1</v>
      </c>
      <c r="U2040" t="s">
        <v>58</v>
      </c>
      <c r="V2040" t="s">
        <v>113</v>
      </c>
    </row>
    <row r="2041" spans="1:22">
      <c r="A2041" t="s">
        <v>3774</v>
      </c>
      <c r="B2041" s="19">
        <v>41892</v>
      </c>
      <c r="C2041" s="19" t="str">
        <f xml:space="preserve"> TEXT(Table1_2[[#This Row],[Order Date]], "yyyy")</f>
        <v>2014</v>
      </c>
      <c r="D2041" s="19">
        <v>41898</v>
      </c>
      <c r="E2041" t="s">
        <v>39</v>
      </c>
      <c r="F2041" t="s">
        <v>2226</v>
      </c>
      <c r="G2041" t="s">
        <v>2227</v>
      </c>
      <c r="H2041" t="s">
        <v>24</v>
      </c>
      <c r="I2041" t="s">
        <v>25</v>
      </c>
      <c r="J2041" t="s">
        <v>2259</v>
      </c>
      <c r="K2041" t="s">
        <v>1517</v>
      </c>
      <c r="L2041" t="s">
        <v>54</v>
      </c>
      <c r="M2041" t="s">
        <v>1095</v>
      </c>
      <c r="N2041" t="s">
        <v>30</v>
      </c>
      <c r="O2041" t="s">
        <v>36</v>
      </c>
      <c r="P2041" t="s">
        <v>1096</v>
      </c>
      <c r="Q2041">
        <v>1487.04</v>
      </c>
      <c r="R2041">
        <v>5</v>
      </c>
      <c r="S2041">
        <v>148.70400000000001</v>
      </c>
      <c r="T2041">
        <f xml:space="preserve"> Table1_2[[#This Row],[Profit]] / Table1_2[[#This Row],[Sales]]</f>
        <v>0.1</v>
      </c>
      <c r="U2041" t="s">
        <v>129</v>
      </c>
      <c r="V2041" t="s">
        <v>77</v>
      </c>
    </row>
    <row r="2042" spans="1:22">
      <c r="A2042" t="s">
        <v>431</v>
      </c>
      <c r="B2042" s="19">
        <v>42974</v>
      </c>
      <c r="C2042" s="19" t="str">
        <f xml:space="preserve"> TEXT(Table1_2[[#This Row],[Order Date]], "yyyy")</f>
        <v>2017</v>
      </c>
      <c r="D2042" s="19">
        <v>42979</v>
      </c>
      <c r="E2042" t="s">
        <v>39</v>
      </c>
      <c r="F2042" t="s">
        <v>432</v>
      </c>
      <c r="G2042" t="s">
        <v>433</v>
      </c>
      <c r="H2042" t="s">
        <v>90</v>
      </c>
      <c r="I2042" t="s">
        <v>25</v>
      </c>
      <c r="J2042" t="s">
        <v>237</v>
      </c>
      <c r="K2042" t="s">
        <v>434</v>
      </c>
      <c r="L2042" t="s">
        <v>67</v>
      </c>
      <c r="M2042" t="s">
        <v>435</v>
      </c>
      <c r="N2042" t="s">
        <v>30</v>
      </c>
      <c r="O2042" t="s">
        <v>45</v>
      </c>
      <c r="P2042" t="s">
        <v>436</v>
      </c>
      <c r="Q2042">
        <v>1488.424</v>
      </c>
      <c r="R2042">
        <v>7</v>
      </c>
      <c r="S2042">
        <v>-297.6848</v>
      </c>
      <c r="T2042">
        <f xml:space="preserve"> Table1_2[[#This Row],[Profit]] / Table1_2[[#This Row],[Sales]]</f>
        <v>-0.2</v>
      </c>
      <c r="U2042" t="s">
        <v>58</v>
      </c>
      <c r="V2042" t="s">
        <v>253</v>
      </c>
    </row>
    <row r="2043" spans="1:22">
      <c r="A2043" t="s">
        <v>3849</v>
      </c>
      <c r="B2043" s="19">
        <v>42894</v>
      </c>
      <c r="C2043" s="19" t="str">
        <f xml:space="preserve"> TEXT(Table1_2[[#This Row],[Order Date]], "yyyy")</f>
        <v>2017</v>
      </c>
      <c r="D2043" s="19">
        <v>42896</v>
      </c>
      <c r="E2043" t="s">
        <v>87</v>
      </c>
      <c r="F2043" t="s">
        <v>228</v>
      </c>
      <c r="G2043" t="s">
        <v>229</v>
      </c>
      <c r="H2043" t="s">
        <v>100</v>
      </c>
      <c r="I2043" t="s">
        <v>25</v>
      </c>
      <c r="J2043" t="s">
        <v>52</v>
      </c>
      <c r="K2043" t="s">
        <v>53</v>
      </c>
      <c r="L2043" t="s">
        <v>54</v>
      </c>
      <c r="M2043" t="s">
        <v>81</v>
      </c>
      <c r="N2043" t="s">
        <v>30</v>
      </c>
      <c r="O2043" t="s">
        <v>31</v>
      </c>
      <c r="P2043" t="s">
        <v>82</v>
      </c>
      <c r="Q2043">
        <v>1497.6659999999999</v>
      </c>
      <c r="R2043">
        <v>2</v>
      </c>
      <c r="S2043">
        <v>140.95679999999999</v>
      </c>
      <c r="T2043">
        <f xml:space="preserve"> Table1_2[[#This Row],[Profit]] / Table1_2[[#This Row],[Sales]]</f>
        <v>9.4117647058823528E-2</v>
      </c>
      <c r="U2043" t="s">
        <v>70</v>
      </c>
      <c r="V2043" t="s">
        <v>59</v>
      </c>
    </row>
    <row r="2044" spans="1:22">
      <c r="A2044" t="s">
        <v>4214</v>
      </c>
      <c r="B2044" s="19">
        <v>43021</v>
      </c>
      <c r="C2044" s="19" t="str">
        <f xml:space="preserve"> TEXT(Table1_2[[#This Row],[Order Date]], "yyyy")</f>
        <v>2017</v>
      </c>
      <c r="D2044" s="19">
        <v>43022</v>
      </c>
      <c r="E2044" t="s">
        <v>87</v>
      </c>
      <c r="F2044" t="s">
        <v>2107</v>
      </c>
      <c r="G2044" t="s">
        <v>2108</v>
      </c>
      <c r="H2044" t="s">
        <v>24</v>
      </c>
      <c r="I2044" t="s">
        <v>25</v>
      </c>
      <c r="J2044" t="s">
        <v>1405</v>
      </c>
      <c r="K2044" t="s">
        <v>1406</v>
      </c>
      <c r="L2044" t="s">
        <v>28</v>
      </c>
      <c r="M2044" t="s">
        <v>306</v>
      </c>
      <c r="N2044" t="s">
        <v>30</v>
      </c>
      <c r="O2044" t="s">
        <v>45</v>
      </c>
      <c r="P2044" t="s">
        <v>307</v>
      </c>
      <c r="Q2044">
        <v>1504.52</v>
      </c>
      <c r="R2044">
        <v>4</v>
      </c>
      <c r="S2044">
        <v>346.03960000000001</v>
      </c>
      <c r="T2044">
        <f xml:space="preserve"> Table1_2[[#This Row],[Profit]] / Table1_2[[#This Row],[Sales]]</f>
        <v>0.23</v>
      </c>
      <c r="U2044" t="s">
        <v>123</v>
      </c>
      <c r="V2044" t="s">
        <v>48</v>
      </c>
    </row>
    <row r="2045" spans="1:22">
      <c r="A2045" t="s">
        <v>3076</v>
      </c>
      <c r="B2045" s="19">
        <v>42260</v>
      </c>
      <c r="C2045" s="19" t="str">
        <f xml:space="preserve"> TEXT(Table1_2[[#This Row],[Order Date]], "yyyy")</f>
        <v>2015</v>
      </c>
      <c r="D2045" s="19">
        <v>42265</v>
      </c>
      <c r="E2045" t="s">
        <v>39</v>
      </c>
      <c r="F2045" t="s">
        <v>843</v>
      </c>
      <c r="G2045" t="s">
        <v>844</v>
      </c>
      <c r="H2045" t="s">
        <v>24</v>
      </c>
      <c r="I2045" t="s">
        <v>25</v>
      </c>
      <c r="J2045" t="s">
        <v>347</v>
      </c>
      <c r="K2045" t="s">
        <v>110</v>
      </c>
      <c r="L2045" t="s">
        <v>93</v>
      </c>
      <c r="M2045" t="s">
        <v>479</v>
      </c>
      <c r="N2045" t="s">
        <v>30</v>
      </c>
      <c r="O2045" t="s">
        <v>36</v>
      </c>
      <c r="P2045" t="s">
        <v>480</v>
      </c>
      <c r="Q2045">
        <v>1516.2</v>
      </c>
      <c r="R2045">
        <v>7</v>
      </c>
      <c r="S2045">
        <v>394.21199999999999</v>
      </c>
      <c r="T2045">
        <f xml:space="preserve"> Table1_2[[#This Row],[Profit]] / Table1_2[[#This Row],[Sales]]</f>
        <v>0.26</v>
      </c>
      <c r="U2045" t="s">
        <v>58</v>
      </c>
      <c r="V2045" t="s">
        <v>77</v>
      </c>
    </row>
    <row r="2046" spans="1:22">
      <c r="A2046" t="s">
        <v>3509</v>
      </c>
      <c r="B2046" s="19">
        <v>42160</v>
      </c>
      <c r="C2046" s="19" t="str">
        <f xml:space="preserve"> TEXT(Table1_2[[#This Row],[Order Date]], "yyyy")</f>
        <v>2015</v>
      </c>
      <c r="D2046" s="19">
        <v>42165</v>
      </c>
      <c r="E2046" t="s">
        <v>39</v>
      </c>
      <c r="F2046" t="s">
        <v>2381</v>
      </c>
      <c r="G2046" t="s">
        <v>2382</v>
      </c>
      <c r="H2046" t="s">
        <v>90</v>
      </c>
      <c r="I2046" t="s">
        <v>25</v>
      </c>
      <c r="J2046" t="s">
        <v>2954</v>
      </c>
      <c r="K2046" t="s">
        <v>120</v>
      </c>
      <c r="L2046" t="s">
        <v>67</v>
      </c>
      <c r="M2046" t="s">
        <v>625</v>
      </c>
      <c r="N2046" t="s">
        <v>30</v>
      </c>
      <c r="O2046" t="s">
        <v>36</v>
      </c>
      <c r="P2046" t="s">
        <v>626</v>
      </c>
      <c r="Q2046">
        <v>1522.6379999999999</v>
      </c>
      <c r="R2046">
        <v>9</v>
      </c>
      <c r="S2046">
        <v>169.18199999999999</v>
      </c>
      <c r="T2046">
        <f xml:space="preserve"> Table1_2[[#This Row],[Profit]] / Table1_2[[#This Row],[Sales]]</f>
        <v>0.1111111111111111</v>
      </c>
      <c r="U2046" t="s">
        <v>58</v>
      </c>
      <c r="V2046" t="s">
        <v>59</v>
      </c>
    </row>
    <row r="2047" spans="1:22">
      <c r="A2047" t="s">
        <v>2179</v>
      </c>
      <c r="B2047" s="19">
        <v>42819</v>
      </c>
      <c r="C2047" s="19" t="str">
        <f xml:space="preserve"> TEXT(Table1_2[[#This Row],[Order Date]], "yyyy")</f>
        <v>2017</v>
      </c>
      <c r="D2047" s="19">
        <v>42825</v>
      </c>
      <c r="E2047" t="s">
        <v>39</v>
      </c>
      <c r="F2047" t="s">
        <v>675</v>
      </c>
      <c r="G2047" t="s">
        <v>676</v>
      </c>
      <c r="H2047" t="s">
        <v>90</v>
      </c>
      <c r="I2047" t="s">
        <v>25</v>
      </c>
      <c r="J2047" t="s">
        <v>905</v>
      </c>
      <c r="K2047" t="s">
        <v>238</v>
      </c>
      <c r="L2047" t="s">
        <v>93</v>
      </c>
      <c r="M2047" t="s">
        <v>816</v>
      </c>
      <c r="N2047" t="s">
        <v>30</v>
      </c>
      <c r="O2047" t="s">
        <v>36</v>
      </c>
      <c r="P2047" t="s">
        <v>817</v>
      </c>
      <c r="Q2047">
        <v>1526.56</v>
      </c>
      <c r="R2047">
        <v>7</v>
      </c>
      <c r="S2047">
        <v>427.43680000000001</v>
      </c>
      <c r="T2047">
        <f xml:space="preserve"> Table1_2[[#This Row],[Profit]] / Table1_2[[#This Row],[Sales]]</f>
        <v>0.28000000000000003</v>
      </c>
      <c r="U2047" t="s">
        <v>129</v>
      </c>
      <c r="V2047" t="s">
        <v>195</v>
      </c>
    </row>
    <row r="2048" spans="1:22">
      <c r="A2048" t="s">
        <v>3373</v>
      </c>
      <c r="B2048" s="19">
        <v>42686</v>
      </c>
      <c r="C2048" s="19" t="str">
        <f xml:space="preserve"> TEXT(Table1_2[[#This Row],[Order Date]], "yyyy")</f>
        <v>2016</v>
      </c>
      <c r="D2048" s="19">
        <v>42690</v>
      </c>
      <c r="E2048" t="s">
        <v>39</v>
      </c>
      <c r="F2048" t="s">
        <v>3374</v>
      </c>
      <c r="G2048" t="s">
        <v>3375</v>
      </c>
      <c r="H2048" t="s">
        <v>24</v>
      </c>
      <c r="I2048" t="s">
        <v>25</v>
      </c>
      <c r="J2048" t="s">
        <v>2984</v>
      </c>
      <c r="K2048" t="s">
        <v>231</v>
      </c>
      <c r="L2048" t="s">
        <v>67</v>
      </c>
      <c r="M2048" t="s">
        <v>35</v>
      </c>
      <c r="N2048" t="s">
        <v>30</v>
      </c>
      <c r="O2048" t="s">
        <v>36</v>
      </c>
      <c r="P2048" t="s">
        <v>37</v>
      </c>
      <c r="Q2048">
        <v>1537.0740000000001</v>
      </c>
      <c r="R2048">
        <v>9</v>
      </c>
      <c r="S2048">
        <v>0</v>
      </c>
      <c r="T2048">
        <f xml:space="preserve"> Table1_2[[#This Row],[Profit]] / Table1_2[[#This Row],[Sales]]</f>
        <v>0</v>
      </c>
      <c r="U2048" t="s">
        <v>83</v>
      </c>
      <c r="V2048" t="s">
        <v>34</v>
      </c>
    </row>
    <row r="2049" spans="1:22">
      <c r="A2049" t="s">
        <v>3814</v>
      </c>
      <c r="B2049" s="19">
        <v>42365</v>
      </c>
      <c r="C2049" s="19" t="str">
        <f xml:space="preserve"> TEXT(Table1_2[[#This Row],[Order Date]], "yyyy")</f>
        <v>2015</v>
      </c>
      <c r="D2049" s="19">
        <v>42369</v>
      </c>
      <c r="E2049" t="s">
        <v>39</v>
      </c>
      <c r="F2049" t="s">
        <v>2679</v>
      </c>
      <c r="G2049" t="s">
        <v>2680</v>
      </c>
      <c r="H2049" t="s">
        <v>90</v>
      </c>
      <c r="I2049" t="s">
        <v>25</v>
      </c>
      <c r="J2049" t="s">
        <v>1770</v>
      </c>
      <c r="K2049" t="s">
        <v>231</v>
      </c>
      <c r="L2049" t="s">
        <v>67</v>
      </c>
      <c r="M2049" t="s">
        <v>922</v>
      </c>
      <c r="N2049" t="s">
        <v>30</v>
      </c>
      <c r="O2049" t="s">
        <v>45</v>
      </c>
      <c r="P2049" t="s">
        <v>923</v>
      </c>
      <c r="Q2049">
        <v>1548.99</v>
      </c>
      <c r="R2049">
        <v>9</v>
      </c>
      <c r="S2049">
        <v>-464.697</v>
      </c>
      <c r="T2049">
        <f xml:space="preserve"> Table1_2[[#This Row],[Profit]] / Table1_2[[#This Row],[Sales]]</f>
        <v>-0.3</v>
      </c>
      <c r="U2049" t="s">
        <v>83</v>
      </c>
      <c r="V2049" t="s">
        <v>96</v>
      </c>
    </row>
    <row r="2050" spans="1:22">
      <c r="A2050" t="s">
        <v>1837</v>
      </c>
      <c r="B2050" s="19">
        <v>42247</v>
      </c>
      <c r="C2050" s="19" t="str">
        <f xml:space="preserve"> TEXT(Table1_2[[#This Row],[Order Date]], "yyyy")</f>
        <v>2015</v>
      </c>
      <c r="D2050" s="19">
        <v>42249</v>
      </c>
      <c r="E2050" t="s">
        <v>87</v>
      </c>
      <c r="F2050" t="s">
        <v>1838</v>
      </c>
      <c r="G2050" t="s">
        <v>1839</v>
      </c>
      <c r="H2050" t="s">
        <v>90</v>
      </c>
      <c r="I2050" t="s">
        <v>25</v>
      </c>
      <c r="J2050" t="s">
        <v>328</v>
      </c>
      <c r="K2050" t="s">
        <v>53</v>
      </c>
      <c r="L2050" t="s">
        <v>54</v>
      </c>
      <c r="M2050" t="s">
        <v>102</v>
      </c>
      <c r="N2050" t="s">
        <v>30</v>
      </c>
      <c r="O2050" t="s">
        <v>31</v>
      </c>
      <c r="P2050" t="s">
        <v>103</v>
      </c>
      <c r="Q2050">
        <v>1552.8309999999999</v>
      </c>
      <c r="R2050">
        <v>7</v>
      </c>
      <c r="S2050">
        <v>200.9546</v>
      </c>
      <c r="T2050">
        <f xml:space="preserve"> Table1_2[[#This Row],[Profit]] / Table1_2[[#This Row],[Sales]]</f>
        <v>0.12941176470588237</v>
      </c>
      <c r="U2050" t="s">
        <v>70</v>
      </c>
      <c r="V2050" t="s">
        <v>253</v>
      </c>
    </row>
    <row r="2051" spans="1:22">
      <c r="A2051" t="s">
        <v>3596</v>
      </c>
      <c r="B2051" s="19">
        <v>42377</v>
      </c>
      <c r="C2051" s="19" t="str">
        <f xml:space="preserve"> TEXT(Table1_2[[#This Row],[Order Date]], "yyyy")</f>
        <v>2016</v>
      </c>
      <c r="D2051" s="19">
        <v>42381</v>
      </c>
      <c r="E2051" t="s">
        <v>39</v>
      </c>
      <c r="F2051" t="s">
        <v>2696</v>
      </c>
      <c r="G2051" t="s">
        <v>2697</v>
      </c>
      <c r="H2051" t="s">
        <v>90</v>
      </c>
      <c r="I2051" t="s">
        <v>25</v>
      </c>
      <c r="J2051" t="s">
        <v>237</v>
      </c>
      <c r="K2051" t="s">
        <v>238</v>
      </c>
      <c r="L2051" t="s">
        <v>93</v>
      </c>
      <c r="M2051" t="s">
        <v>102</v>
      </c>
      <c r="N2051" t="s">
        <v>30</v>
      </c>
      <c r="O2051" t="s">
        <v>31</v>
      </c>
      <c r="P2051" t="s">
        <v>103</v>
      </c>
      <c r="Q2051">
        <v>1565.88</v>
      </c>
      <c r="R2051">
        <v>6</v>
      </c>
      <c r="S2051">
        <v>407.12880000000001</v>
      </c>
      <c r="T2051">
        <f xml:space="preserve"> Table1_2[[#This Row],[Profit]] / Table1_2[[#This Row],[Sales]]</f>
        <v>0.26</v>
      </c>
      <c r="U2051" t="s">
        <v>83</v>
      </c>
      <c r="V2051" t="s">
        <v>169</v>
      </c>
    </row>
    <row r="2052" spans="1:22">
      <c r="A2052" t="s">
        <v>3828</v>
      </c>
      <c r="B2052" s="19">
        <v>42699</v>
      </c>
      <c r="C2052" s="19" t="str">
        <f xml:space="preserve"> TEXT(Table1_2[[#This Row],[Order Date]], "yyyy")</f>
        <v>2016</v>
      </c>
      <c r="D2052" s="19">
        <v>42703</v>
      </c>
      <c r="E2052" t="s">
        <v>39</v>
      </c>
      <c r="F2052" t="s">
        <v>1935</v>
      </c>
      <c r="G2052" t="s">
        <v>1936</v>
      </c>
      <c r="H2052" t="s">
        <v>90</v>
      </c>
      <c r="I2052" t="s">
        <v>25</v>
      </c>
      <c r="J2052" t="s">
        <v>477</v>
      </c>
      <c r="K2052" t="s">
        <v>289</v>
      </c>
      <c r="L2052" t="s">
        <v>93</v>
      </c>
      <c r="M2052" t="s">
        <v>784</v>
      </c>
      <c r="N2052" t="s">
        <v>30</v>
      </c>
      <c r="O2052" t="s">
        <v>45</v>
      </c>
      <c r="P2052" t="s">
        <v>785</v>
      </c>
      <c r="Q2052">
        <v>1568.61</v>
      </c>
      <c r="R2052">
        <v>9</v>
      </c>
      <c r="S2052">
        <v>329.40809999999999</v>
      </c>
      <c r="T2052">
        <f xml:space="preserve"> Table1_2[[#This Row],[Profit]] / Table1_2[[#This Row],[Sales]]</f>
        <v>0.21000000000000002</v>
      </c>
      <c r="U2052" t="s">
        <v>83</v>
      </c>
      <c r="V2052" t="s">
        <v>34</v>
      </c>
    </row>
    <row r="2053" spans="1:22">
      <c r="A2053" t="s">
        <v>1362</v>
      </c>
      <c r="B2053" s="19">
        <v>42004</v>
      </c>
      <c r="C2053" s="19" t="str">
        <f xml:space="preserve"> TEXT(Table1_2[[#This Row],[Order Date]], "yyyy")</f>
        <v>2014</v>
      </c>
      <c r="D2053" s="19">
        <v>42008</v>
      </c>
      <c r="E2053" t="s">
        <v>21</v>
      </c>
      <c r="F2053" t="s">
        <v>1363</v>
      </c>
      <c r="G2053" t="s">
        <v>1364</v>
      </c>
      <c r="H2053" t="s">
        <v>90</v>
      </c>
      <c r="I2053" t="s">
        <v>25</v>
      </c>
      <c r="J2053" t="s">
        <v>1365</v>
      </c>
      <c r="K2053" t="s">
        <v>120</v>
      </c>
      <c r="L2053" t="s">
        <v>67</v>
      </c>
      <c r="M2053" t="s">
        <v>260</v>
      </c>
      <c r="N2053" t="s">
        <v>30</v>
      </c>
      <c r="O2053" t="s">
        <v>31</v>
      </c>
      <c r="P2053" t="s">
        <v>261</v>
      </c>
      <c r="Q2053">
        <v>1573.4880000000001</v>
      </c>
      <c r="R2053">
        <v>7</v>
      </c>
      <c r="S2053">
        <v>196.68600000000001</v>
      </c>
      <c r="T2053">
        <f xml:space="preserve"> Table1_2[[#This Row],[Profit]] / Table1_2[[#This Row],[Sales]]</f>
        <v>0.125</v>
      </c>
      <c r="U2053" t="s">
        <v>83</v>
      </c>
      <c r="V2053" t="s">
        <v>96</v>
      </c>
    </row>
    <row r="2054" spans="1:22">
      <c r="A2054" t="s">
        <v>1840</v>
      </c>
      <c r="B2054" s="19">
        <v>41715</v>
      </c>
      <c r="C2054" s="19" t="str">
        <f xml:space="preserve"> TEXT(Table1_2[[#This Row],[Order Date]], "yyyy")</f>
        <v>2014</v>
      </c>
      <c r="D2054" s="19">
        <v>41719</v>
      </c>
      <c r="E2054" t="s">
        <v>39</v>
      </c>
      <c r="F2054" t="s">
        <v>1841</v>
      </c>
      <c r="G2054" t="s">
        <v>1842</v>
      </c>
      <c r="H2054" t="s">
        <v>90</v>
      </c>
      <c r="I2054" t="s">
        <v>25</v>
      </c>
      <c r="J2054" t="s">
        <v>173</v>
      </c>
      <c r="K2054" t="s">
        <v>120</v>
      </c>
      <c r="L2054" t="s">
        <v>67</v>
      </c>
      <c r="M2054" t="s">
        <v>306</v>
      </c>
      <c r="N2054" t="s">
        <v>30</v>
      </c>
      <c r="O2054" t="s">
        <v>45</v>
      </c>
      <c r="P2054" t="s">
        <v>307</v>
      </c>
      <c r="Q2054">
        <v>1579.7460000000001</v>
      </c>
      <c r="R2054">
        <v>7</v>
      </c>
      <c r="S2054">
        <v>-447.59469999999999</v>
      </c>
      <c r="T2054">
        <f xml:space="preserve"> Table1_2[[#This Row],[Profit]] / Table1_2[[#This Row],[Sales]]</f>
        <v>-0.28333333333333333</v>
      </c>
      <c r="U2054" t="s">
        <v>83</v>
      </c>
      <c r="V2054" t="s">
        <v>195</v>
      </c>
    </row>
    <row r="2055" spans="1:22">
      <c r="A2055" t="s">
        <v>1663</v>
      </c>
      <c r="B2055" s="19">
        <v>43091</v>
      </c>
      <c r="C2055" s="19" t="str">
        <f xml:space="preserve"> TEXT(Table1_2[[#This Row],[Order Date]], "yyyy")</f>
        <v>2017</v>
      </c>
      <c r="D2055" s="19">
        <v>43094</v>
      </c>
      <c r="E2055" t="s">
        <v>87</v>
      </c>
      <c r="F2055" t="s">
        <v>1664</v>
      </c>
      <c r="G2055" t="s">
        <v>1665</v>
      </c>
      <c r="H2055" t="s">
        <v>24</v>
      </c>
      <c r="I2055" t="s">
        <v>25</v>
      </c>
      <c r="J2055" t="s">
        <v>288</v>
      </c>
      <c r="K2055" t="s">
        <v>289</v>
      </c>
      <c r="L2055" t="s">
        <v>93</v>
      </c>
      <c r="M2055" t="s">
        <v>805</v>
      </c>
      <c r="N2055" t="s">
        <v>30</v>
      </c>
      <c r="O2055" t="s">
        <v>36</v>
      </c>
      <c r="P2055" t="s">
        <v>806</v>
      </c>
      <c r="Q2055">
        <v>1586.69</v>
      </c>
      <c r="R2055">
        <v>7</v>
      </c>
      <c r="S2055">
        <v>412.5394</v>
      </c>
      <c r="T2055">
        <f xml:space="preserve"> Table1_2[[#This Row],[Profit]] / Table1_2[[#This Row],[Sales]]</f>
        <v>0.26</v>
      </c>
      <c r="U2055" t="s">
        <v>33</v>
      </c>
      <c r="V2055" t="s">
        <v>96</v>
      </c>
    </row>
    <row r="2056" spans="1:22">
      <c r="A2056" t="s">
        <v>4287</v>
      </c>
      <c r="B2056" s="19">
        <v>42372</v>
      </c>
      <c r="C2056" s="19" t="str">
        <f xml:space="preserve"> TEXT(Table1_2[[#This Row],[Order Date]], "yyyy")</f>
        <v>2016</v>
      </c>
      <c r="D2056" s="19">
        <v>42377</v>
      </c>
      <c r="E2056" t="s">
        <v>39</v>
      </c>
      <c r="F2056" t="s">
        <v>2000</v>
      </c>
      <c r="G2056" t="s">
        <v>2001</v>
      </c>
      <c r="H2056" t="s">
        <v>90</v>
      </c>
      <c r="I2056" t="s">
        <v>25</v>
      </c>
      <c r="J2056" t="s">
        <v>4288</v>
      </c>
      <c r="K2056" t="s">
        <v>1522</v>
      </c>
      <c r="L2056" t="s">
        <v>93</v>
      </c>
      <c r="M2056" t="s">
        <v>441</v>
      </c>
      <c r="N2056" t="s">
        <v>30</v>
      </c>
      <c r="O2056" t="s">
        <v>45</v>
      </c>
      <c r="P2056" t="s">
        <v>442</v>
      </c>
      <c r="Q2056">
        <v>1592.85</v>
      </c>
      <c r="R2056">
        <v>7</v>
      </c>
      <c r="S2056">
        <v>350.42700000000002</v>
      </c>
      <c r="T2056">
        <f xml:space="preserve"> Table1_2[[#This Row],[Profit]] / Table1_2[[#This Row],[Sales]]</f>
        <v>0.22000000000000003</v>
      </c>
      <c r="U2056" t="s">
        <v>58</v>
      </c>
      <c r="V2056" t="s">
        <v>169</v>
      </c>
    </row>
    <row r="2057" spans="1:22">
      <c r="A2057" t="s">
        <v>2131</v>
      </c>
      <c r="B2057" s="19">
        <v>42608</v>
      </c>
      <c r="C2057" s="19" t="str">
        <f xml:space="preserve"> TEXT(Table1_2[[#This Row],[Order Date]], "yyyy")</f>
        <v>2016</v>
      </c>
      <c r="D2057" s="19">
        <v>42611</v>
      </c>
      <c r="E2057" t="s">
        <v>87</v>
      </c>
      <c r="F2057" t="s">
        <v>397</v>
      </c>
      <c r="G2057" t="s">
        <v>398</v>
      </c>
      <c r="H2057" t="s">
        <v>90</v>
      </c>
      <c r="I2057" t="s">
        <v>25</v>
      </c>
      <c r="J2057" t="s">
        <v>639</v>
      </c>
      <c r="K2057" t="s">
        <v>53</v>
      </c>
      <c r="L2057" t="s">
        <v>54</v>
      </c>
      <c r="M2057" t="s">
        <v>559</v>
      </c>
      <c r="N2057" t="s">
        <v>30</v>
      </c>
      <c r="O2057" t="s">
        <v>36</v>
      </c>
      <c r="P2057" t="s">
        <v>560</v>
      </c>
      <c r="Q2057">
        <v>1603.136</v>
      </c>
      <c r="R2057">
        <v>4</v>
      </c>
      <c r="S2057">
        <v>100.196</v>
      </c>
      <c r="T2057">
        <f xml:space="preserve"> Table1_2[[#This Row],[Profit]] / Table1_2[[#This Row],[Sales]]</f>
        <v>6.25E-2</v>
      </c>
      <c r="U2057" t="s">
        <v>33</v>
      </c>
      <c r="V2057" t="s">
        <v>253</v>
      </c>
    </row>
    <row r="2058" spans="1:22">
      <c r="A2058" t="s">
        <v>3309</v>
      </c>
      <c r="B2058" s="19">
        <v>42681</v>
      </c>
      <c r="C2058" s="19" t="str">
        <f xml:space="preserve"> TEXT(Table1_2[[#This Row],[Order Date]], "yyyy")</f>
        <v>2016</v>
      </c>
      <c r="D2058" s="19">
        <v>42686</v>
      </c>
      <c r="E2058" t="s">
        <v>39</v>
      </c>
      <c r="F2058" t="s">
        <v>2199</v>
      </c>
      <c r="G2058" t="s">
        <v>2200</v>
      </c>
      <c r="H2058" t="s">
        <v>100</v>
      </c>
      <c r="I2058" t="s">
        <v>25</v>
      </c>
      <c r="J2058" t="s">
        <v>3310</v>
      </c>
      <c r="K2058" t="s">
        <v>3311</v>
      </c>
      <c r="L2058" t="s">
        <v>54</v>
      </c>
      <c r="M2058" t="s">
        <v>559</v>
      </c>
      <c r="N2058" t="s">
        <v>30</v>
      </c>
      <c r="O2058" t="s">
        <v>36</v>
      </c>
      <c r="P2058" t="s">
        <v>560</v>
      </c>
      <c r="Q2058">
        <v>1603.136</v>
      </c>
      <c r="R2058">
        <v>4</v>
      </c>
      <c r="S2058">
        <v>100.196</v>
      </c>
      <c r="T2058">
        <f xml:space="preserve"> Table1_2[[#This Row],[Profit]] / Table1_2[[#This Row],[Sales]]</f>
        <v>6.25E-2</v>
      </c>
      <c r="U2058" t="s">
        <v>58</v>
      </c>
      <c r="V2058" t="s">
        <v>34</v>
      </c>
    </row>
    <row r="2059" spans="1:22">
      <c r="A2059" t="s">
        <v>2738</v>
      </c>
      <c r="B2059" s="19">
        <v>41943</v>
      </c>
      <c r="C2059" s="19" t="str">
        <f xml:space="preserve"> TEXT(Table1_2[[#This Row],[Order Date]], "yyyy")</f>
        <v>2014</v>
      </c>
      <c r="D2059" s="19">
        <v>41945</v>
      </c>
      <c r="E2059" t="s">
        <v>21</v>
      </c>
      <c r="F2059" t="s">
        <v>1639</v>
      </c>
      <c r="G2059" t="s">
        <v>1640</v>
      </c>
      <c r="H2059" t="s">
        <v>24</v>
      </c>
      <c r="I2059" t="s">
        <v>25</v>
      </c>
      <c r="J2059" t="s">
        <v>2739</v>
      </c>
      <c r="K2059" t="s">
        <v>1645</v>
      </c>
      <c r="L2059" t="s">
        <v>67</v>
      </c>
      <c r="M2059" t="s">
        <v>2273</v>
      </c>
      <c r="N2059" t="s">
        <v>30</v>
      </c>
      <c r="O2059" t="s">
        <v>36</v>
      </c>
      <c r="P2059" t="s">
        <v>2274</v>
      </c>
      <c r="Q2059">
        <v>1604.9</v>
      </c>
      <c r="R2059">
        <v>5</v>
      </c>
      <c r="S2059">
        <v>481.47</v>
      </c>
      <c r="T2059">
        <f xml:space="preserve"> Table1_2[[#This Row],[Profit]] / Table1_2[[#This Row],[Sales]]</f>
        <v>0.3</v>
      </c>
      <c r="U2059" t="s">
        <v>70</v>
      </c>
      <c r="V2059" t="s">
        <v>48</v>
      </c>
    </row>
    <row r="2060" spans="1:22">
      <c r="A2060" t="s">
        <v>971</v>
      </c>
      <c r="B2060" s="19">
        <v>42359</v>
      </c>
      <c r="C2060" s="19" t="str">
        <f xml:space="preserve"> TEXT(Table1_2[[#This Row],[Order Date]], "yyyy")</f>
        <v>2015</v>
      </c>
      <c r="D2060" s="19">
        <v>42362</v>
      </c>
      <c r="E2060" t="s">
        <v>21</v>
      </c>
      <c r="F2060" t="s">
        <v>972</v>
      </c>
      <c r="G2060" t="s">
        <v>973</v>
      </c>
      <c r="H2060" t="s">
        <v>24</v>
      </c>
      <c r="I2060" t="s">
        <v>25</v>
      </c>
      <c r="J2060" t="s">
        <v>191</v>
      </c>
      <c r="K2060" t="s">
        <v>192</v>
      </c>
      <c r="L2060" t="s">
        <v>54</v>
      </c>
      <c r="M2060" t="s">
        <v>290</v>
      </c>
      <c r="N2060" t="s">
        <v>30</v>
      </c>
      <c r="O2060" t="s">
        <v>45</v>
      </c>
      <c r="P2060" t="s">
        <v>291</v>
      </c>
      <c r="Q2060">
        <v>1618.37</v>
      </c>
      <c r="R2060">
        <v>13</v>
      </c>
      <c r="S2060">
        <v>356.04140000000001</v>
      </c>
      <c r="T2060">
        <f xml:space="preserve"> Table1_2[[#This Row],[Profit]] / Table1_2[[#This Row],[Sales]]</f>
        <v>0.22000000000000003</v>
      </c>
      <c r="U2060" t="s">
        <v>33</v>
      </c>
      <c r="V2060" t="s">
        <v>96</v>
      </c>
    </row>
    <row r="2061" spans="1:22">
      <c r="A2061" t="s">
        <v>4326</v>
      </c>
      <c r="B2061" s="19">
        <v>41926</v>
      </c>
      <c r="C2061" s="19" t="str">
        <f xml:space="preserve"> TEXT(Table1_2[[#This Row],[Order Date]], "yyyy")</f>
        <v>2014</v>
      </c>
      <c r="D2061" s="19">
        <v>41929</v>
      </c>
      <c r="E2061" t="s">
        <v>87</v>
      </c>
      <c r="F2061" t="s">
        <v>3769</v>
      </c>
      <c r="G2061" t="s">
        <v>3770</v>
      </c>
      <c r="H2061" t="s">
        <v>24</v>
      </c>
      <c r="I2061" t="s">
        <v>25</v>
      </c>
      <c r="J2061" t="s">
        <v>1357</v>
      </c>
      <c r="K2061" t="s">
        <v>434</v>
      </c>
      <c r="L2061" t="s">
        <v>67</v>
      </c>
      <c r="M2061" t="s">
        <v>2910</v>
      </c>
      <c r="N2061" t="s">
        <v>30</v>
      </c>
      <c r="O2061" t="s">
        <v>36</v>
      </c>
      <c r="P2061" t="s">
        <v>2911</v>
      </c>
      <c r="Q2061">
        <v>1628.82</v>
      </c>
      <c r="R2061">
        <v>9</v>
      </c>
      <c r="S2061">
        <v>260.6112</v>
      </c>
      <c r="T2061">
        <f xml:space="preserve"> Table1_2[[#This Row],[Profit]] / Table1_2[[#This Row],[Sales]]</f>
        <v>0.16</v>
      </c>
      <c r="U2061" t="s">
        <v>33</v>
      </c>
      <c r="V2061" t="s">
        <v>48</v>
      </c>
    </row>
    <row r="2062" spans="1:22">
      <c r="A2062" t="s">
        <v>2135</v>
      </c>
      <c r="B2062" s="19">
        <v>42874</v>
      </c>
      <c r="C2062" s="19" t="str">
        <f xml:space="preserve"> TEXT(Table1_2[[#This Row],[Order Date]], "yyyy")</f>
        <v>2017</v>
      </c>
      <c r="D2062" s="19">
        <v>42878</v>
      </c>
      <c r="E2062" t="s">
        <v>39</v>
      </c>
      <c r="F2062" t="s">
        <v>2136</v>
      </c>
      <c r="G2062" t="s">
        <v>2137</v>
      </c>
      <c r="H2062" t="s">
        <v>24</v>
      </c>
      <c r="I2062" t="s">
        <v>25</v>
      </c>
      <c r="J2062" t="s">
        <v>2138</v>
      </c>
      <c r="K2062" t="s">
        <v>667</v>
      </c>
      <c r="L2062" t="s">
        <v>28</v>
      </c>
      <c r="M2062" t="s">
        <v>277</v>
      </c>
      <c r="N2062" t="s">
        <v>30</v>
      </c>
      <c r="O2062" t="s">
        <v>31</v>
      </c>
      <c r="P2062" t="s">
        <v>278</v>
      </c>
      <c r="Q2062">
        <v>1628.82</v>
      </c>
      <c r="R2062">
        <v>9</v>
      </c>
      <c r="S2062">
        <v>374.62860000000001</v>
      </c>
      <c r="T2062">
        <f xml:space="preserve"> Table1_2[[#This Row],[Profit]] / Table1_2[[#This Row],[Sales]]</f>
        <v>0.23</v>
      </c>
      <c r="U2062" t="s">
        <v>83</v>
      </c>
      <c r="V2062" t="s">
        <v>161</v>
      </c>
    </row>
    <row r="2063" spans="1:22">
      <c r="A2063" t="s">
        <v>750</v>
      </c>
      <c r="B2063" s="19">
        <v>42719</v>
      </c>
      <c r="C2063" s="19" t="str">
        <f xml:space="preserve"> TEXT(Table1_2[[#This Row],[Order Date]], "yyyy")</f>
        <v>2016</v>
      </c>
      <c r="D2063" s="19">
        <v>42723</v>
      </c>
      <c r="E2063" t="s">
        <v>39</v>
      </c>
      <c r="F2063" t="s">
        <v>469</v>
      </c>
      <c r="G2063" t="s">
        <v>470</v>
      </c>
      <c r="H2063" t="s">
        <v>90</v>
      </c>
      <c r="I2063" t="s">
        <v>25</v>
      </c>
      <c r="J2063" t="s">
        <v>288</v>
      </c>
      <c r="K2063" t="s">
        <v>289</v>
      </c>
      <c r="L2063" t="s">
        <v>93</v>
      </c>
      <c r="M2063" t="s">
        <v>751</v>
      </c>
      <c r="N2063" t="s">
        <v>30</v>
      </c>
      <c r="O2063" t="s">
        <v>45</v>
      </c>
      <c r="P2063" t="s">
        <v>752</v>
      </c>
      <c r="Q2063">
        <v>1652.94</v>
      </c>
      <c r="R2063">
        <v>3</v>
      </c>
      <c r="S2063">
        <v>231.41159999999999</v>
      </c>
      <c r="T2063">
        <f xml:space="preserve"> Table1_2[[#This Row],[Profit]] / Table1_2[[#This Row],[Sales]]</f>
        <v>0.13999999999999999</v>
      </c>
      <c r="U2063" t="s">
        <v>83</v>
      </c>
      <c r="V2063" t="s">
        <v>96</v>
      </c>
    </row>
    <row r="2064" spans="1:22">
      <c r="A2064" t="s">
        <v>3601</v>
      </c>
      <c r="B2064" s="19">
        <v>42618</v>
      </c>
      <c r="C2064" s="19" t="str">
        <f xml:space="preserve"> TEXT(Table1_2[[#This Row],[Order Date]], "yyyy")</f>
        <v>2016</v>
      </c>
      <c r="D2064" s="19">
        <v>42623</v>
      </c>
      <c r="E2064" t="s">
        <v>39</v>
      </c>
      <c r="F2064" t="s">
        <v>1415</v>
      </c>
      <c r="G2064" t="s">
        <v>1416</v>
      </c>
      <c r="H2064" t="s">
        <v>24</v>
      </c>
      <c r="I2064" t="s">
        <v>25</v>
      </c>
      <c r="J2064" t="s">
        <v>2120</v>
      </c>
      <c r="K2064" t="s">
        <v>716</v>
      </c>
      <c r="L2064" t="s">
        <v>28</v>
      </c>
      <c r="M2064" t="s">
        <v>1723</v>
      </c>
      <c r="N2064" t="s">
        <v>30</v>
      </c>
      <c r="O2064" t="s">
        <v>45</v>
      </c>
      <c r="P2064" t="s">
        <v>1724</v>
      </c>
      <c r="Q2064">
        <v>1652.94</v>
      </c>
      <c r="R2064">
        <v>3</v>
      </c>
      <c r="S2064">
        <v>314.05860000000001</v>
      </c>
      <c r="T2064">
        <f xml:space="preserve"> Table1_2[[#This Row],[Profit]] / Table1_2[[#This Row],[Sales]]</f>
        <v>0.19</v>
      </c>
      <c r="U2064" t="s">
        <v>58</v>
      </c>
      <c r="V2064" t="s">
        <v>77</v>
      </c>
    </row>
    <row r="2065" spans="1:22">
      <c r="A2065" t="s">
        <v>1336</v>
      </c>
      <c r="B2065" s="19">
        <v>43079</v>
      </c>
      <c r="C2065" s="19" t="str">
        <f xml:space="preserve"> TEXT(Table1_2[[#This Row],[Order Date]], "yyyy")</f>
        <v>2017</v>
      </c>
      <c r="D2065" s="19">
        <v>43083</v>
      </c>
      <c r="E2065" t="s">
        <v>21</v>
      </c>
      <c r="F2065" t="s">
        <v>1337</v>
      </c>
      <c r="G2065" t="s">
        <v>1338</v>
      </c>
      <c r="H2065" t="s">
        <v>24</v>
      </c>
      <c r="I2065" t="s">
        <v>25</v>
      </c>
      <c r="J2065" t="s">
        <v>1339</v>
      </c>
      <c r="K2065" t="s">
        <v>1340</v>
      </c>
      <c r="L2065" t="s">
        <v>54</v>
      </c>
      <c r="M2065" t="s">
        <v>612</v>
      </c>
      <c r="N2065" t="s">
        <v>30</v>
      </c>
      <c r="O2065" t="s">
        <v>45</v>
      </c>
      <c r="P2065" t="s">
        <v>613</v>
      </c>
      <c r="Q2065">
        <v>1669.6</v>
      </c>
      <c r="R2065">
        <v>4</v>
      </c>
      <c r="S2065">
        <v>116.872</v>
      </c>
      <c r="T2065">
        <f xml:space="preserve"> Table1_2[[#This Row],[Profit]] / Table1_2[[#This Row],[Sales]]</f>
        <v>7.0000000000000007E-2</v>
      </c>
      <c r="U2065" t="s">
        <v>83</v>
      </c>
      <c r="V2065" t="s">
        <v>96</v>
      </c>
    </row>
    <row r="2066" spans="1:22">
      <c r="A2066" t="s">
        <v>3901</v>
      </c>
      <c r="B2066" s="19">
        <v>43042</v>
      </c>
      <c r="C2066" s="19" t="str">
        <f xml:space="preserve"> TEXT(Table1_2[[#This Row],[Order Date]], "yyyy")</f>
        <v>2017</v>
      </c>
      <c r="D2066" s="19">
        <v>43044</v>
      </c>
      <c r="E2066" t="s">
        <v>87</v>
      </c>
      <c r="F2066" t="s">
        <v>3902</v>
      </c>
      <c r="G2066" t="s">
        <v>3903</v>
      </c>
      <c r="H2066" t="s">
        <v>100</v>
      </c>
      <c r="I2066" t="s">
        <v>25</v>
      </c>
      <c r="J2066" t="s">
        <v>639</v>
      </c>
      <c r="K2066" t="s">
        <v>53</v>
      </c>
      <c r="L2066" t="s">
        <v>54</v>
      </c>
      <c r="M2066" t="s">
        <v>784</v>
      </c>
      <c r="N2066" t="s">
        <v>30</v>
      </c>
      <c r="O2066" t="s">
        <v>45</v>
      </c>
      <c r="P2066" t="s">
        <v>785</v>
      </c>
      <c r="Q2066">
        <v>1673.184</v>
      </c>
      <c r="R2066">
        <v>12</v>
      </c>
      <c r="S2066">
        <v>20.9148</v>
      </c>
      <c r="T2066">
        <f xml:space="preserve"> Table1_2[[#This Row],[Profit]] / Table1_2[[#This Row],[Sales]]</f>
        <v>1.2500000000000001E-2</v>
      </c>
      <c r="U2066" t="s">
        <v>70</v>
      </c>
      <c r="V2066" t="s">
        <v>34</v>
      </c>
    </row>
    <row r="2067" spans="1:22">
      <c r="A2067" t="s">
        <v>2616</v>
      </c>
      <c r="B2067" s="19">
        <v>42698</v>
      </c>
      <c r="C2067" s="19" t="str">
        <f xml:space="preserve"> TEXT(Table1_2[[#This Row],[Order Date]], "yyyy")</f>
        <v>2016</v>
      </c>
      <c r="D2067" s="19">
        <v>42704</v>
      </c>
      <c r="E2067" t="s">
        <v>39</v>
      </c>
      <c r="F2067" t="s">
        <v>2617</v>
      </c>
      <c r="G2067" t="s">
        <v>2618</v>
      </c>
      <c r="H2067" t="s">
        <v>90</v>
      </c>
      <c r="I2067" t="s">
        <v>25</v>
      </c>
      <c r="J2067" t="s">
        <v>52</v>
      </c>
      <c r="K2067" t="s">
        <v>53</v>
      </c>
      <c r="L2067" t="s">
        <v>54</v>
      </c>
      <c r="M2067" t="s">
        <v>851</v>
      </c>
      <c r="N2067" t="s">
        <v>30</v>
      </c>
      <c r="O2067" t="s">
        <v>36</v>
      </c>
      <c r="P2067" t="s">
        <v>852</v>
      </c>
      <c r="Q2067">
        <v>1684.752</v>
      </c>
      <c r="R2067">
        <v>6</v>
      </c>
      <c r="S2067">
        <v>210.59399999999999</v>
      </c>
      <c r="T2067">
        <f xml:space="preserve"> Table1_2[[#This Row],[Profit]] / Table1_2[[#This Row],[Sales]]</f>
        <v>0.125</v>
      </c>
      <c r="U2067" t="s">
        <v>129</v>
      </c>
      <c r="V2067" t="s">
        <v>34</v>
      </c>
    </row>
    <row r="2068" spans="1:22">
      <c r="A2068" t="s">
        <v>3650</v>
      </c>
      <c r="B2068" s="19">
        <v>42495</v>
      </c>
      <c r="C2068" s="19" t="str">
        <f xml:space="preserve"> TEXT(Table1_2[[#This Row],[Order Date]], "yyyy")</f>
        <v>2016</v>
      </c>
      <c r="D2068" s="19">
        <v>42496</v>
      </c>
      <c r="E2068" t="s">
        <v>87</v>
      </c>
      <c r="F2068" t="s">
        <v>938</v>
      </c>
      <c r="G2068" t="s">
        <v>939</v>
      </c>
      <c r="H2068" t="s">
        <v>90</v>
      </c>
      <c r="I2068" t="s">
        <v>25</v>
      </c>
      <c r="J2068" t="s">
        <v>26</v>
      </c>
      <c r="K2068" t="s">
        <v>1340</v>
      </c>
      <c r="L2068" t="s">
        <v>54</v>
      </c>
      <c r="M2068" t="s">
        <v>2819</v>
      </c>
      <c r="N2068" t="s">
        <v>30</v>
      </c>
      <c r="O2068" t="s">
        <v>45</v>
      </c>
      <c r="P2068" t="s">
        <v>2820</v>
      </c>
      <c r="Q2068">
        <v>1685.88</v>
      </c>
      <c r="R2068">
        <v>6</v>
      </c>
      <c r="S2068">
        <v>320.31720000000001</v>
      </c>
      <c r="T2068">
        <f xml:space="preserve"> Table1_2[[#This Row],[Profit]] / Table1_2[[#This Row],[Sales]]</f>
        <v>0.19</v>
      </c>
      <c r="U2068" t="s">
        <v>123</v>
      </c>
      <c r="V2068" t="s">
        <v>161</v>
      </c>
    </row>
    <row r="2069" spans="1:22">
      <c r="A2069" t="s">
        <v>3394</v>
      </c>
      <c r="B2069" s="19">
        <v>42268</v>
      </c>
      <c r="C2069" s="19" t="str">
        <f xml:space="preserve"> TEXT(Table1_2[[#This Row],[Order Date]], "yyyy")</f>
        <v>2015</v>
      </c>
      <c r="D2069" s="19">
        <v>42273</v>
      </c>
      <c r="E2069" t="s">
        <v>39</v>
      </c>
      <c r="F2069" t="s">
        <v>2223</v>
      </c>
      <c r="G2069" t="s">
        <v>2224</v>
      </c>
      <c r="H2069" t="s">
        <v>24</v>
      </c>
      <c r="I2069" t="s">
        <v>25</v>
      </c>
      <c r="J2069" t="s">
        <v>157</v>
      </c>
      <c r="K2069" t="s">
        <v>158</v>
      </c>
      <c r="L2069" t="s">
        <v>28</v>
      </c>
      <c r="M2069" t="s">
        <v>981</v>
      </c>
      <c r="N2069" t="s">
        <v>30</v>
      </c>
      <c r="O2069" t="s">
        <v>36</v>
      </c>
      <c r="P2069" t="s">
        <v>982</v>
      </c>
      <c r="Q2069">
        <v>1690.04</v>
      </c>
      <c r="R2069">
        <v>4</v>
      </c>
      <c r="S2069">
        <v>422.51</v>
      </c>
      <c r="T2069">
        <f xml:space="preserve"> Table1_2[[#This Row],[Profit]] / Table1_2[[#This Row],[Sales]]</f>
        <v>0.25</v>
      </c>
      <c r="U2069" t="s">
        <v>58</v>
      </c>
      <c r="V2069" t="s">
        <v>77</v>
      </c>
    </row>
    <row r="2070" spans="1:22">
      <c r="A2070" t="s">
        <v>49</v>
      </c>
      <c r="B2070" s="19">
        <v>41799</v>
      </c>
      <c r="C2070" s="19" t="str">
        <f xml:space="preserve"> TEXT(Table1_2[[#This Row],[Order Date]], "yyyy")</f>
        <v>2014</v>
      </c>
      <c r="D2070" s="19">
        <v>41804</v>
      </c>
      <c r="E2070" t="s">
        <v>39</v>
      </c>
      <c r="F2070" t="s">
        <v>50</v>
      </c>
      <c r="G2070" t="s">
        <v>51</v>
      </c>
      <c r="H2070" t="s">
        <v>24</v>
      </c>
      <c r="I2070" t="s">
        <v>25</v>
      </c>
      <c r="J2070" t="s">
        <v>52</v>
      </c>
      <c r="K2070" t="s">
        <v>53</v>
      </c>
      <c r="L2070" t="s">
        <v>54</v>
      </c>
      <c r="M2070" t="s">
        <v>60</v>
      </c>
      <c r="N2070" t="s">
        <v>30</v>
      </c>
      <c r="O2070" t="s">
        <v>45</v>
      </c>
      <c r="P2070" t="s">
        <v>61</v>
      </c>
      <c r="Q2070">
        <v>1706.184</v>
      </c>
      <c r="R2070">
        <v>9</v>
      </c>
      <c r="S2070">
        <v>85.309200000000004</v>
      </c>
      <c r="T2070">
        <f xml:space="preserve"> Table1_2[[#This Row],[Profit]] / Table1_2[[#This Row],[Sales]]</f>
        <v>0.05</v>
      </c>
      <c r="U2070" t="s">
        <v>58</v>
      </c>
      <c r="V2070" t="s">
        <v>59</v>
      </c>
    </row>
    <row r="2071" spans="1:22">
      <c r="A2071" t="s">
        <v>242</v>
      </c>
      <c r="B2071" s="19">
        <v>41890</v>
      </c>
      <c r="C2071" s="19" t="str">
        <f xml:space="preserve"> TEXT(Table1_2[[#This Row],[Order Date]], "yyyy")</f>
        <v>2014</v>
      </c>
      <c r="D2071" s="19">
        <v>41894</v>
      </c>
      <c r="E2071" t="s">
        <v>39</v>
      </c>
      <c r="F2071" t="s">
        <v>243</v>
      </c>
      <c r="G2071" t="s">
        <v>244</v>
      </c>
      <c r="H2071" t="s">
        <v>24</v>
      </c>
      <c r="I2071" t="s">
        <v>25</v>
      </c>
      <c r="J2071" t="s">
        <v>245</v>
      </c>
      <c r="K2071" t="s">
        <v>92</v>
      </c>
      <c r="L2071" t="s">
        <v>93</v>
      </c>
      <c r="M2071" t="s">
        <v>246</v>
      </c>
      <c r="N2071" t="s">
        <v>30</v>
      </c>
      <c r="O2071" t="s">
        <v>36</v>
      </c>
      <c r="P2071" t="s">
        <v>247</v>
      </c>
      <c r="Q2071">
        <v>1740.06</v>
      </c>
      <c r="R2071">
        <v>9</v>
      </c>
      <c r="S2071">
        <v>-24.858000000000001</v>
      </c>
      <c r="T2071">
        <f xml:space="preserve"> Table1_2[[#This Row],[Profit]] / Table1_2[[#This Row],[Sales]]</f>
        <v>-1.4285714285714287E-2</v>
      </c>
      <c r="U2071" t="s">
        <v>83</v>
      </c>
      <c r="V2071" t="s">
        <v>77</v>
      </c>
    </row>
    <row r="2072" spans="1:22">
      <c r="A2072" t="s">
        <v>3533</v>
      </c>
      <c r="B2072" s="19">
        <v>42729</v>
      </c>
      <c r="C2072" s="19" t="str">
        <f xml:space="preserve"> TEXT(Table1_2[[#This Row],[Order Date]], "yyyy")</f>
        <v>2016</v>
      </c>
      <c r="D2072" s="19">
        <v>42734</v>
      </c>
      <c r="E2072" t="s">
        <v>39</v>
      </c>
      <c r="F2072" t="s">
        <v>1609</v>
      </c>
      <c r="G2072" t="s">
        <v>1610</v>
      </c>
      <c r="H2072" t="s">
        <v>24</v>
      </c>
      <c r="I2072" t="s">
        <v>25</v>
      </c>
      <c r="J2072" t="s">
        <v>191</v>
      </c>
      <c r="K2072" t="s">
        <v>192</v>
      </c>
      <c r="L2072" t="s">
        <v>54</v>
      </c>
      <c r="M2072" t="s">
        <v>1461</v>
      </c>
      <c r="N2072" t="s">
        <v>30</v>
      </c>
      <c r="O2072" t="s">
        <v>45</v>
      </c>
      <c r="P2072" t="s">
        <v>1462</v>
      </c>
      <c r="Q2072">
        <v>1747.25</v>
      </c>
      <c r="R2072">
        <v>5</v>
      </c>
      <c r="S2072">
        <v>629.01</v>
      </c>
      <c r="T2072">
        <f xml:space="preserve"> Table1_2[[#This Row],[Profit]] / Table1_2[[#This Row],[Sales]]</f>
        <v>0.36</v>
      </c>
      <c r="U2072" t="s">
        <v>58</v>
      </c>
      <c r="V2072" t="s">
        <v>96</v>
      </c>
    </row>
    <row r="2073" spans="1:22">
      <c r="A2073" t="s">
        <v>3839</v>
      </c>
      <c r="B2073" s="19">
        <v>42959</v>
      </c>
      <c r="C2073" s="19" t="str">
        <f xml:space="preserve"> TEXT(Table1_2[[#This Row],[Order Date]], "yyyy")</f>
        <v>2017</v>
      </c>
      <c r="D2073" s="19">
        <v>42959</v>
      </c>
      <c r="E2073" t="s">
        <v>425</v>
      </c>
      <c r="F2073" t="s">
        <v>1935</v>
      </c>
      <c r="G2073" t="s">
        <v>1936</v>
      </c>
      <c r="H2073" t="s">
        <v>90</v>
      </c>
      <c r="I2073" t="s">
        <v>25</v>
      </c>
      <c r="J2073" t="s">
        <v>157</v>
      </c>
      <c r="K2073" t="s">
        <v>1089</v>
      </c>
      <c r="L2073" t="s">
        <v>67</v>
      </c>
      <c r="M2073" t="s">
        <v>514</v>
      </c>
      <c r="N2073" t="s">
        <v>30</v>
      </c>
      <c r="O2073" t="s">
        <v>36</v>
      </c>
      <c r="P2073" t="s">
        <v>515</v>
      </c>
      <c r="Q2073">
        <v>1779.9</v>
      </c>
      <c r="R2073">
        <v>5</v>
      </c>
      <c r="S2073">
        <v>373.779</v>
      </c>
      <c r="T2073">
        <f xml:space="preserve"> Table1_2[[#This Row],[Profit]] / Table1_2[[#This Row],[Sales]]</f>
        <v>0.21</v>
      </c>
      <c r="U2073" t="s">
        <v>430</v>
      </c>
      <c r="V2073" t="s">
        <v>253</v>
      </c>
    </row>
    <row r="2074" spans="1:22">
      <c r="A2074" t="s">
        <v>3030</v>
      </c>
      <c r="B2074" s="19">
        <v>43069</v>
      </c>
      <c r="C2074" s="19" t="str">
        <f xml:space="preserve"> TEXT(Table1_2[[#This Row],[Order Date]], "yyyy")</f>
        <v>2017</v>
      </c>
      <c r="D2074" s="19">
        <v>43076</v>
      </c>
      <c r="E2074" t="s">
        <v>39</v>
      </c>
      <c r="F2074" t="s">
        <v>2136</v>
      </c>
      <c r="G2074" t="s">
        <v>2137</v>
      </c>
      <c r="H2074" t="s">
        <v>24</v>
      </c>
      <c r="I2074" t="s">
        <v>25</v>
      </c>
      <c r="J2074" t="s">
        <v>3031</v>
      </c>
      <c r="K2074" t="s">
        <v>1036</v>
      </c>
      <c r="L2074" t="s">
        <v>28</v>
      </c>
      <c r="M2074" t="s">
        <v>521</v>
      </c>
      <c r="N2074" t="s">
        <v>30</v>
      </c>
      <c r="O2074" t="s">
        <v>45</v>
      </c>
      <c r="P2074" t="s">
        <v>522</v>
      </c>
      <c r="Q2074">
        <v>1781.682</v>
      </c>
      <c r="R2074">
        <v>7</v>
      </c>
      <c r="S2074">
        <v>-653.28340000000003</v>
      </c>
      <c r="T2074">
        <f xml:space="preserve"> Table1_2[[#This Row],[Profit]] / Table1_2[[#This Row],[Sales]]</f>
        <v>-0.3666666666666667</v>
      </c>
      <c r="U2074" t="s">
        <v>47</v>
      </c>
      <c r="V2074" t="s">
        <v>34</v>
      </c>
    </row>
    <row r="2075" spans="1:22">
      <c r="A2075" t="s">
        <v>2817</v>
      </c>
      <c r="B2075" s="19">
        <v>42815</v>
      </c>
      <c r="C2075" s="19" t="str">
        <f xml:space="preserve"> TEXT(Table1_2[[#This Row],[Order Date]], "yyyy")</f>
        <v>2017</v>
      </c>
      <c r="D2075" s="19">
        <v>42821</v>
      </c>
      <c r="E2075" t="s">
        <v>39</v>
      </c>
      <c r="F2075" t="s">
        <v>2226</v>
      </c>
      <c r="G2075" t="s">
        <v>2227</v>
      </c>
      <c r="H2075" t="s">
        <v>24</v>
      </c>
      <c r="I2075" t="s">
        <v>25</v>
      </c>
      <c r="J2075" t="s">
        <v>2021</v>
      </c>
      <c r="K2075" t="s">
        <v>1522</v>
      </c>
      <c r="L2075" t="s">
        <v>93</v>
      </c>
      <c r="M2075" t="s">
        <v>2334</v>
      </c>
      <c r="N2075" t="s">
        <v>30</v>
      </c>
      <c r="O2075" t="s">
        <v>36</v>
      </c>
      <c r="P2075" t="s">
        <v>2335</v>
      </c>
      <c r="Q2075">
        <v>1805.88</v>
      </c>
      <c r="R2075">
        <v>6</v>
      </c>
      <c r="S2075">
        <v>523.70519999999999</v>
      </c>
      <c r="T2075">
        <f xml:space="preserve"> Table1_2[[#This Row],[Profit]] / Table1_2[[#This Row],[Sales]]</f>
        <v>0.28999999999999998</v>
      </c>
      <c r="U2075" t="s">
        <v>129</v>
      </c>
      <c r="V2075" t="s">
        <v>195</v>
      </c>
    </row>
    <row r="2076" spans="1:22">
      <c r="A2076" t="s">
        <v>1273</v>
      </c>
      <c r="B2076" s="19">
        <v>41992</v>
      </c>
      <c r="C2076" s="19" t="str">
        <f xml:space="preserve"> TEXT(Table1_2[[#This Row],[Order Date]], "yyyy")</f>
        <v>2014</v>
      </c>
      <c r="D2076" s="19">
        <v>41994</v>
      </c>
      <c r="E2076" t="s">
        <v>21</v>
      </c>
      <c r="F2076" t="s">
        <v>1274</v>
      </c>
      <c r="G2076" t="s">
        <v>1275</v>
      </c>
      <c r="H2076" t="s">
        <v>24</v>
      </c>
      <c r="I2076" t="s">
        <v>25</v>
      </c>
      <c r="J2076" t="s">
        <v>854</v>
      </c>
      <c r="K2076" t="s">
        <v>1276</v>
      </c>
      <c r="L2076" t="s">
        <v>28</v>
      </c>
      <c r="M2076" t="s">
        <v>142</v>
      </c>
      <c r="N2076" t="s">
        <v>30</v>
      </c>
      <c r="O2076" t="s">
        <v>36</v>
      </c>
      <c r="P2076" t="s">
        <v>143</v>
      </c>
      <c r="Q2076">
        <v>1819.86</v>
      </c>
      <c r="R2076">
        <v>14</v>
      </c>
      <c r="S2076">
        <v>163.78739999999999</v>
      </c>
      <c r="T2076">
        <f xml:space="preserve"> Table1_2[[#This Row],[Profit]] / Table1_2[[#This Row],[Sales]]</f>
        <v>0.09</v>
      </c>
      <c r="U2076" t="s">
        <v>70</v>
      </c>
      <c r="V2076" t="s">
        <v>96</v>
      </c>
    </row>
    <row r="2077" spans="1:22">
      <c r="A2077" t="s">
        <v>4167</v>
      </c>
      <c r="B2077" s="19">
        <v>43024</v>
      </c>
      <c r="C2077" s="19" t="str">
        <f xml:space="preserve"> TEXT(Table1_2[[#This Row],[Order Date]], "yyyy")</f>
        <v>2017</v>
      </c>
      <c r="D2077" s="19">
        <v>43029</v>
      </c>
      <c r="E2077" t="s">
        <v>39</v>
      </c>
      <c r="F2077" t="s">
        <v>3527</v>
      </c>
      <c r="G2077" t="s">
        <v>3528</v>
      </c>
      <c r="H2077" t="s">
        <v>90</v>
      </c>
      <c r="I2077" t="s">
        <v>25</v>
      </c>
      <c r="J2077" t="s">
        <v>157</v>
      </c>
      <c r="K2077" t="s">
        <v>141</v>
      </c>
      <c r="L2077" t="s">
        <v>28</v>
      </c>
      <c r="M2077" t="s">
        <v>1811</v>
      </c>
      <c r="N2077" t="s">
        <v>30</v>
      </c>
      <c r="O2077" t="s">
        <v>45</v>
      </c>
      <c r="P2077" t="s">
        <v>1812</v>
      </c>
      <c r="Q2077">
        <v>1875.258</v>
      </c>
      <c r="R2077">
        <v>7</v>
      </c>
      <c r="S2077">
        <v>-968.88329999999996</v>
      </c>
      <c r="T2077">
        <f xml:space="preserve"> Table1_2[[#This Row],[Profit]] / Table1_2[[#This Row],[Sales]]</f>
        <v>-0.51666666666666661</v>
      </c>
      <c r="U2077" t="s">
        <v>58</v>
      </c>
      <c r="V2077" t="s">
        <v>48</v>
      </c>
    </row>
    <row r="2078" spans="1:22">
      <c r="A2078" t="s">
        <v>3603</v>
      </c>
      <c r="B2078" s="19">
        <v>42339</v>
      </c>
      <c r="C2078" s="19" t="str">
        <f xml:space="preserve"> TEXT(Table1_2[[#This Row],[Order Date]], "yyyy")</f>
        <v>2015</v>
      </c>
      <c r="D2078" s="19">
        <v>42343</v>
      </c>
      <c r="E2078" t="s">
        <v>21</v>
      </c>
      <c r="F2078" t="s">
        <v>3542</v>
      </c>
      <c r="G2078" t="s">
        <v>3543</v>
      </c>
      <c r="H2078" t="s">
        <v>100</v>
      </c>
      <c r="I2078" t="s">
        <v>25</v>
      </c>
      <c r="J2078" t="s">
        <v>191</v>
      </c>
      <c r="K2078" t="s">
        <v>192</v>
      </c>
      <c r="L2078" t="s">
        <v>54</v>
      </c>
      <c r="M2078" t="s">
        <v>304</v>
      </c>
      <c r="N2078" t="s">
        <v>30</v>
      </c>
      <c r="O2078" t="s">
        <v>45</v>
      </c>
      <c r="P2078" t="s">
        <v>305</v>
      </c>
      <c r="Q2078">
        <v>1913.4</v>
      </c>
      <c r="R2078">
        <v>9</v>
      </c>
      <c r="S2078">
        <v>401.81400000000002</v>
      </c>
      <c r="T2078">
        <f xml:space="preserve"> Table1_2[[#This Row],[Profit]] / Table1_2[[#This Row],[Sales]]</f>
        <v>0.21</v>
      </c>
      <c r="U2078" t="s">
        <v>83</v>
      </c>
      <c r="V2078" t="s">
        <v>96</v>
      </c>
    </row>
    <row r="2079" spans="1:22">
      <c r="A2079" t="s">
        <v>4400</v>
      </c>
      <c r="B2079" s="19">
        <v>42887</v>
      </c>
      <c r="C2079" s="19" t="str">
        <f xml:space="preserve"> TEXT(Table1_2[[#This Row],[Order Date]], "yyyy")</f>
        <v>2017</v>
      </c>
      <c r="D2079" s="19">
        <v>42889</v>
      </c>
      <c r="E2079" t="s">
        <v>21</v>
      </c>
      <c r="F2079" t="s">
        <v>828</v>
      </c>
      <c r="G2079" t="s">
        <v>829</v>
      </c>
      <c r="H2079" t="s">
        <v>90</v>
      </c>
      <c r="I2079" t="s">
        <v>25</v>
      </c>
      <c r="J2079" t="s">
        <v>4401</v>
      </c>
      <c r="K2079" t="s">
        <v>110</v>
      </c>
      <c r="L2079" t="s">
        <v>93</v>
      </c>
      <c r="M2079" t="s">
        <v>795</v>
      </c>
      <c r="N2079" t="s">
        <v>30</v>
      </c>
      <c r="O2079" t="s">
        <v>36</v>
      </c>
      <c r="P2079" t="s">
        <v>796</v>
      </c>
      <c r="Q2079">
        <v>1925.88</v>
      </c>
      <c r="R2079">
        <v>6</v>
      </c>
      <c r="S2079">
        <v>539.24639999999999</v>
      </c>
      <c r="T2079">
        <f xml:space="preserve"> Table1_2[[#This Row],[Profit]] / Table1_2[[#This Row],[Sales]]</f>
        <v>0.27999999999999997</v>
      </c>
      <c r="U2079" t="s">
        <v>70</v>
      </c>
      <c r="V2079" t="s">
        <v>59</v>
      </c>
    </row>
    <row r="2080" spans="1:22">
      <c r="A2080" t="s">
        <v>1434</v>
      </c>
      <c r="B2080" s="19">
        <v>42198</v>
      </c>
      <c r="C2080" s="19" t="str">
        <f xml:space="preserve"> TEXT(Table1_2[[#This Row],[Order Date]], "yyyy")</f>
        <v>2015</v>
      </c>
      <c r="D2080" s="19">
        <v>42200</v>
      </c>
      <c r="E2080" t="s">
        <v>21</v>
      </c>
      <c r="F2080" t="s">
        <v>1435</v>
      </c>
      <c r="G2080" t="s">
        <v>1436</v>
      </c>
      <c r="H2080" t="s">
        <v>24</v>
      </c>
      <c r="I2080" t="s">
        <v>25</v>
      </c>
      <c r="J2080" t="s">
        <v>173</v>
      </c>
      <c r="K2080" t="s">
        <v>120</v>
      </c>
      <c r="L2080" t="s">
        <v>67</v>
      </c>
      <c r="M2080" t="s">
        <v>580</v>
      </c>
      <c r="N2080" t="s">
        <v>30</v>
      </c>
      <c r="O2080" t="s">
        <v>36</v>
      </c>
      <c r="P2080" t="s">
        <v>581</v>
      </c>
      <c r="Q2080">
        <v>1931.04</v>
      </c>
      <c r="R2080">
        <v>9</v>
      </c>
      <c r="S2080">
        <v>321.83999999999997</v>
      </c>
      <c r="T2080">
        <f xml:space="preserve"> Table1_2[[#This Row],[Profit]] / Table1_2[[#This Row],[Sales]]</f>
        <v>0.16666666666666666</v>
      </c>
      <c r="U2080" t="s">
        <v>70</v>
      </c>
      <c r="V2080" t="s">
        <v>71</v>
      </c>
    </row>
    <row r="2081" spans="1:22">
      <c r="A2081" t="s">
        <v>234</v>
      </c>
      <c r="B2081" s="19">
        <v>42709</v>
      </c>
      <c r="C2081" s="19" t="str">
        <f xml:space="preserve"> TEXT(Table1_2[[#This Row],[Order Date]], "yyyy")</f>
        <v>2016</v>
      </c>
      <c r="D2081" s="19">
        <v>42713</v>
      </c>
      <c r="E2081" t="s">
        <v>39</v>
      </c>
      <c r="F2081" t="s">
        <v>235</v>
      </c>
      <c r="G2081" t="s">
        <v>236</v>
      </c>
      <c r="H2081" t="s">
        <v>90</v>
      </c>
      <c r="I2081" t="s">
        <v>25</v>
      </c>
      <c r="J2081" t="s">
        <v>237</v>
      </c>
      <c r="K2081" t="s">
        <v>238</v>
      </c>
      <c r="L2081" t="s">
        <v>93</v>
      </c>
      <c r="M2081" t="s">
        <v>35</v>
      </c>
      <c r="N2081" t="s">
        <v>30</v>
      </c>
      <c r="O2081" t="s">
        <v>36</v>
      </c>
      <c r="P2081" t="s">
        <v>37</v>
      </c>
      <c r="Q2081">
        <v>1951.84</v>
      </c>
      <c r="R2081">
        <v>8</v>
      </c>
      <c r="S2081">
        <v>585.55200000000002</v>
      </c>
      <c r="T2081">
        <f xml:space="preserve"> Table1_2[[#This Row],[Profit]] / Table1_2[[#This Row],[Sales]]</f>
        <v>0.30000000000000004</v>
      </c>
      <c r="U2081" t="s">
        <v>83</v>
      </c>
      <c r="V2081" t="s">
        <v>96</v>
      </c>
    </row>
    <row r="2082" spans="1:22">
      <c r="A2082" t="s">
        <v>321</v>
      </c>
      <c r="B2082" s="19">
        <v>41791</v>
      </c>
      <c r="C2082" s="19" t="str">
        <f xml:space="preserve"> TEXT(Table1_2[[#This Row],[Order Date]], "yyyy")</f>
        <v>2014</v>
      </c>
      <c r="D2082" s="19">
        <v>41796</v>
      </c>
      <c r="E2082" t="s">
        <v>21</v>
      </c>
      <c r="F2082" t="s">
        <v>322</v>
      </c>
      <c r="G2082" t="s">
        <v>323</v>
      </c>
      <c r="H2082" t="s">
        <v>100</v>
      </c>
      <c r="I2082" t="s">
        <v>25</v>
      </c>
      <c r="J2082" t="s">
        <v>324</v>
      </c>
      <c r="K2082" t="s">
        <v>166</v>
      </c>
      <c r="L2082" t="s">
        <v>93</v>
      </c>
      <c r="M2082" t="s">
        <v>206</v>
      </c>
      <c r="N2082" t="s">
        <v>30</v>
      </c>
      <c r="O2082" t="s">
        <v>36</v>
      </c>
      <c r="P2082" t="s">
        <v>207</v>
      </c>
      <c r="Q2082">
        <v>2001.86</v>
      </c>
      <c r="R2082">
        <v>7</v>
      </c>
      <c r="S2082">
        <v>580.5394</v>
      </c>
      <c r="T2082">
        <f xml:space="preserve"> Table1_2[[#This Row],[Profit]] / Table1_2[[#This Row],[Sales]]</f>
        <v>0.29000000000000004</v>
      </c>
      <c r="U2082" t="s">
        <v>58</v>
      </c>
      <c r="V2082" t="s">
        <v>59</v>
      </c>
    </row>
    <row r="2083" spans="1:22">
      <c r="A2083" t="s">
        <v>2558</v>
      </c>
      <c r="B2083" s="19">
        <v>42721</v>
      </c>
      <c r="C2083" s="19" t="str">
        <f xml:space="preserve"> TEXT(Table1_2[[#This Row],[Order Date]], "yyyy")</f>
        <v>2016</v>
      </c>
      <c r="D2083" s="19">
        <v>42725</v>
      </c>
      <c r="E2083" t="s">
        <v>39</v>
      </c>
      <c r="F2083" t="s">
        <v>2559</v>
      </c>
      <c r="G2083" t="s">
        <v>2560</v>
      </c>
      <c r="H2083" t="s">
        <v>24</v>
      </c>
      <c r="I2083" t="s">
        <v>25</v>
      </c>
      <c r="J2083" t="s">
        <v>328</v>
      </c>
      <c r="K2083" t="s">
        <v>53</v>
      </c>
      <c r="L2083" t="s">
        <v>54</v>
      </c>
      <c r="M2083" t="s">
        <v>612</v>
      </c>
      <c r="N2083" t="s">
        <v>30</v>
      </c>
      <c r="O2083" t="s">
        <v>45</v>
      </c>
      <c r="P2083" t="s">
        <v>613</v>
      </c>
      <c r="Q2083">
        <v>2003.52</v>
      </c>
      <c r="R2083">
        <v>6</v>
      </c>
      <c r="S2083">
        <v>-325.572</v>
      </c>
      <c r="T2083">
        <f xml:space="preserve"> Table1_2[[#This Row],[Profit]] / Table1_2[[#This Row],[Sales]]</f>
        <v>-0.16250000000000001</v>
      </c>
      <c r="U2083" t="s">
        <v>83</v>
      </c>
      <c r="V2083" t="s">
        <v>96</v>
      </c>
    </row>
    <row r="2084" spans="1:22">
      <c r="A2084" t="s">
        <v>3319</v>
      </c>
      <c r="B2084" s="19">
        <v>42264</v>
      </c>
      <c r="C2084" s="19" t="str">
        <f xml:space="preserve"> TEXT(Table1_2[[#This Row],[Order Date]], "yyyy")</f>
        <v>2015</v>
      </c>
      <c r="D2084" s="19">
        <v>42270</v>
      </c>
      <c r="E2084" t="s">
        <v>39</v>
      </c>
      <c r="F2084" t="s">
        <v>2612</v>
      </c>
      <c r="G2084" t="s">
        <v>2613</v>
      </c>
      <c r="H2084" t="s">
        <v>24</v>
      </c>
      <c r="I2084" t="s">
        <v>25</v>
      </c>
      <c r="J2084" t="s">
        <v>173</v>
      </c>
      <c r="K2084" t="s">
        <v>120</v>
      </c>
      <c r="L2084" t="s">
        <v>67</v>
      </c>
      <c r="M2084" t="s">
        <v>1695</v>
      </c>
      <c r="N2084" t="s">
        <v>30</v>
      </c>
      <c r="O2084" t="s">
        <v>31</v>
      </c>
      <c r="P2084" t="s">
        <v>1696</v>
      </c>
      <c r="Q2084">
        <v>2003.92</v>
      </c>
      <c r="R2084">
        <v>5</v>
      </c>
      <c r="S2084">
        <v>-25.048999999999999</v>
      </c>
      <c r="T2084">
        <f xml:space="preserve"> Table1_2[[#This Row],[Profit]] / Table1_2[[#This Row],[Sales]]</f>
        <v>-1.2499999999999999E-2</v>
      </c>
      <c r="U2084" t="s">
        <v>129</v>
      </c>
      <c r="V2084" t="s">
        <v>77</v>
      </c>
    </row>
    <row r="2085" spans="1:22">
      <c r="A2085" t="s">
        <v>3603</v>
      </c>
      <c r="B2085" s="19">
        <v>42339</v>
      </c>
      <c r="C2085" s="19" t="str">
        <f xml:space="preserve"> TEXT(Table1_2[[#This Row],[Order Date]], "yyyy")</f>
        <v>2015</v>
      </c>
      <c r="D2085" s="19">
        <v>42343</v>
      </c>
      <c r="E2085" t="s">
        <v>21</v>
      </c>
      <c r="F2085" t="s">
        <v>3542</v>
      </c>
      <c r="G2085" t="s">
        <v>3543</v>
      </c>
      <c r="H2085" t="s">
        <v>100</v>
      </c>
      <c r="I2085" t="s">
        <v>25</v>
      </c>
      <c r="J2085" t="s">
        <v>191</v>
      </c>
      <c r="K2085" t="s">
        <v>192</v>
      </c>
      <c r="L2085" t="s">
        <v>54</v>
      </c>
      <c r="M2085" t="s">
        <v>559</v>
      </c>
      <c r="N2085" t="s">
        <v>30</v>
      </c>
      <c r="O2085" t="s">
        <v>36</v>
      </c>
      <c r="P2085" t="s">
        <v>560</v>
      </c>
      <c r="Q2085">
        <v>2003.92</v>
      </c>
      <c r="R2085">
        <v>5</v>
      </c>
      <c r="S2085">
        <v>125.245</v>
      </c>
      <c r="T2085">
        <f xml:space="preserve"> Table1_2[[#This Row],[Profit]] / Table1_2[[#This Row],[Sales]]</f>
        <v>6.25E-2</v>
      </c>
      <c r="U2085" t="s">
        <v>83</v>
      </c>
      <c r="V2085" t="s">
        <v>96</v>
      </c>
    </row>
    <row r="2086" spans="1:22">
      <c r="A2086" t="s">
        <v>3961</v>
      </c>
      <c r="B2086" s="19">
        <v>43045</v>
      </c>
      <c r="C2086" s="19" t="str">
        <f xml:space="preserve"> TEXT(Table1_2[[#This Row],[Order Date]], "yyyy")</f>
        <v>2017</v>
      </c>
      <c r="D2086" s="19">
        <v>43052</v>
      </c>
      <c r="E2086" t="s">
        <v>39</v>
      </c>
      <c r="F2086" t="s">
        <v>1844</v>
      </c>
      <c r="G2086" t="s">
        <v>1845</v>
      </c>
      <c r="H2086" t="s">
        <v>100</v>
      </c>
      <c r="I2086" t="s">
        <v>25</v>
      </c>
      <c r="J2086" t="s">
        <v>191</v>
      </c>
      <c r="K2086" t="s">
        <v>192</v>
      </c>
      <c r="L2086" t="s">
        <v>54</v>
      </c>
      <c r="M2086" t="s">
        <v>410</v>
      </c>
      <c r="N2086" t="s">
        <v>30</v>
      </c>
      <c r="O2086" t="s">
        <v>45</v>
      </c>
      <c r="P2086" t="s">
        <v>411</v>
      </c>
      <c r="Q2086">
        <v>2036.86</v>
      </c>
      <c r="R2086">
        <v>7</v>
      </c>
      <c r="S2086">
        <v>366.63479999999998</v>
      </c>
      <c r="T2086">
        <f xml:space="preserve"> Table1_2[[#This Row],[Profit]] / Table1_2[[#This Row],[Sales]]</f>
        <v>0.18</v>
      </c>
      <c r="U2086" t="s">
        <v>47</v>
      </c>
      <c r="V2086" t="s">
        <v>34</v>
      </c>
    </row>
    <row r="2087" spans="1:22">
      <c r="A2087" t="s">
        <v>2270</v>
      </c>
      <c r="B2087" s="19">
        <v>42989</v>
      </c>
      <c r="C2087" s="19" t="str">
        <f xml:space="preserve"> TEXT(Table1_2[[#This Row],[Order Date]], "yyyy")</f>
        <v>2017</v>
      </c>
      <c r="D2087" s="19">
        <v>42990</v>
      </c>
      <c r="E2087" t="s">
        <v>425</v>
      </c>
      <c r="F2087" t="s">
        <v>2271</v>
      </c>
      <c r="G2087" t="s">
        <v>2272</v>
      </c>
      <c r="H2087" t="s">
        <v>100</v>
      </c>
      <c r="I2087" t="s">
        <v>25</v>
      </c>
      <c r="J2087" t="s">
        <v>730</v>
      </c>
      <c r="K2087" t="s">
        <v>53</v>
      </c>
      <c r="L2087" t="s">
        <v>54</v>
      </c>
      <c r="M2087" t="s">
        <v>2273</v>
      </c>
      <c r="N2087" t="s">
        <v>30</v>
      </c>
      <c r="O2087" t="s">
        <v>36</v>
      </c>
      <c r="P2087" t="s">
        <v>2274</v>
      </c>
      <c r="Q2087">
        <v>2054.2719999999999</v>
      </c>
      <c r="R2087">
        <v>8</v>
      </c>
      <c r="S2087">
        <v>256.78399999999999</v>
      </c>
      <c r="T2087">
        <f xml:space="preserve"> Table1_2[[#This Row],[Profit]] / Table1_2[[#This Row],[Sales]]</f>
        <v>0.125</v>
      </c>
      <c r="U2087" t="s">
        <v>123</v>
      </c>
      <c r="V2087" t="s">
        <v>77</v>
      </c>
    </row>
    <row r="2088" spans="1:22">
      <c r="A2088" t="s">
        <v>917</v>
      </c>
      <c r="B2088" s="19">
        <v>43067</v>
      </c>
      <c r="C2088" s="19" t="str">
        <f xml:space="preserve"> TEXT(Table1_2[[#This Row],[Order Date]], "yyyy")</f>
        <v>2017</v>
      </c>
      <c r="D2088" s="19">
        <v>43071</v>
      </c>
      <c r="E2088" t="s">
        <v>39</v>
      </c>
      <c r="F2088" t="s">
        <v>918</v>
      </c>
      <c r="G2088" t="s">
        <v>919</v>
      </c>
      <c r="H2088" t="s">
        <v>100</v>
      </c>
      <c r="I2088" t="s">
        <v>25</v>
      </c>
      <c r="J2088" t="s">
        <v>65</v>
      </c>
      <c r="K2088" t="s">
        <v>66</v>
      </c>
      <c r="L2088" t="s">
        <v>67</v>
      </c>
      <c r="M2088" t="s">
        <v>922</v>
      </c>
      <c r="N2088" t="s">
        <v>30</v>
      </c>
      <c r="O2088" t="s">
        <v>45</v>
      </c>
      <c r="P2088" t="s">
        <v>923</v>
      </c>
      <c r="Q2088">
        <v>2065.3200000000002</v>
      </c>
      <c r="R2088">
        <v>12</v>
      </c>
      <c r="S2088">
        <v>-619.596</v>
      </c>
      <c r="T2088">
        <f xml:space="preserve"> Table1_2[[#This Row],[Profit]] / Table1_2[[#This Row],[Sales]]</f>
        <v>-0.3</v>
      </c>
      <c r="U2088" t="s">
        <v>83</v>
      </c>
      <c r="V2088" t="s">
        <v>34</v>
      </c>
    </row>
    <row r="2089" spans="1:22">
      <c r="A2089" t="s">
        <v>4033</v>
      </c>
      <c r="B2089" s="19">
        <v>43020</v>
      </c>
      <c r="C2089" s="19" t="str">
        <f xml:space="preserve"> TEXT(Table1_2[[#This Row],[Order Date]], "yyyy")</f>
        <v>2017</v>
      </c>
      <c r="D2089" s="19">
        <v>43024</v>
      </c>
      <c r="E2089" t="s">
        <v>39</v>
      </c>
      <c r="F2089" t="s">
        <v>4034</v>
      </c>
      <c r="G2089" t="s">
        <v>4035</v>
      </c>
      <c r="H2089" t="s">
        <v>24</v>
      </c>
      <c r="I2089" t="s">
        <v>25</v>
      </c>
      <c r="J2089" t="s">
        <v>2060</v>
      </c>
      <c r="K2089" t="s">
        <v>362</v>
      </c>
      <c r="L2089" t="s">
        <v>67</v>
      </c>
      <c r="M2089" t="s">
        <v>2028</v>
      </c>
      <c r="N2089" t="s">
        <v>30</v>
      </c>
      <c r="O2089" t="s">
        <v>31</v>
      </c>
      <c r="P2089" t="s">
        <v>2029</v>
      </c>
      <c r="Q2089">
        <v>2154.9</v>
      </c>
      <c r="R2089">
        <v>5</v>
      </c>
      <c r="S2089">
        <v>129.29400000000001</v>
      </c>
      <c r="T2089">
        <f xml:space="preserve"> Table1_2[[#This Row],[Profit]] / Table1_2[[#This Row],[Sales]]</f>
        <v>6.0000000000000005E-2</v>
      </c>
      <c r="U2089" t="s">
        <v>83</v>
      </c>
      <c r="V2089" t="s">
        <v>48</v>
      </c>
    </row>
    <row r="2090" spans="1:22">
      <c r="A2090" t="s">
        <v>1073</v>
      </c>
      <c r="B2090" s="19">
        <v>41993</v>
      </c>
      <c r="C2090" s="19" t="str">
        <f xml:space="preserve"> TEXT(Table1_2[[#This Row],[Order Date]], "yyyy")</f>
        <v>2014</v>
      </c>
      <c r="D2090" s="19">
        <v>41994</v>
      </c>
      <c r="E2090" t="s">
        <v>87</v>
      </c>
      <c r="F2090" t="s">
        <v>1074</v>
      </c>
      <c r="G2090" t="s">
        <v>1075</v>
      </c>
      <c r="H2090" t="s">
        <v>100</v>
      </c>
      <c r="I2090" t="s">
        <v>25</v>
      </c>
      <c r="J2090" t="s">
        <v>1076</v>
      </c>
      <c r="K2090" t="s">
        <v>716</v>
      </c>
      <c r="L2090" t="s">
        <v>28</v>
      </c>
      <c r="M2090" t="s">
        <v>1077</v>
      </c>
      <c r="N2090" t="s">
        <v>30</v>
      </c>
      <c r="O2090" t="s">
        <v>45</v>
      </c>
      <c r="P2090" t="s">
        <v>1078</v>
      </c>
      <c r="Q2090">
        <v>2244.48</v>
      </c>
      <c r="R2090">
        <v>7</v>
      </c>
      <c r="S2090">
        <v>493.78559999999999</v>
      </c>
      <c r="T2090">
        <f xml:space="preserve"> Table1_2[[#This Row],[Profit]] / Table1_2[[#This Row],[Sales]]</f>
        <v>0.22</v>
      </c>
      <c r="U2090" t="s">
        <v>123</v>
      </c>
      <c r="V2090" t="s">
        <v>96</v>
      </c>
    </row>
    <row r="2091" spans="1:22">
      <c r="A2091" t="s">
        <v>3371</v>
      </c>
      <c r="B2091" s="19">
        <v>42998</v>
      </c>
      <c r="C2091" s="19" t="str">
        <f xml:space="preserve"> TEXT(Table1_2[[#This Row],[Order Date]], "yyyy")</f>
        <v>2017</v>
      </c>
      <c r="D2091" s="19">
        <v>43004</v>
      </c>
      <c r="E2091" t="s">
        <v>39</v>
      </c>
      <c r="F2091" t="s">
        <v>739</v>
      </c>
      <c r="G2091" t="s">
        <v>740</v>
      </c>
      <c r="H2091" t="s">
        <v>24</v>
      </c>
      <c r="I2091" t="s">
        <v>25</v>
      </c>
      <c r="J2091" t="s">
        <v>173</v>
      </c>
      <c r="K2091" t="s">
        <v>120</v>
      </c>
      <c r="L2091" t="s">
        <v>67</v>
      </c>
      <c r="M2091" t="s">
        <v>559</v>
      </c>
      <c r="N2091" t="s">
        <v>30</v>
      </c>
      <c r="O2091" t="s">
        <v>36</v>
      </c>
      <c r="P2091" t="s">
        <v>560</v>
      </c>
      <c r="Q2091">
        <v>2254.41</v>
      </c>
      <c r="R2091">
        <v>5</v>
      </c>
      <c r="S2091">
        <v>375.73500000000001</v>
      </c>
      <c r="T2091">
        <f xml:space="preserve"> Table1_2[[#This Row],[Profit]] / Table1_2[[#This Row],[Sales]]</f>
        <v>0.16666666666666669</v>
      </c>
      <c r="U2091" t="s">
        <v>129</v>
      </c>
      <c r="V2091" t="s">
        <v>77</v>
      </c>
    </row>
    <row r="2092" spans="1:22">
      <c r="A2092" t="s">
        <v>3113</v>
      </c>
      <c r="B2092" s="19">
        <v>42520</v>
      </c>
      <c r="C2092" s="19" t="str">
        <f xml:space="preserve"> TEXT(Table1_2[[#This Row],[Order Date]], "yyyy")</f>
        <v>2016</v>
      </c>
      <c r="D2092" s="19">
        <v>42524</v>
      </c>
      <c r="E2092" t="s">
        <v>39</v>
      </c>
      <c r="F2092" t="s">
        <v>2576</v>
      </c>
      <c r="G2092" t="s">
        <v>2577</v>
      </c>
      <c r="H2092" t="s">
        <v>90</v>
      </c>
      <c r="I2092" t="s">
        <v>25</v>
      </c>
      <c r="J2092" t="s">
        <v>878</v>
      </c>
      <c r="K2092" t="s">
        <v>716</v>
      </c>
      <c r="L2092" t="s">
        <v>28</v>
      </c>
      <c r="M2092" t="s">
        <v>1883</v>
      </c>
      <c r="N2092" t="s">
        <v>30</v>
      </c>
      <c r="O2092" t="s">
        <v>45</v>
      </c>
      <c r="P2092" t="s">
        <v>1884</v>
      </c>
      <c r="Q2092">
        <v>2275.5</v>
      </c>
      <c r="R2092">
        <v>10</v>
      </c>
      <c r="S2092">
        <v>386.83499999999998</v>
      </c>
      <c r="T2092">
        <f xml:space="preserve"> Table1_2[[#This Row],[Profit]] / Table1_2[[#This Row],[Sales]]</f>
        <v>0.16999999999999998</v>
      </c>
      <c r="U2092" t="s">
        <v>83</v>
      </c>
      <c r="V2092" t="s">
        <v>161</v>
      </c>
    </row>
    <row r="2093" spans="1:22">
      <c r="A2093" t="s">
        <v>3123</v>
      </c>
      <c r="B2093" s="19">
        <v>43010</v>
      </c>
      <c r="C2093" s="19" t="str">
        <f xml:space="preserve"> TEXT(Table1_2[[#This Row],[Order Date]], "yyyy")</f>
        <v>2017</v>
      </c>
      <c r="D2093" s="19">
        <v>43013</v>
      </c>
      <c r="E2093" t="s">
        <v>87</v>
      </c>
      <c r="F2093" t="s">
        <v>2431</v>
      </c>
      <c r="G2093" t="s">
        <v>2432</v>
      </c>
      <c r="H2093" t="s">
        <v>100</v>
      </c>
      <c r="I2093" t="s">
        <v>25</v>
      </c>
      <c r="J2093" t="s">
        <v>3124</v>
      </c>
      <c r="K2093" t="s">
        <v>141</v>
      </c>
      <c r="L2093" t="s">
        <v>28</v>
      </c>
      <c r="M2093" t="s">
        <v>751</v>
      </c>
      <c r="N2093" t="s">
        <v>30</v>
      </c>
      <c r="O2093" t="s">
        <v>45</v>
      </c>
      <c r="P2093" t="s">
        <v>752</v>
      </c>
      <c r="Q2093">
        <v>2314.116</v>
      </c>
      <c r="R2093">
        <v>7</v>
      </c>
      <c r="S2093">
        <v>-1002.7836</v>
      </c>
      <c r="T2093">
        <f xml:space="preserve"> Table1_2[[#This Row],[Profit]] / Table1_2[[#This Row],[Sales]]</f>
        <v>-0.43333333333333335</v>
      </c>
      <c r="U2093" t="s">
        <v>33</v>
      </c>
      <c r="V2093" t="s">
        <v>48</v>
      </c>
    </row>
    <row r="2094" spans="1:22">
      <c r="A2094" t="s">
        <v>3214</v>
      </c>
      <c r="B2094" s="19">
        <v>41911</v>
      </c>
      <c r="C2094" s="19" t="str">
        <f xml:space="preserve"> TEXT(Table1_2[[#This Row],[Order Date]], "yyyy")</f>
        <v>2014</v>
      </c>
      <c r="D2094" s="19">
        <v>41913</v>
      </c>
      <c r="E2094" t="s">
        <v>21</v>
      </c>
      <c r="F2094" t="s">
        <v>1240</v>
      </c>
      <c r="G2094" t="s">
        <v>1241</v>
      </c>
      <c r="H2094" t="s">
        <v>100</v>
      </c>
      <c r="I2094" t="s">
        <v>25</v>
      </c>
      <c r="J2094" t="s">
        <v>191</v>
      </c>
      <c r="K2094" t="s">
        <v>192</v>
      </c>
      <c r="L2094" t="s">
        <v>54</v>
      </c>
      <c r="M2094" t="s">
        <v>1247</v>
      </c>
      <c r="N2094" t="s">
        <v>30</v>
      </c>
      <c r="O2094" t="s">
        <v>45</v>
      </c>
      <c r="P2094" t="s">
        <v>1248</v>
      </c>
      <c r="Q2094">
        <v>2348.8200000000002</v>
      </c>
      <c r="R2094">
        <v>9</v>
      </c>
      <c r="S2094">
        <v>399.29939999999999</v>
      </c>
      <c r="T2094">
        <f xml:space="preserve"> Table1_2[[#This Row],[Profit]] / Table1_2[[#This Row],[Sales]]</f>
        <v>0.16999999999999998</v>
      </c>
      <c r="U2094" t="s">
        <v>70</v>
      </c>
      <c r="V2094" t="s">
        <v>77</v>
      </c>
    </row>
    <row r="2095" spans="1:22">
      <c r="A2095" t="s">
        <v>448</v>
      </c>
      <c r="B2095" s="19">
        <v>42621</v>
      </c>
      <c r="C2095" s="19" t="str">
        <f xml:space="preserve"> TEXT(Table1_2[[#This Row],[Order Date]], "yyyy")</f>
        <v>2016</v>
      </c>
      <c r="D2095" s="19">
        <v>42623</v>
      </c>
      <c r="E2095" t="s">
        <v>21</v>
      </c>
      <c r="F2095" t="s">
        <v>449</v>
      </c>
      <c r="G2095" t="s">
        <v>450</v>
      </c>
      <c r="H2095" t="s">
        <v>24</v>
      </c>
      <c r="I2095" t="s">
        <v>25</v>
      </c>
      <c r="J2095" t="s">
        <v>101</v>
      </c>
      <c r="K2095" t="s">
        <v>92</v>
      </c>
      <c r="L2095" t="s">
        <v>93</v>
      </c>
      <c r="M2095" t="s">
        <v>81</v>
      </c>
      <c r="N2095" t="s">
        <v>30</v>
      </c>
      <c r="O2095" t="s">
        <v>31</v>
      </c>
      <c r="P2095" t="s">
        <v>82</v>
      </c>
      <c r="Q2095">
        <v>2396.2656000000002</v>
      </c>
      <c r="R2095">
        <v>4</v>
      </c>
      <c r="S2095">
        <v>-317.15280000000001</v>
      </c>
      <c r="T2095">
        <f xml:space="preserve"> Table1_2[[#This Row],[Profit]] / Table1_2[[#This Row],[Sales]]</f>
        <v>-0.13235294117647059</v>
      </c>
      <c r="U2095" t="s">
        <v>70</v>
      </c>
      <c r="V2095" t="s">
        <v>77</v>
      </c>
    </row>
    <row r="2096" spans="1:22">
      <c r="A2096" t="s">
        <v>2975</v>
      </c>
      <c r="B2096" s="19">
        <v>43052</v>
      </c>
      <c r="C2096" s="19" t="str">
        <f xml:space="preserve"> TEXT(Table1_2[[#This Row],[Order Date]], "yyyy")</f>
        <v>2017</v>
      </c>
      <c r="D2096" s="19">
        <v>43057</v>
      </c>
      <c r="E2096" t="s">
        <v>39</v>
      </c>
      <c r="F2096" t="s">
        <v>2348</v>
      </c>
      <c r="G2096" t="s">
        <v>2349</v>
      </c>
      <c r="H2096" t="s">
        <v>24</v>
      </c>
      <c r="I2096" t="s">
        <v>25</v>
      </c>
      <c r="J2096" t="s">
        <v>191</v>
      </c>
      <c r="K2096" t="s">
        <v>192</v>
      </c>
      <c r="L2096" t="s">
        <v>54</v>
      </c>
      <c r="M2096" t="s">
        <v>559</v>
      </c>
      <c r="N2096" t="s">
        <v>30</v>
      </c>
      <c r="O2096" t="s">
        <v>36</v>
      </c>
      <c r="P2096" t="s">
        <v>560</v>
      </c>
      <c r="Q2096">
        <v>2404.7040000000002</v>
      </c>
      <c r="R2096">
        <v>6</v>
      </c>
      <c r="S2096">
        <v>150.29400000000001</v>
      </c>
      <c r="T2096">
        <f xml:space="preserve"> Table1_2[[#This Row],[Profit]] / Table1_2[[#This Row],[Sales]]</f>
        <v>6.25E-2</v>
      </c>
      <c r="U2096" t="s">
        <v>58</v>
      </c>
      <c r="V2096" t="s">
        <v>34</v>
      </c>
    </row>
    <row r="2097" spans="1:22">
      <c r="A2097" t="s">
        <v>2493</v>
      </c>
      <c r="B2097" s="19">
        <v>42576</v>
      </c>
      <c r="C2097" s="19" t="str">
        <f xml:space="preserve"> TEXT(Table1_2[[#This Row],[Order Date]], "yyyy")</f>
        <v>2016</v>
      </c>
      <c r="D2097" s="19">
        <v>42580</v>
      </c>
      <c r="E2097" t="s">
        <v>39</v>
      </c>
      <c r="F2097" t="s">
        <v>2494</v>
      </c>
      <c r="G2097" t="s">
        <v>2495</v>
      </c>
      <c r="H2097" t="s">
        <v>24</v>
      </c>
      <c r="I2097" t="s">
        <v>25</v>
      </c>
      <c r="J2097" t="s">
        <v>477</v>
      </c>
      <c r="K2097" t="s">
        <v>478</v>
      </c>
      <c r="L2097" t="s">
        <v>28</v>
      </c>
      <c r="M2097" t="s">
        <v>435</v>
      </c>
      <c r="N2097" t="s">
        <v>30</v>
      </c>
      <c r="O2097" t="s">
        <v>45</v>
      </c>
      <c r="P2097" t="s">
        <v>436</v>
      </c>
      <c r="Q2097">
        <v>2430.08</v>
      </c>
      <c r="R2097">
        <v>8</v>
      </c>
      <c r="S2097">
        <v>388.81279999999998</v>
      </c>
      <c r="T2097">
        <f xml:space="preserve"> Table1_2[[#This Row],[Profit]] / Table1_2[[#This Row],[Sales]]</f>
        <v>0.16</v>
      </c>
      <c r="U2097" t="s">
        <v>83</v>
      </c>
      <c r="V2097" t="s">
        <v>71</v>
      </c>
    </row>
    <row r="2098" spans="1:22">
      <c r="A2098" t="s">
        <v>1277</v>
      </c>
      <c r="B2098" s="19">
        <v>42292</v>
      </c>
      <c r="C2098" s="19" t="str">
        <f xml:space="preserve"> TEXT(Table1_2[[#This Row],[Order Date]], "yyyy")</f>
        <v>2015</v>
      </c>
      <c r="D2098" s="19">
        <v>42292</v>
      </c>
      <c r="E2098" t="s">
        <v>425</v>
      </c>
      <c r="F2098" t="s">
        <v>138</v>
      </c>
      <c r="G2098" t="s">
        <v>139</v>
      </c>
      <c r="H2098" t="s">
        <v>24</v>
      </c>
      <c r="I2098" t="s">
        <v>25</v>
      </c>
      <c r="J2098" t="s">
        <v>528</v>
      </c>
      <c r="K2098" t="s">
        <v>92</v>
      </c>
      <c r="L2098" t="s">
        <v>93</v>
      </c>
      <c r="M2098" t="s">
        <v>601</v>
      </c>
      <c r="N2098" t="s">
        <v>30</v>
      </c>
      <c r="O2098" t="s">
        <v>36</v>
      </c>
      <c r="P2098" t="s">
        <v>602</v>
      </c>
      <c r="Q2098">
        <v>2453.4299999999998</v>
      </c>
      <c r="R2098">
        <v>5</v>
      </c>
      <c r="S2098">
        <v>-350.49</v>
      </c>
      <c r="T2098">
        <f xml:space="preserve"> Table1_2[[#This Row],[Profit]] / Table1_2[[#This Row],[Sales]]</f>
        <v>-0.14285714285714288</v>
      </c>
      <c r="U2098" t="s">
        <v>430</v>
      </c>
      <c r="V2098" t="s">
        <v>48</v>
      </c>
    </row>
    <row r="2099" spans="1:22">
      <c r="A2099" t="s">
        <v>3987</v>
      </c>
      <c r="B2099" s="19">
        <v>42729</v>
      </c>
      <c r="C2099" s="19" t="str">
        <f xml:space="preserve"> TEXT(Table1_2[[#This Row],[Order Date]], "yyyy")</f>
        <v>2016</v>
      </c>
      <c r="D2099" s="19">
        <v>42735</v>
      </c>
      <c r="E2099" t="s">
        <v>39</v>
      </c>
      <c r="F2099" t="s">
        <v>1609</v>
      </c>
      <c r="G2099" t="s">
        <v>1610</v>
      </c>
      <c r="H2099" t="s">
        <v>24</v>
      </c>
      <c r="I2099" t="s">
        <v>25</v>
      </c>
      <c r="J2099" t="s">
        <v>173</v>
      </c>
      <c r="K2099" t="s">
        <v>120</v>
      </c>
      <c r="L2099" t="s">
        <v>67</v>
      </c>
      <c r="M2099" t="s">
        <v>514</v>
      </c>
      <c r="N2099" t="s">
        <v>30</v>
      </c>
      <c r="O2099" t="s">
        <v>36</v>
      </c>
      <c r="P2099" t="s">
        <v>515</v>
      </c>
      <c r="Q2099">
        <v>2563.056</v>
      </c>
      <c r="R2099">
        <v>8</v>
      </c>
      <c r="S2099">
        <v>313.26240000000001</v>
      </c>
      <c r="T2099">
        <f xml:space="preserve"> Table1_2[[#This Row],[Profit]] / Table1_2[[#This Row],[Sales]]</f>
        <v>0.12222222222222223</v>
      </c>
      <c r="U2099" t="s">
        <v>129</v>
      </c>
      <c r="V2099" t="s">
        <v>96</v>
      </c>
    </row>
    <row r="2100" spans="1:22">
      <c r="A2100" t="s">
        <v>3604</v>
      </c>
      <c r="B2100" s="19">
        <v>42155</v>
      </c>
      <c r="C2100" s="19" t="str">
        <f xml:space="preserve"> TEXT(Table1_2[[#This Row],[Order Date]], "yyyy")</f>
        <v>2015</v>
      </c>
      <c r="D2100" s="19">
        <v>42159</v>
      </c>
      <c r="E2100" t="s">
        <v>39</v>
      </c>
      <c r="F2100" t="s">
        <v>599</v>
      </c>
      <c r="G2100" t="s">
        <v>600</v>
      </c>
      <c r="H2100" t="s">
        <v>24</v>
      </c>
      <c r="I2100" t="s">
        <v>25</v>
      </c>
      <c r="J2100" t="s">
        <v>165</v>
      </c>
      <c r="K2100" t="s">
        <v>166</v>
      </c>
      <c r="L2100" t="s">
        <v>93</v>
      </c>
      <c r="M2100" t="s">
        <v>2273</v>
      </c>
      <c r="N2100" t="s">
        <v>30</v>
      </c>
      <c r="O2100" t="s">
        <v>36</v>
      </c>
      <c r="P2100" t="s">
        <v>2274</v>
      </c>
      <c r="Q2100">
        <v>2567.84</v>
      </c>
      <c r="R2100">
        <v>8</v>
      </c>
      <c r="S2100">
        <v>770.35199999999998</v>
      </c>
      <c r="T2100">
        <f xml:space="preserve"> Table1_2[[#This Row],[Profit]] / Table1_2[[#This Row],[Sales]]</f>
        <v>0.3</v>
      </c>
      <c r="U2100" t="s">
        <v>83</v>
      </c>
      <c r="V2100" t="s">
        <v>161</v>
      </c>
    </row>
    <row r="2101" spans="1:22">
      <c r="A2101" t="s">
        <v>3761</v>
      </c>
      <c r="B2101" s="19">
        <v>41645</v>
      </c>
      <c r="C2101" s="19" t="str">
        <f xml:space="preserve"> TEXT(Table1_2[[#This Row],[Order Date]], "yyyy")</f>
        <v>2014</v>
      </c>
      <c r="D2101" s="19">
        <v>41649</v>
      </c>
      <c r="E2101" t="s">
        <v>39</v>
      </c>
      <c r="F2101" t="s">
        <v>1282</v>
      </c>
      <c r="G2101" t="s">
        <v>1283</v>
      </c>
      <c r="H2101" t="s">
        <v>100</v>
      </c>
      <c r="I2101" t="s">
        <v>25</v>
      </c>
      <c r="J2101" t="s">
        <v>26</v>
      </c>
      <c r="K2101" t="s">
        <v>27</v>
      </c>
      <c r="L2101" t="s">
        <v>28</v>
      </c>
      <c r="M2101" t="s">
        <v>206</v>
      </c>
      <c r="N2101" t="s">
        <v>30</v>
      </c>
      <c r="O2101" t="s">
        <v>36</v>
      </c>
      <c r="P2101" t="s">
        <v>207</v>
      </c>
      <c r="Q2101">
        <v>2573.8200000000002</v>
      </c>
      <c r="R2101">
        <v>9</v>
      </c>
      <c r="S2101">
        <v>746.40779999999995</v>
      </c>
      <c r="T2101">
        <f xml:space="preserve"> Table1_2[[#This Row],[Profit]] / Table1_2[[#This Row],[Sales]]</f>
        <v>0.28999999999999998</v>
      </c>
      <c r="U2101" t="s">
        <v>83</v>
      </c>
      <c r="V2101" t="s">
        <v>169</v>
      </c>
    </row>
    <row r="2102" spans="1:22">
      <c r="A2102" t="s">
        <v>4184</v>
      </c>
      <c r="B2102" s="19">
        <v>42310</v>
      </c>
      <c r="C2102" s="19" t="str">
        <f xml:space="preserve"> TEXT(Table1_2[[#This Row],[Order Date]], "yyyy")</f>
        <v>2015</v>
      </c>
      <c r="D2102" s="19">
        <v>42312</v>
      </c>
      <c r="E2102" t="s">
        <v>87</v>
      </c>
      <c r="F2102" t="s">
        <v>2651</v>
      </c>
      <c r="G2102" t="s">
        <v>2652</v>
      </c>
      <c r="H2102" t="s">
        <v>100</v>
      </c>
      <c r="I2102" t="s">
        <v>25</v>
      </c>
      <c r="J2102" t="s">
        <v>173</v>
      </c>
      <c r="K2102" t="s">
        <v>120</v>
      </c>
      <c r="L2102" t="s">
        <v>67</v>
      </c>
      <c r="M2102" t="s">
        <v>3591</v>
      </c>
      <c r="N2102" t="s">
        <v>30</v>
      </c>
      <c r="O2102" t="s">
        <v>36</v>
      </c>
      <c r="P2102" t="s">
        <v>3592</v>
      </c>
      <c r="Q2102">
        <v>2621.3220000000001</v>
      </c>
      <c r="R2102">
        <v>11</v>
      </c>
      <c r="S2102">
        <v>553.39020000000005</v>
      </c>
      <c r="T2102">
        <f xml:space="preserve"> Table1_2[[#This Row],[Profit]] / Table1_2[[#This Row],[Sales]]</f>
        <v>0.21111111111111111</v>
      </c>
      <c r="U2102" t="s">
        <v>70</v>
      </c>
      <c r="V2102" t="s">
        <v>34</v>
      </c>
    </row>
    <row r="2103" spans="1:22">
      <c r="A2103" t="s">
        <v>1969</v>
      </c>
      <c r="B2103" s="19">
        <v>43040</v>
      </c>
      <c r="C2103" s="19" t="str">
        <f xml:space="preserve"> TEXT(Table1_2[[#This Row],[Order Date]], "yyyy")</f>
        <v>2017</v>
      </c>
      <c r="D2103" s="19">
        <v>43042</v>
      </c>
      <c r="E2103" t="s">
        <v>21</v>
      </c>
      <c r="F2103" t="s">
        <v>1970</v>
      </c>
      <c r="G2103" t="s">
        <v>1971</v>
      </c>
      <c r="H2103" t="s">
        <v>24</v>
      </c>
      <c r="I2103" t="s">
        <v>25</v>
      </c>
      <c r="J2103" t="s">
        <v>1972</v>
      </c>
      <c r="K2103" t="s">
        <v>192</v>
      </c>
      <c r="L2103" t="s">
        <v>54</v>
      </c>
      <c r="M2103" t="s">
        <v>1671</v>
      </c>
      <c r="N2103" t="s">
        <v>30</v>
      </c>
      <c r="O2103" t="s">
        <v>45</v>
      </c>
      <c r="P2103" t="s">
        <v>1672</v>
      </c>
      <c r="Q2103">
        <v>2665.62</v>
      </c>
      <c r="R2103">
        <v>9</v>
      </c>
      <c r="S2103">
        <v>239.9058</v>
      </c>
      <c r="T2103">
        <f xml:space="preserve"> Table1_2[[#This Row],[Profit]] / Table1_2[[#This Row],[Sales]]</f>
        <v>0.09</v>
      </c>
      <c r="U2103" t="s">
        <v>70</v>
      </c>
      <c r="V2103" t="s">
        <v>34</v>
      </c>
    </row>
    <row r="2104" spans="1:22">
      <c r="A2104" t="s">
        <v>4134</v>
      </c>
      <c r="B2104" s="19">
        <v>42339</v>
      </c>
      <c r="C2104" s="19" t="str">
        <f xml:space="preserve"> TEXT(Table1_2[[#This Row],[Order Date]], "yyyy")</f>
        <v>2015</v>
      </c>
      <c r="D2104" s="19">
        <v>42344</v>
      </c>
      <c r="E2104" t="s">
        <v>39</v>
      </c>
      <c r="F2104" t="s">
        <v>3930</v>
      </c>
      <c r="G2104" t="s">
        <v>3931</v>
      </c>
      <c r="H2104" t="s">
        <v>100</v>
      </c>
      <c r="I2104" t="s">
        <v>25</v>
      </c>
      <c r="J2104" t="s">
        <v>639</v>
      </c>
      <c r="K2104" t="s">
        <v>53</v>
      </c>
      <c r="L2104" t="s">
        <v>54</v>
      </c>
      <c r="M2104" t="s">
        <v>1095</v>
      </c>
      <c r="N2104" t="s">
        <v>30</v>
      </c>
      <c r="O2104" t="s">
        <v>36</v>
      </c>
      <c r="P2104" t="s">
        <v>1096</v>
      </c>
      <c r="Q2104">
        <v>2676.672</v>
      </c>
      <c r="R2104">
        <v>9</v>
      </c>
      <c r="S2104">
        <v>267.66719999999998</v>
      </c>
      <c r="T2104">
        <f xml:space="preserve"> Table1_2[[#This Row],[Profit]] / Table1_2[[#This Row],[Sales]]</f>
        <v>9.9999999999999992E-2</v>
      </c>
      <c r="U2104" t="s">
        <v>58</v>
      </c>
      <c r="V2104" t="s">
        <v>96</v>
      </c>
    </row>
    <row r="2105" spans="1:22">
      <c r="A2105" t="s">
        <v>4042</v>
      </c>
      <c r="B2105" s="19">
        <v>42685</v>
      </c>
      <c r="C2105" s="19" t="str">
        <f xml:space="preserve"> TEXT(Table1_2[[#This Row],[Order Date]], "yyyy")</f>
        <v>2016</v>
      </c>
      <c r="D2105" s="19">
        <v>42691</v>
      </c>
      <c r="E2105" t="s">
        <v>39</v>
      </c>
      <c r="F2105" t="s">
        <v>723</v>
      </c>
      <c r="G2105" t="s">
        <v>724</v>
      </c>
      <c r="H2105" t="s">
        <v>90</v>
      </c>
      <c r="I2105" t="s">
        <v>25</v>
      </c>
      <c r="J2105" t="s">
        <v>4043</v>
      </c>
      <c r="K2105" t="s">
        <v>110</v>
      </c>
      <c r="L2105" t="s">
        <v>93</v>
      </c>
      <c r="M2105" t="s">
        <v>1811</v>
      </c>
      <c r="N2105" t="s">
        <v>30</v>
      </c>
      <c r="O2105" t="s">
        <v>45</v>
      </c>
      <c r="P2105" t="s">
        <v>1812</v>
      </c>
      <c r="Q2105">
        <v>2678.94</v>
      </c>
      <c r="R2105">
        <v>6</v>
      </c>
      <c r="S2105">
        <v>241.1046</v>
      </c>
      <c r="T2105">
        <f xml:space="preserve"> Table1_2[[#This Row],[Profit]] / Table1_2[[#This Row],[Sales]]</f>
        <v>0.09</v>
      </c>
      <c r="U2105" t="s">
        <v>129</v>
      </c>
      <c r="V2105" t="s">
        <v>34</v>
      </c>
    </row>
    <row r="2106" spans="1:22">
      <c r="A2106" t="s">
        <v>3978</v>
      </c>
      <c r="B2106" s="19">
        <v>42856</v>
      </c>
      <c r="C2106" s="19" t="str">
        <f xml:space="preserve"> TEXT(Table1_2[[#This Row],[Order Date]], "yyyy")</f>
        <v>2017</v>
      </c>
      <c r="D2106" s="19">
        <v>42861</v>
      </c>
      <c r="E2106" t="s">
        <v>39</v>
      </c>
      <c r="F2106" t="s">
        <v>1345</v>
      </c>
      <c r="G2106" t="s">
        <v>1346</v>
      </c>
      <c r="H2106" t="s">
        <v>24</v>
      </c>
      <c r="I2106" t="s">
        <v>25</v>
      </c>
      <c r="J2106" t="s">
        <v>606</v>
      </c>
      <c r="K2106" t="s">
        <v>43</v>
      </c>
      <c r="L2106" t="s">
        <v>28</v>
      </c>
      <c r="M2106" t="s">
        <v>601</v>
      </c>
      <c r="N2106" t="s">
        <v>30</v>
      </c>
      <c r="O2106" t="s">
        <v>36</v>
      </c>
      <c r="P2106" t="s">
        <v>602</v>
      </c>
      <c r="Q2106">
        <v>2803.92</v>
      </c>
      <c r="R2106">
        <v>5</v>
      </c>
      <c r="S2106">
        <v>0</v>
      </c>
      <c r="T2106">
        <f xml:space="preserve"> Table1_2[[#This Row],[Profit]] / Table1_2[[#This Row],[Sales]]</f>
        <v>0</v>
      </c>
      <c r="U2106" t="s">
        <v>58</v>
      </c>
      <c r="V2106" t="s">
        <v>161</v>
      </c>
    </row>
    <row r="2107" spans="1:22">
      <c r="A2107" t="s">
        <v>4271</v>
      </c>
      <c r="B2107" s="19">
        <v>42031</v>
      </c>
      <c r="C2107" s="19" t="str">
        <f xml:space="preserve"> TEXT(Table1_2[[#This Row],[Order Date]], "yyyy")</f>
        <v>2015</v>
      </c>
      <c r="D2107" s="19">
        <v>42033</v>
      </c>
      <c r="E2107" t="s">
        <v>87</v>
      </c>
      <c r="F2107" t="s">
        <v>3683</v>
      </c>
      <c r="G2107" t="s">
        <v>3684</v>
      </c>
      <c r="H2107" t="s">
        <v>24</v>
      </c>
      <c r="I2107" t="s">
        <v>25</v>
      </c>
      <c r="J2107" t="s">
        <v>52</v>
      </c>
      <c r="K2107" t="s">
        <v>53</v>
      </c>
      <c r="L2107" t="s">
        <v>54</v>
      </c>
      <c r="M2107" t="s">
        <v>601</v>
      </c>
      <c r="N2107" t="s">
        <v>30</v>
      </c>
      <c r="O2107" t="s">
        <v>36</v>
      </c>
      <c r="P2107" t="s">
        <v>602</v>
      </c>
      <c r="Q2107">
        <v>2803.92</v>
      </c>
      <c r="R2107">
        <v>5</v>
      </c>
      <c r="S2107">
        <v>0</v>
      </c>
      <c r="T2107">
        <f xml:space="preserve"> Table1_2[[#This Row],[Profit]] / Table1_2[[#This Row],[Sales]]</f>
        <v>0</v>
      </c>
      <c r="U2107" t="s">
        <v>70</v>
      </c>
      <c r="V2107" t="s">
        <v>169</v>
      </c>
    </row>
    <row r="2108" spans="1:22">
      <c r="A2108" t="s">
        <v>1484</v>
      </c>
      <c r="B2108" s="19">
        <v>41974</v>
      </c>
      <c r="C2108" s="19" t="str">
        <f xml:space="preserve"> TEXT(Table1_2[[#This Row],[Order Date]], "yyyy")</f>
        <v>2014</v>
      </c>
      <c r="D2108" s="19">
        <v>41976</v>
      </c>
      <c r="E2108" t="s">
        <v>87</v>
      </c>
      <c r="F2108" t="s">
        <v>691</v>
      </c>
      <c r="G2108" t="s">
        <v>692</v>
      </c>
      <c r="H2108" t="s">
        <v>24</v>
      </c>
      <c r="I2108" t="s">
        <v>25</v>
      </c>
      <c r="J2108" t="s">
        <v>1485</v>
      </c>
      <c r="K2108" t="s">
        <v>238</v>
      </c>
      <c r="L2108" t="s">
        <v>93</v>
      </c>
      <c r="M2108" t="s">
        <v>1486</v>
      </c>
      <c r="N2108" t="s">
        <v>30</v>
      </c>
      <c r="O2108" t="s">
        <v>36</v>
      </c>
      <c r="P2108" t="s">
        <v>1487</v>
      </c>
      <c r="Q2108">
        <v>2807.84</v>
      </c>
      <c r="R2108">
        <v>8</v>
      </c>
      <c r="S2108">
        <v>673.88160000000005</v>
      </c>
      <c r="T2108">
        <f xml:space="preserve"> Table1_2[[#This Row],[Profit]] / Table1_2[[#This Row],[Sales]]</f>
        <v>0.24</v>
      </c>
      <c r="U2108" t="s">
        <v>70</v>
      </c>
      <c r="V2108" t="s">
        <v>96</v>
      </c>
    </row>
    <row r="2109" spans="1:22">
      <c r="A2109" t="s">
        <v>3598</v>
      </c>
      <c r="B2109" s="19">
        <v>42603</v>
      </c>
      <c r="C2109" s="19" t="str">
        <f xml:space="preserve"> TEXT(Table1_2[[#This Row],[Order Date]], "yyyy")</f>
        <v>2016</v>
      </c>
      <c r="D2109" s="19">
        <v>42610</v>
      </c>
      <c r="E2109" t="s">
        <v>39</v>
      </c>
      <c r="F2109" t="s">
        <v>3599</v>
      </c>
      <c r="G2109" t="s">
        <v>3600</v>
      </c>
      <c r="H2109" t="s">
        <v>90</v>
      </c>
      <c r="I2109" t="s">
        <v>25</v>
      </c>
      <c r="J2109" t="s">
        <v>52</v>
      </c>
      <c r="K2109" t="s">
        <v>53</v>
      </c>
      <c r="L2109" t="s">
        <v>54</v>
      </c>
      <c r="M2109" t="s">
        <v>1991</v>
      </c>
      <c r="N2109" t="s">
        <v>30</v>
      </c>
      <c r="O2109" t="s">
        <v>45</v>
      </c>
      <c r="P2109" t="s">
        <v>1992</v>
      </c>
      <c r="Q2109">
        <v>2887.056</v>
      </c>
      <c r="R2109">
        <v>9</v>
      </c>
      <c r="S2109">
        <v>180.441</v>
      </c>
      <c r="T2109">
        <f xml:space="preserve"> Table1_2[[#This Row],[Profit]] / Table1_2[[#This Row],[Sales]]</f>
        <v>6.25E-2</v>
      </c>
      <c r="U2109" t="s">
        <v>47</v>
      </c>
      <c r="V2109" t="s">
        <v>253</v>
      </c>
    </row>
    <row r="2110" spans="1:22">
      <c r="A2110" t="s">
        <v>3371</v>
      </c>
      <c r="B2110" s="19">
        <v>42998</v>
      </c>
      <c r="C2110" s="19" t="str">
        <f xml:space="preserve"> TEXT(Table1_2[[#This Row],[Order Date]], "yyyy")</f>
        <v>2017</v>
      </c>
      <c r="D2110" s="19">
        <v>43004</v>
      </c>
      <c r="E2110" t="s">
        <v>39</v>
      </c>
      <c r="F2110" t="s">
        <v>739</v>
      </c>
      <c r="G2110" t="s">
        <v>740</v>
      </c>
      <c r="H2110" t="s">
        <v>24</v>
      </c>
      <c r="I2110" t="s">
        <v>25</v>
      </c>
      <c r="J2110" t="s">
        <v>173</v>
      </c>
      <c r="K2110" t="s">
        <v>120</v>
      </c>
      <c r="L2110" t="s">
        <v>67</v>
      </c>
      <c r="M2110" t="s">
        <v>381</v>
      </c>
      <c r="N2110" t="s">
        <v>30</v>
      </c>
      <c r="O2110" t="s">
        <v>36</v>
      </c>
      <c r="P2110" t="s">
        <v>382</v>
      </c>
      <c r="Q2110">
        <v>2888.127</v>
      </c>
      <c r="R2110">
        <v>11</v>
      </c>
      <c r="S2110">
        <v>609.71569999999997</v>
      </c>
      <c r="T2110">
        <f xml:space="preserve"> Table1_2[[#This Row],[Profit]] / Table1_2[[#This Row],[Sales]]</f>
        <v>0.21111111111111111</v>
      </c>
      <c r="U2110" t="s">
        <v>129</v>
      </c>
      <c r="V2110" t="s">
        <v>77</v>
      </c>
    </row>
    <row r="2111" spans="1:22">
      <c r="A2111" t="s">
        <v>78</v>
      </c>
      <c r="B2111" s="19">
        <v>42264</v>
      </c>
      <c r="C2111" s="19" t="str">
        <f xml:space="preserve"> TEXT(Table1_2[[#This Row],[Order Date]], "yyyy")</f>
        <v>2015</v>
      </c>
      <c r="D2111" s="19">
        <v>42268</v>
      </c>
      <c r="E2111" t="s">
        <v>39</v>
      </c>
      <c r="F2111" t="s">
        <v>79</v>
      </c>
      <c r="G2111" t="s">
        <v>80</v>
      </c>
      <c r="H2111" t="s">
        <v>24</v>
      </c>
      <c r="I2111" t="s">
        <v>25</v>
      </c>
      <c r="J2111" t="s">
        <v>65</v>
      </c>
      <c r="K2111" t="s">
        <v>66</v>
      </c>
      <c r="L2111" t="s">
        <v>67</v>
      </c>
      <c r="M2111" t="s">
        <v>81</v>
      </c>
      <c r="N2111" t="s">
        <v>30</v>
      </c>
      <c r="O2111" t="s">
        <v>31</v>
      </c>
      <c r="P2111" t="s">
        <v>82</v>
      </c>
      <c r="Q2111">
        <v>3083.43</v>
      </c>
      <c r="R2111">
        <v>7</v>
      </c>
      <c r="S2111">
        <v>-1665.0522000000001</v>
      </c>
      <c r="T2111">
        <f xml:space="preserve"> Table1_2[[#This Row],[Profit]] / Table1_2[[#This Row],[Sales]]</f>
        <v>-0.54</v>
      </c>
      <c r="U2111" t="s">
        <v>83</v>
      </c>
      <c r="V2111" t="s">
        <v>77</v>
      </c>
    </row>
    <row r="2112" spans="1:22">
      <c r="A2112" t="s">
        <v>4375</v>
      </c>
      <c r="B2112" s="19">
        <v>42089</v>
      </c>
      <c r="C2112" s="19" t="str">
        <f xml:space="preserve"> TEXT(Table1_2[[#This Row],[Order Date]], "yyyy")</f>
        <v>2015</v>
      </c>
      <c r="D2112" s="19">
        <v>42093</v>
      </c>
      <c r="E2112" t="s">
        <v>39</v>
      </c>
      <c r="F2112" t="s">
        <v>623</v>
      </c>
      <c r="G2112" t="s">
        <v>624</v>
      </c>
      <c r="H2112" t="s">
        <v>90</v>
      </c>
      <c r="I2112" t="s">
        <v>25</v>
      </c>
      <c r="J2112" t="s">
        <v>191</v>
      </c>
      <c r="K2112" t="s">
        <v>192</v>
      </c>
      <c r="L2112" t="s">
        <v>54</v>
      </c>
      <c r="M2112" t="s">
        <v>521</v>
      </c>
      <c r="N2112" t="s">
        <v>30</v>
      </c>
      <c r="O2112" t="s">
        <v>45</v>
      </c>
      <c r="P2112" t="s">
        <v>522</v>
      </c>
      <c r="Q2112">
        <v>3393.68</v>
      </c>
      <c r="R2112">
        <v>8</v>
      </c>
      <c r="S2112">
        <v>610.86239999999998</v>
      </c>
      <c r="T2112">
        <f xml:space="preserve"> Table1_2[[#This Row],[Profit]] / Table1_2[[#This Row],[Sales]]</f>
        <v>0.18</v>
      </c>
      <c r="U2112" t="s">
        <v>83</v>
      </c>
      <c r="V2112" t="s">
        <v>195</v>
      </c>
    </row>
    <row r="2113" spans="1:22">
      <c r="A2113" t="s">
        <v>4332</v>
      </c>
      <c r="B2113" s="19">
        <v>42700</v>
      </c>
      <c r="C2113" s="19" t="str">
        <f xml:space="preserve"> TEXT(Table1_2[[#This Row],[Order Date]], "yyyy")</f>
        <v>2016</v>
      </c>
      <c r="D2113" s="19">
        <v>42704</v>
      </c>
      <c r="E2113" t="s">
        <v>39</v>
      </c>
      <c r="F2113" t="s">
        <v>1681</v>
      </c>
      <c r="G2113" t="s">
        <v>1682</v>
      </c>
      <c r="H2113" t="s">
        <v>24</v>
      </c>
      <c r="I2113" t="s">
        <v>25</v>
      </c>
      <c r="J2113" t="s">
        <v>52</v>
      </c>
      <c r="K2113" t="s">
        <v>53</v>
      </c>
      <c r="L2113" t="s">
        <v>54</v>
      </c>
      <c r="M2113" t="s">
        <v>1695</v>
      </c>
      <c r="N2113" t="s">
        <v>30</v>
      </c>
      <c r="O2113" t="s">
        <v>31</v>
      </c>
      <c r="P2113" t="s">
        <v>1696</v>
      </c>
      <c r="Q2113">
        <v>3406.6640000000002</v>
      </c>
      <c r="R2113">
        <v>8</v>
      </c>
      <c r="S2113">
        <v>160.31360000000001</v>
      </c>
      <c r="T2113">
        <f xml:space="preserve"> Table1_2[[#This Row],[Profit]] / Table1_2[[#This Row],[Sales]]</f>
        <v>4.7058823529411764E-2</v>
      </c>
      <c r="U2113" t="s">
        <v>83</v>
      </c>
      <c r="V2113" t="s">
        <v>34</v>
      </c>
    </row>
    <row r="2114" spans="1:22">
      <c r="A2114" t="s">
        <v>3072</v>
      </c>
      <c r="B2114" s="19">
        <v>42517</v>
      </c>
      <c r="C2114" s="19" t="str">
        <f xml:space="preserve"> TEXT(Table1_2[[#This Row],[Order Date]], "yyyy")</f>
        <v>2016</v>
      </c>
      <c r="D2114" s="19">
        <v>42519</v>
      </c>
      <c r="E2114" t="s">
        <v>21</v>
      </c>
      <c r="F2114" t="s">
        <v>984</v>
      </c>
      <c r="G2114" t="s">
        <v>985</v>
      </c>
      <c r="H2114" t="s">
        <v>90</v>
      </c>
      <c r="I2114" t="s">
        <v>25</v>
      </c>
      <c r="J2114" t="s">
        <v>288</v>
      </c>
      <c r="K2114" t="s">
        <v>289</v>
      </c>
      <c r="L2114" t="s">
        <v>93</v>
      </c>
      <c r="M2114" t="s">
        <v>601</v>
      </c>
      <c r="N2114" t="s">
        <v>30</v>
      </c>
      <c r="O2114" t="s">
        <v>36</v>
      </c>
      <c r="P2114" t="s">
        <v>602</v>
      </c>
      <c r="Q2114">
        <v>3504.9</v>
      </c>
      <c r="R2114">
        <v>5</v>
      </c>
      <c r="S2114">
        <v>700.98</v>
      </c>
      <c r="T2114">
        <f xml:space="preserve"> Table1_2[[#This Row],[Profit]] / Table1_2[[#This Row],[Sales]]</f>
        <v>0.2</v>
      </c>
      <c r="U2114" t="s">
        <v>70</v>
      </c>
      <c r="V2114" t="s">
        <v>161</v>
      </c>
    </row>
    <row r="2115" spans="1:22">
      <c r="A2115" t="s">
        <v>1130</v>
      </c>
      <c r="B2115" s="19">
        <v>41985</v>
      </c>
      <c r="C2115" s="19" t="str">
        <f xml:space="preserve"> TEXT(Table1_2[[#This Row],[Order Date]], "yyyy")</f>
        <v>2014</v>
      </c>
      <c r="D2115" s="19">
        <v>41987</v>
      </c>
      <c r="E2115" t="s">
        <v>21</v>
      </c>
      <c r="F2115" t="s">
        <v>1131</v>
      </c>
      <c r="G2115" t="s">
        <v>1132</v>
      </c>
      <c r="H2115" t="s">
        <v>24</v>
      </c>
      <c r="I2115" t="s">
        <v>25</v>
      </c>
      <c r="J2115" t="s">
        <v>1133</v>
      </c>
      <c r="K2115" t="s">
        <v>53</v>
      </c>
      <c r="L2115" t="s">
        <v>54</v>
      </c>
      <c r="M2115" t="s">
        <v>306</v>
      </c>
      <c r="N2115" t="s">
        <v>30</v>
      </c>
      <c r="O2115" t="s">
        <v>45</v>
      </c>
      <c r="P2115" t="s">
        <v>307</v>
      </c>
      <c r="Q2115">
        <v>3610.848</v>
      </c>
      <c r="R2115">
        <v>12</v>
      </c>
      <c r="S2115">
        <v>135.4068</v>
      </c>
      <c r="T2115">
        <f xml:space="preserve"> Table1_2[[#This Row],[Profit]] / Table1_2[[#This Row],[Sales]]</f>
        <v>3.7499999999999999E-2</v>
      </c>
      <c r="U2115" t="s">
        <v>70</v>
      </c>
      <c r="V2115" t="s">
        <v>96</v>
      </c>
    </row>
    <row r="2116" spans="1:22">
      <c r="A2116" t="s">
        <v>4273</v>
      </c>
      <c r="B2116" s="19">
        <v>41894</v>
      </c>
      <c r="C2116" s="19" t="str">
        <f xml:space="preserve"> TEXT(Table1_2[[#This Row],[Order Date]], "yyyy")</f>
        <v>2014</v>
      </c>
      <c r="D2116" s="19">
        <v>41899</v>
      </c>
      <c r="E2116" t="s">
        <v>21</v>
      </c>
      <c r="F2116" t="s">
        <v>3844</v>
      </c>
      <c r="G2116" t="s">
        <v>3845</v>
      </c>
      <c r="H2116" t="s">
        <v>24</v>
      </c>
      <c r="I2116" t="s">
        <v>25</v>
      </c>
      <c r="J2116" t="s">
        <v>173</v>
      </c>
      <c r="K2116" t="s">
        <v>120</v>
      </c>
      <c r="L2116" t="s">
        <v>67</v>
      </c>
      <c r="M2116" t="s">
        <v>601</v>
      </c>
      <c r="N2116" t="s">
        <v>30</v>
      </c>
      <c r="O2116" t="s">
        <v>36</v>
      </c>
      <c r="P2116" t="s">
        <v>602</v>
      </c>
      <c r="Q2116">
        <v>3785.2919999999999</v>
      </c>
      <c r="R2116">
        <v>6</v>
      </c>
      <c r="S2116">
        <v>420.58800000000002</v>
      </c>
      <c r="T2116">
        <f xml:space="preserve"> Table1_2[[#This Row],[Profit]] / Table1_2[[#This Row],[Sales]]</f>
        <v>0.11111111111111112</v>
      </c>
      <c r="U2116" t="s">
        <v>58</v>
      </c>
      <c r="V2116" t="s">
        <v>77</v>
      </c>
    </row>
    <row r="2117" spans="1:22">
      <c r="A2117" t="s">
        <v>3501</v>
      </c>
      <c r="B2117" s="19">
        <v>41960</v>
      </c>
      <c r="C2117" s="19" t="str">
        <f xml:space="preserve"> TEXT(Table1_2[[#This Row],[Order Date]], "yyyy")</f>
        <v>2014</v>
      </c>
      <c r="D2117" s="19">
        <v>41965</v>
      </c>
      <c r="E2117" t="s">
        <v>39</v>
      </c>
      <c r="F2117" t="s">
        <v>873</v>
      </c>
      <c r="G2117" t="s">
        <v>874</v>
      </c>
      <c r="H2117" t="s">
        <v>24</v>
      </c>
      <c r="I2117" t="s">
        <v>25</v>
      </c>
      <c r="J2117" t="s">
        <v>2954</v>
      </c>
      <c r="K2117" t="s">
        <v>120</v>
      </c>
      <c r="L2117" t="s">
        <v>67</v>
      </c>
      <c r="M2117" t="s">
        <v>1695</v>
      </c>
      <c r="N2117" t="s">
        <v>30</v>
      </c>
      <c r="O2117" t="s">
        <v>31</v>
      </c>
      <c r="P2117" t="s">
        <v>1696</v>
      </c>
      <c r="Q2117">
        <v>4007.84</v>
      </c>
      <c r="R2117">
        <v>10</v>
      </c>
      <c r="S2117">
        <v>-50.097999999999999</v>
      </c>
      <c r="T2117">
        <f xml:space="preserve"> Table1_2[[#This Row],[Profit]] / Table1_2[[#This Row],[Sales]]</f>
        <v>-1.2499999999999999E-2</v>
      </c>
      <c r="U2117" t="s">
        <v>58</v>
      </c>
      <c r="V2117" t="s">
        <v>34</v>
      </c>
    </row>
    <row r="2118" spans="1:22">
      <c r="A2118" t="s">
        <v>3319</v>
      </c>
      <c r="B2118" s="19">
        <v>42264</v>
      </c>
      <c r="C2118" s="19" t="str">
        <f xml:space="preserve"> TEXT(Table1_2[[#This Row],[Order Date]], "yyyy")</f>
        <v>2015</v>
      </c>
      <c r="D2118" s="19">
        <v>42270</v>
      </c>
      <c r="E2118" t="s">
        <v>39</v>
      </c>
      <c r="F2118" t="s">
        <v>2612</v>
      </c>
      <c r="G2118" t="s">
        <v>2613</v>
      </c>
      <c r="H2118" t="s">
        <v>24</v>
      </c>
      <c r="I2118" t="s">
        <v>25</v>
      </c>
      <c r="J2118" t="s">
        <v>173</v>
      </c>
      <c r="K2118" t="s">
        <v>120</v>
      </c>
      <c r="L2118" t="s">
        <v>67</v>
      </c>
      <c r="M2118" t="s">
        <v>81</v>
      </c>
      <c r="N2118" t="s">
        <v>30</v>
      </c>
      <c r="O2118" t="s">
        <v>31</v>
      </c>
      <c r="P2118" t="s">
        <v>82</v>
      </c>
      <c r="Q2118">
        <v>4228.7039999999997</v>
      </c>
      <c r="R2118">
        <v>6</v>
      </c>
      <c r="S2118">
        <v>158.57640000000001</v>
      </c>
      <c r="T2118">
        <f xml:space="preserve"> Table1_2[[#This Row],[Profit]] / Table1_2[[#This Row],[Sales]]</f>
        <v>3.7500000000000006E-2</v>
      </c>
      <c r="U2118" t="s">
        <v>129</v>
      </c>
      <c r="V2118" t="s">
        <v>77</v>
      </c>
    </row>
    <row r="2119" spans="1:22">
      <c r="A2119" t="s">
        <v>4328</v>
      </c>
      <c r="B2119" s="19">
        <v>42032</v>
      </c>
      <c r="C2119" s="19" t="str">
        <f xml:space="preserve"> TEXT(Table1_2[[#This Row],[Order Date]], "yyyy")</f>
        <v>2015</v>
      </c>
      <c r="D2119" s="19">
        <v>42035</v>
      </c>
      <c r="E2119" t="s">
        <v>21</v>
      </c>
      <c r="F2119" t="s">
        <v>4329</v>
      </c>
      <c r="G2119" t="s">
        <v>4330</v>
      </c>
      <c r="H2119" t="s">
        <v>24</v>
      </c>
      <c r="I2119" t="s">
        <v>25</v>
      </c>
      <c r="J2119" t="s">
        <v>509</v>
      </c>
      <c r="K2119" t="s">
        <v>1036</v>
      </c>
      <c r="L2119" t="s">
        <v>28</v>
      </c>
      <c r="M2119" t="s">
        <v>751</v>
      </c>
      <c r="N2119" t="s">
        <v>30</v>
      </c>
      <c r="O2119" t="s">
        <v>45</v>
      </c>
      <c r="P2119" t="s">
        <v>752</v>
      </c>
      <c r="Q2119">
        <v>4297.6440000000002</v>
      </c>
      <c r="R2119">
        <v>13</v>
      </c>
      <c r="S2119">
        <v>-1862.3124</v>
      </c>
      <c r="T2119">
        <f xml:space="preserve"> Table1_2[[#This Row],[Profit]] / Table1_2[[#This Row],[Sales]]</f>
        <v>-0.43333333333333329</v>
      </c>
      <c r="U2119" t="s">
        <v>33</v>
      </c>
      <c r="V2119" t="s">
        <v>169</v>
      </c>
    </row>
    <row r="2120" spans="1:22">
      <c r="A2120" t="s">
        <v>4346</v>
      </c>
      <c r="B2120" s="19">
        <v>42316</v>
      </c>
      <c r="C2120" s="19" t="str">
        <f xml:space="preserve"> TEXT(Table1_2[[#This Row],[Order Date]], "yyyy")</f>
        <v>2015</v>
      </c>
      <c r="D2120" s="19">
        <v>42320</v>
      </c>
      <c r="E2120" t="s">
        <v>39</v>
      </c>
      <c r="F2120" t="s">
        <v>4347</v>
      </c>
      <c r="G2120" t="s">
        <v>4348</v>
      </c>
      <c r="H2120" t="s">
        <v>90</v>
      </c>
      <c r="I2120" t="s">
        <v>25</v>
      </c>
      <c r="J2120" t="s">
        <v>3031</v>
      </c>
      <c r="K2120" t="s">
        <v>3106</v>
      </c>
      <c r="L2120" t="s">
        <v>67</v>
      </c>
      <c r="M2120" t="s">
        <v>81</v>
      </c>
      <c r="N2120" t="s">
        <v>30</v>
      </c>
      <c r="O2120" t="s">
        <v>31</v>
      </c>
      <c r="P2120" t="s">
        <v>82</v>
      </c>
      <c r="Q2120">
        <v>4404.8999999999996</v>
      </c>
      <c r="R2120">
        <v>5</v>
      </c>
      <c r="S2120">
        <v>1013.127</v>
      </c>
      <c r="T2120">
        <f xml:space="preserve"> Table1_2[[#This Row],[Profit]] / Table1_2[[#This Row],[Sales]]</f>
        <v>0.23</v>
      </c>
      <c r="U2120" t="s">
        <v>83</v>
      </c>
      <c r="V2120" t="s">
        <v>34</v>
      </c>
    </row>
    <row r="2121" spans="1:22">
      <c r="A2121" t="s">
        <v>3686</v>
      </c>
      <c r="B2121" s="19">
        <v>42964</v>
      </c>
      <c r="C2121" s="19" t="str">
        <f xml:space="preserve"> TEXT(Table1_2[[#This Row],[Order Date]], "yyyy")</f>
        <v>2017</v>
      </c>
      <c r="D2121" s="19">
        <v>42969</v>
      </c>
      <c r="E2121" t="s">
        <v>21</v>
      </c>
      <c r="F2121" t="s">
        <v>2298</v>
      </c>
      <c r="G2121" t="s">
        <v>2299</v>
      </c>
      <c r="H2121" t="s">
        <v>24</v>
      </c>
      <c r="I2121" t="s">
        <v>25</v>
      </c>
      <c r="J2121" t="s">
        <v>65</v>
      </c>
      <c r="K2121" t="s">
        <v>66</v>
      </c>
      <c r="L2121" t="s">
        <v>67</v>
      </c>
      <c r="M2121" t="s">
        <v>601</v>
      </c>
      <c r="N2121" t="s">
        <v>30</v>
      </c>
      <c r="O2121" t="s">
        <v>36</v>
      </c>
      <c r="P2121" t="s">
        <v>602</v>
      </c>
      <c r="Q2121">
        <v>4416.174</v>
      </c>
      <c r="R2121">
        <v>9</v>
      </c>
      <c r="S2121">
        <v>-630.88199999999995</v>
      </c>
      <c r="T2121">
        <f xml:space="preserve"> Table1_2[[#This Row],[Profit]] / Table1_2[[#This Row],[Sales]]</f>
        <v>-0.14285714285714285</v>
      </c>
      <c r="U2121" t="s">
        <v>58</v>
      </c>
      <c r="V2121" t="s">
        <v>253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ADB963-D46B-47F7-A364-B82E24A45379}">
  <dimension ref="A1:AJ118"/>
  <sheetViews>
    <sheetView topLeftCell="J51" workbookViewId="0">
      <selection activeCell="Q53" sqref="Q53"/>
    </sheetView>
  </sheetViews>
  <sheetFormatPr defaultRowHeight="15"/>
  <cols>
    <col min="1" max="1" width="13.85546875" bestFit="1" customWidth="1"/>
    <col min="2" max="2" width="18.85546875" bestFit="1" customWidth="1"/>
    <col min="3" max="3" width="15.42578125" bestFit="1" customWidth="1"/>
    <col min="4" max="4" width="12.5703125" bestFit="1" customWidth="1"/>
    <col min="5" max="5" width="18.42578125" bestFit="1" customWidth="1"/>
    <col min="6" max="6" width="12.5703125" bestFit="1" customWidth="1"/>
    <col min="8" max="8" width="13.140625" bestFit="1" customWidth="1"/>
    <col min="9" max="10" width="12.5703125" bestFit="1" customWidth="1"/>
    <col min="11" max="11" width="13.140625" bestFit="1" customWidth="1"/>
    <col min="12" max="12" width="12.5703125" bestFit="1" customWidth="1"/>
    <col min="13" max="13" width="21.140625" bestFit="1" customWidth="1"/>
    <col min="18" max="18" width="13.140625" bestFit="1" customWidth="1"/>
    <col min="19" max="19" width="12.140625" bestFit="1" customWidth="1"/>
    <col min="20" max="20" width="16" bestFit="1" customWidth="1"/>
    <col min="21" max="22" width="12.5703125" bestFit="1" customWidth="1"/>
    <col min="32" max="32" width="13.85546875" bestFit="1" customWidth="1"/>
    <col min="33" max="33" width="12.5703125" bestFit="1" customWidth="1"/>
    <col min="34" max="34" width="15.42578125" bestFit="1" customWidth="1"/>
    <col min="35" max="35" width="12.5703125" bestFit="1" customWidth="1"/>
    <col min="36" max="37" width="17.42578125" customWidth="1"/>
    <col min="38" max="38" width="14.7109375" customWidth="1"/>
  </cols>
  <sheetData>
    <row r="1" spans="1:36">
      <c r="A1" s="25" t="s">
        <v>4435</v>
      </c>
      <c r="B1">
        <f xml:space="preserve"> D5 / E5</f>
        <v>2.4866951334588872E-2</v>
      </c>
      <c r="C1" s="27">
        <f xml:space="preserve"> D5 / E5</f>
        <v>2.4866951334588872E-2</v>
      </c>
      <c r="H1" s="25" t="s">
        <v>4424</v>
      </c>
      <c r="I1" s="25"/>
      <c r="R1" s="25" t="s">
        <v>4434</v>
      </c>
      <c r="S1" s="25"/>
      <c r="T1" s="25"/>
      <c r="U1" s="25"/>
      <c r="AG1">
        <v>18451.272799999999</v>
      </c>
      <c r="AH1">
        <v>741999.79529999977</v>
      </c>
    </row>
    <row r="2" spans="1:36">
      <c r="E2" s="31">
        <v>18451.27280000005</v>
      </c>
      <c r="F2" s="30">
        <v>8028</v>
      </c>
      <c r="H2" s="20" t="s">
        <v>4411</v>
      </c>
      <c r="I2" t="s">
        <v>4408</v>
      </c>
      <c r="R2" s="20" t="s">
        <v>4411</v>
      </c>
      <c r="S2" t="s">
        <v>4408</v>
      </c>
      <c r="T2" t="s">
        <v>4409</v>
      </c>
      <c r="U2" t="s">
        <v>4410</v>
      </c>
      <c r="AF2" s="25" t="s">
        <v>4435</v>
      </c>
      <c r="AG2" s="27">
        <f xml:space="preserve"> AG1 / AH1</f>
        <v>2.4866951334588872E-2</v>
      </c>
    </row>
    <row r="3" spans="1:36">
      <c r="A3" t="s">
        <v>4408</v>
      </c>
      <c r="B3" t="s">
        <v>4409</v>
      </c>
      <c r="C3" t="s">
        <v>4410</v>
      </c>
      <c r="E3" s="26">
        <v>18451.27280000005</v>
      </c>
      <c r="F3">
        <v>8028</v>
      </c>
      <c r="H3" s="21" t="s">
        <v>169</v>
      </c>
      <c r="I3" s="29">
        <v>31569.241599999998</v>
      </c>
      <c r="R3" s="21" t="s">
        <v>169</v>
      </c>
      <c r="S3" s="29">
        <v>31569.241599999998</v>
      </c>
      <c r="T3" s="25">
        <v>345</v>
      </c>
      <c r="U3" s="29">
        <v>-1944.2130000000002</v>
      </c>
    </row>
    <row r="4" spans="1:36">
      <c r="A4">
        <v>741999.79529999977</v>
      </c>
      <c r="B4">
        <v>8028</v>
      </c>
      <c r="C4">
        <v>18451.272799999999</v>
      </c>
      <c r="H4" s="21" t="s">
        <v>297</v>
      </c>
      <c r="I4" s="29">
        <v>15765.920399999994</v>
      </c>
      <c r="R4" s="21" t="s">
        <v>297</v>
      </c>
      <c r="S4" s="29">
        <v>15765.920399999994</v>
      </c>
      <c r="T4" s="25">
        <v>208</v>
      </c>
      <c r="U4" s="29">
        <v>693.57959999999969</v>
      </c>
      <c r="AF4" t="s">
        <v>4436</v>
      </c>
      <c r="AG4" t="s">
        <v>4409</v>
      </c>
      <c r="AH4" t="s">
        <v>4437</v>
      </c>
    </row>
    <row r="5" spans="1:36">
      <c r="D5">
        <v>18451.272799999999</v>
      </c>
      <c r="E5">
        <v>741999.79529999977</v>
      </c>
      <c r="H5" s="21" t="s">
        <v>195</v>
      </c>
      <c r="I5" s="29">
        <v>50768.275799999996</v>
      </c>
      <c r="R5" s="21" t="s">
        <v>195</v>
      </c>
      <c r="S5" s="29">
        <v>50768.275799999996</v>
      </c>
      <c r="T5" s="25">
        <v>527</v>
      </c>
      <c r="U5" s="29">
        <v>771.98750000000041</v>
      </c>
      <c r="AF5">
        <v>349.83488698727007</v>
      </c>
      <c r="AG5">
        <v>8028</v>
      </c>
      <c r="AH5">
        <v>8.6993271098538418</v>
      </c>
    </row>
    <row r="6" spans="1:36">
      <c r="H6" s="21" t="s">
        <v>113</v>
      </c>
      <c r="I6" s="29">
        <v>40698.583600000013</v>
      </c>
      <c r="R6" s="21" t="s">
        <v>113</v>
      </c>
      <c r="S6" s="29">
        <v>40698.583600000013</v>
      </c>
      <c r="T6" s="25">
        <v>509</v>
      </c>
      <c r="U6" s="29">
        <v>1460.3261000000007</v>
      </c>
      <c r="AG6">
        <v>8.6993271098538418</v>
      </c>
      <c r="AH6">
        <v>349.83488698727007</v>
      </c>
      <c r="AJ6" s="25" t="s">
        <v>4440</v>
      </c>
    </row>
    <row r="7" spans="1:36">
      <c r="A7" s="20" t="s">
        <v>4411</v>
      </c>
      <c r="B7" t="s">
        <v>4408</v>
      </c>
      <c r="C7" t="s">
        <v>4409</v>
      </c>
      <c r="D7" s="29" t="s">
        <v>4410</v>
      </c>
      <c r="E7" t="s">
        <v>4431</v>
      </c>
      <c r="H7" s="21" t="s">
        <v>161</v>
      </c>
      <c r="I7" s="29">
        <v>48365.130699999951</v>
      </c>
      <c r="R7" s="21" t="s">
        <v>161</v>
      </c>
      <c r="S7" s="29">
        <v>48365.130699999951</v>
      </c>
      <c r="T7" s="25">
        <v>588</v>
      </c>
      <c r="U7" s="29">
        <v>2302.2980999999968</v>
      </c>
    </row>
    <row r="8" spans="1:36">
      <c r="A8" s="21" t="s">
        <v>4413</v>
      </c>
      <c r="B8" s="29">
        <v>157192.85310000001</v>
      </c>
      <c r="C8">
        <v>1623</v>
      </c>
      <c r="D8" s="29">
        <v>5457.7255000000059</v>
      </c>
      <c r="E8">
        <v>421</v>
      </c>
      <c r="H8" s="21" t="s">
        <v>59</v>
      </c>
      <c r="I8" s="29">
        <v>52999.463299999974</v>
      </c>
      <c r="R8" s="21" t="s">
        <v>59</v>
      </c>
      <c r="S8" s="29">
        <v>52999.463299999974</v>
      </c>
      <c r="T8" s="25">
        <v>538</v>
      </c>
      <c r="U8" s="29">
        <v>982.38469999999984</v>
      </c>
      <c r="AF8" s="25" t="s">
        <v>4438</v>
      </c>
      <c r="AG8" s="27">
        <v>3.8907781139827374E-2</v>
      </c>
    </row>
    <row r="9" spans="1:36">
      <c r="A9" s="21" t="s">
        <v>4414</v>
      </c>
      <c r="B9" s="29">
        <v>170518.23700000011</v>
      </c>
      <c r="C9">
        <v>1775</v>
      </c>
      <c r="D9" s="32">
        <v>3015.2028999999993</v>
      </c>
      <c r="E9">
        <v>452</v>
      </c>
      <c r="H9" s="21" t="s">
        <v>71</v>
      </c>
      <c r="I9" s="29">
        <v>49377.011999999966</v>
      </c>
      <c r="R9" s="21" t="s">
        <v>71</v>
      </c>
      <c r="S9" s="29">
        <v>49377.011999999966</v>
      </c>
      <c r="T9" s="25">
        <v>618</v>
      </c>
      <c r="U9" s="29">
        <v>1412.6846</v>
      </c>
      <c r="AF9" s="25" t="s">
        <v>4439</v>
      </c>
      <c r="AG9" s="23"/>
      <c r="AI9" s="35">
        <v>0.11111111111111112</v>
      </c>
    </row>
    <row r="10" spans="1:36">
      <c r="A10" s="21" t="s">
        <v>4415</v>
      </c>
      <c r="B10" s="29">
        <v>198901.43600000019</v>
      </c>
      <c r="C10">
        <v>2193</v>
      </c>
      <c r="D10" s="32">
        <v>6959.9530999999979</v>
      </c>
      <c r="E10">
        <v>562</v>
      </c>
      <c r="H10" s="21" t="s">
        <v>253</v>
      </c>
      <c r="I10" s="29">
        <v>44884.044999999991</v>
      </c>
      <c r="R10" s="21" t="s">
        <v>253</v>
      </c>
      <c r="S10" s="29">
        <v>44884.044999999991</v>
      </c>
      <c r="T10" s="25">
        <v>461</v>
      </c>
      <c r="U10" s="29">
        <v>4.0941000000005454</v>
      </c>
    </row>
    <row r="11" spans="1:36">
      <c r="A11" s="21" t="s">
        <v>4416</v>
      </c>
      <c r="B11" s="29">
        <v>215387.26920000004</v>
      </c>
      <c r="C11">
        <v>2437</v>
      </c>
      <c r="D11" s="32">
        <v>3018.3912999999957</v>
      </c>
      <c r="E11">
        <v>686</v>
      </c>
      <c r="H11" s="21" t="s">
        <v>77</v>
      </c>
      <c r="I11" s="29">
        <v>106380.59069999997</v>
      </c>
      <c r="R11" s="21" t="s">
        <v>77</v>
      </c>
      <c r="S11" s="29">
        <v>106380.59069999997</v>
      </c>
      <c r="T11" s="25">
        <v>999</v>
      </c>
      <c r="U11" s="29">
        <v>5460.002300000001</v>
      </c>
    </row>
    <row r="12" spans="1:36">
      <c r="A12" s="21" t="s">
        <v>4412</v>
      </c>
      <c r="B12" s="32">
        <v>741999.79529999848</v>
      </c>
      <c r="C12">
        <v>8028</v>
      </c>
      <c r="D12" s="32">
        <v>18451.27280000005</v>
      </c>
      <c r="E12">
        <v>2121</v>
      </c>
      <c r="H12" s="21" t="s">
        <v>48</v>
      </c>
      <c r="I12" s="29">
        <v>58087.515699999982</v>
      </c>
      <c r="R12" s="21" t="s">
        <v>48</v>
      </c>
      <c r="S12" s="29">
        <v>58087.515699999982</v>
      </c>
      <c r="T12" s="25">
        <v>709</v>
      </c>
      <c r="U12" s="29">
        <v>-3027.9320999999995</v>
      </c>
    </row>
    <row r="13" spans="1:36">
      <c r="H13" s="21" t="s">
        <v>34</v>
      </c>
      <c r="I13" s="29">
        <v>121286.04899999996</v>
      </c>
      <c r="R13" s="21" t="s">
        <v>34</v>
      </c>
      <c r="S13" s="29">
        <v>121286.04899999996</v>
      </c>
      <c r="T13" s="25">
        <v>1220</v>
      </c>
      <c r="U13" s="29">
        <v>3920.0007000000023</v>
      </c>
    </row>
    <row r="14" spans="1:36">
      <c r="H14" s="21" t="s">
        <v>96</v>
      </c>
      <c r="I14" s="29">
        <v>121817.96749999993</v>
      </c>
      <c r="R14" s="21" t="s">
        <v>96</v>
      </c>
      <c r="S14" s="29">
        <v>121817.96749999993</v>
      </c>
      <c r="T14" s="25">
        <v>1306</v>
      </c>
      <c r="U14" s="29">
        <v>6416.0602000000035</v>
      </c>
    </row>
    <row r="15" spans="1:36">
      <c r="B15" s="25" t="s">
        <v>4420</v>
      </c>
      <c r="C15" s="25" t="s">
        <v>4421</v>
      </c>
      <c r="D15" s="25" t="s">
        <v>4422</v>
      </c>
      <c r="E15" s="25" t="s">
        <v>4423</v>
      </c>
      <c r="H15" s="21" t="s">
        <v>4412</v>
      </c>
      <c r="I15" s="29">
        <v>741999.79529999977</v>
      </c>
      <c r="R15" s="21" t="s">
        <v>4412</v>
      </c>
      <c r="S15" s="29">
        <v>741999.79529999977</v>
      </c>
      <c r="T15" s="25">
        <v>8028</v>
      </c>
      <c r="U15" s="29">
        <v>18451.272800000002</v>
      </c>
    </row>
    <row r="16" spans="1:36">
      <c r="A16" s="24" t="s">
        <v>4417</v>
      </c>
      <c r="B16" s="26">
        <v>215387.26920000004</v>
      </c>
      <c r="C16" s="26">
        <v>198901.43600000019</v>
      </c>
      <c r="D16" s="27">
        <f xml:space="preserve"> (B16 - C16) / C16</f>
        <v>8.2884435283814811E-2</v>
      </c>
      <c r="E16" s="25" t="str">
        <f>IF(D16&gt;0,"▲","▼")&amp; TEXT(ABS(D16),"0.00%")&amp; " " &amp;"YOY"</f>
        <v>▲8.29% YOY</v>
      </c>
    </row>
    <row r="17" spans="1:34">
      <c r="A17" s="24" t="s">
        <v>4418</v>
      </c>
      <c r="B17" s="22">
        <v>2437</v>
      </c>
      <c r="C17" s="22">
        <v>2193</v>
      </c>
      <c r="D17" s="27">
        <f xml:space="preserve"> (B17 - C17) / C17</f>
        <v>0.11126310989512084</v>
      </c>
      <c r="E17" s="25" t="str">
        <f t="shared" ref="E17:E19" si="0">IF(D17&gt;0,"▲","▼")&amp; TEXT(ABS(D17),"0.00%")&amp; " " &amp;"YOY"</f>
        <v>▲11.13% YOY</v>
      </c>
    </row>
    <row r="18" spans="1:34">
      <c r="A18" s="24" t="s">
        <v>4419</v>
      </c>
      <c r="B18" s="26">
        <v>3018.3912999999957</v>
      </c>
      <c r="C18" s="26">
        <v>6959.9530999999979</v>
      </c>
      <c r="D18" s="27">
        <f xml:space="preserve"> (B18 -C18) / C18</f>
        <v>-0.56632016672641128</v>
      </c>
      <c r="E18" s="25" t="str">
        <f t="shared" si="0"/>
        <v>▼56.63% YOY</v>
      </c>
      <c r="AF18" s="20" t="s">
        <v>4411</v>
      </c>
      <c r="AG18" t="s">
        <v>4410</v>
      </c>
      <c r="AH18" t="s">
        <v>4409</v>
      </c>
    </row>
    <row r="19" spans="1:34">
      <c r="A19" s="24" t="s">
        <v>4432</v>
      </c>
      <c r="B19" s="22">
        <v>686</v>
      </c>
      <c r="C19" s="22">
        <v>562</v>
      </c>
      <c r="D19" s="27">
        <f xml:space="preserve"> (B19 -C19) / C19</f>
        <v>0.2206405693950178</v>
      </c>
      <c r="E19" s="25" t="str">
        <f t="shared" si="0"/>
        <v>▲22.06% YOY</v>
      </c>
      <c r="H19" s="25" t="s">
        <v>4425</v>
      </c>
      <c r="AF19" s="21" t="s">
        <v>87</v>
      </c>
      <c r="AG19" s="29">
        <v>3066.9473999999987</v>
      </c>
      <c r="AH19" s="25">
        <v>1238</v>
      </c>
    </row>
    <row r="20" spans="1:34">
      <c r="H20" s="20" t="s">
        <v>4411</v>
      </c>
      <c r="I20" t="s">
        <v>4410</v>
      </c>
      <c r="AF20" s="21" t="s">
        <v>425</v>
      </c>
      <c r="AG20" s="29">
        <v>797.34839999999997</v>
      </c>
      <c r="AH20" s="25">
        <v>453</v>
      </c>
    </row>
    <row r="21" spans="1:34">
      <c r="A21" s="24" t="s">
        <v>4426</v>
      </c>
      <c r="H21" s="21" t="s">
        <v>169</v>
      </c>
      <c r="I21" s="29">
        <v>-1944.2130000000002</v>
      </c>
      <c r="T21" s="20" t="s">
        <v>4411</v>
      </c>
      <c r="U21" t="s">
        <v>4410</v>
      </c>
      <c r="AF21" s="21" t="s">
        <v>21</v>
      </c>
      <c r="AG21" s="29">
        <v>4226.2614000000003</v>
      </c>
      <c r="AH21" s="25">
        <v>1569</v>
      </c>
    </row>
    <row r="22" spans="1:34">
      <c r="A22" s="20" t="s">
        <v>4411</v>
      </c>
      <c r="B22" t="s">
        <v>4408</v>
      </c>
      <c r="H22" s="21" t="s">
        <v>297</v>
      </c>
      <c r="I22" s="29">
        <v>693.57959999999969</v>
      </c>
      <c r="T22" s="21" t="s">
        <v>93</v>
      </c>
      <c r="U22" s="29">
        <v>-2871.049399999999</v>
      </c>
      <c r="AF22" s="21" t="s">
        <v>39</v>
      </c>
      <c r="AG22" s="29">
        <v>10360.715600000003</v>
      </c>
      <c r="AH22" s="25">
        <v>4768</v>
      </c>
    </row>
    <row r="23" spans="1:34">
      <c r="A23" s="21" t="s">
        <v>31</v>
      </c>
      <c r="B23" s="29">
        <v>114879.99629999997</v>
      </c>
      <c r="H23" s="21" t="s">
        <v>195</v>
      </c>
      <c r="I23" s="29">
        <v>771.98750000000041</v>
      </c>
      <c r="T23" s="33" t="s">
        <v>24</v>
      </c>
      <c r="U23" s="29">
        <v>-3994.4342000000006</v>
      </c>
      <c r="AF23" s="21" t="s">
        <v>4412</v>
      </c>
      <c r="AG23" s="29">
        <v>18451.272800000002</v>
      </c>
      <c r="AH23" s="25">
        <v>8028</v>
      </c>
    </row>
    <row r="24" spans="1:34">
      <c r="A24" s="21" t="s">
        <v>36</v>
      </c>
      <c r="B24" s="29">
        <v>328449.10300000076</v>
      </c>
      <c r="H24" s="21" t="s">
        <v>113</v>
      </c>
      <c r="I24" s="29">
        <v>1460.3261000000007</v>
      </c>
      <c r="T24" s="33" t="s">
        <v>90</v>
      </c>
      <c r="U24" s="29">
        <v>2321.9939000000013</v>
      </c>
    </row>
    <row r="25" spans="1:34">
      <c r="A25" s="21" t="s">
        <v>56</v>
      </c>
      <c r="B25" s="29">
        <v>91705.164000000048</v>
      </c>
      <c r="H25" s="21" t="s">
        <v>161</v>
      </c>
      <c r="I25" s="29">
        <v>2302.2980999999968</v>
      </c>
      <c r="T25" s="33" t="s">
        <v>100</v>
      </c>
      <c r="U25" s="29">
        <v>-1198.6090999999999</v>
      </c>
    </row>
    <row r="26" spans="1:34">
      <c r="A26" s="21" t="s">
        <v>45</v>
      </c>
      <c r="B26" s="29">
        <v>206965.53200000009</v>
      </c>
      <c r="H26" s="21" t="s">
        <v>59</v>
      </c>
      <c r="I26" s="29">
        <v>982.38469999999984</v>
      </c>
      <c r="T26" s="21" t="s">
        <v>67</v>
      </c>
      <c r="U26" s="29">
        <v>3046.1658000000029</v>
      </c>
    </row>
    <row r="27" spans="1:34">
      <c r="A27" s="21" t="s">
        <v>4412</v>
      </c>
      <c r="B27" s="29">
        <v>741999.79530000081</v>
      </c>
      <c r="H27" s="21" t="s">
        <v>71</v>
      </c>
      <c r="I27" s="29">
        <v>1412.6846</v>
      </c>
      <c r="T27" s="33" t="s">
        <v>24</v>
      </c>
      <c r="U27" s="29">
        <v>2038.1122000000028</v>
      </c>
    </row>
    <row r="28" spans="1:34">
      <c r="H28" s="21" t="s">
        <v>253</v>
      </c>
      <c r="I28" s="29">
        <v>4.0941000000005454</v>
      </c>
      <c r="T28" s="33" t="s">
        <v>90</v>
      </c>
      <c r="U28" s="29">
        <v>342.12569999999988</v>
      </c>
    </row>
    <row r="29" spans="1:34">
      <c r="H29" s="21" t="s">
        <v>77</v>
      </c>
      <c r="I29" s="29">
        <v>5460.002300000001</v>
      </c>
      <c r="T29" s="33" t="s">
        <v>100</v>
      </c>
      <c r="U29" s="29">
        <v>665.92790000000014</v>
      </c>
    </row>
    <row r="30" spans="1:34">
      <c r="H30" s="21" t="s">
        <v>48</v>
      </c>
      <c r="I30" s="29">
        <v>-3027.9320999999995</v>
      </c>
      <c r="T30" s="21" t="s">
        <v>28</v>
      </c>
      <c r="U30" s="29">
        <v>6771.2061000000003</v>
      </c>
    </row>
    <row r="31" spans="1:34">
      <c r="H31" s="21" t="s">
        <v>34</v>
      </c>
      <c r="I31" s="29">
        <v>3920.0007000000023</v>
      </c>
      <c r="T31" s="33" t="s">
        <v>24</v>
      </c>
      <c r="U31" s="29">
        <v>4616.7326000000003</v>
      </c>
    </row>
    <row r="32" spans="1:34">
      <c r="H32" s="21" t="s">
        <v>96</v>
      </c>
      <c r="I32" s="29">
        <v>6416.0602000000035</v>
      </c>
      <c r="T32" s="33" t="s">
        <v>90</v>
      </c>
      <c r="U32" s="29">
        <v>952.03030000000058</v>
      </c>
    </row>
    <row r="33" spans="1:21">
      <c r="H33" s="21" t="s">
        <v>4412</v>
      </c>
      <c r="I33" s="29">
        <v>18451.272800000002</v>
      </c>
      <c r="T33" s="33" t="s">
        <v>100</v>
      </c>
      <c r="U33" s="29">
        <v>1202.4431999999999</v>
      </c>
    </row>
    <row r="34" spans="1:21">
      <c r="T34" s="21" t="s">
        <v>54</v>
      </c>
      <c r="U34" s="29">
        <v>11504.9503</v>
      </c>
    </row>
    <row r="35" spans="1:21">
      <c r="T35" s="33" t="s">
        <v>24</v>
      </c>
      <c r="U35" s="29">
        <v>4330.6680000000033</v>
      </c>
    </row>
    <row r="36" spans="1:21">
      <c r="T36" s="33" t="s">
        <v>90</v>
      </c>
      <c r="U36" s="29">
        <v>3968.6658999999991</v>
      </c>
    </row>
    <row r="37" spans="1:21">
      <c r="T37" s="33" t="s">
        <v>100</v>
      </c>
      <c r="U37" s="29">
        <v>3205.616399999999</v>
      </c>
    </row>
    <row r="38" spans="1:21">
      <c r="K38" s="20" t="s">
        <v>4411</v>
      </c>
      <c r="L38" t="s">
        <v>4410</v>
      </c>
      <c r="T38" s="21" t="s">
        <v>4412</v>
      </c>
      <c r="U38" s="29">
        <v>18451.272800000006</v>
      </c>
    </row>
    <row r="39" spans="1:21">
      <c r="A39" s="25" t="s">
        <v>4428</v>
      </c>
      <c r="B39" s="25"/>
      <c r="K39" s="21" t="s">
        <v>31</v>
      </c>
      <c r="L39" s="29">
        <v>-3472.5559999999978</v>
      </c>
    </row>
    <row r="40" spans="1:21">
      <c r="A40" s="20" t="s">
        <v>4411</v>
      </c>
      <c r="B40" t="s">
        <v>4408</v>
      </c>
      <c r="K40" s="21" t="s">
        <v>36</v>
      </c>
      <c r="L40" s="29">
        <v>26590.166300000026</v>
      </c>
    </row>
    <row r="41" spans="1:21">
      <c r="A41" s="21" t="s">
        <v>101</v>
      </c>
      <c r="B41" s="29">
        <v>23183.214400000001</v>
      </c>
      <c r="K41" s="21" t="s">
        <v>56</v>
      </c>
      <c r="L41" s="29">
        <v>13059.143599999983</v>
      </c>
    </row>
    <row r="42" spans="1:21">
      <c r="A42" s="21" t="s">
        <v>52</v>
      </c>
      <c r="B42" s="29">
        <v>54000.040999999976</v>
      </c>
      <c r="K42" s="21" t="s">
        <v>45</v>
      </c>
      <c r="L42" s="29">
        <v>-17725.481100000008</v>
      </c>
    </row>
    <row r="43" spans="1:21">
      <c r="A43" s="21" t="s">
        <v>173</v>
      </c>
      <c r="B43" s="29">
        <v>75691.049000000014</v>
      </c>
      <c r="K43" s="21" t="s">
        <v>4412</v>
      </c>
      <c r="L43" s="29">
        <v>18451.272800000002</v>
      </c>
    </row>
    <row r="44" spans="1:21">
      <c r="A44" s="21" t="s">
        <v>65</v>
      </c>
      <c r="B44" s="29">
        <v>36495.541000000012</v>
      </c>
    </row>
    <row r="45" spans="1:21">
      <c r="A45" s="21" t="s">
        <v>328</v>
      </c>
      <c r="B45" s="29">
        <v>36357.307999999997</v>
      </c>
    </row>
    <row r="46" spans="1:21">
      <c r="A46" s="21" t="s">
        <v>191</v>
      </c>
      <c r="B46" s="29">
        <v>40995.877999999997</v>
      </c>
    </row>
    <row r="47" spans="1:21">
      <c r="A47" s="21" t="s">
        <v>4412</v>
      </c>
      <c r="B47" s="29">
        <v>266723.03139999998</v>
      </c>
    </row>
    <row r="54" spans="1:12">
      <c r="A54" s="25" t="s">
        <v>4430</v>
      </c>
    </row>
    <row r="55" spans="1:12">
      <c r="A55" s="20" t="s">
        <v>4411</v>
      </c>
      <c r="B55" t="s">
        <v>4408</v>
      </c>
    </row>
    <row r="56" spans="1:12">
      <c r="A56" s="21" t="s">
        <v>1276</v>
      </c>
      <c r="B56" s="29">
        <v>6332.48</v>
      </c>
    </row>
    <row r="57" spans="1:12">
      <c r="A57" s="21" t="s">
        <v>520</v>
      </c>
      <c r="B57" s="29">
        <v>13525.291000000001</v>
      </c>
      <c r="E57" s="20" t="s">
        <v>4411</v>
      </c>
      <c r="F57" t="s">
        <v>4410</v>
      </c>
    </row>
    <row r="58" spans="1:12">
      <c r="A58" s="21" t="s">
        <v>1058</v>
      </c>
      <c r="B58" s="29">
        <v>3187.55</v>
      </c>
      <c r="E58" s="21" t="s">
        <v>1276</v>
      </c>
      <c r="F58" s="29">
        <v>1231.3881999999999</v>
      </c>
    </row>
    <row r="59" spans="1:12">
      <c r="A59" s="21" t="s">
        <v>53</v>
      </c>
      <c r="B59" s="29">
        <v>156064.60149999999</v>
      </c>
      <c r="E59" s="21" t="s">
        <v>520</v>
      </c>
      <c r="F59" s="29">
        <v>-2744.9228000000003</v>
      </c>
    </row>
    <row r="60" spans="1:12">
      <c r="A60" s="21" t="s">
        <v>180</v>
      </c>
      <c r="B60" s="29">
        <v>13243.037</v>
      </c>
      <c r="E60" s="21" t="s">
        <v>1058</v>
      </c>
      <c r="F60" s="29">
        <v>781.45519999999999</v>
      </c>
    </row>
    <row r="61" spans="1:12">
      <c r="A61" s="21" t="s">
        <v>429</v>
      </c>
      <c r="B61" s="29">
        <v>5174.9870000000001</v>
      </c>
      <c r="E61" s="21" t="s">
        <v>53</v>
      </c>
      <c r="F61" s="29">
        <v>9162.9655999999977</v>
      </c>
    </row>
    <row r="62" spans="1:12">
      <c r="A62" s="21" t="s">
        <v>200</v>
      </c>
      <c r="B62" s="29">
        <v>4759.3189999999995</v>
      </c>
      <c r="E62" s="21" t="s">
        <v>180</v>
      </c>
      <c r="F62" s="29">
        <v>-2683.1341999999986</v>
      </c>
    </row>
    <row r="63" spans="1:12">
      <c r="A63" s="21" t="s">
        <v>980</v>
      </c>
      <c r="B63" s="29">
        <v>1346.58</v>
      </c>
      <c r="E63" s="21" t="s">
        <v>429</v>
      </c>
      <c r="F63" s="29">
        <v>1226.2804999999998</v>
      </c>
    </row>
    <row r="64" spans="1:12">
      <c r="A64" s="21" t="s">
        <v>43</v>
      </c>
      <c r="B64" s="29">
        <v>22987.03799999999</v>
      </c>
      <c r="E64" s="21" t="s">
        <v>200</v>
      </c>
      <c r="F64" s="29">
        <v>870.70720000000017</v>
      </c>
      <c r="K64" s="20" t="s">
        <v>4411</v>
      </c>
      <c r="L64" t="s">
        <v>4408</v>
      </c>
    </row>
    <row r="65" spans="1:13">
      <c r="A65" s="21" t="s">
        <v>667</v>
      </c>
      <c r="B65" s="29">
        <v>8321.48</v>
      </c>
      <c r="E65" s="21" t="s">
        <v>980</v>
      </c>
      <c r="F65" s="29">
        <v>350.08350000000002</v>
      </c>
      <c r="K65" s="21" t="s">
        <v>93</v>
      </c>
      <c r="L65" s="29">
        <v>163797.16380000004</v>
      </c>
    </row>
    <row r="66" spans="1:13">
      <c r="A66" s="21" t="s">
        <v>2280</v>
      </c>
      <c r="B66" s="29">
        <v>2595.482</v>
      </c>
      <c r="E66" s="21" t="s">
        <v>43</v>
      </c>
      <c r="F66" s="29">
        <v>-2254.9806999999996</v>
      </c>
      <c r="K66" s="21" t="s">
        <v>67</v>
      </c>
      <c r="L66" s="29">
        <v>208291.20400000009</v>
      </c>
    </row>
    <row r="67" spans="1:13">
      <c r="A67" s="21" t="s">
        <v>134</v>
      </c>
      <c r="B67" s="29">
        <v>28274.522000000008</v>
      </c>
      <c r="E67" s="21" t="s">
        <v>667</v>
      </c>
      <c r="F67" s="29">
        <v>2049.4580000000001</v>
      </c>
      <c r="K67" s="21" t="s">
        <v>28</v>
      </c>
      <c r="L67" s="29">
        <v>117298.6840000001</v>
      </c>
      <c r="M67" s="29"/>
    </row>
    <row r="68" spans="1:13">
      <c r="A68" s="21" t="s">
        <v>110</v>
      </c>
      <c r="B68" s="29">
        <v>11496.71</v>
      </c>
      <c r="E68" s="21" t="s">
        <v>2280</v>
      </c>
      <c r="F68" s="29">
        <v>533.9665</v>
      </c>
      <c r="K68" s="21" t="s">
        <v>54</v>
      </c>
      <c r="L68" s="29">
        <v>252612.7435000003</v>
      </c>
    </row>
    <row r="69" spans="1:13">
      <c r="A69" s="21" t="s">
        <v>801</v>
      </c>
      <c r="B69" s="29">
        <v>2642.3099999999995</v>
      </c>
      <c r="E69" s="21" t="s">
        <v>134</v>
      </c>
      <c r="F69" s="29">
        <v>-9076.2893999999978</v>
      </c>
      <c r="K69" s="21" t="s">
        <v>4412</v>
      </c>
      <c r="L69" s="29">
        <v>741999.79530000058</v>
      </c>
    </row>
    <row r="70" spans="1:13">
      <c r="A70" s="21" t="s">
        <v>3135</v>
      </c>
      <c r="B70" s="29">
        <v>111.12</v>
      </c>
      <c r="E70" s="21" t="s">
        <v>110</v>
      </c>
      <c r="F70" s="29">
        <v>2181.2753000000002</v>
      </c>
    </row>
    <row r="71" spans="1:13">
      <c r="A71" s="21" t="s">
        <v>27</v>
      </c>
      <c r="B71" s="29">
        <v>12126.84</v>
      </c>
      <c r="E71" s="21" t="s">
        <v>801</v>
      </c>
      <c r="F71" s="29">
        <v>520.0385</v>
      </c>
    </row>
    <row r="72" spans="1:13">
      <c r="A72" s="21" t="s">
        <v>1406</v>
      </c>
      <c r="B72" s="29">
        <v>2963.03</v>
      </c>
      <c r="E72" s="21" t="s">
        <v>3135</v>
      </c>
      <c r="F72" s="29">
        <v>36.9696</v>
      </c>
      <c r="L72" s="29"/>
    </row>
    <row r="73" spans="1:13">
      <c r="A73" s="21" t="s">
        <v>1788</v>
      </c>
      <c r="B73" s="29">
        <v>109.48</v>
      </c>
      <c r="E73" s="21" t="s">
        <v>27</v>
      </c>
      <c r="F73" s="29">
        <v>3210.9931999999999</v>
      </c>
    </row>
    <row r="74" spans="1:13">
      <c r="A74" s="21" t="s">
        <v>1089</v>
      </c>
      <c r="B74" s="29">
        <v>9149.2529999999988</v>
      </c>
      <c r="E74" s="21" t="s">
        <v>1406</v>
      </c>
      <c r="F74" s="29">
        <v>685.99459999999988</v>
      </c>
    </row>
    <row r="75" spans="1:13">
      <c r="A75" s="21" t="s">
        <v>434</v>
      </c>
      <c r="B75" s="29">
        <v>10919.063999999997</v>
      </c>
      <c r="E75" s="21" t="s">
        <v>1788</v>
      </c>
      <c r="F75" s="29">
        <v>33.938800000000001</v>
      </c>
    </row>
    <row r="76" spans="1:13">
      <c r="A76" s="21" t="s">
        <v>289</v>
      </c>
      <c r="B76" s="29">
        <v>22321.099999999995</v>
      </c>
      <c r="E76" s="21" t="s">
        <v>1089</v>
      </c>
      <c r="F76" s="29">
        <v>1905.8273999999997</v>
      </c>
    </row>
    <row r="77" spans="1:13">
      <c r="A77" s="21" t="s">
        <v>166</v>
      </c>
      <c r="B77" s="29">
        <v>7611.35</v>
      </c>
      <c r="E77" s="21" t="s">
        <v>434</v>
      </c>
      <c r="F77" s="29">
        <v>1090.0726999999997</v>
      </c>
    </row>
    <row r="78" spans="1:13">
      <c r="A78" s="21" t="s">
        <v>478</v>
      </c>
      <c r="B78" s="29">
        <v>4317.8499999999995</v>
      </c>
      <c r="E78" s="21" t="s">
        <v>289</v>
      </c>
      <c r="F78" s="29">
        <v>4675.5516000000007</v>
      </c>
    </row>
    <row r="79" spans="1:13">
      <c r="A79" s="21" t="s">
        <v>565</v>
      </c>
      <c r="B79" s="29">
        <v>2936.45</v>
      </c>
      <c r="E79" s="21" t="s">
        <v>166</v>
      </c>
      <c r="F79" s="29">
        <v>2023.8870999999999</v>
      </c>
    </row>
    <row r="80" spans="1:13">
      <c r="A80" s="21" t="s">
        <v>3701</v>
      </c>
      <c r="B80" s="29">
        <v>63.98</v>
      </c>
      <c r="E80" s="21" t="s">
        <v>478</v>
      </c>
      <c r="F80" s="29">
        <v>944.81959999999992</v>
      </c>
    </row>
    <row r="81" spans="1:6">
      <c r="A81" s="21" t="s">
        <v>841</v>
      </c>
      <c r="B81" s="29">
        <v>1944.7</v>
      </c>
      <c r="E81" s="21" t="s">
        <v>565</v>
      </c>
      <c r="F81" s="29">
        <v>625.21690000000001</v>
      </c>
    </row>
    <row r="82" spans="1:6">
      <c r="A82" s="21" t="s">
        <v>1340</v>
      </c>
      <c r="B82" s="29">
        <v>4635.1720000000005</v>
      </c>
      <c r="E82" s="21" t="s">
        <v>3701</v>
      </c>
      <c r="F82" s="29">
        <v>21.7532</v>
      </c>
    </row>
    <row r="83" spans="1:6">
      <c r="A83" s="21" t="s">
        <v>884</v>
      </c>
      <c r="B83" s="29">
        <v>1886.4739999999999</v>
      </c>
      <c r="E83" s="21" t="s">
        <v>841</v>
      </c>
      <c r="F83" s="29">
        <v>518.43640000000005</v>
      </c>
    </row>
    <row r="84" spans="1:6">
      <c r="A84" s="21" t="s">
        <v>362</v>
      </c>
      <c r="B84" s="29">
        <v>6307.0419999999995</v>
      </c>
      <c r="E84" s="21" t="s">
        <v>1340</v>
      </c>
      <c r="F84" s="29">
        <v>524.57049999999992</v>
      </c>
    </row>
    <row r="85" spans="1:6">
      <c r="A85" s="21" t="s">
        <v>1896</v>
      </c>
      <c r="B85" s="29">
        <v>1701.412</v>
      </c>
      <c r="E85" s="21" t="s">
        <v>884</v>
      </c>
      <c r="F85" s="29">
        <v>153.93700000000001</v>
      </c>
    </row>
    <row r="86" spans="1:6">
      <c r="A86" s="21" t="s">
        <v>120</v>
      </c>
      <c r="B86" s="29">
        <v>93372.728999999978</v>
      </c>
      <c r="E86" s="21" t="s">
        <v>362</v>
      </c>
      <c r="F86" s="29">
        <v>932.32929999999988</v>
      </c>
    </row>
    <row r="87" spans="1:6">
      <c r="A87" s="21" t="s">
        <v>1036</v>
      </c>
      <c r="B87" s="29">
        <v>15155.483999999999</v>
      </c>
      <c r="E87" s="21" t="s">
        <v>1896</v>
      </c>
      <c r="F87" s="29">
        <v>251.5917</v>
      </c>
    </row>
    <row r="88" spans="1:6">
      <c r="A88" s="21" t="s">
        <v>231</v>
      </c>
      <c r="B88" s="29">
        <v>24199.144999999993</v>
      </c>
      <c r="E88" s="21" t="s">
        <v>120</v>
      </c>
      <c r="F88" s="29">
        <v>5857.6801000000023</v>
      </c>
    </row>
    <row r="89" spans="1:6">
      <c r="A89" s="21" t="s">
        <v>1522</v>
      </c>
      <c r="B89" s="29">
        <v>8284.1</v>
      </c>
      <c r="E89" s="21" t="s">
        <v>1036</v>
      </c>
      <c r="F89" s="29">
        <v>-3486.4632999999999</v>
      </c>
    </row>
    <row r="90" spans="1:6">
      <c r="A90" s="21" t="s">
        <v>1517</v>
      </c>
      <c r="B90" s="29">
        <v>6338.1299999999992</v>
      </c>
      <c r="E90" s="21" t="s">
        <v>231</v>
      </c>
      <c r="F90" s="29">
        <v>-4206.3211999999985</v>
      </c>
    </row>
    <row r="91" spans="1:6">
      <c r="A91" s="21" t="s">
        <v>66</v>
      </c>
      <c r="B91" s="29">
        <v>39354.931000000004</v>
      </c>
      <c r="E91" s="21" t="s">
        <v>1522</v>
      </c>
      <c r="F91" s="29">
        <v>2153.8622</v>
      </c>
    </row>
    <row r="92" spans="1:6">
      <c r="A92" s="21" t="s">
        <v>1645</v>
      </c>
      <c r="B92" s="29">
        <v>5918.7560000000003</v>
      </c>
      <c r="E92" s="21" t="s">
        <v>1517</v>
      </c>
      <c r="F92" s="29">
        <v>-1487.5768999999998</v>
      </c>
    </row>
    <row r="93" spans="1:6">
      <c r="A93" s="21" t="s">
        <v>158</v>
      </c>
      <c r="B93" s="29">
        <v>3078.25</v>
      </c>
      <c r="E93" s="21" t="s">
        <v>66</v>
      </c>
      <c r="F93" s="29">
        <v>-7196.7198999999973</v>
      </c>
    </row>
    <row r="94" spans="1:6">
      <c r="A94" s="21" t="s">
        <v>1826</v>
      </c>
      <c r="B94" s="29">
        <v>324.89999999999998</v>
      </c>
      <c r="E94" s="21" t="s">
        <v>1645</v>
      </c>
      <c r="F94" s="29">
        <v>913.37700000000007</v>
      </c>
    </row>
    <row r="95" spans="1:6">
      <c r="A95" s="21" t="s">
        <v>141</v>
      </c>
      <c r="B95" s="29">
        <v>13506.732</v>
      </c>
      <c r="E95" s="21" t="s">
        <v>158</v>
      </c>
      <c r="F95" s="29">
        <v>612.84389999999996</v>
      </c>
    </row>
    <row r="96" spans="1:6">
      <c r="A96" s="21" t="s">
        <v>92</v>
      </c>
      <c r="B96" s="29">
        <v>60593.291799999992</v>
      </c>
      <c r="E96" s="21" t="s">
        <v>1826</v>
      </c>
      <c r="F96" s="29">
        <v>67.189800000000005</v>
      </c>
    </row>
    <row r="97" spans="1:6">
      <c r="A97" s="21" t="s">
        <v>76</v>
      </c>
      <c r="B97" s="29">
        <v>4822.3499999999995</v>
      </c>
      <c r="E97" s="21" t="s">
        <v>141</v>
      </c>
      <c r="F97" s="29">
        <v>-2208.6291000000001</v>
      </c>
    </row>
    <row r="98" spans="1:6">
      <c r="A98" s="21" t="s">
        <v>3106</v>
      </c>
      <c r="B98" s="29">
        <v>5120.0999999999995</v>
      </c>
      <c r="E98" s="21" t="s">
        <v>92</v>
      </c>
      <c r="F98" s="29">
        <v>-10436.141899999993</v>
      </c>
    </row>
    <row r="99" spans="1:6">
      <c r="A99" s="21" t="s">
        <v>716</v>
      </c>
      <c r="B99" s="29">
        <v>25321.949999999993</v>
      </c>
      <c r="E99" s="21" t="s">
        <v>76</v>
      </c>
      <c r="F99" s="29">
        <v>631.75570000000005</v>
      </c>
    </row>
    <row r="100" spans="1:6">
      <c r="A100" s="21" t="s">
        <v>192</v>
      </c>
      <c r="B100" s="29">
        <v>48020.151999999973</v>
      </c>
      <c r="E100" s="21" t="s">
        <v>3106</v>
      </c>
      <c r="F100" s="29">
        <v>1191.9269999999999</v>
      </c>
    </row>
    <row r="101" spans="1:6">
      <c r="A101" s="21" t="s">
        <v>4286</v>
      </c>
      <c r="B101" s="29">
        <v>673.34400000000005</v>
      </c>
      <c r="E101" s="21" t="s">
        <v>716</v>
      </c>
      <c r="F101" s="29">
        <v>5204.3265000000001</v>
      </c>
    </row>
    <row r="102" spans="1:6">
      <c r="A102" s="21" t="s">
        <v>238</v>
      </c>
      <c r="B102" s="29">
        <v>17256.609999999997</v>
      </c>
      <c r="E102" s="21" t="s">
        <v>192</v>
      </c>
      <c r="F102" s="29">
        <v>7193.7849999999989</v>
      </c>
    </row>
    <row r="103" spans="1:6">
      <c r="A103" s="21" t="s">
        <v>3311</v>
      </c>
      <c r="B103" s="29">
        <v>1603.136</v>
      </c>
      <c r="E103" s="21" t="s">
        <v>4286</v>
      </c>
      <c r="F103" s="29">
        <v>-76.953599999999994</v>
      </c>
    </row>
    <row r="104" spans="1:6">
      <c r="A104" s="21" t="s">
        <v>4412</v>
      </c>
      <c r="B104" s="29">
        <v>741999.79530000011</v>
      </c>
      <c r="E104" s="21" t="s">
        <v>238</v>
      </c>
      <c r="F104" s="29">
        <v>3838.9544999999994</v>
      </c>
    </row>
    <row r="105" spans="1:6">
      <c r="E105" s="21" t="s">
        <v>3311</v>
      </c>
      <c r="F105" s="29">
        <v>100.196</v>
      </c>
    </row>
    <row r="106" spans="1:6">
      <c r="E106" s="21" t="s">
        <v>4412</v>
      </c>
      <c r="F106" s="29">
        <v>18451.272800000017</v>
      </c>
    </row>
    <row r="112" spans="1:6">
      <c r="A112" s="25" t="s">
        <v>4429</v>
      </c>
      <c r="B112" s="25"/>
    </row>
    <row r="113" spans="1:2">
      <c r="A113" s="20" t="s">
        <v>4411</v>
      </c>
      <c r="B113" t="s">
        <v>4427</v>
      </c>
    </row>
    <row r="114" spans="1:2">
      <c r="A114" s="21" t="s">
        <v>87</v>
      </c>
      <c r="B114" s="23">
        <v>0.15417256011315417</v>
      </c>
    </row>
    <row r="115" spans="1:2">
      <c r="A115" s="21" t="s">
        <v>425</v>
      </c>
      <c r="B115" s="23">
        <v>5.6105610561056105E-2</v>
      </c>
    </row>
    <row r="116" spans="1:2">
      <c r="A116" s="21" t="s">
        <v>21</v>
      </c>
      <c r="B116" s="23">
        <v>0.20132013201320131</v>
      </c>
    </row>
    <row r="117" spans="1:2">
      <c r="A117" s="21" t="s">
        <v>39</v>
      </c>
      <c r="B117" s="23">
        <v>0.5884016973125884</v>
      </c>
    </row>
    <row r="118" spans="1:2">
      <c r="A118" s="21" t="s">
        <v>4412</v>
      </c>
      <c r="B118" s="23">
        <v>1</v>
      </c>
    </row>
  </sheetData>
  <pageMargins left="0.7" right="0.7" top="0.75" bottom="0.75" header="0.3" footer="0.3"/>
  <pageSetup orientation="portrait" r:id="rId16"/>
  <drawing r:id="rId17"/>
  <extLst>
    <ext xmlns:x14="http://schemas.microsoft.com/office/spreadsheetml/2009/9/main" uri="{A8765BA9-456A-4dab-B4F3-ACF838C121DE}">
      <x14:slicerList>
        <x14:slicer r:id="rId1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444CC7-98EC-4A1D-AEA1-0FE35D7868DB}">
  <dimension ref="A1:B49"/>
  <sheetViews>
    <sheetView workbookViewId="0"/>
  </sheetViews>
  <sheetFormatPr defaultRowHeight="15"/>
  <cols>
    <col min="1" max="1" width="19.5703125" customWidth="1"/>
  </cols>
  <sheetData>
    <row r="1" spans="1:2">
      <c r="A1" t="s">
        <v>9</v>
      </c>
      <c r="B1" t="s">
        <v>15</v>
      </c>
    </row>
    <row r="2" spans="1:2">
      <c r="A2" t="str">
        <f xml:space="preserve"> 'Pivot Chart'!A56</f>
        <v>Alabama</v>
      </c>
      <c r="B2">
        <f xml:space="preserve"> 'Pivot Chart'!B56</f>
        <v>6332.48</v>
      </c>
    </row>
    <row r="3" spans="1:2">
      <c r="A3" t="str">
        <f xml:space="preserve"> 'Pivot Chart'!A57</f>
        <v>Arizona</v>
      </c>
      <c r="B3">
        <f xml:space="preserve"> 'Pivot Chart'!B57</f>
        <v>13525.291000000001</v>
      </c>
    </row>
    <row r="4" spans="1:2">
      <c r="A4" t="str">
        <f xml:space="preserve"> 'Pivot Chart'!A58</f>
        <v>Arkansas</v>
      </c>
      <c r="B4">
        <f xml:space="preserve"> 'Pivot Chart'!B58</f>
        <v>3187.55</v>
      </c>
    </row>
    <row r="5" spans="1:2">
      <c r="A5" t="str">
        <f xml:space="preserve"> 'Pivot Chart'!A59</f>
        <v>California</v>
      </c>
      <c r="B5">
        <f xml:space="preserve"> 'Pivot Chart'!B59</f>
        <v>156064.60149999999</v>
      </c>
    </row>
    <row r="6" spans="1:2">
      <c r="A6" t="str">
        <f xml:space="preserve"> 'Pivot Chart'!A60</f>
        <v>Colorado</v>
      </c>
      <c r="B6">
        <f xml:space="preserve"> 'Pivot Chart'!B60</f>
        <v>13243.037</v>
      </c>
    </row>
    <row r="7" spans="1:2">
      <c r="A7" t="str">
        <f xml:space="preserve"> 'Pivot Chart'!A61</f>
        <v>Connecticut</v>
      </c>
      <c r="B7">
        <f xml:space="preserve"> 'Pivot Chart'!B61</f>
        <v>5174.9870000000001</v>
      </c>
    </row>
    <row r="8" spans="1:2">
      <c r="A8" t="str">
        <f xml:space="preserve"> 'Pivot Chart'!A62</f>
        <v>Delaware</v>
      </c>
      <c r="B8">
        <f xml:space="preserve"> 'Pivot Chart'!B62</f>
        <v>4759.3189999999995</v>
      </c>
    </row>
    <row r="9" spans="1:2">
      <c r="A9" t="str">
        <f xml:space="preserve"> 'Pivot Chart'!A63</f>
        <v>District of Columbia</v>
      </c>
      <c r="B9">
        <f xml:space="preserve"> 'Pivot Chart'!B63</f>
        <v>1346.58</v>
      </c>
    </row>
    <row r="10" spans="1:2">
      <c r="A10" t="str">
        <f xml:space="preserve"> 'Pivot Chart'!A64</f>
        <v>Florida</v>
      </c>
      <c r="B10">
        <f xml:space="preserve"> 'Pivot Chart'!B64</f>
        <v>22987.03799999999</v>
      </c>
    </row>
    <row r="11" spans="1:2">
      <c r="A11" t="str">
        <f xml:space="preserve"> 'Pivot Chart'!A65</f>
        <v>Georgia</v>
      </c>
      <c r="B11">
        <f xml:space="preserve"> 'Pivot Chart'!B65</f>
        <v>8321.48</v>
      </c>
    </row>
    <row r="12" spans="1:2">
      <c r="A12" t="str">
        <f xml:space="preserve"> 'Pivot Chart'!A66</f>
        <v>Idaho</v>
      </c>
      <c r="B12">
        <f xml:space="preserve"> 'Pivot Chart'!B66</f>
        <v>2595.482</v>
      </c>
    </row>
    <row r="13" spans="1:2">
      <c r="A13" t="str">
        <f xml:space="preserve"> 'Pivot Chart'!A67</f>
        <v>Illinois</v>
      </c>
      <c r="B13">
        <f xml:space="preserve"> 'Pivot Chart'!B67</f>
        <v>28274.522000000008</v>
      </c>
    </row>
    <row r="14" spans="1:2">
      <c r="A14" t="str">
        <f xml:space="preserve"> 'Pivot Chart'!A68</f>
        <v>Indiana</v>
      </c>
      <c r="B14">
        <f xml:space="preserve"> 'Pivot Chart'!B68</f>
        <v>11496.71</v>
      </c>
    </row>
    <row r="15" spans="1:2">
      <c r="A15" t="str">
        <f xml:space="preserve"> 'Pivot Chart'!A69</f>
        <v>Iowa</v>
      </c>
      <c r="B15">
        <f xml:space="preserve"> 'Pivot Chart'!B69</f>
        <v>2642.3099999999995</v>
      </c>
    </row>
    <row r="16" spans="1:2">
      <c r="A16" t="str">
        <f xml:space="preserve"> 'Pivot Chart'!A70</f>
        <v>Kansas</v>
      </c>
      <c r="B16">
        <f xml:space="preserve"> 'Pivot Chart'!B70</f>
        <v>111.12</v>
      </c>
    </row>
    <row r="17" spans="1:2">
      <c r="A17" t="str">
        <f xml:space="preserve"> 'Pivot Chart'!A71</f>
        <v>Kentucky</v>
      </c>
      <c r="B17">
        <f xml:space="preserve"> 'Pivot Chart'!B71</f>
        <v>12126.84</v>
      </c>
    </row>
    <row r="18" spans="1:2">
      <c r="A18" t="str">
        <f xml:space="preserve"> 'Pivot Chart'!A72</f>
        <v>Louisiana</v>
      </c>
      <c r="B18">
        <f xml:space="preserve"> 'Pivot Chart'!B72</f>
        <v>2963.03</v>
      </c>
    </row>
    <row r="19" spans="1:2">
      <c r="A19" t="str">
        <f xml:space="preserve"> 'Pivot Chart'!A73</f>
        <v>Maine</v>
      </c>
      <c r="B19">
        <f xml:space="preserve"> 'Pivot Chart'!B73</f>
        <v>109.48</v>
      </c>
    </row>
    <row r="20" spans="1:2">
      <c r="A20" t="str">
        <f xml:space="preserve"> 'Pivot Chart'!A74</f>
        <v>Maryland</v>
      </c>
      <c r="B20">
        <f xml:space="preserve"> 'Pivot Chart'!B74</f>
        <v>9149.2529999999988</v>
      </c>
    </row>
    <row r="21" spans="1:2">
      <c r="A21" t="str">
        <f xml:space="preserve"> 'Pivot Chart'!A75</f>
        <v>Massachusetts</v>
      </c>
      <c r="B21">
        <f xml:space="preserve"> 'Pivot Chart'!B75</f>
        <v>10919.063999999997</v>
      </c>
    </row>
    <row r="22" spans="1:2">
      <c r="A22" t="str">
        <f xml:space="preserve"> 'Pivot Chart'!A76</f>
        <v>Michigan</v>
      </c>
      <c r="B22">
        <f xml:space="preserve"> 'Pivot Chart'!B76</f>
        <v>22321.099999999995</v>
      </c>
    </row>
    <row r="23" spans="1:2">
      <c r="A23" t="str">
        <f xml:space="preserve"> 'Pivot Chart'!A77</f>
        <v>Minnesota</v>
      </c>
      <c r="B23">
        <f xml:space="preserve"> 'Pivot Chart'!B77</f>
        <v>7611.35</v>
      </c>
    </row>
    <row r="24" spans="1:2">
      <c r="A24" t="str">
        <f xml:space="preserve"> 'Pivot Chart'!A78</f>
        <v>Mississippi</v>
      </c>
      <c r="B24">
        <f xml:space="preserve"> 'Pivot Chart'!B78</f>
        <v>4317.8499999999995</v>
      </c>
    </row>
    <row r="25" spans="1:2">
      <c r="A25" t="str">
        <f xml:space="preserve"> 'Pivot Chart'!A79</f>
        <v>Missouri</v>
      </c>
      <c r="B25">
        <f xml:space="preserve"> 'Pivot Chart'!B79</f>
        <v>2936.45</v>
      </c>
    </row>
    <row r="26" spans="1:2">
      <c r="A26" t="str">
        <f xml:space="preserve"> 'Pivot Chart'!A80</f>
        <v>Montana</v>
      </c>
      <c r="B26">
        <f xml:space="preserve"> 'Pivot Chart'!B80</f>
        <v>63.98</v>
      </c>
    </row>
    <row r="27" spans="1:2">
      <c r="A27" t="str">
        <f xml:space="preserve"> 'Pivot Chart'!A81</f>
        <v>Nebraska</v>
      </c>
      <c r="B27">
        <f xml:space="preserve"> 'Pivot Chart'!B81</f>
        <v>1944.7</v>
      </c>
    </row>
    <row r="28" spans="1:2">
      <c r="A28" t="str">
        <f xml:space="preserve"> 'Pivot Chart'!A82</f>
        <v>Nevada</v>
      </c>
      <c r="B28">
        <f xml:space="preserve"> 'Pivot Chart'!B82</f>
        <v>4635.1720000000005</v>
      </c>
    </row>
    <row r="29" spans="1:2">
      <c r="A29" t="str">
        <f xml:space="preserve"> 'Pivot Chart'!A83</f>
        <v>New Hampshire</v>
      </c>
      <c r="B29">
        <f xml:space="preserve"> 'Pivot Chart'!B83</f>
        <v>1886.4739999999999</v>
      </c>
    </row>
    <row r="30" spans="1:2">
      <c r="A30" t="str">
        <f xml:space="preserve"> 'Pivot Chart'!A84</f>
        <v>New Jersey</v>
      </c>
      <c r="B30">
        <f xml:space="preserve"> 'Pivot Chart'!B84</f>
        <v>6307.0419999999995</v>
      </c>
    </row>
    <row r="31" spans="1:2">
      <c r="A31" t="str">
        <f xml:space="preserve"> 'Pivot Chart'!A85</f>
        <v>New Mexico</v>
      </c>
      <c r="B31">
        <f xml:space="preserve"> 'Pivot Chart'!B85</f>
        <v>1701.412</v>
      </c>
    </row>
    <row r="32" spans="1:2">
      <c r="A32" t="str">
        <f xml:space="preserve"> 'Pivot Chart'!A86</f>
        <v>New York</v>
      </c>
      <c r="B32">
        <f xml:space="preserve"> 'Pivot Chart'!B86</f>
        <v>93372.728999999978</v>
      </c>
    </row>
    <row r="33" spans="1:2">
      <c r="A33" t="str">
        <f xml:space="preserve"> 'Pivot Chart'!A87</f>
        <v>North Carolina</v>
      </c>
      <c r="B33">
        <f xml:space="preserve"> 'Pivot Chart'!B87</f>
        <v>15155.483999999999</v>
      </c>
    </row>
    <row r="34" spans="1:2">
      <c r="A34" t="str">
        <f xml:space="preserve"> 'Pivot Chart'!A88</f>
        <v>Ohio</v>
      </c>
      <c r="B34">
        <f xml:space="preserve"> 'Pivot Chart'!B88</f>
        <v>24199.144999999993</v>
      </c>
    </row>
    <row r="35" spans="1:2">
      <c r="A35" t="str">
        <f xml:space="preserve"> 'Pivot Chart'!A89</f>
        <v>Oklahoma</v>
      </c>
      <c r="B35">
        <f xml:space="preserve"> 'Pivot Chart'!B89</f>
        <v>8284.1</v>
      </c>
    </row>
    <row r="36" spans="1:2">
      <c r="A36" t="str">
        <f xml:space="preserve"> 'Pivot Chart'!A90</f>
        <v>Oregon</v>
      </c>
      <c r="B36">
        <f xml:space="preserve"> 'Pivot Chart'!B90</f>
        <v>6338.1299999999992</v>
      </c>
    </row>
    <row r="37" spans="1:2">
      <c r="A37" t="str">
        <f xml:space="preserve"> 'Pivot Chart'!A91</f>
        <v>Pennsylvania</v>
      </c>
      <c r="B37">
        <f xml:space="preserve"> 'Pivot Chart'!B91</f>
        <v>39354.931000000004</v>
      </c>
    </row>
    <row r="38" spans="1:2">
      <c r="A38" t="str">
        <f xml:space="preserve"> 'Pivot Chart'!A92</f>
        <v>Rhode Island</v>
      </c>
      <c r="B38">
        <f xml:space="preserve"> 'Pivot Chart'!B92</f>
        <v>5918.7560000000003</v>
      </c>
    </row>
    <row r="39" spans="1:2">
      <c r="A39" t="str">
        <f xml:space="preserve"> 'Pivot Chart'!A93</f>
        <v>South Carolina</v>
      </c>
      <c r="B39">
        <f xml:space="preserve"> 'Pivot Chart'!B93</f>
        <v>3078.25</v>
      </c>
    </row>
    <row r="40" spans="1:2">
      <c r="A40" t="str">
        <f xml:space="preserve"> 'Pivot Chart'!A94</f>
        <v>South Dakota</v>
      </c>
      <c r="B40">
        <f xml:space="preserve"> 'Pivot Chart'!B94</f>
        <v>324.89999999999998</v>
      </c>
    </row>
    <row r="41" spans="1:2">
      <c r="A41" t="str">
        <f xml:space="preserve"> 'Pivot Chart'!A95</f>
        <v>Tennessee</v>
      </c>
      <c r="B41">
        <f xml:space="preserve"> 'Pivot Chart'!B95</f>
        <v>13506.732</v>
      </c>
    </row>
    <row r="42" spans="1:2">
      <c r="A42" t="str">
        <f xml:space="preserve"> 'Pivot Chart'!A96</f>
        <v>Texas</v>
      </c>
      <c r="B42">
        <f xml:space="preserve"> 'Pivot Chart'!B96</f>
        <v>60593.291799999992</v>
      </c>
    </row>
    <row r="43" spans="1:2">
      <c r="A43" t="str">
        <f xml:space="preserve"> 'Pivot Chart'!A97</f>
        <v>Utah</v>
      </c>
      <c r="B43">
        <f xml:space="preserve"> 'Pivot Chart'!B97</f>
        <v>4822.3499999999995</v>
      </c>
    </row>
    <row r="44" spans="1:2">
      <c r="A44" t="str">
        <f xml:space="preserve"> 'Pivot Chart'!A98</f>
        <v>Vermont</v>
      </c>
      <c r="B44">
        <f xml:space="preserve"> 'Pivot Chart'!B98</f>
        <v>5120.0999999999995</v>
      </c>
    </row>
    <row r="45" spans="1:2">
      <c r="A45" t="str">
        <f xml:space="preserve"> 'Pivot Chart'!A99</f>
        <v>Virginia</v>
      </c>
      <c r="B45">
        <f xml:space="preserve"> 'Pivot Chart'!B99</f>
        <v>25321.949999999993</v>
      </c>
    </row>
    <row r="46" spans="1:2">
      <c r="A46" t="str">
        <f xml:space="preserve"> 'Pivot Chart'!A100</f>
        <v>Washington</v>
      </c>
      <c r="B46">
        <f xml:space="preserve"> 'Pivot Chart'!B100</f>
        <v>48020.151999999973</v>
      </c>
    </row>
    <row r="47" spans="1:2">
      <c r="A47" t="str">
        <f xml:space="preserve"> 'Pivot Chart'!A101</f>
        <v>West Virginia</v>
      </c>
      <c r="B47">
        <f xml:space="preserve"> 'Pivot Chart'!B101</f>
        <v>673.34400000000005</v>
      </c>
    </row>
    <row r="48" spans="1:2">
      <c r="A48" t="str">
        <f xml:space="preserve"> 'Pivot Chart'!A102</f>
        <v>Wisconsin</v>
      </c>
      <c r="B48">
        <f xml:space="preserve"> 'Pivot Chart'!B102</f>
        <v>17256.609999999997</v>
      </c>
    </row>
    <row r="49" spans="1:2">
      <c r="A49" t="str">
        <f xml:space="preserve"> 'Pivot Chart'!A103</f>
        <v>Wyoming</v>
      </c>
      <c r="B49">
        <f xml:space="preserve"> 'Pivot Chart'!B103</f>
        <v>1603.136</v>
      </c>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B7CE7-A12D-480A-901F-87D3008E1720}">
  <dimension ref="A1:B49"/>
  <sheetViews>
    <sheetView workbookViewId="0">
      <selection activeCell="O12" sqref="O12"/>
    </sheetView>
  </sheetViews>
  <sheetFormatPr defaultRowHeight="15"/>
  <cols>
    <col min="1" max="1" width="18.42578125" customWidth="1"/>
  </cols>
  <sheetData>
    <row r="1" spans="1:2">
      <c r="A1" t="s">
        <v>9</v>
      </c>
      <c r="B1" t="s">
        <v>17</v>
      </c>
    </row>
    <row r="2" spans="1:2">
      <c r="A2" t="str">
        <f xml:space="preserve"> 'Pivot Chart'!E58</f>
        <v>Alabama</v>
      </c>
      <c r="B2">
        <f xml:space="preserve"> 'Pivot Chart'!F58</f>
        <v>1231.3881999999999</v>
      </c>
    </row>
    <row r="3" spans="1:2">
      <c r="A3" t="str">
        <f xml:space="preserve"> 'Pivot Chart'!E59</f>
        <v>Arizona</v>
      </c>
      <c r="B3">
        <f xml:space="preserve"> 'Pivot Chart'!F59</f>
        <v>-2744.9228000000003</v>
      </c>
    </row>
    <row r="4" spans="1:2">
      <c r="A4" t="str">
        <f xml:space="preserve"> 'Pivot Chart'!E60</f>
        <v>Arkansas</v>
      </c>
      <c r="B4">
        <f xml:space="preserve"> 'Pivot Chart'!F60</f>
        <v>781.45519999999999</v>
      </c>
    </row>
    <row r="5" spans="1:2">
      <c r="A5" t="str">
        <f xml:space="preserve"> 'Pivot Chart'!E61</f>
        <v>California</v>
      </c>
      <c r="B5">
        <f xml:space="preserve"> 'Pivot Chart'!F61</f>
        <v>9162.9655999999977</v>
      </c>
    </row>
    <row r="6" spans="1:2">
      <c r="A6" t="str">
        <f xml:space="preserve"> 'Pivot Chart'!E62</f>
        <v>Colorado</v>
      </c>
      <c r="B6">
        <f xml:space="preserve"> 'Pivot Chart'!F62</f>
        <v>-2683.1341999999986</v>
      </c>
    </row>
    <row r="7" spans="1:2">
      <c r="A7" t="str">
        <f xml:space="preserve"> 'Pivot Chart'!E63</f>
        <v>Connecticut</v>
      </c>
      <c r="B7">
        <f xml:space="preserve"> 'Pivot Chart'!F63</f>
        <v>1226.2804999999998</v>
      </c>
    </row>
    <row r="8" spans="1:2">
      <c r="A8" t="str">
        <f xml:space="preserve"> 'Pivot Chart'!E64</f>
        <v>Delaware</v>
      </c>
      <c r="B8">
        <f xml:space="preserve"> 'Pivot Chart'!F64</f>
        <v>870.70720000000017</v>
      </c>
    </row>
    <row r="9" spans="1:2">
      <c r="A9" t="str">
        <f xml:space="preserve"> 'Pivot Chart'!E65</f>
        <v>District of Columbia</v>
      </c>
      <c r="B9">
        <f xml:space="preserve"> 'Pivot Chart'!F65</f>
        <v>350.08350000000002</v>
      </c>
    </row>
    <row r="10" spans="1:2">
      <c r="A10" t="str">
        <f xml:space="preserve"> 'Pivot Chart'!E66</f>
        <v>Florida</v>
      </c>
      <c r="B10">
        <f xml:space="preserve"> 'Pivot Chart'!F66</f>
        <v>-2254.9806999999996</v>
      </c>
    </row>
    <row r="11" spans="1:2">
      <c r="A11" t="str">
        <f xml:space="preserve"> 'Pivot Chart'!E67</f>
        <v>Georgia</v>
      </c>
      <c r="B11">
        <f xml:space="preserve"> 'Pivot Chart'!F67</f>
        <v>2049.4580000000001</v>
      </c>
    </row>
    <row r="12" spans="1:2">
      <c r="A12" t="str">
        <f xml:space="preserve"> 'Pivot Chart'!E68</f>
        <v>Idaho</v>
      </c>
      <c r="B12">
        <f xml:space="preserve"> 'Pivot Chart'!F68</f>
        <v>533.9665</v>
      </c>
    </row>
    <row r="13" spans="1:2">
      <c r="A13" t="str">
        <f xml:space="preserve"> 'Pivot Chart'!E69</f>
        <v>Illinois</v>
      </c>
      <c r="B13">
        <f xml:space="preserve"> 'Pivot Chart'!F69</f>
        <v>-9076.2893999999978</v>
      </c>
    </row>
    <row r="14" spans="1:2">
      <c r="A14" t="str">
        <f xml:space="preserve"> 'Pivot Chart'!E70</f>
        <v>Indiana</v>
      </c>
      <c r="B14">
        <f xml:space="preserve"> 'Pivot Chart'!F70</f>
        <v>2181.2753000000002</v>
      </c>
    </row>
    <row r="15" spans="1:2">
      <c r="A15" t="str">
        <f xml:space="preserve"> 'Pivot Chart'!E71</f>
        <v>Iowa</v>
      </c>
      <c r="B15">
        <f xml:space="preserve"> 'Pivot Chart'!F71</f>
        <v>520.0385</v>
      </c>
    </row>
    <row r="16" spans="1:2">
      <c r="A16" t="str">
        <f xml:space="preserve"> 'Pivot Chart'!E72</f>
        <v>Kansas</v>
      </c>
      <c r="B16">
        <f xml:space="preserve"> 'Pivot Chart'!F72</f>
        <v>36.9696</v>
      </c>
    </row>
    <row r="17" spans="1:2">
      <c r="A17" t="str">
        <f xml:space="preserve"> 'Pivot Chart'!E73</f>
        <v>Kentucky</v>
      </c>
      <c r="B17">
        <f xml:space="preserve"> 'Pivot Chart'!F73</f>
        <v>3210.9931999999999</v>
      </c>
    </row>
    <row r="18" spans="1:2">
      <c r="A18" t="str">
        <f xml:space="preserve"> 'Pivot Chart'!E74</f>
        <v>Louisiana</v>
      </c>
      <c r="B18">
        <f xml:space="preserve"> 'Pivot Chart'!F74</f>
        <v>685.99459999999988</v>
      </c>
    </row>
    <row r="19" spans="1:2">
      <c r="A19" t="str">
        <f xml:space="preserve"> 'Pivot Chart'!E75</f>
        <v>Maine</v>
      </c>
      <c r="B19">
        <f xml:space="preserve"> 'Pivot Chart'!F75</f>
        <v>33.938800000000001</v>
      </c>
    </row>
    <row r="20" spans="1:2">
      <c r="A20" t="str">
        <f xml:space="preserve"> 'Pivot Chart'!E76</f>
        <v>Maryland</v>
      </c>
      <c r="B20">
        <f xml:space="preserve"> 'Pivot Chart'!F76</f>
        <v>1905.8273999999997</v>
      </c>
    </row>
    <row r="21" spans="1:2">
      <c r="A21" t="str">
        <f xml:space="preserve"> 'Pivot Chart'!E77</f>
        <v>Massachusetts</v>
      </c>
      <c r="B21">
        <f xml:space="preserve"> 'Pivot Chart'!F77</f>
        <v>1090.0726999999997</v>
      </c>
    </row>
    <row r="22" spans="1:2">
      <c r="A22" t="str">
        <f xml:space="preserve"> 'Pivot Chart'!E78</f>
        <v>Michigan</v>
      </c>
      <c r="B22">
        <f xml:space="preserve"> 'Pivot Chart'!F78</f>
        <v>4675.5516000000007</v>
      </c>
    </row>
    <row r="23" spans="1:2">
      <c r="A23" t="str">
        <f xml:space="preserve"> 'Pivot Chart'!E79</f>
        <v>Minnesota</v>
      </c>
      <c r="B23">
        <f xml:space="preserve"> 'Pivot Chart'!F79</f>
        <v>2023.8870999999999</v>
      </c>
    </row>
    <row r="24" spans="1:2">
      <c r="A24" t="str">
        <f xml:space="preserve"> 'Pivot Chart'!E80</f>
        <v>Mississippi</v>
      </c>
      <c r="B24">
        <f xml:space="preserve"> 'Pivot Chart'!F80</f>
        <v>944.81959999999992</v>
      </c>
    </row>
    <row r="25" spans="1:2">
      <c r="A25" t="str">
        <f xml:space="preserve"> 'Pivot Chart'!E81</f>
        <v>Missouri</v>
      </c>
      <c r="B25">
        <f xml:space="preserve"> 'Pivot Chart'!F81</f>
        <v>625.21690000000001</v>
      </c>
    </row>
    <row r="26" spans="1:2">
      <c r="A26" t="str">
        <f xml:space="preserve"> 'Pivot Chart'!E82</f>
        <v>Montana</v>
      </c>
      <c r="B26">
        <f xml:space="preserve"> 'Pivot Chart'!F82</f>
        <v>21.7532</v>
      </c>
    </row>
    <row r="27" spans="1:2">
      <c r="A27" t="str">
        <f xml:space="preserve"> 'Pivot Chart'!E83</f>
        <v>Nebraska</v>
      </c>
      <c r="B27">
        <f xml:space="preserve"> 'Pivot Chart'!F83</f>
        <v>518.43640000000005</v>
      </c>
    </row>
    <row r="28" spans="1:2">
      <c r="A28" t="str">
        <f xml:space="preserve"> 'Pivot Chart'!E84</f>
        <v>Nevada</v>
      </c>
      <c r="B28">
        <f xml:space="preserve"> 'Pivot Chart'!F84</f>
        <v>524.57049999999992</v>
      </c>
    </row>
    <row r="29" spans="1:2">
      <c r="A29" t="str">
        <f xml:space="preserve"> 'Pivot Chart'!E85</f>
        <v>New Hampshire</v>
      </c>
      <c r="B29">
        <f xml:space="preserve"> 'Pivot Chart'!F85</f>
        <v>153.93700000000001</v>
      </c>
    </row>
    <row r="30" spans="1:2">
      <c r="A30" t="str">
        <f xml:space="preserve"> 'Pivot Chart'!E86</f>
        <v>New Jersey</v>
      </c>
      <c r="B30">
        <f xml:space="preserve"> 'Pivot Chart'!F86</f>
        <v>932.32929999999988</v>
      </c>
    </row>
    <row r="31" spans="1:2">
      <c r="A31" t="str">
        <f xml:space="preserve"> 'Pivot Chart'!E87</f>
        <v>New Mexico</v>
      </c>
      <c r="B31">
        <f xml:space="preserve"> 'Pivot Chart'!F87</f>
        <v>251.5917</v>
      </c>
    </row>
    <row r="32" spans="1:2">
      <c r="A32" t="str">
        <f xml:space="preserve"> 'Pivot Chart'!E88</f>
        <v>New York</v>
      </c>
      <c r="B32">
        <f xml:space="preserve"> 'Pivot Chart'!F88</f>
        <v>5857.6801000000023</v>
      </c>
    </row>
    <row r="33" spans="1:2">
      <c r="A33" t="str">
        <f xml:space="preserve"> 'Pivot Chart'!E89</f>
        <v>North Carolina</v>
      </c>
      <c r="B33">
        <f xml:space="preserve"> 'Pivot Chart'!F89</f>
        <v>-3486.4632999999999</v>
      </c>
    </row>
    <row r="34" spans="1:2">
      <c r="A34" t="str">
        <f xml:space="preserve"> 'Pivot Chart'!E90</f>
        <v>Ohio</v>
      </c>
      <c r="B34">
        <f xml:space="preserve"> 'Pivot Chart'!F90</f>
        <v>-4206.3211999999985</v>
      </c>
    </row>
    <row r="35" spans="1:2">
      <c r="A35" t="str">
        <f xml:space="preserve"> 'Pivot Chart'!E91</f>
        <v>Oklahoma</v>
      </c>
      <c r="B35">
        <f xml:space="preserve"> 'Pivot Chart'!F91</f>
        <v>2153.8622</v>
      </c>
    </row>
    <row r="36" spans="1:2">
      <c r="A36" t="str">
        <f xml:space="preserve"> 'Pivot Chart'!E92</f>
        <v>Oregon</v>
      </c>
      <c r="B36">
        <f xml:space="preserve"> 'Pivot Chart'!F92</f>
        <v>-1487.5768999999998</v>
      </c>
    </row>
    <row r="37" spans="1:2">
      <c r="A37" t="str">
        <f xml:space="preserve"> 'Pivot Chart'!E93</f>
        <v>Pennsylvania</v>
      </c>
      <c r="B37">
        <f xml:space="preserve"> 'Pivot Chart'!F93</f>
        <v>-7196.7198999999973</v>
      </c>
    </row>
    <row r="38" spans="1:2">
      <c r="A38" t="str">
        <f xml:space="preserve"> 'Pivot Chart'!E94</f>
        <v>Rhode Island</v>
      </c>
      <c r="B38">
        <f xml:space="preserve"> 'Pivot Chart'!F94</f>
        <v>913.37700000000007</v>
      </c>
    </row>
    <row r="39" spans="1:2">
      <c r="A39" t="str">
        <f xml:space="preserve"> 'Pivot Chart'!E95</f>
        <v>South Carolina</v>
      </c>
      <c r="B39">
        <f xml:space="preserve"> 'Pivot Chart'!F95</f>
        <v>612.84389999999996</v>
      </c>
    </row>
    <row r="40" spans="1:2">
      <c r="A40" t="str">
        <f xml:space="preserve"> 'Pivot Chart'!E96</f>
        <v>South Dakota</v>
      </c>
      <c r="B40">
        <f xml:space="preserve"> 'Pivot Chart'!F96</f>
        <v>67.189800000000005</v>
      </c>
    </row>
    <row r="41" spans="1:2">
      <c r="A41" t="str">
        <f xml:space="preserve"> 'Pivot Chart'!E97</f>
        <v>Tennessee</v>
      </c>
      <c r="B41">
        <f xml:space="preserve"> 'Pivot Chart'!F97</f>
        <v>-2208.6291000000001</v>
      </c>
    </row>
    <row r="42" spans="1:2">
      <c r="A42" t="str">
        <f xml:space="preserve"> 'Pivot Chart'!E98</f>
        <v>Texas</v>
      </c>
      <c r="B42">
        <f xml:space="preserve"> 'Pivot Chart'!F98</f>
        <v>-10436.141899999993</v>
      </c>
    </row>
    <row r="43" spans="1:2">
      <c r="A43" t="str">
        <f xml:space="preserve"> 'Pivot Chart'!E99</f>
        <v>Utah</v>
      </c>
      <c r="B43">
        <f xml:space="preserve"> 'Pivot Chart'!F99</f>
        <v>631.75570000000005</v>
      </c>
    </row>
    <row r="44" spans="1:2">
      <c r="A44" t="str">
        <f xml:space="preserve"> 'Pivot Chart'!E100</f>
        <v>Vermont</v>
      </c>
      <c r="B44">
        <f xml:space="preserve"> 'Pivot Chart'!F100</f>
        <v>1191.9269999999999</v>
      </c>
    </row>
    <row r="45" spans="1:2">
      <c r="A45" t="str">
        <f xml:space="preserve"> 'Pivot Chart'!E101</f>
        <v>Virginia</v>
      </c>
      <c r="B45">
        <f xml:space="preserve"> 'Pivot Chart'!F101</f>
        <v>5204.3265000000001</v>
      </c>
    </row>
    <row r="46" spans="1:2">
      <c r="A46" t="str">
        <f xml:space="preserve"> 'Pivot Chart'!E102</f>
        <v>Washington</v>
      </c>
      <c r="B46">
        <f xml:space="preserve"> 'Pivot Chart'!F102</f>
        <v>7193.7849999999989</v>
      </c>
    </row>
    <row r="47" spans="1:2">
      <c r="A47" t="str">
        <f xml:space="preserve"> 'Pivot Chart'!E103</f>
        <v>West Virginia</v>
      </c>
      <c r="B47">
        <f xml:space="preserve"> 'Pivot Chart'!F103</f>
        <v>-76.953599999999994</v>
      </c>
    </row>
    <row r="48" spans="1:2">
      <c r="A48" t="str">
        <f xml:space="preserve"> 'Pivot Chart'!E104</f>
        <v>Wisconsin</v>
      </c>
      <c r="B48">
        <f xml:space="preserve"> 'Pivot Chart'!F104</f>
        <v>3838.9544999999994</v>
      </c>
    </row>
    <row r="49" spans="1:2">
      <c r="A49" t="str">
        <f xml:space="preserve"> 'Pivot Chart'!E105</f>
        <v>Wyoming</v>
      </c>
      <c r="B49">
        <f xml:space="preserve"> 'Pivot Chart'!F105</f>
        <v>100.196</v>
      </c>
    </row>
  </sheetData>
  <pageMargins left="0.7" right="0.7" top="0.75" bottom="0.75" header="0.3" footer="0.3"/>
  <drawing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32D71-E311-42E1-9253-513ED9ECD5E5}">
  <dimension ref="A1"/>
  <sheetViews>
    <sheetView showGridLines="0" tabSelected="1" topLeftCell="B2" zoomScale="68" zoomScaleNormal="68" workbookViewId="0">
      <selection activeCell="G48" sqref="G48"/>
    </sheetView>
  </sheetViews>
  <sheetFormatPr defaultRowHeight="15"/>
  <cols>
    <col min="1" max="16384" width="9.140625" style="28"/>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3BC6A-BB8A-44E7-B929-B2ECAC28D917}">
  <dimension ref="AC35"/>
  <sheetViews>
    <sheetView showGridLines="0" showRowColHeaders="0" topLeftCell="A2" zoomScale="59" zoomScaleNormal="59" workbookViewId="0">
      <selection activeCell="AH53" sqref="AH53"/>
    </sheetView>
  </sheetViews>
  <sheetFormatPr defaultRowHeight="15"/>
  <cols>
    <col min="1" max="16384" width="9.140625" style="28"/>
  </cols>
  <sheetData>
    <row r="35" spans="29:29">
      <c r="AC35" s="3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C60BC2E-C129-4359-B233-2C20EF12AEF1}">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Sheet1</vt:lpstr>
      <vt:lpstr>Table1</vt:lpstr>
      <vt:lpstr>Pivot Chart</vt:lpstr>
      <vt:lpstr>Map</vt:lpstr>
      <vt:lpstr>Map 2</vt:lpstr>
      <vt:lpstr> Dashboard 1</vt:lpstr>
      <vt:lpstr>Dashboard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2025-07-14T01:03:50Z</dcterms:created>
  <dcterms:modified xsi:type="dcterms:W3CDTF">2025-12-05T13:30:34Z</dcterms:modified>
</cp:coreProperties>
</file>