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827"/>
  <workbookPr/>
  <mc:AlternateContent xmlns:mc="http://schemas.openxmlformats.org/markup-compatibility/2006">
    <mc:Choice Requires="x15">
      <x15ac:absPath xmlns:x15ac="http://schemas.microsoft.com/office/spreadsheetml/2010/11/ac" url="C:\Users\conta\Documents\Instructables and Projects\Ender 3 Music\Musical Marlin\Songs\"/>
    </mc:Choice>
  </mc:AlternateContent>
  <xr:revisionPtr revIDLastSave="0" documentId="13_ncr:1_{A8C34420-9985-4DEB-B65E-F14B300BA5BA}" xr6:coauthVersionLast="45" xr6:coauthVersionMax="45" xr10:uidLastSave="{00000000-0000-0000-0000-000000000000}"/>
  <bookViews>
    <workbookView xWindow="-120" yWindow="-120" windowWidth="38640" windowHeight="21240" xr2:uid="{00000000-000D-0000-FFFF-FFFF00000000}"/>
  </bookViews>
  <sheets>
    <sheet name="Sheet1" sheetId="1" r:id="rId1"/>
  </sheets>
  <externalReferences>
    <externalReference r:id="rId2"/>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5" i="1" l="1"/>
  <c r="D51" i="1"/>
  <c r="D52" i="1"/>
  <c r="D53" i="1"/>
  <c r="D54" i="1"/>
  <c r="D55" i="1"/>
  <c r="D56" i="1"/>
  <c r="D57" i="1"/>
  <c r="D58" i="1"/>
  <c r="D59" i="1"/>
  <c r="E59" i="1" s="1"/>
  <c r="D60" i="1"/>
  <c r="E60" i="1" s="1"/>
  <c r="D61" i="1"/>
  <c r="E61" i="1" s="1"/>
  <c r="D62" i="1"/>
  <c r="D63" i="1"/>
  <c r="E63" i="1" s="1"/>
  <c r="D64" i="1"/>
  <c r="E64" i="1" s="1"/>
  <c r="D65" i="1"/>
  <c r="E65" i="1" s="1"/>
  <c r="D66" i="1"/>
  <c r="E66" i="1" s="1"/>
  <c r="D67" i="1"/>
  <c r="D68" i="1"/>
  <c r="D69" i="1"/>
  <c r="D70" i="1"/>
  <c r="D71" i="1"/>
  <c r="D72" i="1"/>
  <c r="D73" i="1"/>
  <c r="D74" i="1"/>
  <c r="D75" i="1"/>
  <c r="E75" i="1" s="1"/>
  <c r="D76" i="1"/>
  <c r="E76" i="1" s="1"/>
  <c r="D77" i="1"/>
  <c r="E77" i="1" s="1"/>
  <c r="D78" i="1"/>
  <c r="E78" i="1" s="1"/>
  <c r="D79" i="1"/>
  <c r="E79" i="1" s="1"/>
  <c r="D80" i="1"/>
  <c r="E80" i="1" s="1"/>
  <c r="D81" i="1"/>
  <c r="E81" i="1" s="1"/>
  <c r="D82" i="1"/>
  <c r="E82" i="1" s="1"/>
  <c r="D83" i="1"/>
  <c r="D84" i="1"/>
  <c r="D85" i="1"/>
  <c r="D86" i="1"/>
  <c r="D87" i="1"/>
  <c r="D88" i="1"/>
  <c r="D89" i="1"/>
  <c r="D90" i="1"/>
  <c r="E51" i="1"/>
  <c r="E52" i="1"/>
  <c r="E53" i="1"/>
  <c r="E54" i="1"/>
  <c r="E55" i="1"/>
  <c r="E56" i="1"/>
  <c r="E57" i="1"/>
  <c r="E58" i="1"/>
  <c r="E62" i="1"/>
  <c r="E67" i="1"/>
  <c r="E68" i="1"/>
  <c r="E69" i="1"/>
  <c r="E70" i="1"/>
  <c r="E71" i="1"/>
  <c r="E72" i="1"/>
  <c r="E73" i="1"/>
  <c r="E74" i="1"/>
  <c r="E83" i="1"/>
  <c r="E84" i="1"/>
  <c r="E85" i="1"/>
  <c r="E86" i="1"/>
  <c r="E87" i="1"/>
  <c r="E88" i="1"/>
  <c r="E89" i="1"/>
  <c r="E9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8" i="1" l="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D36" i="1" l="1"/>
  <c r="E36" i="1" s="1"/>
  <c r="D21" i="1"/>
  <c r="E21" i="1" s="1"/>
  <c r="D22" i="1"/>
  <c r="E22" i="1" s="1"/>
  <c r="D23" i="1"/>
  <c r="E23" i="1" s="1"/>
  <c r="D24" i="1"/>
  <c r="E24" i="1" s="1"/>
  <c r="D25" i="1"/>
  <c r="E25" i="1" s="1"/>
  <c r="D26" i="1"/>
  <c r="E26" i="1" s="1"/>
  <c r="D27" i="1"/>
  <c r="E27" i="1" s="1"/>
  <c r="D28" i="1"/>
  <c r="E28" i="1" s="1"/>
  <c r="D29" i="1"/>
  <c r="E29" i="1" s="1"/>
  <c r="D30" i="1"/>
  <c r="E30" i="1" s="1"/>
  <c r="D31" i="1"/>
  <c r="E31" i="1" s="1"/>
  <c r="D32" i="1"/>
  <c r="E32" i="1" s="1"/>
  <c r="D33" i="1"/>
  <c r="E33" i="1" s="1"/>
  <c r="D34" i="1"/>
  <c r="E34" i="1" s="1"/>
  <c r="D35" i="1"/>
  <c r="E35" i="1" s="1"/>
  <c r="D37" i="1"/>
  <c r="E37" i="1" s="1"/>
  <c r="D38" i="1"/>
  <c r="E38" i="1" s="1"/>
  <c r="D39" i="1"/>
  <c r="E39" i="1" s="1"/>
  <c r="D40" i="1"/>
  <c r="E40" i="1" s="1"/>
  <c r="D41" i="1"/>
  <c r="E41" i="1" s="1"/>
  <c r="D42" i="1"/>
  <c r="E42" i="1" s="1"/>
  <c r="D43" i="1"/>
  <c r="E43" i="1" s="1"/>
  <c r="D44" i="1"/>
  <c r="E44" i="1" s="1"/>
  <c r="D45" i="1"/>
  <c r="E45" i="1" s="1"/>
  <c r="D46" i="1"/>
  <c r="E46" i="1" s="1"/>
  <c r="D47" i="1"/>
  <c r="E47" i="1" s="1"/>
  <c r="D48" i="1"/>
  <c r="E48" i="1" s="1"/>
  <c r="D49" i="1"/>
  <c r="E49" i="1" s="1"/>
  <c r="D50" i="1"/>
  <c r="E50" i="1" s="1"/>
  <c r="D14" i="1"/>
  <c r="E14" i="1" s="1"/>
  <c r="D15" i="1"/>
  <c r="E15" i="1" s="1"/>
  <c r="D16" i="1"/>
  <c r="E16" i="1" s="1"/>
  <c r="D17" i="1"/>
  <c r="E17" i="1" s="1"/>
  <c r="D18" i="1"/>
  <c r="E18" i="1" s="1"/>
  <c r="D19" i="1"/>
  <c r="E19" i="1" s="1"/>
  <c r="D20" i="1"/>
  <c r="E20" i="1" s="1"/>
  <c r="D11" i="1"/>
  <c r="E11" i="1" s="1"/>
  <c r="D12" i="1"/>
  <c r="E12" i="1" s="1"/>
  <c r="D13" i="1"/>
  <c r="E13" i="1" s="1"/>
  <c r="D10" i="1"/>
  <c r="E10" i="1" s="1"/>
  <c r="D9" i="1"/>
  <c r="E9" i="1" s="1"/>
  <c r="D8" i="1"/>
  <c r="E8"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tc={2500865C-04C9-4AB5-A5D3-7475AB24E413}</author>
    <author>tc={80420EB7-CEE6-4928-9BD1-0F1146D1B0AD}</author>
    <author>tc={B6494322-D34F-4F1E-93EA-038B030CED25}</author>
  </authors>
  <commentList>
    <comment ref="C7" authorId="0" shapeId="0" xr:uid="{2500865C-04C9-4AB5-A5D3-7475AB24E413}">
      <text>
        <t>[Threaded comment]
Your version of Excel allows you to read this threaded comment; however, any edits to it will get removed if the file is opened in a newer version of Excel. Learn more: https://go.microsoft.com/fwlink/?linkid=870924
Comment:
    Note duration is expressed in portions of a beat. A quarter note is one beat. A half note is two beats. An eight note is 1/2 beat.</t>
      </text>
    </comment>
    <comment ref="D7" authorId="1" shapeId="0" xr:uid="{80420EB7-CEE6-4928-9BD1-0F1146D1B0AD}">
      <text>
        <t>[Threaded comment]
Your version of Excel allows you to read this threaded comment; however, any edits to it will get removed if the file is opened in a newer version of Excel. Learn more: https://go.microsoft.com/fwlink/?linkid=870924
Comment:
    Distance = (1/Tempo) * Duration * Feedrate
First you want to know the duration of each note in minutes. We know the tempo, which is expressed in beats per minute. Therefore, we invert the tempo to get the duration of a note in minutes. Then we multiply that by the number of beats for this note. Finally, we multiply the feedrate, which is expressed in millimeters per minute, to get the distance in millimeters that the axis will travel at the given feedrate to produce a note of the desired duration.</t>
      </text>
    </comment>
    <comment ref="E7" authorId="2" shapeId="0" xr:uid="{B6494322-D34F-4F1E-93EA-038B030CED25}">
      <text>
        <t>[Threaded comment]
Your version of Excel allows you to read this threaded comment; however, any edits to it will get removed if the file is opened in a newer version of Excel. Learn more: https://go.microsoft.com/fwlink/?linkid=870924
Comment:
    All commands are G0 (linear move).</t>
      </text>
    </comment>
  </commentList>
</comments>
</file>

<file path=xl/sharedStrings.xml><?xml version="1.0" encoding="utf-8"?>
<sst xmlns="http://schemas.openxmlformats.org/spreadsheetml/2006/main" count="93" uniqueCount="19">
  <si>
    <t>Song of Storms to G-Code</t>
  </si>
  <si>
    <r>
      <rPr>
        <b/>
        <sz val="10"/>
        <color theme="1"/>
        <rFont val="Calibri"/>
        <family val="2"/>
        <scheme val="minor"/>
      </rPr>
      <t>Description</t>
    </r>
    <r>
      <rPr>
        <sz val="10"/>
        <color theme="1"/>
        <rFont val="Calibri"/>
        <family val="2"/>
        <scheme val="minor"/>
      </rPr>
      <t>: Convert the melody of "Song of Storms" from Zelda: Ocarina of Time into G-code. This involves two translations. First, converting tones to feedrates. Second, converting note durations to distances.</t>
    </r>
  </si>
  <si>
    <t>Feedrate</t>
  </si>
  <si>
    <t>Note Tone</t>
  </si>
  <si>
    <t>Note Duration</t>
  </si>
  <si>
    <t>Distance</t>
  </si>
  <si>
    <t>Constants</t>
  </si>
  <si>
    <t>Tempo</t>
  </si>
  <si>
    <t>D4</t>
  </si>
  <si>
    <t>G-Code</t>
  </si>
  <si>
    <t>F4</t>
  </si>
  <si>
    <t>C5</t>
  </si>
  <si>
    <t>A4</t>
  </si>
  <si>
    <t>E4</t>
  </si>
  <si>
    <t>G-Code Stringify</t>
  </si>
  <si>
    <t>C4</t>
  </si>
  <si>
    <t>R</t>
  </si>
  <si>
    <t>G♭4</t>
  </si>
  <si>
    <t>A♭4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</si>
</sst>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b/>
      <sz val="14"/>
      <color theme="1"/>
      <name val="Calibri"/>
      <family val="2"/>
      <scheme val="minor"/>
    </font>
    <font>
      <sz val="10"/>
      <color theme="1"/>
      <name val="Calibri"/>
      <family val="2"/>
      <scheme val="minor"/>
    </font>
    <font>
      <b/>
      <sz val="10"/>
      <color theme="1"/>
      <name val="Calibri"/>
      <family val="2"/>
      <scheme val="minor"/>
    </font>
  </fonts>
  <fills count="3">
    <fill>
      <patternFill patternType="none"/>
    </fill>
    <fill>
      <patternFill patternType="gray125"/>
    </fill>
    <fill>
      <patternFill patternType="solid">
        <fgColor theme="0" tint="-0.14999847407452621"/>
        <bgColor indexed="64"/>
      </patternFill>
    </fill>
  </fills>
  <borders count="7">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1">
    <xf numFmtId="0" fontId="0" fillId="0" borderId="0"/>
  </cellStyleXfs>
  <cellXfs count="18">
    <xf numFmtId="0" fontId="0" fillId="0" borderId="0" xfId="0"/>
    <xf numFmtId="0" fontId="1" fillId="0" borderId="0" xfId="0" applyFont="1"/>
    <xf numFmtId="2" fontId="0" fillId="0" borderId="0" xfId="0" applyNumberFormat="1"/>
    <xf numFmtId="2" fontId="1" fillId="0" borderId="0" xfId="0" applyNumberFormat="1" applyFont="1"/>
    <xf numFmtId="0" fontId="0" fillId="0" borderId="4" xfId="0" applyBorder="1"/>
    <xf numFmtId="0" fontId="0" fillId="0" borderId="5" xfId="0" applyBorder="1"/>
    <xf numFmtId="0" fontId="0" fillId="0" borderId="6" xfId="0" applyBorder="1"/>
    <xf numFmtId="0" fontId="2" fillId="2" borderId="0" xfId="0" applyFont="1" applyFill="1" applyAlignment="1">
      <alignment horizontal="center" vertical="center"/>
    </xf>
    <xf numFmtId="0" fontId="3" fillId="2" borderId="0" xfId="0" applyFont="1" applyFill="1" applyAlignment="1">
      <alignment horizontal="center" wrapText="1"/>
    </xf>
    <xf numFmtId="0" fontId="1" fillId="0" borderId="1" xfId="0" applyFont="1" applyBorder="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0" fillId="0" borderId="4" xfId="0" applyFont="1" applyBorder="1" applyAlignment="1">
      <alignment horizontal="center"/>
    </xf>
    <xf numFmtId="0" fontId="0" fillId="0" borderId="5" xfId="0" applyFont="1" applyBorder="1" applyAlignment="1">
      <alignment horizontal="center"/>
    </xf>
    <xf numFmtId="0" fontId="0" fillId="0" borderId="6" xfId="0" applyFont="1" applyBorder="1" applyAlignment="1">
      <alignment horizontal="center"/>
    </xf>
    <xf numFmtId="0" fontId="1" fillId="0" borderId="1" xfId="0" applyFont="1" applyBorder="1" applyAlignment="1">
      <alignment horizontal="left"/>
    </xf>
    <xf numFmtId="0" fontId="1" fillId="0" borderId="2" xfId="0" applyFont="1" applyBorder="1" applyAlignment="1">
      <alignment horizontal="left"/>
    </xf>
    <xf numFmtId="0" fontId="1" fillId="0" borderId="3" xfId="0" applyFont="1" applyBorder="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conta/Documents/Instructables%20and%20Projects/Ender%203%20Music/Musical%20Marlin/Notes%20to%20Feedrat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8">
          <cell r="A8" t="str">
            <v>C6 Soprano C (High C)</v>
          </cell>
          <cell r="B8">
            <v>1046.502</v>
          </cell>
          <cell r="C8">
            <v>784.87649999999996</v>
          </cell>
          <cell r="D8">
            <v>785</v>
          </cell>
        </row>
        <row r="9">
          <cell r="A9" t="str">
            <v>B5</v>
          </cell>
          <cell r="B9">
            <v>987.76660000000004</v>
          </cell>
          <cell r="C9">
            <v>740.82494999999994</v>
          </cell>
          <cell r="D9">
            <v>741</v>
          </cell>
        </row>
        <row r="10">
          <cell r="A10" t="str">
            <v>B♭5</v>
          </cell>
          <cell r="B10">
            <v>932.32749999999999</v>
          </cell>
          <cell r="C10">
            <v>699.24562500000002</v>
          </cell>
          <cell r="D10">
            <v>699</v>
          </cell>
        </row>
        <row r="11">
          <cell r="A11" t="str">
            <v>A5</v>
          </cell>
          <cell r="B11">
            <v>880</v>
          </cell>
          <cell r="C11">
            <v>660</v>
          </cell>
          <cell r="D11">
            <v>660</v>
          </cell>
        </row>
        <row r="12">
          <cell r="A12" t="str">
            <v>A♭5</v>
          </cell>
          <cell r="B12">
            <v>830.60940000000005</v>
          </cell>
          <cell r="C12">
            <v>622.95705000000009</v>
          </cell>
          <cell r="D12">
            <v>623</v>
          </cell>
        </row>
        <row r="13">
          <cell r="A13" t="str">
            <v>G5</v>
          </cell>
          <cell r="B13">
            <v>783.99090000000001</v>
          </cell>
          <cell r="C13">
            <v>587.99317499999995</v>
          </cell>
          <cell r="D13">
            <v>588</v>
          </cell>
        </row>
        <row r="14">
          <cell r="A14" t="str">
            <v>G♭5</v>
          </cell>
          <cell r="B14">
            <v>739.98879999999997</v>
          </cell>
          <cell r="C14">
            <v>554.99160000000006</v>
          </cell>
          <cell r="D14">
            <v>555</v>
          </cell>
        </row>
        <row r="15">
          <cell r="A15" t="str">
            <v>F5</v>
          </cell>
          <cell r="B15">
            <v>698.45650000000001</v>
          </cell>
          <cell r="C15">
            <v>523.84237499999995</v>
          </cell>
          <cell r="D15">
            <v>524</v>
          </cell>
        </row>
        <row r="16">
          <cell r="A16" t="str">
            <v>E5</v>
          </cell>
          <cell r="B16">
            <v>659.25509999999997</v>
          </cell>
          <cell r="C16">
            <v>494.44132499999995</v>
          </cell>
          <cell r="D16">
            <v>494</v>
          </cell>
        </row>
        <row r="17">
          <cell r="A17" t="str">
            <v>E♭5</v>
          </cell>
          <cell r="B17">
            <v>622.25400000000002</v>
          </cell>
          <cell r="C17">
            <v>466.69049999999999</v>
          </cell>
          <cell r="D17">
            <v>467</v>
          </cell>
        </row>
        <row r="18">
          <cell r="A18" t="str">
            <v>D5</v>
          </cell>
          <cell r="B18">
            <v>587.32950000000005</v>
          </cell>
          <cell r="C18">
            <v>440.49712500000004</v>
          </cell>
          <cell r="D18">
            <v>440</v>
          </cell>
        </row>
        <row r="19">
          <cell r="A19" t="str">
            <v>D♭5</v>
          </cell>
          <cell r="B19">
            <v>554.36530000000005</v>
          </cell>
          <cell r="C19">
            <v>415.77397500000006</v>
          </cell>
          <cell r="D19">
            <v>416</v>
          </cell>
        </row>
        <row r="20">
          <cell r="A20" t="str">
            <v>C5</v>
          </cell>
          <cell r="B20">
            <v>523.25109999999995</v>
          </cell>
          <cell r="C20">
            <v>392.43832499999996</v>
          </cell>
          <cell r="D20">
            <v>392</v>
          </cell>
        </row>
        <row r="21">
          <cell r="A21" t="str">
            <v>B4</v>
          </cell>
          <cell r="B21">
            <v>493.88330000000002</v>
          </cell>
          <cell r="C21">
            <v>370.41247499999997</v>
          </cell>
          <cell r="D21">
            <v>370</v>
          </cell>
        </row>
        <row r="22">
          <cell r="A22" t="str">
            <v>B♭4</v>
          </cell>
          <cell r="B22">
            <v>466.16379999999998</v>
          </cell>
          <cell r="C22">
            <v>349.62284999999997</v>
          </cell>
          <cell r="D22">
            <v>350</v>
          </cell>
        </row>
        <row r="23">
          <cell r="A23" t="str">
            <v>A4</v>
          </cell>
          <cell r="B23">
            <v>440</v>
          </cell>
          <cell r="C23">
            <v>330</v>
          </cell>
          <cell r="D23">
            <v>330</v>
          </cell>
        </row>
        <row r="24">
          <cell r="A24" t="str">
            <v>A♭4</v>
          </cell>
          <cell r="B24">
            <v>415.30470000000003</v>
          </cell>
          <cell r="C24">
            <v>311.47852500000005</v>
          </cell>
          <cell r="D24">
            <v>311</v>
          </cell>
        </row>
        <row r="25">
          <cell r="A25" t="str">
            <v>G4</v>
          </cell>
          <cell r="B25">
            <v>391.99540000000002</v>
          </cell>
          <cell r="C25">
            <v>293.99655000000001</v>
          </cell>
          <cell r="D25">
            <v>294</v>
          </cell>
        </row>
        <row r="26">
          <cell r="A26" t="str">
            <v>G♭4</v>
          </cell>
          <cell r="B26">
            <v>369.99439999999998</v>
          </cell>
          <cell r="C26">
            <v>277.49580000000003</v>
          </cell>
          <cell r="D26">
            <v>277</v>
          </cell>
        </row>
        <row r="27">
          <cell r="A27" t="str">
            <v>F4</v>
          </cell>
          <cell r="B27">
            <v>349.22820000000002</v>
          </cell>
          <cell r="C27">
            <v>261.92115000000001</v>
          </cell>
          <cell r="D27">
            <v>262</v>
          </cell>
        </row>
        <row r="28">
          <cell r="A28" t="str">
            <v>E4</v>
          </cell>
          <cell r="B28">
            <v>329.62759999999997</v>
          </cell>
          <cell r="C28">
            <v>247.22069999999999</v>
          </cell>
          <cell r="D28">
            <v>247</v>
          </cell>
        </row>
        <row r="29">
          <cell r="A29" t="str">
            <v>E♭4</v>
          </cell>
          <cell r="B29">
            <v>311.12700000000001</v>
          </cell>
          <cell r="C29">
            <v>233.34524999999999</v>
          </cell>
          <cell r="D29">
            <v>233</v>
          </cell>
        </row>
        <row r="30">
          <cell r="A30" t="str">
            <v>D4</v>
          </cell>
          <cell r="B30">
            <v>293.66480000000001</v>
          </cell>
          <cell r="C30">
            <v>220.24859999999998</v>
          </cell>
          <cell r="D30">
            <v>220</v>
          </cell>
        </row>
        <row r="31">
          <cell r="A31" t="str">
            <v>D♭4</v>
          </cell>
          <cell r="B31">
            <v>277.18259999999998</v>
          </cell>
          <cell r="C31">
            <v>207.88694999999998</v>
          </cell>
          <cell r="D31">
            <v>208</v>
          </cell>
        </row>
        <row r="32">
          <cell r="A32" t="str">
            <v>C4</v>
          </cell>
          <cell r="B32">
            <v>261.62560000000002</v>
          </cell>
          <cell r="C32">
            <v>196.21920000000003</v>
          </cell>
          <cell r="D32">
            <v>196</v>
          </cell>
        </row>
        <row r="33">
          <cell r="A33" t="str">
            <v>B3</v>
          </cell>
          <cell r="B33">
            <v>246.9417</v>
          </cell>
          <cell r="C33">
            <v>185.20627500000001</v>
          </cell>
          <cell r="D33">
            <v>185</v>
          </cell>
        </row>
        <row r="34">
          <cell r="A34" t="str">
            <v>B♭3</v>
          </cell>
          <cell r="B34">
            <v>233.08189999999999</v>
          </cell>
          <cell r="C34">
            <v>174.81142499999999</v>
          </cell>
          <cell r="D34">
            <v>175</v>
          </cell>
        </row>
        <row r="35">
          <cell r="A35" t="str">
            <v>A3</v>
          </cell>
          <cell r="B35">
            <v>220</v>
          </cell>
          <cell r="C35">
            <v>165</v>
          </cell>
          <cell r="D35">
            <v>165</v>
          </cell>
        </row>
        <row r="36">
          <cell r="A36" t="str">
            <v>A♭3</v>
          </cell>
          <cell r="B36">
            <v>207.6523</v>
          </cell>
          <cell r="C36">
            <v>155.73922499999998</v>
          </cell>
          <cell r="D36">
            <v>156</v>
          </cell>
        </row>
        <row r="37">
          <cell r="A37" t="str">
            <v>G3</v>
          </cell>
          <cell r="B37">
            <v>195.99770000000001</v>
          </cell>
          <cell r="C37">
            <v>146.99827500000001</v>
          </cell>
          <cell r="D37">
            <v>147</v>
          </cell>
        </row>
        <row r="38">
          <cell r="A38" t="str">
            <v>G♭3</v>
          </cell>
          <cell r="B38">
            <v>184.99719999999999</v>
          </cell>
          <cell r="C38">
            <v>138.74790000000002</v>
          </cell>
          <cell r="D38">
            <v>139</v>
          </cell>
        </row>
        <row r="39">
          <cell r="A39" t="str">
            <v>F3</v>
          </cell>
          <cell r="B39">
            <v>174.61410000000001</v>
          </cell>
          <cell r="C39">
            <v>130.96057500000001</v>
          </cell>
          <cell r="D39">
            <v>131</v>
          </cell>
        </row>
        <row r="40">
          <cell r="A40" t="str">
            <v>E3</v>
          </cell>
          <cell r="B40">
            <v>164.81379999999999</v>
          </cell>
          <cell r="C40">
            <v>123.61035</v>
          </cell>
          <cell r="D40">
            <v>124</v>
          </cell>
        </row>
        <row r="41">
          <cell r="A41" t="str">
            <v>E♭3</v>
          </cell>
          <cell r="B41">
            <v>155.5635</v>
          </cell>
          <cell r="C41">
            <v>116.672625</v>
          </cell>
          <cell r="D41">
            <v>117</v>
          </cell>
        </row>
        <row r="42">
          <cell r="A42" t="str">
            <v>D3</v>
          </cell>
          <cell r="B42">
            <v>146.83240000000001</v>
          </cell>
          <cell r="C42">
            <v>110.12429999999999</v>
          </cell>
          <cell r="D42">
            <v>110</v>
          </cell>
        </row>
        <row r="43">
          <cell r="A43" t="str">
            <v>D♭3</v>
          </cell>
          <cell r="B43">
            <v>138.59129999999999</v>
          </cell>
          <cell r="C43">
            <v>103.94347499999999</v>
          </cell>
          <cell r="D43">
            <v>104</v>
          </cell>
        </row>
        <row r="44">
          <cell r="A44" t="str">
            <v>C3</v>
          </cell>
          <cell r="B44">
            <v>130.81280000000001</v>
          </cell>
          <cell r="C44">
            <v>98.109600000000015</v>
          </cell>
          <cell r="D44">
            <v>98</v>
          </cell>
        </row>
        <row r="45">
          <cell r="A45" t="str">
            <v>B2</v>
          </cell>
          <cell r="B45">
            <v>123.4708</v>
          </cell>
          <cell r="C45">
            <v>92.603099999999998</v>
          </cell>
          <cell r="D45">
            <v>93</v>
          </cell>
        </row>
        <row r="46">
          <cell r="A46" t="str">
            <v>B♭2</v>
          </cell>
          <cell r="B46">
            <v>116.54089999999999</v>
          </cell>
          <cell r="C46">
            <v>87.405675000000002</v>
          </cell>
          <cell r="D46">
            <v>87</v>
          </cell>
        </row>
        <row r="47">
          <cell r="A47" t="str">
            <v>A2</v>
          </cell>
          <cell r="B47">
            <v>110</v>
          </cell>
          <cell r="C47">
            <v>82.5</v>
          </cell>
          <cell r="D47">
            <v>83</v>
          </cell>
        </row>
        <row r="48">
          <cell r="A48" t="str">
            <v>A♭2</v>
          </cell>
          <cell r="B48">
            <v>103.8262</v>
          </cell>
          <cell r="C48">
            <v>77.869650000000007</v>
          </cell>
          <cell r="D48">
            <v>78</v>
          </cell>
        </row>
        <row r="49">
          <cell r="A49" t="str">
            <v>G2</v>
          </cell>
          <cell r="B49">
            <v>97.998859999999993</v>
          </cell>
          <cell r="C49">
            <v>73.499144999999999</v>
          </cell>
          <cell r="D49">
            <v>73</v>
          </cell>
        </row>
        <row r="50">
          <cell r="A50" t="str">
            <v>G♭2</v>
          </cell>
          <cell r="B50">
            <v>92.498609999999999</v>
          </cell>
          <cell r="C50">
            <v>69.373957499999989</v>
          </cell>
          <cell r="D50">
            <v>69</v>
          </cell>
        </row>
        <row r="51">
          <cell r="A51" t="str">
            <v>F2</v>
          </cell>
          <cell r="B51">
            <v>87.307060000000007</v>
          </cell>
          <cell r="C51">
            <v>65.480294999999998</v>
          </cell>
          <cell r="D51">
            <v>65</v>
          </cell>
        </row>
        <row r="52">
          <cell r="A52" t="str">
            <v>E2</v>
          </cell>
          <cell r="B52">
            <v>82.406890000000004</v>
          </cell>
          <cell r="C52">
            <v>61.805167500000003</v>
          </cell>
          <cell r="D52">
            <v>62</v>
          </cell>
        </row>
        <row r="53">
          <cell r="A53" t="str">
            <v>E♭2</v>
          </cell>
          <cell r="B53">
            <v>77.781750000000002</v>
          </cell>
          <cell r="C53">
            <v>58.336312499999998</v>
          </cell>
          <cell r="D53">
            <v>58</v>
          </cell>
        </row>
        <row r="54">
          <cell r="A54" t="str">
            <v>D2</v>
          </cell>
          <cell r="B54">
            <v>73.41619</v>
          </cell>
          <cell r="C54">
            <v>55.062142500000007</v>
          </cell>
          <cell r="D54">
            <v>55</v>
          </cell>
        </row>
        <row r="55">
          <cell r="A55" t="str">
            <v>D♭2</v>
          </cell>
          <cell r="B55">
            <v>69.295659999999998</v>
          </cell>
          <cell r="C55">
            <v>51.971744999999999</v>
          </cell>
          <cell r="D55">
            <v>52</v>
          </cell>
        </row>
        <row r="56">
          <cell r="A56" t="str">
            <v>C2</v>
          </cell>
          <cell r="B56">
            <v>65.406390000000002</v>
          </cell>
          <cell r="C56">
            <v>49.054792500000005</v>
          </cell>
          <cell r="D56">
            <v>49</v>
          </cell>
        </row>
        <row r="58">
          <cell r="A58" t="str">
            <v>R</v>
          </cell>
          <cell r="B58">
            <v>20</v>
          </cell>
          <cell r="C58">
            <v>15</v>
          </cell>
          <cell r="D58">
            <v>15</v>
          </cell>
        </row>
      </sheetData>
    </sheetDataSet>
  </externalBook>
</externalLink>
</file>

<file path=xl/persons/person.xml><?xml version="1.0" encoding="utf-8"?>
<personList xmlns="http://schemas.microsoft.com/office/spreadsheetml/2018/threadedcomments" xmlns:x="http://schemas.openxmlformats.org/spreadsheetml/2006/main">
  <person displayName="Scott Hatfield" id="{037F1714-9E98-4340-8A90-6342728E298A}" userId="3ece82bbfef97124"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7" dT="2020-07-09T15:48:29.55" personId="{037F1714-9E98-4340-8A90-6342728E298A}" id="{2500865C-04C9-4AB5-A5D3-7475AB24E413}">
    <text>Note duration is expressed in portions of a beat. A quarter note is one beat. A half note is two beats. An eight note is 1/2 beat.</text>
  </threadedComment>
  <threadedComment ref="D7" dT="2020-07-09T15:56:02.78" personId="{037F1714-9E98-4340-8A90-6342728E298A}" id="{80420EB7-CEE6-4928-9BD1-0F1146D1B0AD}">
    <text>Distance = (1/Tempo) * Duration * Feedrate
First you want to know the duration of each note in minutes. We know the tempo, which is expressed in beats per minute. Therefore, we invert the tempo to get the duration of a note in minutes. Then we multiply that by the number of beats for this note. Finally, we multiply the feedrate, which is expressed in millimeters per minute, to get the distance in millimeters that the axis will travel at the given feedrate to produce a note of the desired duration.</text>
  </threadedComment>
  <threadedComment ref="E7" dT="2020-07-09T15:56:35.10" personId="{037F1714-9E98-4340-8A90-6342728E298A}" id="{B6494322-D34F-4F1E-93EA-038B030CED25}">
    <text>All commands are G0 (linear move).</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90"/>
  <sheetViews>
    <sheetView tabSelected="1" workbookViewId="0">
      <selection activeCell="F5" sqref="F5"/>
    </sheetView>
  </sheetViews>
  <sheetFormatPr defaultRowHeight="15" x14ac:dyDescent="0.25"/>
  <cols>
    <col min="1" max="1" width="14" customWidth="1"/>
    <col min="2" max="2" width="13.140625" customWidth="1"/>
    <col min="3" max="3" width="14.85546875" style="2" customWidth="1"/>
    <col min="4" max="4" width="14.28515625" customWidth="1"/>
    <col min="5" max="5" width="17.85546875" customWidth="1"/>
    <col min="6" max="6" width="255.7109375" bestFit="1" customWidth="1"/>
  </cols>
  <sheetData>
    <row r="1" spans="1:9" ht="33" customHeight="1" x14ac:dyDescent="0.25">
      <c r="A1" s="7" t="s">
        <v>0</v>
      </c>
      <c r="B1" s="7"/>
      <c r="C1" s="7"/>
      <c r="D1" s="7"/>
    </row>
    <row r="2" spans="1:9" ht="61.5" customHeight="1" x14ac:dyDescent="0.25">
      <c r="A2" s="8" t="s">
        <v>1</v>
      </c>
      <c r="B2" s="8"/>
      <c r="C2" s="8"/>
      <c r="D2" s="8"/>
    </row>
    <row r="4" spans="1:9" x14ac:dyDescent="0.25">
      <c r="A4" s="9" t="s">
        <v>6</v>
      </c>
      <c r="B4" s="10"/>
      <c r="C4" s="10"/>
      <c r="D4" s="11"/>
      <c r="F4" s="15" t="s">
        <v>14</v>
      </c>
      <c r="G4" s="16"/>
      <c r="H4" s="16"/>
      <c r="I4" s="17"/>
    </row>
    <row r="5" spans="1:9" x14ac:dyDescent="0.25">
      <c r="A5" s="12" t="s">
        <v>7</v>
      </c>
      <c r="B5" s="13"/>
      <c r="C5" s="13">
        <v>160</v>
      </c>
      <c r="D5" s="14"/>
      <c r="F5" s="4" t="str">
        <f>_xlfn.CONCAT("G17 \nM350 X1 \nG91 ","\n",E8,"\n",E9,"\n",E10,"\n",E11,"\n",E12,"\n",E13,"\n",E14,"\n",E15,"\n",E16,"\n",E17,"\n",E18,"\n",E19,"\n",E20,"\n",E21,"\n",E22,"\n",E23,"\n",E24,"\n",E25,"\n",E26,"\n",E27,"\n",E28,"\n",E29,"\n",E30,"\n",E31,"\n",E32,"\n",E33,"\n",E34,"\n",E35,"\n",E36,"\n",E37,"\n",E38,"\n",E39,"\n",E40,"\n",E41,"\n",E42,"\n",E43,"\n",E44,"\n",E45,"\n",E46,"\n",E47,"\n",E48,"\n",E49,"\n",E50,"\n",E51,"\n",E52,"\n",E53,"\n",E54,"\n",E55,"\n",E56,"\n",E57,"\n",E58,"\n",E59,"\n",E60,"\n",E61,"\n",E62,"\n",E63,"\n",E64,"\n",E65,"\n",E66,"\n",E67,"\n",E68,"\n",E69,"\n",E70,"\n",E71,"\n",E72,"\n",E73,"\n",E74,"\n",E75,"\n",E76,"\n",E77,"\n",E78,"\n",E79,"\n",E80,"\n",E81,"\n",E82,"\n",E83,"\n",E84,"\n",E85,"\n",E86,"\n",E87,"\n",E88,"\n",E89,"\n",E90)</f>
        <v>G17 \nM350 X1 \nG91 \nG0 X0.0234375 F15\nG0 X0.30625 F196\nG0 X0.409375 F262\nG0 X0.4859375 F311\nG0 X1.546875 F330\nG0 X0.30625 F196\nG0 X0.409375 F262\nG0 X0.4859375 F311\nG0 X1.03125 F330\nG0 X2.0625 F330\nG0 X0.0234375 F15\nG0 X0.34375 F220\nG0 X0.4328125 F277\nG0 X0.4859375 F311\nG0 X1.546875 F330\nG0 X0.34375 F220\nG0 X0.4328125 F277\nG0 X0.4859375 F311\nG0 X1.03125 F330\nG0 X2.0625 F330\nG0 X0.0234375 F15\nG0 X0.30625 F196\nG0 X0.3859375 F247\nG0 X0.4328125 F277\nG0 X1.4578125 F311\nG0 X0.30625 F196\nG0 X0.3859375 F247\nG0 X0.4328125 F277\nG0 X2.915625 F311\nG0 X0.0234375 F15\nG0 X0.4328125 F277\nG0 X0.4859375 F311\nG0 X0.4328125 F277\nG0 X1.73125 F277\nG0 X0.1875 F15\nG0 X0.0234375 F15\nG0 X0.515625 F330\nG0 X0.6125 F392\nG0 X0.515625 F330\nG0 X5.83125 F311\nG0 X0.046875 F15\nG0 X0.6125 F196\nG0 X0.30625 F196\nG0 X1.546875 F330\nG0 X1.4578125 F311\nG0 X0.4328125 F277\nG0 X0.865625 F277\nG0 X0.6125 F196\nG0 X1.54375 F247\nG0 X0.3859375 F247\nG0 X0.4328125 F277\nG0 X0.3859375 F247\nG0 X0.34375 F220\nG0 X2.75 F220\nG0 X0.046875 F15\nG0 X0.6125 F196\nG0 X0.30625 F196\nG0 X1.4578125 F311\nG0 X1.2984375 F277\nG0 X0.3859375 F247\nG0 X0.771875 F247\nG0 X0.6875 F220\nG0 X1.225 F196\nG0 X0.34375 F220\nG0 X0.3859375 F247\nG0 X0.34375 F220\nG0 X0.30625 F196\nG0 X2.45 F196\nG0 X0.046875 F15\nG0 X0.6125 F196\nG0 X0.30625 F196\nG0 X1.546875 F330\nG0 X1.4578125 F311\nG0 X0.4328125 F277\nG0 X0.865625 F277\nG0 X0.6125 F196\nG0 X1.54375 F247\nG0 X0.3859375 F247\nG0 X0.4328125 F277\nG0 X0.3859375 F247\nG0 X0.34375 F220\nG0 X1.03125 F220\nG0 X0.6125 F196</v>
      </c>
      <c r="G5" s="5"/>
      <c r="H5" s="5"/>
      <c r="I5" s="6"/>
    </row>
    <row r="7" spans="1:9" x14ac:dyDescent="0.25">
      <c r="A7" s="1" t="s">
        <v>3</v>
      </c>
      <c r="B7" s="1" t="s">
        <v>2</v>
      </c>
      <c r="C7" s="3" t="s">
        <v>4</v>
      </c>
      <c r="D7" s="1" t="s">
        <v>5</v>
      </c>
      <c r="E7" s="1" t="s">
        <v>9</v>
      </c>
    </row>
    <row r="8" spans="1:9" x14ac:dyDescent="0.25">
      <c r="A8" t="s">
        <v>16</v>
      </c>
      <c r="B8">
        <f>VLOOKUP(A8,[1]Sheet1!$A$8:$D$58,4,FALSE)</f>
        <v>15</v>
      </c>
      <c r="C8" s="2">
        <v>0.25</v>
      </c>
      <c r="D8">
        <f>(1/$C$5)*C8*B8</f>
        <v>2.34375E-2</v>
      </c>
      <c r="E8" t="str">
        <f>_xlfn.CONCAT("G0 X",D8," F", B8)</f>
        <v>G0 X0.0234375 F15</v>
      </c>
    </row>
    <row r="9" spans="1:9" x14ac:dyDescent="0.25">
      <c r="A9" t="s">
        <v>15</v>
      </c>
      <c r="B9">
        <f>VLOOKUP(A9,[1]Sheet1!$A$8:$D$58,4,FALSE)</f>
        <v>196</v>
      </c>
      <c r="C9" s="2">
        <v>0.25</v>
      </c>
      <c r="D9">
        <f>(1/$C$5)*C9*B9</f>
        <v>0.30625000000000002</v>
      </c>
      <c r="E9" t="str">
        <f t="shared" ref="E9:E72" si="0">_xlfn.CONCAT("G0 X",D9," F", B9)</f>
        <v>G0 X0.30625 F196</v>
      </c>
    </row>
    <row r="10" spans="1:9" x14ac:dyDescent="0.25">
      <c r="A10" t="s">
        <v>10</v>
      </c>
      <c r="B10">
        <f>VLOOKUP(A10,[1]Sheet1!$A$8:$D$58,4,FALSE)</f>
        <v>262</v>
      </c>
      <c r="C10" s="2">
        <v>0.25</v>
      </c>
      <c r="D10">
        <f>(1/$C$5)*C10*B10</f>
        <v>0.40937500000000004</v>
      </c>
      <c r="E10" t="str">
        <f t="shared" si="0"/>
        <v>G0 X0.409375 F262</v>
      </c>
      <c r="F10" s="2"/>
    </row>
    <row r="11" spans="1:9" x14ac:dyDescent="0.25">
      <c r="A11" t="s">
        <v>18</v>
      </c>
      <c r="B11">
        <f>VLOOKUP(A11,[1]Sheet1!$A$8:$D$58,4,FALSE)</f>
        <v>311</v>
      </c>
      <c r="C11" s="2">
        <v>0.25</v>
      </c>
      <c r="D11">
        <f t="shared" ref="D11:D74" si="1">(1/$C$5)*C11*B11</f>
        <v>0.48593750000000002</v>
      </c>
      <c r="E11" t="str">
        <f t="shared" si="0"/>
        <v>G0 X0.4859375 F311</v>
      </c>
    </row>
    <row r="12" spans="1:9" ht="14.25" customHeight="1" x14ac:dyDescent="0.25">
      <c r="A12" t="s">
        <v>12</v>
      </c>
      <c r="B12">
        <f>VLOOKUP(A12,[1]Sheet1!$A$8:$D$58,4,FALSE)</f>
        <v>330</v>
      </c>
      <c r="C12" s="2">
        <v>0.75</v>
      </c>
      <c r="D12">
        <f t="shared" si="1"/>
        <v>1.5468750000000002</v>
      </c>
      <c r="E12" t="str">
        <f t="shared" si="0"/>
        <v>G0 X1.546875 F330</v>
      </c>
    </row>
    <row r="13" spans="1:9" x14ac:dyDescent="0.25">
      <c r="A13" t="s">
        <v>15</v>
      </c>
      <c r="B13">
        <f>VLOOKUP(A13,[1]Sheet1!$A$8:$D$58,4,FALSE)</f>
        <v>196</v>
      </c>
      <c r="C13" s="2">
        <v>0.25</v>
      </c>
      <c r="D13">
        <f t="shared" si="1"/>
        <v>0.30625000000000002</v>
      </c>
      <c r="E13" t="str">
        <f t="shared" si="0"/>
        <v>G0 X0.30625 F196</v>
      </c>
    </row>
    <row r="14" spans="1:9" x14ac:dyDescent="0.25">
      <c r="A14" t="s">
        <v>10</v>
      </c>
      <c r="B14">
        <f>VLOOKUP(A14,[1]Sheet1!$A$8:$D$58,4,FALSE)</f>
        <v>262</v>
      </c>
      <c r="C14" s="2">
        <v>0.25</v>
      </c>
      <c r="D14">
        <f t="shared" si="1"/>
        <v>0.40937500000000004</v>
      </c>
      <c r="E14" t="str">
        <f t="shared" si="0"/>
        <v>G0 X0.409375 F262</v>
      </c>
    </row>
    <row r="15" spans="1:9" x14ac:dyDescent="0.25">
      <c r="A15" t="s">
        <v>18</v>
      </c>
      <c r="B15">
        <f>VLOOKUP(A15,[1]Sheet1!$A$8:$D$58,4,FALSE)</f>
        <v>311</v>
      </c>
      <c r="C15" s="2">
        <v>0.25</v>
      </c>
      <c r="D15">
        <f t="shared" si="1"/>
        <v>0.48593750000000002</v>
      </c>
      <c r="E15" t="str">
        <f t="shared" si="0"/>
        <v>G0 X0.4859375 F311</v>
      </c>
    </row>
    <row r="16" spans="1:9" x14ac:dyDescent="0.25">
      <c r="A16" t="s">
        <v>12</v>
      </c>
      <c r="B16">
        <f>VLOOKUP(A16,[1]Sheet1!$A$8:$D$58,4,FALSE)</f>
        <v>330</v>
      </c>
      <c r="C16" s="2">
        <v>0.5</v>
      </c>
      <c r="D16">
        <f t="shared" si="1"/>
        <v>1.03125</v>
      </c>
      <c r="E16" t="str">
        <f t="shared" si="0"/>
        <v>G0 X1.03125 F330</v>
      </c>
    </row>
    <row r="17" spans="1:6" x14ac:dyDescent="0.25">
      <c r="A17" t="s">
        <v>12</v>
      </c>
      <c r="B17">
        <f>VLOOKUP(A17,[1]Sheet1!$A$8:$D$58,4,FALSE)</f>
        <v>330</v>
      </c>
      <c r="C17" s="2">
        <v>1</v>
      </c>
      <c r="D17">
        <f t="shared" si="1"/>
        <v>2.0625</v>
      </c>
      <c r="E17" t="str">
        <f t="shared" si="0"/>
        <v>G0 X2.0625 F330</v>
      </c>
    </row>
    <row r="18" spans="1:6" x14ac:dyDescent="0.25">
      <c r="A18" t="s">
        <v>16</v>
      </c>
      <c r="B18">
        <f>VLOOKUP(A18,[1]Sheet1!$A$8:$D$58,4,FALSE)</f>
        <v>15</v>
      </c>
      <c r="C18" s="2">
        <v>0.25</v>
      </c>
      <c r="D18">
        <f t="shared" si="1"/>
        <v>2.34375E-2</v>
      </c>
      <c r="E18" t="str">
        <f t="shared" si="0"/>
        <v>G0 X0.0234375 F15</v>
      </c>
    </row>
    <row r="19" spans="1:6" x14ac:dyDescent="0.25">
      <c r="A19" t="s">
        <v>8</v>
      </c>
      <c r="B19">
        <f>VLOOKUP(A19,[1]Sheet1!$A$8:$D$58,4,FALSE)</f>
        <v>220</v>
      </c>
      <c r="C19" s="2">
        <v>0.25</v>
      </c>
      <c r="D19">
        <f t="shared" si="1"/>
        <v>0.34375</v>
      </c>
      <c r="E19" t="str">
        <f t="shared" si="0"/>
        <v>G0 X0.34375 F220</v>
      </c>
    </row>
    <row r="20" spans="1:6" x14ac:dyDescent="0.25">
      <c r="A20" t="s">
        <v>17</v>
      </c>
      <c r="B20">
        <f>VLOOKUP(A20,[1]Sheet1!$A$8:$D$58,4,FALSE)</f>
        <v>277</v>
      </c>
      <c r="C20" s="2">
        <v>0.25</v>
      </c>
      <c r="D20">
        <f t="shared" si="1"/>
        <v>0.43281250000000004</v>
      </c>
      <c r="E20" t="str">
        <f t="shared" si="0"/>
        <v>G0 X0.4328125 F277</v>
      </c>
    </row>
    <row r="21" spans="1:6" x14ac:dyDescent="0.25">
      <c r="A21" t="s">
        <v>18</v>
      </c>
      <c r="B21">
        <f>VLOOKUP(A21,[1]Sheet1!$A$8:$D$58,4,FALSE)</f>
        <v>311</v>
      </c>
      <c r="C21" s="2">
        <v>0.25</v>
      </c>
      <c r="D21">
        <f t="shared" si="1"/>
        <v>0.48593750000000002</v>
      </c>
      <c r="E21" t="str">
        <f t="shared" si="0"/>
        <v>G0 X0.4859375 F311</v>
      </c>
    </row>
    <row r="22" spans="1:6" x14ac:dyDescent="0.25">
      <c r="A22" t="s">
        <v>12</v>
      </c>
      <c r="B22">
        <f>VLOOKUP(A22,[1]Sheet1!$A$8:$D$58,4,FALSE)</f>
        <v>330</v>
      </c>
      <c r="C22" s="2">
        <v>0.75</v>
      </c>
      <c r="D22">
        <f t="shared" si="1"/>
        <v>1.5468750000000002</v>
      </c>
      <c r="E22" t="str">
        <f t="shared" si="0"/>
        <v>G0 X1.546875 F330</v>
      </c>
    </row>
    <row r="23" spans="1:6" x14ac:dyDescent="0.25">
      <c r="A23" t="s">
        <v>8</v>
      </c>
      <c r="B23">
        <f>VLOOKUP(A23,[1]Sheet1!$A$8:$D$58,4,FALSE)</f>
        <v>220</v>
      </c>
      <c r="C23" s="2">
        <v>0.25</v>
      </c>
      <c r="D23">
        <f t="shared" si="1"/>
        <v>0.34375</v>
      </c>
      <c r="E23" t="str">
        <f t="shared" si="0"/>
        <v>G0 X0.34375 F220</v>
      </c>
    </row>
    <row r="24" spans="1:6" x14ac:dyDescent="0.25">
      <c r="A24" t="s">
        <v>17</v>
      </c>
      <c r="B24">
        <f>VLOOKUP(A24,[1]Sheet1!$A$8:$D$58,4,FALSE)</f>
        <v>277</v>
      </c>
      <c r="C24" s="2">
        <v>0.25</v>
      </c>
      <c r="D24">
        <f t="shared" si="1"/>
        <v>0.43281250000000004</v>
      </c>
      <c r="E24" t="str">
        <f t="shared" si="0"/>
        <v>G0 X0.4328125 F277</v>
      </c>
    </row>
    <row r="25" spans="1:6" x14ac:dyDescent="0.25">
      <c r="A25" t="s">
        <v>18</v>
      </c>
      <c r="B25">
        <f>VLOOKUP(A25,[1]Sheet1!$A$8:$D$58,4,FALSE)</f>
        <v>311</v>
      </c>
      <c r="C25" s="2">
        <v>0.25</v>
      </c>
      <c r="D25">
        <f t="shared" si="1"/>
        <v>0.48593750000000002</v>
      </c>
      <c r="E25" t="str">
        <f t="shared" si="0"/>
        <v>G0 X0.4859375 F311</v>
      </c>
    </row>
    <row r="26" spans="1:6" x14ac:dyDescent="0.25">
      <c r="A26" t="s">
        <v>12</v>
      </c>
      <c r="B26">
        <f>VLOOKUP(A26,[1]Sheet1!$A$8:$D$58,4,FALSE)</f>
        <v>330</v>
      </c>
      <c r="C26" s="2">
        <v>0.5</v>
      </c>
      <c r="D26">
        <f t="shared" si="1"/>
        <v>1.03125</v>
      </c>
      <c r="E26" t="str">
        <f t="shared" si="0"/>
        <v>G0 X1.03125 F330</v>
      </c>
    </row>
    <row r="27" spans="1:6" x14ac:dyDescent="0.25">
      <c r="A27" t="s">
        <v>12</v>
      </c>
      <c r="B27">
        <f>VLOOKUP(A27,[1]Sheet1!$A$8:$D$58,4,FALSE)</f>
        <v>330</v>
      </c>
      <c r="C27" s="2">
        <v>1</v>
      </c>
      <c r="D27">
        <f t="shared" si="1"/>
        <v>2.0625</v>
      </c>
      <c r="E27" t="str">
        <f t="shared" si="0"/>
        <v>G0 X2.0625 F330</v>
      </c>
    </row>
    <row r="28" spans="1:6" x14ac:dyDescent="0.25">
      <c r="A28" t="s">
        <v>16</v>
      </c>
      <c r="B28">
        <f>VLOOKUP(A28,[1]Sheet1!$A$8:$D$58,4,FALSE)</f>
        <v>15</v>
      </c>
      <c r="C28" s="2">
        <v>0.25</v>
      </c>
      <c r="D28">
        <f t="shared" si="1"/>
        <v>2.34375E-2</v>
      </c>
      <c r="E28" t="str">
        <f t="shared" si="0"/>
        <v>G0 X0.0234375 F15</v>
      </c>
    </row>
    <row r="29" spans="1:6" x14ac:dyDescent="0.25">
      <c r="A29" t="s">
        <v>15</v>
      </c>
      <c r="B29">
        <f>VLOOKUP(A29,[1]Sheet1!$A$8:$D$58,4,FALSE)</f>
        <v>196</v>
      </c>
      <c r="C29" s="2">
        <v>0.25</v>
      </c>
      <c r="D29">
        <f t="shared" si="1"/>
        <v>0.30625000000000002</v>
      </c>
      <c r="E29" t="str">
        <f t="shared" si="0"/>
        <v>G0 X0.30625 F196</v>
      </c>
      <c r="F29" s="2"/>
    </row>
    <row r="30" spans="1:6" x14ac:dyDescent="0.25">
      <c r="A30" t="s">
        <v>13</v>
      </c>
      <c r="B30">
        <f>VLOOKUP(A30,[1]Sheet1!$A$8:$D$58,4,FALSE)</f>
        <v>247</v>
      </c>
      <c r="C30" s="2">
        <v>0.25</v>
      </c>
      <c r="D30">
        <f t="shared" si="1"/>
        <v>0.38593750000000004</v>
      </c>
      <c r="E30" t="str">
        <f t="shared" si="0"/>
        <v>G0 X0.3859375 F247</v>
      </c>
    </row>
    <row r="31" spans="1:6" x14ac:dyDescent="0.25">
      <c r="A31" t="s">
        <v>17</v>
      </c>
      <c r="B31">
        <f>VLOOKUP(A31,[1]Sheet1!$A$8:$D$58,4,FALSE)</f>
        <v>277</v>
      </c>
      <c r="C31" s="2">
        <v>0.25</v>
      </c>
      <c r="D31">
        <f t="shared" si="1"/>
        <v>0.43281250000000004</v>
      </c>
      <c r="E31" t="str">
        <f t="shared" si="0"/>
        <v>G0 X0.4328125 F277</v>
      </c>
    </row>
    <row r="32" spans="1:6" x14ac:dyDescent="0.25">
      <c r="A32" t="s">
        <v>18</v>
      </c>
      <c r="B32">
        <f>VLOOKUP(A32,[1]Sheet1!$A$8:$D$58,4,FALSE)</f>
        <v>311</v>
      </c>
      <c r="C32" s="2">
        <v>0.75</v>
      </c>
      <c r="D32">
        <f t="shared" si="1"/>
        <v>1.4578125000000002</v>
      </c>
      <c r="E32" t="str">
        <f t="shared" si="0"/>
        <v>G0 X1.4578125 F311</v>
      </c>
    </row>
    <row r="33" spans="1:5" x14ac:dyDescent="0.25">
      <c r="A33" t="s">
        <v>15</v>
      </c>
      <c r="B33">
        <f>VLOOKUP(A33,[1]Sheet1!$A$8:$D$58,4,FALSE)</f>
        <v>196</v>
      </c>
      <c r="C33" s="2">
        <v>0.25</v>
      </c>
      <c r="D33">
        <f t="shared" si="1"/>
        <v>0.30625000000000002</v>
      </c>
      <c r="E33" t="str">
        <f t="shared" si="0"/>
        <v>G0 X0.30625 F196</v>
      </c>
    </row>
    <row r="34" spans="1:5" x14ac:dyDescent="0.25">
      <c r="A34" t="s">
        <v>13</v>
      </c>
      <c r="B34">
        <f>VLOOKUP(A34,[1]Sheet1!$A$8:$D$58,4,FALSE)</f>
        <v>247</v>
      </c>
      <c r="C34" s="2">
        <v>0.25</v>
      </c>
      <c r="D34">
        <f t="shared" si="1"/>
        <v>0.38593750000000004</v>
      </c>
      <c r="E34" t="str">
        <f t="shared" si="0"/>
        <v>G0 X0.3859375 F247</v>
      </c>
    </row>
    <row r="35" spans="1:5" x14ac:dyDescent="0.25">
      <c r="A35" t="s">
        <v>17</v>
      </c>
      <c r="B35">
        <f>VLOOKUP(A35,[1]Sheet1!$A$8:$D$58,4,FALSE)</f>
        <v>277</v>
      </c>
      <c r="C35" s="2">
        <v>0.25</v>
      </c>
      <c r="D35">
        <f t="shared" si="1"/>
        <v>0.43281250000000004</v>
      </c>
      <c r="E35" t="str">
        <f t="shared" si="0"/>
        <v>G0 X0.4328125 F277</v>
      </c>
    </row>
    <row r="36" spans="1:5" x14ac:dyDescent="0.25">
      <c r="A36" t="s">
        <v>18</v>
      </c>
      <c r="B36">
        <f>VLOOKUP(A36,[1]Sheet1!$A$8:$D$58,4,FALSE)</f>
        <v>311</v>
      </c>
      <c r="C36" s="2">
        <v>1.5</v>
      </c>
      <c r="D36">
        <f t="shared" si="1"/>
        <v>2.9156250000000004</v>
      </c>
      <c r="E36" t="str">
        <f t="shared" si="0"/>
        <v>G0 X2.915625 F311</v>
      </c>
    </row>
    <row r="37" spans="1:5" x14ac:dyDescent="0.25">
      <c r="A37" t="s">
        <v>16</v>
      </c>
      <c r="B37">
        <f>VLOOKUP(A37,[1]Sheet1!$A$8:$D$58,4,FALSE)</f>
        <v>15</v>
      </c>
      <c r="C37" s="2">
        <v>0.25</v>
      </c>
      <c r="D37">
        <f t="shared" si="1"/>
        <v>2.34375E-2</v>
      </c>
      <c r="E37" t="str">
        <f t="shared" si="0"/>
        <v>G0 X0.0234375 F15</v>
      </c>
    </row>
    <row r="38" spans="1:5" x14ac:dyDescent="0.25">
      <c r="A38" t="s">
        <v>17</v>
      </c>
      <c r="B38">
        <f>VLOOKUP(A38,[1]Sheet1!$A$8:$D$58,4,FALSE)</f>
        <v>277</v>
      </c>
      <c r="C38" s="2">
        <v>0.25</v>
      </c>
      <c r="D38">
        <f t="shared" si="1"/>
        <v>0.43281250000000004</v>
      </c>
      <c r="E38" t="str">
        <f t="shared" si="0"/>
        <v>G0 X0.4328125 F277</v>
      </c>
    </row>
    <row r="39" spans="1:5" x14ac:dyDescent="0.25">
      <c r="A39" t="s">
        <v>18</v>
      </c>
      <c r="B39">
        <f>VLOOKUP(A39,[1]Sheet1!$A$8:$D$58,4,FALSE)</f>
        <v>311</v>
      </c>
      <c r="C39" s="2">
        <v>0.25</v>
      </c>
      <c r="D39">
        <f t="shared" si="1"/>
        <v>0.48593750000000002</v>
      </c>
      <c r="E39" t="str">
        <f t="shared" si="0"/>
        <v>G0 X0.4859375 F311</v>
      </c>
    </row>
    <row r="40" spans="1:5" x14ac:dyDescent="0.25">
      <c r="A40" t="s">
        <v>17</v>
      </c>
      <c r="B40">
        <f>VLOOKUP(A40,[1]Sheet1!$A$8:$D$58,4,FALSE)</f>
        <v>277</v>
      </c>
      <c r="C40" s="2">
        <v>0.25</v>
      </c>
      <c r="D40">
        <f t="shared" si="1"/>
        <v>0.43281250000000004</v>
      </c>
      <c r="E40" t="str">
        <f t="shared" si="0"/>
        <v>G0 X0.4328125 F277</v>
      </c>
    </row>
    <row r="41" spans="1:5" x14ac:dyDescent="0.25">
      <c r="A41" t="s">
        <v>17</v>
      </c>
      <c r="B41">
        <f>VLOOKUP(A41,[1]Sheet1!$A$8:$D$58,4,FALSE)</f>
        <v>277</v>
      </c>
      <c r="C41" s="2">
        <v>1</v>
      </c>
      <c r="D41">
        <f t="shared" si="1"/>
        <v>1.7312500000000002</v>
      </c>
      <c r="E41" t="str">
        <f t="shared" si="0"/>
        <v>G0 X1.73125 F277</v>
      </c>
    </row>
    <row r="42" spans="1:5" x14ac:dyDescent="0.25">
      <c r="A42" t="s">
        <v>16</v>
      </c>
      <c r="B42">
        <f>VLOOKUP(A42,[1]Sheet1!$A$8:$D$58,4,FALSE)</f>
        <v>15</v>
      </c>
      <c r="C42" s="2">
        <v>2</v>
      </c>
      <c r="D42">
        <f t="shared" si="1"/>
        <v>0.1875</v>
      </c>
      <c r="E42" t="str">
        <f t="shared" si="0"/>
        <v>G0 X0.1875 F15</v>
      </c>
    </row>
    <row r="43" spans="1:5" x14ac:dyDescent="0.25">
      <c r="A43" t="s">
        <v>16</v>
      </c>
      <c r="B43">
        <f>VLOOKUP(A43,[1]Sheet1!$A$8:$D$58,4,FALSE)</f>
        <v>15</v>
      </c>
      <c r="C43" s="2">
        <v>0.25</v>
      </c>
      <c r="D43">
        <f t="shared" si="1"/>
        <v>2.34375E-2</v>
      </c>
      <c r="E43" t="str">
        <f t="shared" si="0"/>
        <v>G0 X0.0234375 F15</v>
      </c>
    </row>
    <row r="44" spans="1:5" x14ac:dyDescent="0.25">
      <c r="A44" t="s">
        <v>12</v>
      </c>
      <c r="B44">
        <f>VLOOKUP(A44,[1]Sheet1!$A$8:$D$58,4,FALSE)</f>
        <v>330</v>
      </c>
      <c r="C44" s="2">
        <v>0.25</v>
      </c>
      <c r="D44">
        <f t="shared" si="1"/>
        <v>0.515625</v>
      </c>
      <c r="E44" t="str">
        <f t="shared" si="0"/>
        <v>G0 X0.515625 F330</v>
      </c>
    </row>
    <row r="45" spans="1:5" x14ac:dyDescent="0.25">
      <c r="A45" t="s">
        <v>11</v>
      </c>
      <c r="B45">
        <f>VLOOKUP(A45,[1]Sheet1!$A$8:$D$58,4,FALSE)</f>
        <v>392</v>
      </c>
      <c r="C45" s="2">
        <v>0.25</v>
      </c>
      <c r="D45">
        <f t="shared" si="1"/>
        <v>0.61250000000000004</v>
      </c>
      <c r="E45" t="str">
        <f t="shared" si="0"/>
        <v>G0 X0.6125 F392</v>
      </c>
    </row>
    <row r="46" spans="1:5" x14ac:dyDescent="0.25">
      <c r="A46" t="s">
        <v>12</v>
      </c>
      <c r="B46">
        <f>VLOOKUP(A46,[1]Sheet1!$A$8:$D$58,4,FALSE)</f>
        <v>330</v>
      </c>
      <c r="C46" s="2">
        <v>0.25</v>
      </c>
      <c r="D46">
        <f t="shared" si="1"/>
        <v>0.515625</v>
      </c>
      <c r="E46" t="str">
        <f t="shared" si="0"/>
        <v>G0 X0.515625 F330</v>
      </c>
    </row>
    <row r="47" spans="1:5" x14ac:dyDescent="0.25">
      <c r="A47" t="s">
        <v>18</v>
      </c>
      <c r="B47">
        <f>VLOOKUP(A47,[1]Sheet1!$A$8:$D$58,4,FALSE)</f>
        <v>311</v>
      </c>
      <c r="C47" s="2">
        <v>3</v>
      </c>
      <c r="D47">
        <f t="shared" si="1"/>
        <v>5.8312500000000007</v>
      </c>
      <c r="E47" t="str">
        <f t="shared" si="0"/>
        <v>G0 X5.83125 F311</v>
      </c>
    </row>
    <row r="48" spans="1:5" x14ac:dyDescent="0.25">
      <c r="A48" t="s">
        <v>16</v>
      </c>
      <c r="B48">
        <f>VLOOKUP(A48,[1]Sheet1!$A$8:$D$58,4,FALSE)</f>
        <v>15</v>
      </c>
      <c r="C48" s="2">
        <v>0.5</v>
      </c>
      <c r="D48">
        <f t="shared" si="1"/>
        <v>4.6875E-2</v>
      </c>
      <c r="E48" t="str">
        <f t="shared" si="0"/>
        <v>G0 X0.046875 F15</v>
      </c>
    </row>
    <row r="49" spans="1:5" x14ac:dyDescent="0.25">
      <c r="A49" t="s">
        <v>15</v>
      </c>
      <c r="B49">
        <f>VLOOKUP(A49,[1]Sheet1!$A$8:$D$58,4,FALSE)</f>
        <v>196</v>
      </c>
      <c r="C49" s="2">
        <v>0.5</v>
      </c>
      <c r="D49">
        <f t="shared" si="1"/>
        <v>0.61250000000000004</v>
      </c>
      <c r="E49" t="str">
        <f t="shared" si="0"/>
        <v>G0 X0.6125 F196</v>
      </c>
    </row>
    <row r="50" spans="1:5" x14ac:dyDescent="0.25">
      <c r="A50" t="s">
        <v>15</v>
      </c>
      <c r="B50">
        <f>VLOOKUP(A50,[1]Sheet1!$A$8:$D$58,4,FALSE)</f>
        <v>196</v>
      </c>
      <c r="C50" s="2">
        <v>0.25</v>
      </c>
      <c r="D50">
        <f t="shared" si="1"/>
        <v>0.30625000000000002</v>
      </c>
      <c r="E50" t="str">
        <f t="shared" si="0"/>
        <v>G0 X0.30625 F196</v>
      </c>
    </row>
    <row r="51" spans="1:5" x14ac:dyDescent="0.25">
      <c r="A51" t="s">
        <v>12</v>
      </c>
      <c r="B51">
        <f>VLOOKUP(A51,[1]Sheet1!$A$8:$D$58,4,FALSE)</f>
        <v>330</v>
      </c>
      <c r="C51" s="2">
        <v>0.75</v>
      </c>
      <c r="D51">
        <f t="shared" si="1"/>
        <v>1.5468750000000002</v>
      </c>
      <c r="E51" t="str">
        <f t="shared" si="0"/>
        <v>G0 X1.546875 F330</v>
      </c>
    </row>
    <row r="52" spans="1:5" x14ac:dyDescent="0.25">
      <c r="A52" t="s">
        <v>18</v>
      </c>
      <c r="B52">
        <f>VLOOKUP(A52,[1]Sheet1!$A$8:$D$58,4,FALSE)</f>
        <v>311</v>
      </c>
      <c r="C52" s="2">
        <v>0.75</v>
      </c>
      <c r="D52">
        <f t="shared" si="1"/>
        <v>1.4578125000000002</v>
      </c>
      <c r="E52" t="str">
        <f t="shared" si="0"/>
        <v>G0 X1.4578125 F311</v>
      </c>
    </row>
    <row r="53" spans="1:5" x14ac:dyDescent="0.25">
      <c r="A53" t="s">
        <v>17</v>
      </c>
      <c r="B53">
        <f>VLOOKUP(A53,[1]Sheet1!$A$8:$D$58,4,FALSE)</f>
        <v>277</v>
      </c>
      <c r="C53" s="2">
        <v>0.25</v>
      </c>
      <c r="D53">
        <f t="shared" si="1"/>
        <v>0.43281250000000004</v>
      </c>
      <c r="E53" t="str">
        <f t="shared" si="0"/>
        <v>G0 X0.4328125 F277</v>
      </c>
    </row>
    <row r="54" spans="1:5" x14ac:dyDescent="0.25">
      <c r="A54" t="s">
        <v>17</v>
      </c>
      <c r="B54">
        <f>VLOOKUP(A54,[1]Sheet1!$A$8:$D$58,4,FALSE)</f>
        <v>277</v>
      </c>
      <c r="C54" s="2">
        <v>0.5</v>
      </c>
      <c r="D54">
        <f t="shared" si="1"/>
        <v>0.86562500000000009</v>
      </c>
      <c r="E54" t="str">
        <f t="shared" si="0"/>
        <v>G0 X0.865625 F277</v>
      </c>
    </row>
    <row r="55" spans="1:5" x14ac:dyDescent="0.25">
      <c r="A55" t="s">
        <v>15</v>
      </c>
      <c r="B55">
        <f>VLOOKUP(A55,[1]Sheet1!$A$8:$D$58,4,FALSE)</f>
        <v>196</v>
      </c>
      <c r="C55" s="2">
        <v>0.5</v>
      </c>
      <c r="D55">
        <f t="shared" si="1"/>
        <v>0.61250000000000004</v>
      </c>
      <c r="E55" t="str">
        <f t="shared" si="0"/>
        <v>G0 X0.6125 F196</v>
      </c>
    </row>
    <row r="56" spans="1:5" x14ac:dyDescent="0.25">
      <c r="A56" t="s">
        <v>13</v>
      </c>
      <c r="B56">
        <f>VLOOKUP(A56,[1]Sheet1!$A$8:$D$58,4,FALSE)</f>
        <v>247</v>
      </c>
      <c r="C56" s="2">
        <v>1</v>
      </c>
      <c r="D56">
        <f t="shared" si="1"/>
        <v>1.5437500000000002</v>
      </c>
      <c r="E56" t="str">
        <f t="shared" si="0"/>
        <v>G0 X1.54375 F247</v>
      </c>
    </row>
    <row r="57" spans="1:5" x14ac:dyDescent="0.25">
      <c r="A57" t="s">
        <v>13</v>
      </c>
      <c r="B57">
        <f>VLOOKUP(A57,[1]Sheet1!$A$8:$D$58,4,FALSE)</f>
        <v>247</v>
      </c>
      <c r="C57" s="2">
        <v>0.25</v>
      </c>
      <c r="D57">
        <f t="shared" si="1"/>
        <v>0.38593750000000004</v>
      </c>
      <c r="E57" t="str">
        <f t="shared" si="0"/>
        <v>G0 X0.3859375 F247</v>
      </c>
    </row>
    <row r="58" spans="1:5" x14ac:dyDescent="0.25">
      <c r="A58" t="s">
        <v>17</v>
      </c>
      <c r="B58">
        <f>VLOOKUP(A58,[1]Sheet1!$A$8:$D$58,4,FALSE)</f>
        <v>277</v>
      </c>
      <c r="C58" s="2">
        <v>0.25</v>
      </c>
      <c r="D58">
        <f t="shared" si="1"/>
        <v>0.43281250000000004</v>
      </c>
      <c r="E58" t="str">
        <f t="shared" si="0"/>
        <v>G0 X0.4328125 F277</v>
      </c>
    </row>
    <row r="59" spans="1:5" x14ac:dyDescent="0.25">
      <c r="A59" t="s">
        <v>13</v>
      </c>
      <c r="B59">
        <f>VLOOKUP(A59,[1]Sheet1!$A$8:$D$58,4,FALSE)</f>
        <v>247</v>
      </c>
      <c r="C59" s="2">
        <v>0.25</v>
      </c>
      <c r="D59">
        <f t="shared" si="1"/>
        <v>0.38593750000000004</v>
      </c>
      <c r="E59" t="str">
        <f t="shared" si="0"/>
        <v>G0 X0.3859375 F247</v>
      </c>
    </row>
    <row r="60" spans="1:5" x14ac:dyDescent="0.25">
      <c r="A60" t="s">
        <v>8</v>
      </c>
      <c r="B60">
        <f>VLOOKUP(A60,[1]Sheet1!$A$8:$D$58,4,FALSE)</f>
        <v>220</v>
      </c>
      <c r="C60" s="2">
        <v>0.25</v>
      </c>
      <c r="D60">
        <f t="shared" si="1"/>
        <v>0.34375</v>
      </c>
      <c r="E60" t="str">
        <f t="shared" si="0"/>
        <v>G0 X0.34375 F220</v>
      </c>
    </row>
    <row r="61" spans="1:5" x14ac:dyDescent="0.25">
      <c r="A61" t="s">
        <v>8</v>
      </c>
      <c r="B61">
        <f>VLOOKUP(A61,[1]Sheet1!$A$8:$D$58,4,FALSE)</f>
        <v>220</v>
      </c>
      <c r="C61" s="2">
        <v>2</v>
      </c>
      <c r="D61">
        <f t="shared" si="1"/>
        <v>2.75</v>
      </c>
      <c r="E61" t="str">
        <f t="shared" si="0"/>
        <v>G0 X2.75 F220</v>
      </c>
    </row>
    <row r="62" spans="1:5" x14ac:dyDescent="0.25">
      <c r="A62" t="s">
        <v>16</v>
      </c>
      <c r="B62">
        <f>VLOOKUP(A62,[1]Sheet1!$A$8:$D$58,4,FALSE)</f>
        <v>15</v>
      </c>
      <c r="C62" s="2">
        <v>0.5</v>
      </c>
      <c r="D62">
        <f t="shared" si="1"/>
        <v>4.6875E-2</v>
      </c>
      <c r="E62" t="str">
        <f t="shared" si="0"/>
        <v>G0 X0.046875 F15</v>
      </c>
    </row>
    <row r="63" spans="1:5" x14ac:dyDescent="0.25">
      <c r="A63" t="s">
        <v>15</v>
      </c>
      <c r="B63">
        <f>VLOOKUP(A63,[1]Sheet1!$A$8:$D$58,4,FALSE)</f>
        <v>196</v>
      </c>
      <c r="C63" s="2">
        <v>0.5</v>
      </c>
      <c r="D63">
        <f t="shared" si="1"/>
        <v>0.61250000000000004</v>
      </c>
      <c r="E63" t="str">
        <f t="shared" si="0"/>
        <v>G0 X0.6125 F196</v>
      </c>
    </row>
    <row r="64" spans="1:5" x14ac:dyDescent="0.25">
      <c r="A64" t="s">
        <v>15</v>
      </c>
      <c r="B64">
        <f>VLOOKUP(A64,[1]Sheet1!$A$8:$D$58,4,FALSE)</f>
        <v>196</v>
      </c>
      <c r="C64" s="2">
        <v>0.25</v>
      </c>
      <c r="D64">
        <f t="shared" si="1"/>
        <v>0.30625000000000002</v>
      </c>
      <c r="E64" t="str">
        <f t="shared" si="0"/>
        <v>G0 X0.30625 F196</v>
      </c>
    </row>
    <row r="65" spans="1:5" x14ac:dyDescent="0.25">
      <c r="A65" t="s">
        <v>18</v>
      </c>
      <c r="B65">
        <f>VLOOKUP(A65,[1]Sheet1!$A$8:$D$58,4,FALSE)</f>
        <v>311</v>
      </c>
      <c r="C65" s="2">
        <v>0.75</v>
      </c>
      <c r="D65">
        <f t="shared" si="1"/>
        <v>1.4578125000000002</v>
      </c>
      <c r="E65" t="str">
        <f t="shared" si="0"/>
        <v>G0 X1.4578125 F311</v>
      </c>
    </row>
    <row r="66" spans="1:5" x14ac:dyDescent="0.25">
      <c r="A66" t="s">
        <v>17</v>
      </c>
      <c r="B66">
        <f>VLOOKUP(A66,[1]Sheet1!$A$8:$D$58,4,FALSE)</f>
        <v>277</v>
      </c>
      <c r="C66" s="2">
        <v>0.75</v>
      </c>
      <c r="D66">
        <f t="shared" si="1"/>
        <v>1.2984375000000001</v>
      </c>
      <c r="E66" t="str">
        <f t="shared" si="0"/>
        <v>G0 X1.2984375 F277</v>
      </c>
    </row>
    <row r="67" spans="1:5" x14ac:dyDescent="0.25">
      <c r="A67" t="s">
        <v>13</v>
      </c>
      <c r="B67">
        <f>VLOOKUP(A67,[1]Sheet1!$A$8:$D$58,4,FALSE)</f>
        <v>247</v>
      </c>
      <c r="C67" s="2">
        <v>0.25</v>
      </c>
      <c r="D67">
        <f t="shared" si="1"/>
        <v>0.38593750000000004</v>
      </c>
      <c r="E67" t="str">
        <f t="shared" si="0"/>
        <v>G0 X0.3859375 F247</v>
      </c>
    </row>
    <row r="68" spans="1:5" x14ac:dyDescent="0.25">
      <c r="A68" t="s">
        <v>13</v>
      </c>
      <c r="B68">
        <f>VLOOKUP(A68,[1]Sheet1!$A$8:$D$58,4,FALSE)</f>
        <v>247</v>
      </c>
      <c r="C68" s="2">
        <v>0.5</v>
      </c>
      <c r="D68">
        <f t="shared" si="1"/>
        <v>0.77187500000000009</v>
      </c>
      <c r="E68" t="str">
        <f t="shared" si="0"/>
        <v>G0 X0.771875 F247</v>
      </c>
    </row>
    <row r="69" spans="1:5" x14ac:dyDescent="0.25">
      <c r="A69" t="s">
        <v>8</v>
      </c>
      <c r="B69">
        <f>VLOOKUP(A69,[1]Sheet1!$A$8:$D$58,4,FALSE)</f>
        <v>220</v>
      </c>
      <c r="C69" s="2">
        <v>0.5</v>
      </c>
      <c r="D69">
        <f t="shared" si="1"/>
        <v>0.6875</v>
      </c>
      <c r="E69" t="str">
        <f t="shared" si="0"/>
        <v>G0 X0.6875 F220</v>
      </c>
    </row>
    <row r="70" spans="1:5" x14ac:dyDescent="0.25">
      <c r="A70" t="s">
        <v>15</v>
      </c>
      <c r="B70">
        <f>VLOOKUP(A70,[1]Sheet1!$A$8:$D$58,4,FALSE)</f>
        <v>196</v>
      </c>
      <c r="C70" s="2">
        <v>1</v>
      </c>
      <c r="D70">
        <f t="shared" si="1"/>
        <v>1.2250000000000001</v>
      </c>
      <c r="E70" t="str">
        <f t="shared" si="0"/>
        <v>G0 X1.225 F196</v>
      </c>
    </row>
    <row r="71" spans="1:5" x14ac:dyDescent="0.25">
      <c r="A71" t="s">
        <v>8</v>
      </c>
      <c r="B71">
        <f>VLOOKUP(A71,[1]Sheet1!$A$8:$D$58,4,FALSE)</f>
        <v>220</v>
      </c>
      <c r="C71" s="2">
        <v>0.25</v>
      </c>
      <c r="D71">
        <f t="shared" si="1"/>
        <v>0.34375</v>
      </c>
      <c r="E71" t="str">
        <f t="shared" si="0"/>
        <v>G0 X0.34375 F220</v>
      </c>
    </row>
    <row r="72" spans="1:5" x14ac:dyDescent="0.25">
      <c r="A72" t="s">
        <v>13</v>
      </c>
      <c r="B72">
        <f>VLOOKUP(A72,[1]Sheet1!$A$8:$D$58,4,FALSE)</f>
        <v>247</v>
      </c>
      <c r="C72" s="2">
        <v>0.25</v>
      </c>
      <c r="D72">
        <f t="shared" si="1"/>
        <v>0.38593750000000004</v>
      </c>
      <c r="E72" t="str">
        <f t="shared" si="0"/>
        <v>G0 X0.3859375 F247</v>
      </c>
    </row>
    <row r="73" spans="1:5" x14ac:dyDescent="0.25">
      <c r="A73" t="s">
        <v>8</v>
      </c>
      <c r="B73">
        <f>VLOOKUP(A73,[1]Sheet1!$A$8:$D$58,4,FALSE)</f>
        <v>220</v>
      </c>
      <c r="C73" s="2">
        <v>0.25</v>
      </c>
      <c r="D73">
        <f t="shared" si="1"/>
        <v>0.34375</v>
      </c>
      <c r="E73" t="str">
        <f t="shared" ref="E73:E90" si="2">_xlfn.CONCAT("G0 X",D73," F", B73)</f>
        <v>G0 X0.34375 F220</v>
      </c>
    </row>
    <row r="74" spans="1:5" x14ac:dyDescent="0.25">
      <c r="A74" t="s">
        <v>15</v>
      </c>
      <c r="B74">
        <f>VLOOKUP(A74,[1]Sheet1!$A$8:$D$58,4,FALSE)</f>
        <v>196</v>
      </c>
      <c r="C74" s="2">
        <v>0.25</v>
      </c>
      <c r="D74">
        <f t="shared" si="1"/>
        <v>0.30625000000000002</v>
      </c>
      <c r="E74" t="str">
        <f t="shared" si="2"/>
        <v>G0 X0.30625 F196</v>
      </c>
    </row>
    <row r="75" spans="1:5" x14ac:dyDescent="0.25">
      <c r="A75" t="s">
        <v>15</v>
      </c>
      <c r="B75">
        <f>VLOOKUP(A75,[1]Sheet1!$A$8:$D$58,4,FALSE)</f>
        <v>196</v>
      </c>
      <c r="C75" s="2">
        <v>2</v>
      </c>
      <c r="D75">
        <f t="shared" ref="D75:D90" si="3">(1/$C$5)*C75*B75</f>
        <v>2.4500000000000002</v>
      </c>
      <c r="E75" t="str">
        <f t="shared" si="2"/>
        <v>G0 X2.45 F196</v>
      </c>
    </row>
    <row r="76" spans="1:5" x14ac:dyDescent="0.25">
      <c r="A76" t="s">
        <v>16</v>
      </c>
      <c r="B76">
        <f>VLOOKUP(A76,[1]Sheet1!$A$8:$D$58,4,FALSE)</f>
        <v>15</v>
      </c>
      <c r="C76" s="2">
        <v>0.5</v>
      </c>
      <c r="D76">
        <f t="shared" si="3"/>
        <v>4.6875E-2</v>
      </c>
      <c r="E76" t="str">
        <f t="shared" si="2"/>
        <v>G0 X0.046875 F15</v>
      </c>
    </row>
    <row r="77" spans="1:5" x14ac:dyDescent="0.25">
      <c r="A77" t="s">
        <v>15</v>
      </c>
      <c r="B77">
        <f>VLOOKUP(A77,[1]Sheet1!$A$8:$D$58,4,FALSE)</f>
        <v>196</v>
      </c>
      <c r="C77" s="2">
        <v>0.5</v>
      </c>
      <c r="D77">
        <f t="shared" si="3"/>
        <v>0.61250000000000004</v>
      </c>
      <c r="E77" t="str">
        <f t="shared" si="2"/>
        <v>G0 X0.6125 F196</v>
      </c>
    </row>
    <row r="78" spans="1:5" x14ac:dyDescent="0.25">
      <c r="A78" t="s">
        <v>15</v>
      </c>
      <c r="B78">
        <f>VLOOKUP(A78,[1]Sheet1!$A$8:$D$58,4,FALSE)</f>
        <v>196</v>
      </c>
      <c r="C78" s="2">
        <v>0.25</v>
      </c>
      <c r="D78">
        <f t="shared" si="3"/>
        <v>0.30625000000000002</v>
      </c>
      <c r="E78" t="str">
        <f t="shared" si="2"/>
        <v>G0 X0.30625 F196</v>
      </c>
    </row>
    <row r="79" spans="1:5" x14ac:dyDescent="0.25">
      <c r="A79" t="s">
        <v>12</v>
      </c>
      <c r="B79">
        <f>VLOOKUP(A79,[1]Sheet1!$A$8:$D$58,4,FALSE)</f>
        <v>330</v>
      </c>
      <c r="C79" s="2">
        <v>0.75</v>
      </c>
      <c r="D79">
        <f t="shared" si="3"/>
        <v>1.5468750000000002</v>
      </c>
      <c r="E79" t="str">
        <f t="shared" si="2"/>
        <v>G0 X1.546875 F330</v>
      </c>
    </row>
    <row r="80" spans="1:5" x14ac:dyDescent="0.25">
      <c r="A80" t="s">
        <v>18</v>
      </c>
      <c r="B80">
        <f>VLOOKUP(A80,[1]Sheet1!$A$8:$D$58,4,FALSE)</f>
        <v>311</v>
      </c>
      <c r="C80" s="2">
        <v>0.75</v>
      </c>
      <c r="D80">
        <f t="shared" si="3"/>
        <v>1.4578125000000002</v>
      </c>
      <c r="E80" t="str">
        <f t="shared" si="2"/>
        <v>G0 X1.4578125 F311</v>
      </c>
    </row>
    <row r="81" spans="1:5" x14ac:dyDescent="0.25">
      <c r="A81" t="s">
        <v>17</v>
      </c>
      <c r="B81">
        <f>VLOOKUP(A81,[1]Sheet1!$A$8:$D$58,4,FALSE)</f>
        <v>277</v>
      </c>
      <c r="C81" s="2">
        <v>0.25</v>
      </c>
      <c r="D81">
        <f t="shared" si="3"/>
        <v>0.43281250000000004</v>
      </c>
      <c r="E81" t="str">
        <f t="shared" si="2"/>
        <v>G0 X0.4328125 F277</v>
      </c>
    </row>
    <row r="82" spans="1:5" x14ac:dyDescent="0.25">
      <c r="A82" t="s">
        <v>17</v>
      </c>
      <c r="B82">
        <f>VLOOKUP(A82,[1]Sheet1!$A$8:$D$58,4,FALSE)</f>
        <v>277</v>
      </c>
      <c r="C82" s="2">
        <v>0.5</v>
      </c>
      <c r="D82">
        <f t="shared" si="3"/>
        <v>0.86562500000000009</v>
      </c>
      <c r="E82" t="str">
        <f t="shared" si="2"/>
        <v>G0 X0.865625 F277</v>
      </c>
    </row>
    <row r="83" spans="1:5" x14ac:dyDescent="0.25">
      <c r="A83" t="s">
        <v>15</v>
      </c>
      <c r="B83">
        <f>VLOOKUP(A83,[1]Sheet1!$A$8:$D$58,4,FALSE)</f>
        <v>196</v>
      </c>
      <c r="C83" s="2">
        <v>0.5</v>
      </c>
      <c r="D83">
        <f t="shared" si="3"/>
        <v>0.61250000000000004</v>
      </c>
      <c r="E83" t="str">
        <f t="shared" si="2"/>
        <v>G0 X0.6125 F196</v>
      </c>
    </row>
    <row r="84" spans="1:5" x14ac:dyDescent="0.25">
      <c r="A84" t="s">
        <v>13</v>
      </c>
      <c r="B84">
        <f>VLOOKUP(A84,[1]Sheet1!$A$8:$D$58,4,FALSE)</f>
        <v>247</v>
      </c>
      <c r="C84" s="2">
        <v>1</v>
      </c>
      <c r="D84">
        <f t="shared" si="3"/>
        <v>1.5437500000000002</v>
      </c>
      <c r="E84" t="str">
        <f t="shared" si="2"/>
        <v>G0 X1.54375 F247</v>
      </c>
    </row>
    <row r="85" spans="1:5" x14ac:dyDescent="0.25">
      <c r="A85" t="s">
        <v>13</v>
      </c>
      <c r="B85">
        <f>VLOOKUP(A85,[1]Sheet1!$A$8:$D$58,4,FALSE)</f>
        <v>247</v>
      </c>
      <c r="C85" s="2">
        <v>0.25</v>
      </c>
      <c r="D85">
        <f t="shared" si="3"/>
        <v>0.38593750000000004</v>
      </c>
      <c r="E85" t="str">
        <f t="shared" si="2"/>
        <v>G0 X0.3859375 F247</v>
      </c>
    </row>
    <row r="86" spans="1:5" x14ac:dyDescent="0.25">
      <c r="A86" t="s">
        <v>17</v>
      </c>
      <c r="B86">
        <f>VLOOKUP(A86,[1]Sheet1!$A$8:$D$58,4,FALSE)</f>
        <v>277</v>
      </c>
      <c r="C86" s="2">
        <v>0.25</v>
      </c>
      <c r="D86">
        <f t="shared" si="3"/>
        <v>0.43281250000000004</v>
      </c>
      <c r="E86" t="str">
        <f t="shared" si="2"/>
        <v>G0 X0.4328125 F277</v>
      </c>
    </row>
    <row r="87" spans="1:5" x14ac:dyDescent="0.25">
      <c r="A87" t="s">
        <v>13</v>
      </c>
      <c r="B87">
        <f>VLOOKUP(A87,[1]Sheet1!$A$8:$D$58,4,FALSE)</f>
        <v>247</v>
      </c>
      <c r="C87" s="2">
        <v>0.25</v>
      </c>
      <c r="D87">
        <f t="shared" si="3"/>
        <v>0.38593750000000004</v>
      </c>
      <c r="E87" t="str">
        <f t="shared" si="2"/>
        <v>G0 X0.3859375 F247</v>
      </c>
    </row>
    <row r="88" spans="1:5" x14ac:dyDescent="0.25">
      <c r="A88" t="s">
        <v>8</v>
      </c>
      <c r="B88">
        <f>VLOOKUP(A88,[1]Sheet1!$A$8:$D$58,4,FALSE)</f>
        <v>220</v>
      </c>
      <c r="C88" s="2">
        <v>0.25</v>
      </c>
      <c r="D88">
        <f t="shared" si="3"/>
        <v>0.34375</v>
      </c>
      <c r="E88" t="str">
        <f t="shared" si="2"/>
        <v>G0 X0.34375 F220</v>
      </c>
    </row>
    <row r="89" spans="1:5" x14ac:dyDescent="0.25">
      <c r="A89" t="s">
        <v>8</v>
      </c>
      <c r="B89">
        <f>VLOOKUP(A89,[1]Sheet1!$A$8:$D$58,4,FALSE)</f>
        <v>220</v>
      </c>
      <c r="C89" s="2">
        <v>0.75</v>
      </c>
      <c r="D89">
        <f t="shared" si="3"/>
        <v>1.0312500000000002</v>
      </c>
      <c r="E89" t="str">
        <f t="shared" si="2"/>
        <v>G0 X1.03125 F220</v>
      </c>
    </row>
    <row r="90" spans="1:5" x14ac:dyDescent="0.25">
      <c r="A90" t="s">
        <v>15</v>
      </c>
      <c r="B90">
        <f>VLOOKUP(A90,[1]Sheet1!$A$8:$D$58,4,FALSE)</f>
        <v>196</v>
      </c>
      <c r="C90" s="2">
        <v>0.5</v>
      </c>
      <c r="D90">
        <f t="shared" si="3"/>
        <v>0.61250000000000004</v>
      </c>
      <c r="E90" t="str">
        <f t="shared" si="2"/>
        <v>G0 X0.6125 F196</v>
      </c>
    </row>
  </sheetData>
  <mergeCells count="6">
    <mergeCell ref="F4:I4"/>
    <mergeCell ref="A1:D1"/>
    <mergeCell ref="A2:D2"/>
    <mergeCell ref="A4:D4"/>
    <mergeCell ref="A5:B5"/>
    <mergeCell ref="C5:D5"/>
  </mergeCells>
  <pageMargins left="0.7" right="0.7" top="0.75" bottom="0.75" header="0.3" footer="0.3"/>
  <pageSetup orientation="portrait" horizontalDpi="4294967293" verticalDpi="4294967293"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Scott Hatfield</dc:creator>
  <cp:lastModifiedBy>Scott Hatfield</cp:lastModifiedBy>
  <dcterms:created xsi:type="dcterms:W3CDTF">2015-06-05T18:17:20Z</dcterms:created>
  <dcterms:modified xsi:type="dcterms:W3CDTF">2020-07-10T12:32:56Z</dcterms:modified>
</cp:coreProperties>
</file>