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1400" windowHeight="8370" tabRatio="747" firstSheet="2" activeTab="2"/>
  </bookViews>
  <sheets>
    <sheet name="En tête" sheetId="10" r:id="rId1"/>
    <sheet name="Notes sur le remplissage" sheetId="11" r:id="rId2"/>
    <sheet name="Références  et démonstrations" sheetId="13" r:id="rId3"/>
    <sheet name="Contraintes Réglementaires" sheetId="3" r:id="rId4"/>
    <sheet name="Contraintes Techniques" sheetId="6" r:id="rId5"/>
    <sheet name="Fonctionnalités couvertes" sheetId="12" r:id="rId6"/>
    <sheet name="Factures (LOT 1)" sheetId="5" r:id="rId7"/>
    <sheet name="Prestations (LOT 1)" sheetId="24" r:id="rId8"/>
    <sheet name="Livrables (LOT 1)" sheetId="7" r:id="rId9"/>
    <sheet name="Tableaux financiers (LOT 1)" sheetId="9" r:id="rId10"/>
    <sheet name="Maintenance (LOT 2)" sheetId="19" r:id="rId11"/>
    <sheet name="Tableaux financiers (LOT 2)" sheetId="26" r:id="rId12"/>
    <sheet name="Commandes (OPTION)" sheetId="15" r:id="rId13"/>
    <sheet name="Prestations (OPTION)" sheetId="25" r:id="rId14"/>
    <sheet name="Livrables (OPTION)" sheetId="22" r:id="rId15"/>
    <sheet name="Tableaux financiers (OPTION)" sheetId="23" r:id="rId16"/>
  </sheets>
  <definedNames>
    <definedName name="_xlnm._FilterDatabase" localSheetId="6" hidden="1">'Factures (LOT 1)'!$B$1:$F$139</definedName>
    <definedName name="_xlnm.Print_Titles" localSheetId="12">'Commandes (OPTION)'!$1:$1</definedName>
    <definedName name="_xlnm.Print_Titles" localSheetId="3">'Contraintes Réglementaires'!$1:$1</definedName>
    <definedName name="_xlnm.Print_Titles" localSheetId="4">'Contraintes Techniques'!$1:$1</definedName>
    <definedName name="_xlnm.Print_Titles" localSheetId="6">'Factures (LOT 1)'!$1:$1</definedName>
    <definedName name="_xlnm.Print_Titles" localSheetId="5">'Fonctionnalités couvertes'!$1:$1</definedName>
    <definedName name="_xlnm.Print_Titles" localSheetId="8">'Livrables (LOT 1)'!$1:$1</definedName>
    <definedName name="_xlnm.Print_Titles" localSheetId="14">'Livrables (OPTION)'!$1:$1</definedName>
    <definedName name="_xlnm.Print_Titles" localSheetId="10">'Maintenance (LOT 2)'!$1:$1</definedName>
    <definedName name="_xlnm.Print_Titles" localSheetId="7">'Prestations (LOT 1)'!$1:$1</definedName>
    <definedName name="_xlnm.Print_Titles" localSheetId="13">'Prestations (OPTION)'!$1:$1</definedName>
    <definedName name="_xlnm.Print_Titles" localSheetId="2">'Références  et démonstrations'!$1:$1</definedName>
    <definedName name="_xlnm.Print_Area" localSheetId="3">'Contraintes Réglementaires'!$A$1:$F$5</definedName>
    <definedName name="_xlnm.Print_Area" localSheetId="4">'Contraintes Techniques'!$A$1:$F$57</definedName>
    <definedName name="_xlnm.Print_Area" localSheetId="0">'En tête'!$A$1:$M$30</definedName>
    <definedName name="_xlnm.Print_Area" localSheetId="6">'Factures (LOT 1)'!$A$1:$F$139</definedName>
    <definedName name="_xlnm.Print_Area" localSheetId="5">'Fonctionnalités couvertes'!$A$1:$D$18</definedName>
    <definedName name="_xlnm.Print_Area" localSheetId="8">'Livrables (LOT 1)'!$A$1:$D$26</definedName>
    <definedName name="_xlnm.Print_Area" localSheetId="14">'Livrables (OPTION)'!$A$1:$D$26</definedName>
    <definedName name="_xlnm.Print_Area" localSheetId="2">'Références  et démonstrations'!$A$1:$D$13</definedName>
  </definedNames>
  <calcPr calcId="145621"/>
</workbook>
</file>

<file path=xl/calcChain.xml><?xml version="1.0" encoding="utf-8"?>
<calcChain xmlns="http://schemas.openxmlformats.org/spreadsheetml/2006/main">
  <c r="A54" i="15" l="1"/>
  <c r="F15" i="26" l="1"/>
  <c r="F16" i="26" l="1"/>
  <c r="F17" i="26" s="1"/>
  <c r="B9" i="19"/>
  <c r="B7" i="19"/>
  <c r="B4" i="19"/>
  <c r="B2" i="19"/>
  <c r="B40" i="5" l="1"/>
  <c r="F40" i="5"/>
  <c r="E40" i="5"/>
  <c r="D40" i="5"/>
  <c r="B23" i="5"/>
  <c r="F23" i="5"/>
  <c r="E23" i="5"/>
  <c r="D23" i="5"/>
  <c r="E45" i="23" l="1"/>
  <c r="E46" i="23" s="1"/>
  <c r="E47" i="23" s="1"/>
  <c r="F45" i="23"/>
  <c r="F47" i="23" s="1"/>
  <c r="I45" i="23"/>
  <c r="I47" i="23" s="1"/>
  <c r="K45" i="23"/>
  <c r="K46" i="23" s="1"/>
  <c r="K47" i="23" s="1"/>
  <c r="H45" i="23"/>
  <c r="H46" i="23" s="1"/>
  <c r="H47" i="23" s="1"/>
  <c r="C45" i="23"/>
  <c r="N44" i="23"/>
  <c r="L44" i="23"/>
  <c r="N43" i="23"/>
  <c r="L43" i="23"/>
  <c r="N42" i="23"/>
  <c r="L42" i="23"/>
  <c r="N41" i="23"/>
  <c r="L41" i="23"/>
  <c r="N40" i="23"/>
  <c r="L40" i="23"/>
  <c r="N39" i="23"/>
  <c r="L39" i="23"/>
  <c r="N38" i="23"/>
  <c r="L38" i="23"/>
  <c r="N37" i="23"/>
  <c r="L37" i="23"/>
  <c r="N36" i="23"/>
  <c r="N45" i="23" s="1"/>
  <c r="L36" i="23"/>
  <c r="L45" i="23" l="1"/>
  <c r="L47" i="23" s="1"/>
  <c r="N46" i="23"/>
  <c r="N47" i="23" s="1"/>
  <c r="B111" i="5"/>
  <c r="B85" i="5"/>
  <c r="B48" i="5"/>
  <c r="B47" i="15"/>
  <c r="A47" i="15"/>
  <c r="A43" i="15"/>
  <c r="B43" i="15"/>
  <c r="A2" i="15"/>
  <c r="B2" i="15" l="1"/>
  <c r="E64" i="23" l="1"/>
  <c r="E65" i="23" s="1"/>
  <c r="E66" i="23" s="1"/>
  <c r="L51" i="23"/>
  <c r="K32" i="23"/>
  <c r="I32" i="23"/>
  <c r="I34" i="23" s="1"/>
  <c r="H32" i="23"/>
  <c r="H33" i="23" s="1"/>
  <c r="H34" i="23" s="1"/>
  <c r="F32" i="23"/>
  <c r="F34" i="23" s="1"/>
  <c r="E32" i="23"/>
  <c r="C32" i="23"/>
  <c r="N31" i="23"/>
  <c r="L31" i="23"/>
  <c r="N30" i="23"/>
  <c r="L30" i="23"/>
  <c r="N29" i="23"/>
  <c r="L29" i="23"/>
  <c r="N28" i="23"/>
  <c r="L28" i="23"/>
  <c r="N27" i="23"/>
  <c r="L27" i="23"/>
  <c r="N26" i="23"/>
  <c r="L26" i="23"/>
  <c r="N25" i="23"/>
  <c r="L25" i="23"/>
  <c r="N24" i="23"/>
  <c r="L24" i="23"/>
  <c r="N23" i="23"/>
  <c r="L23" i="23"/>
  <c r="K19" i="23"/>
  <c r="K20" i="23" s="1"/>
  <c r="K21" i="23" s="1"/>
  <c r="I19" i="23"/>
  <c r="H19" i="23"/>
  <c r="F19" i="23"/>
  <c r="E19" i="23"/>
  <c r="E50" i="23" s="1"/>
  <c r="C19" i="23"/>
  <c r="N18" i="23"/>
  <c r="L18" i="23"/>
  <c r="N17" i="23"/>
  <c r="L17" i="23"/>
  <c r="N16" i="23"/>
  <c r="L16" i="23"/>
  <c r="N15" i="23"/>
  <c r="L15" i="23"/>
  <c r="N14" i="23"/>
  <c r="L14" i="23"/>
  <c r="N13" i="23"/>
  <c r="L13" i="23"/>
  <c r="N12" i="23"/>
  <c r="L12" i="23"/>
  <c r="N11" i="23"/>
  <c r="L11" i="23"/>
  <c r="N10" i="23"/>
  <c r="L10" i="23"/>
  <c r="N9" i="23"/>
  <c r="L9" i="23"/>
  <c r="L32" i="23" l="1"/>
  <c r="L34" i="23" s="1"/>
  <c r="N32" i="23"/>
  <c r="N33" i="23" s="1"/>
  <c r="N34" i="23" s="1"/>
  <c r="N19" i="23"/>
  <c r="H20" i="23"/>
  <c r="H21" i="23" s="1"/>
  <c r="H52" i="23" s="1"/>
  <c r="H50" i="23"/>
  <c r="C50" i="23"/>
  <c r="C52" i="23" s="1"/>
  <c r="I50" i="23"/>
  <c r="I21" i="23"/>
  <c r="I52" i="23" s="1"/>
  <c r="K50" i="23"/>
  <c r="K51" i="23" s="1"/>
  <c r="L19" i="23"/>
  <c r="L50" i="23" s="1"/>
  <c r="F21" i="23"/>
  <c r="F52" i="23" s="1"/>
  <c r="F50" i="23"/>
  <c r="E20" i="23"/>
  <c r="E21" i="23" s="1"/>
  <c r="L21" i="23"/>
  <c r="L52" i="23" s="1"/>
  <c r="H51" i="23"/>
  <c r="K33" i="23"/>
  <c r="K34" i="23" s="1"/>
  <c r="K52" i="23" s="1"/>
  <c r="E33" i="23"/>
  <c r="E34" i="23" s="1"/>
  <c r="N50" i="23" l="1"/>
  <c r="N20" i="23"/>
  <c r="N21" i="23" s="1"/>
  <c r="N52" i="23" s="1"/>
  <c r="E52" i="23"/>
  <c r="E51" i="23"/>
  <c r="N51" i="23" l="1"/>
  <c r="E51" i="9"/>
  <c r="E52" i="9" s="1"/>
  <c r="E53" i="9" l="1"/>
  <c r="F47" i="15" l="1"/>
  <c r="E47" i="15"/>
  <c r="D47" i="15"/>
  <c r="F43" i="15"/>
  <c r="E43" i="15"/>
  <c r="D43" i="15"/>
  <c r="F2" i="15"/>
  <c r="E2" i="15"/>
  <c r="D2" i="15"/>
  <c r="F111" i="5"/>
  <c r="E111" i="5"/>
  <c r="D111" i="5"/>
  <c r="F85" i="5"/>
  <c r="E85" i="5"/>
  <c r="D85" i="5"/>
  <c r="F48" i="5"/>
  <c r="E48" i="5"/>
  <c r="D48" i="5"/>
  <c r="F2" i="5"/>
  <c r="E2" i="5"/>
  <c r="D2" i="5"/>
  <c r="B2" i="5"/>
  <c r="L38" i="9" l="1"/>
  <c r="N31" i="9"/>
  <c r="N18" i="9"/>
  <c r="N24" i="9"/>
  <c r="N25" i="9"/>
  <c r="N26" i="9"/>
  <c r="N27" i="9"/>
  <c r="N28" i="9"/>
  <c r="N29" i="9"/>
  <c r="N30" i="9"/>
  <c r="N23" i="9"/>
  <c r="L24" i="9"/>
  <c r="L25" i="9"/>
  <c r="L26" i="9"/>
  <c r="L27" i="9"/>
  <c r="L28" i="9"/>
  <c r="L29" i="9"/>
  <c r="L30" i="9"/>
  <c r="L31" i="9"/>
  <c r="L23" i="9"/>
  <c r="L10" i="9"/>
  <c r="L11" i="9"/>
  <c r="L12" i="9"/>
  <c r="L13" i="9"/>
  <c r="L14" i="9"/>
  <c r="L15" i="9"/>
  <c r="L16" i="9"/>
  <c r="L17" i="9"/>
  <c r="L18" i="9"/>
  <c r="N10" i="9"/>
  <c r="N11" i="9"/>
  <c r="N12" i="9"/>
  <c r="N13" i="9"/>
  <c r="N14" i="9"/>
  <c r="N15" i="9"/>
  <c r="N16" i="9"/>
  <c r="N17" i="9"/>
  <c r="N9" i="9"/>
  <c r="L9" i="9"/>
  <c r="L19" i="9" l="1"/>
  <c r="L21" i="9" s="1"/>
  <c r="N19" i="9"/>
  <c r="L32" i="9"/>
  <c r="L34" i="9" s="1"/>
  <c r="N32" i="9"/>
  <c r="N33" i="9" s="1"/>
  <c r="N34" i="9" s="1"/>
  <c r="E32" i="9"/>
  <c r="E33" i="9" s="1"/>
  <c r="F32" i="9"/>
  <c r="F34" i="9" s="1"/>
  <c r="H32" i="9"/>
  <c r="H33" i="9" s="1"/>
  <c r="I32" i="9"/>
  <c r="I34" i="9" s="1"/>
  <c r="K32" i="9"/>
  <c r="K33" i="9" s="1"/>
  <c r="C32" i="9"/>
  <c r="E19" i="9"/>
  <c r="F19" i="9"/>
  <c r="H19" i="9"/>
  <c r="I19" i="9"/>
  <c r="K19" i="9"/>
  <c r="C19" i="9"/>
  <c r="N37" i="9" l="1"/>
  <c r="N20" i="9"/>
  <c r="N21" i="9" s="1"/>
  <c r="N39" i="9" s="1"/>
  <c r="C37" i="9"/>
  <c r="C39" i="9" s="1"/>
  <c r="F37" i="9"/>
  <c r="F21" i="9"/>
  <c r="F39" i="9" s="1"/>
  <c r="K20" i="9"/>
  <c r="K21" i="9" s="1"/>
  <c r="K37" i="9"/>
  <c r="K38" i="9" s="1"/>
  <c r="I21" i="9"/>
  <c r="I39" i="9" s="1"/>
  <c r="I37" i="9"/>
  <c r="H37" i="9"/>
  <c r="L37" i="9"/>
  <c r="E20" i="9"/>
  <c r="E21" i="9" s="1"/>
  <c r="E37" i="9"/>
  <c r="L39" i="9"/>
  <c r="N38" i="9"/>
  <c r="H20" i="9"/>
  <c r="E34" i="9"/>
  <c r="K34" i="9"/>
  <c r="E39" i="9" l="1"/>
  <c r="H21" i="9"/>
  <c r="K39" i="9"/>
  <c r="E38" i="9"/>
  <c r="H34" i="9" l="1"/>
  <c r="H39" i="9" s="1"/>
  <c r="H38" i="9"/>
</calcChain>
</file>

<file path=xl/comments1.xml><?xml version="1.0" encoding="utf-8"?>
<comments xmlns="http://schemas.openxmlformats.org/spreadsheetml/2006/main">
  <authors>
    <author>Brigitte Ribot</author>
  </authors>
  <commentList>
    <comment ref="D1" authorId="0">
      <text>
        <r>
          <rPr>
            <b/>
            <sz val="8"/>
            <color indexed="81"/>
            <rFont val="Tahoma"/>
            <family val="2"/>
          </rPr>
          <t>OP=Opérationnel dans la version en exploitation</t>
        </r>
        <r>
          <rPr>
            <sz val="8"/>
            <color indexed="81"/>
            <rFont val="Tahoma"/>
            <family val="2"/>
          </rPr>
          <t xml:space="preserve">
</t>
        </r>
        <r>
          <rPr>
            <b/>
            <sz val="8"/>
            <color indexed="81"/>
            <rFont val="Tahoma"/>
            <family val="2"/>
          </rPr>
          <t>PV=Prévu dans prochaine Version : indiquer N° et date de mise en production en commentaire
NP=Non Prévu
AR=Question à repréciser</t>
        </r>
      </text>
    </comment>
  </commentList>
</comments>
</file>

<file path=xl/comments10.xml><?xml version="1.0" encoding="utf-8"?>
<comments xmlns="http://schemas.openxmlformats.org/spreadsheetml/2006/main">
  <authors>
    <author>Brigitte Ribot</author>
  </authors>
  <commentList>
    <comment ref="C1" authorId="0">
      <text>
        <r>
          <rPr>
            <b/>
            <sz val="8"/>
            <color indexed="81"/>
            <rFont val="Tahoma"/>
            <family val="2"/>
          </rPr>
          <t xml:space="preserve">OUI / NON
</t>
        </r>
      </text>
    </comment>
  </commentList>
</comments>
</file>

<file path=xl/comments2.xml><?xml version="1.0" encoding="utf-8"?>
<comments xmlns="http://schemas.openxmlformats.org/spreadsheetml/2006/main">
  <authors>
    <author>Brigitte Ribot</author>
  </authors>
  <commentList>
    <comment ref="D1" authorId="0">
      <text>
        <r>
          <rPr>
            <b/>
            <sz val="8"/>
            <color indexed="81"/>
            <rFont val="Tahoma"/>
            <family val="2"/>
          </rPr>
          <t>OP=Opérationnel dans la version en exploitation</t>
        </r>
        <r>
          <rPr>
            <sz val="8"/>
            <color indexed="81"/>
            <rFont val="Tahoma"/>
            <family val="2"/>
          </rPr>
          <t xml:space="preserve">
</t>
        </r>
        <r>
          <rPr>
            <b/>
            <sz val="8"/>
            <color indexed="81"/>
            <rFont val="Tahoma"/>
            <family val="2"/>
          </rPr>
          <t>PV=Prévu dans prochaine Version : indiquer N° et date de mise en production en commentaire
NP=Non Prévu
AR=Question à repréciser</t>
        </r>
      </text>
    </comment>
  </commentList>
</comments>
</file>

<file path=xl/comments3.xml><?xml version="1.0" encoding="utf-8"?>
<comments xmlns="http://schemas.openxmlformats.org/spreadsheetml/2006/main">
  <authors>
    <author>Brigitte Ribot</author>
  </authors>
  <commentList>
    <comment ref="C1" authorId="0">
      <text>
        <r>
          <rPr>
            <b/>
            <sz val="8"/>
            <color indexed="81"/>
            <rFont val="Tahoma"/>
            <family val="2"/>
          </rPr>
          <t>OP=Opérationnel dans la version en exploitation</t>
        </r>
        <r>
          <rPr>
            <sz val="8"/>
            <color indexed="81"/>
            <rFont val="Tahoma"/>
            <family val="2"/>
          </rPr>
          <t xml:space="preserve">
</t>
        </r>
        <r>
          <rPr>
            <b/>
            <sz val="8"/>
            <color indexed="81"/>
            <rFont val="Tahoma"/>
            <family val="2"/>
          </rPr>
          <t>PV=Prévu dans prochaine Version : indiquer N° et date de mise en production en commentaire
NP=Non Prévu
AR=Question à repréciser</t>
        </r>
      </text>
    </comment>
  </commentList>
</comments>
</file>

<file path=xl/comments4.xml><?xml version="1.0" encoding="utf-8"?>
<comments xmlns="http://schemas.openxmlformats.org/spreadsheetml/2006/main">
  <authors>
    <author>Brigitte Ribot</author>
  </authors>
  <commentList>
    <comment ref="D1" authorId="0">
      <text>
        <r>
          <rPr>
            <b/>
            <sz val="8"/>
            <color indexed="81"/>
            <rFont val="Tahoma"/>
            <family val="2"/>
          </rPr>
          <t>OP=Opérationnel dans la version en exploitation</t>
        </r>
        <r>
          <rPr>
            <sz val="8"/>
            <color indexed="81"/>
            <rFont val="Tahoma"/>
            <family val="2"/>
          </rPr>
          <t xml:space="preserve">
</t>
        </r>
        <r>
          <rPr>
            <b/>
            <sz val="8"/>
            <color indexed="81"/>
            <rFont val="Tahoma"/>
            <family val="2"/>
          </rPr>
          <t>PV=Prévu dans prochaine Version : indiquer N° et date de mise en production en commentaire
NP=Non Prévu
AR=Question à repréciser</t>
        </r>
      </text>
    </comment>
  </commentList>
</comments>
</file>

<file path=xl/comments5.xml><?xml version="1.0" encoding="utf-8"?>
<comments xmlns="http://schemas.openxmlformats.org/spreadsheetml/2006/main">
  <authors>
    <author>Brigitte Ribot</author>
  </authors>
  <commentList>
    <comment ref="D1" authorId="0">
      <text>
        <r>
          <rPr>
            <b/>
            <sz val="8"/>
            <color indexed="81"/>
            <rFont val="Tahoma"/>
            <family val="2"/>
          </rPr>
          <t>OP=Opérationnel dans la version en exploitation</t>
        </r>
        <r>
          <rPr>
            <sz val="8"/>
            <color indexed="81"/>
            <rFont val="Tahoma"/>
            <family val="2"/>
          </rPr>
          <t xml:space="preserve">
</t>
        </r>
        <r>
          <rPr>
            <b/>
            <sz val="8"/>
            <color indexed="81"/>
            <rFont val="Tahoma"/>
            <family val="2"/>
          </rPr>
          <t>PV=Prévu dans prochaine Version : indiquer N° et date de mise en production en commentaire
NP=Non Prévu
AR=Question à repréciser</t>
        </r>
      </text>
    </comment>
  </commentList>
</comments>
</file>

<file path=xl/comments6.xml><?xml version="1.0" encoding="utf-8"?>
<comments xmlns="http://schemas.openxmlformats.org/spreadsheetml/2006/main">
  <authors>
    <author>Brigitte Ribot</author>
  </authors>
  <commentList>
    <comment ref="C1" authorId="0">
      <text>
        <r>
          <rPr>
            <b/>
            <sz val="8"/>
            <color indexed="81"/>
            <rFont val="Tahoma"/>
            <family val="2"/>
          </rPr>
          <t xml:space="preserve">OUI / NON
</t>
        </r>
      </text>
    </comment>
  </commentList>
</comments>
</file>

<file path=xl/comments7.xml><?xml version="1.0" encoding="utf-8"?>
<comments xmlns="http://schemas.openxmlformats.org/spreadsheetml/2006/main">
  <authors>
    <author>Brigitte Ribot</author>
  </authors>
  <commentList>
    <comment ref="D1" authorId="0">
      <text>
        <r>
          <rPr>
            <b/>
            <sz val="8"/>
            <color indexed="81"/>
            <rFont val="Tahoma"/>
            <family val="2"/>
          </rPr>
          <t>OP=Opérationnel dans la version en exploitation</t>
        </r>
        <r>
          <rPr>
            <sz val="8"/>
            <color indexed="81"/>
            <rFont val="Tahoma"/>
            <family val="2"/>
          </rPr>
          <t xml:space="preserve">
</t>
        </r>
        <r>
          <rPr>
            <b/>
            <sz val="8"/>
            <color indexed="81"/>
            <rFont val="Tahoma"/>
            <family val="2"/>
          </rPr>
          <t>PV=Prévu dans prochaine Version : indiquer N° et date de mise en production en commentaire
NP=Non Prévu
AR=Question à repréciser</t>
        </r>
      </text>
    </comment>
  </commentList>
</comments>
</file>

<file path=xl/comments8.xml><?xml version="1.0" encoding="utf-8"?>
<comments xmlns="http://schemas.openxmlformats.org/spreadsheetml/2006/main">
  <authors>
    <author>Brigitte Ribot</author>
  </authors>
  <commentList>
    <comment ref="D1" authorId="0">
      <text>
        <r>
          <rPr>
            <b/>
            <sz val="8"/>
            <color indexed="81"/>
            <rFont val="Tahoma"/>
            <family val="2"/>
          </rPr>
          <t>OP=Opérationnel dans la version en exploitation</t>
        </r>
        <r>
          <rPr>
            <sz val="8"/>
            <color indexed="81"/>
            <rFont val="Tahoma"/>
            <family val="2"/>
          </rPr>
          <t xml:space="preserve">
</t>
        </r>
        <r>
          <rPr>
            <b/>
            <sz val="8"/>
            <color indexed="81"/>
            <rFont val="Tahoma"/>
            <family val="2"/>
          </rPr>
          <t>PV=Prévu dans prochaine Version : indiquer N° et date de mise en production en commentaire
NP=Non Prévu
AR=Question à repréciser</t>
        </r>
      </text>
    </comment>
  </commentList>
</comments>
</file>

<file path=xl/comments9.xml><?xml version="1.0" encoding="utf-8"?>
<comments xmlns="http://schemas.openxmlformats.org/spreadsheetml/2006/main">
  <authors>
    <author>Brigitte Ribot</author>
  </authors>
  <commentList>
    <comment ref="D1" authorId="0">
      <text>
        <r>
          <rPr>
            <b/>
            <sz val="8"/>
            <color indexed="81"/>
            <rFont val="Tahoma"/>
            <family val="2"/>
          </rPr>
          <t>OP=Opérationnel dans la version en exploitation</t>
        </r>
        <r>
          <rPr>
            <sz val="8"/>
            <color indexed="81"/>
            <rFont val="Tahoma"/>
            <family val="2"/>
          </rPr>
          <t xml:space="preserve">
</t>
        </r>
        <r>
          <rPr>
            <b/>
            <sz val="8"/>
            <color indexed="81"/>
            <rFont val="Tahoma"/>
            <family val="2"/>
          </rPr>
          <t>PV=Prévu dans prochaine Version : indiquer N° et date de mise en production en commentaire
NP=Non Prévu
AR=Question à repréciser</t>
        </r>
      </text>
    </comment>
  </commentList>
</comments>
</file>

<file path=xl/sharedStrings.xml><?xml version="1.0" encoding="utf-8"?>
<sst xmlns="http://schemas.openxmlformats.org/spreadsheetml/2006/main" count="1051" uniqueCount="477">
  <si>
    <t>Pré-requis techniques</t>
  </si>
  <si>
    <t>Dans l'hypothèse où il existerait plusieurs modules de formation, le fournisseur précisera les destinataires (utilisateurs occasionnels, utilisateurs confirmés, exploitation, système...) et les volumes préconisés.</t>
  </si>
  <si>
    <t>Maintien aux conditions opérationnelles</t>
  </si>
  <si>
    <t>N° d'agrément organisme de formation</t>
  </si>
  <si>
    <t>Documentation</t>
  </si>
  <si>
    <t>Précisez, le mode de transmission, le rythme, la procédure, et le contenu des mises à jour (logiciels, documentation, etc…)</t>
  </si>
  <si>
    <t>Déploiement de la solution</t>
  </si>
  <si>
    <t xml:space="preserve">LICENCES </t>
  </si>
  <si>
    <t>FORMATION</t>
  </si>
  <si>
    <t>nb</t>
  </si>
  <si>
    <t>PU HT</t>
  </si>
  <si>
    <t>Total HT</t>
  </si>
  <si>
    <t>nb jrs</t>
  </si>
  <si>
    <t>TOTAL LICENCES / PRESTATIONS HT</t>
  </si>
  <si>
    <t>TOTAL LICENCES / PRESTATIONS TVA</t>
  </si>
  <si>
    <t>TOTAL LICENCES / PRESTATIONS TTC</t>
  </si>
  <si>
    <t>SOUS TOTAL HT</t>
  </si>
  <si>
    <t>TVA</t>
  </si>
  <si>
    <t>SOUS TOTAL TTC</t>
  </si>
  <si>
    <t>MAINTENANCE ANNUELLE</t>
  </si>
  <si>
    <t>si besoin détailler par module</t>
  </si>
  <si>
    <t>Formation</t>
  </si>
  <si>
    <t>Commentaires</t>
  </si>
  <si>
    <t>Chaque utilisateur du système a :</t>
  </si>
  <si>
    <t>réf document</t>
  </si>
  <si>
    <t>Sauvegardes</t>
  </si>
  <si>
    <t>Télémaintenance</t>
  </si>
  <si>
    <t>Les droits d’accès sont gérés :</t>
  </si>
  <si>
    <t>Sécurité - Droits d'accès</t>
  </si>
  <si>
    <t>Chaque utilisateur peut changer son mot de passe lui-même</t>
  </si>
  <si>
    <t>Imposer le changement de mot de passe périodiquement est possible</t>
  </si>
  <si>
    <t>Une procédure de déconnexion automatique en cas de non-utilisation du système pendant un temps donné est intégrée</t>
  </si>
  <si>
    <t>Les accès sont journalisés</t>
  </si>
  <si>
    <t>Rue de Bligny 91640 BRIIS-SOUS-FORGES</t>
  </si>
  <si>
    <t>CADRE DE REPONSE</t>
  </si>
  <si>
    <t>Réponse</t>
  </si>
  <si>
    <t>Merci de porter votre réponse dans la colonne "Réponse" parmi les 4 possibilités suivantes :</t>
  </si>
  <si>
    <t>Commenter vos réponses dans la colonne "Commentaires" et/ou renvoyer à un document annexe</t>
  </si>
  <si>
    <t>Clientèle</t>
  </si>
  <si>
    <t>Nombre de sites équipés de la solution objet de la présente consultation</t>
  </si>
  <si>
    <t>Type de clientèle (groupe, tailles, nbre de stuctures)</t>
  </si>
  <si>
    <t>Répartition de la clientèle public / privé</t>
  </si>
  <si>
    <t>Répartition géographique de la clientèle</t>
  </si>
  <si>
    <t>Nombre de clients dans le secteur sanitaire et social (dont ESPIC)</t>
  </si>
  <si>
    <t>Nom du module</t>
  </si>
  <si>
    <t>Conformité aux activités</t>
  </si>
  <si>
    <t>Conditions d’intégration de la sauvegarde de l’environnement de travail et des données dans le plan de sauvegarde de l’établissement</t>
  </si>
  <si>
    <t>Lister les documentations techniques, les supports de formation et guides utilisateurs livrés</t>
  </si>
  <si>
    <t>Les supports de cours de formation seront remis à l'établissement au format électronique</t>
  </si>
  <si>
    <t>Type de base de données</t>
  </si>
  <si>
    <t>Respect de la contrainte d'accès imposée via VPN</t>
  </si>
  <si>
    <t>Joindre les plans types de formations par thèmes</t>
  </si>
  <si>
    <t>TOTAL</t>
  </si>
  <si>
    <t>INSTALLATION, PARAMETRAGE
ASSISTANCE A LA MISE EN ŒUVRE
CONDUITE DE PROJET</t>
  </si>
  <si>
    <t>Solution</t>
  </si>
  <si>
    <t>Interfaces</t>
  </si>
  <si>
    <t>DETAILS / COMMENTAIRES</t>
  </si>
  <si>
    <t>MODULE / PRESTATION</t>
  </si>
  <si>
    <t>TOTAL LICENCES / PRESTATIONS HT SOLUTION</t>
  </si>
  <si>
    <t>TOTAL LICENCES / PRESTATIONS TVA SOLUTION</t>
  </si>
  <si>
    <t>TOTAL LICENCES / PRESTATIONS TTC SOLUTION</t>
  </si>
  <si>
    <t>TOTAL LICENCES / PRESTATIONS HT INTERFACES</t>
  </si>
  <si>
    <t>TOTAL LICENCES / PRESTATIONS TVA INTERFACES</t>
  </si>
  <si>
    <t>TOTAL LICENCES / PRESTATIONS TTC INTERFACES</t>
  </si>
  <si>
    <t>Engagement de fourniture</t>
  </si>
  <si>
    <t>Documentation technique d'exploitation</t>
  </si>
  <si>
    <t>Compte rendu d'installation</t>
  </si>
  <si>
    <t>PV MOM</t>
  </si>
  <si>
    <t>PV de recette de l'installation</t>
  </si>
  <si>
    <t>Documentation de paramétrages techniques (serveurs, postes clients,…)</t>
  </si>
  <si>
    <t>Documentations de paramétrages</t>
  </si>
  <si>
    <t>Comptes Rendus d'interventions</t>
  </si>
  <si>
    <t>Comptes Rendus de réunions</t>
  </si>
  <si>
    <t>Feuilles de présence aux formations</t>
  </si>
  <si>
    <t>Documentation fonctionnelle et Guides utilisateurs</t>
  </si>
  <si>
    <t>Convention de formation</t>
  </si>
  <si>
    <t>Suivi des temps passés</t>
  </si>
  <si>
    <t>PV de reprises de données</t>
  </si>
  <si>
    <t>PV de recette des interfaces</t>
  </si>
  <si>
    <t>Modèle conceptuel de données</t>
  </si>
  <si>
    <t>PV de VSR</t>
  </si>
  <si>
    <t>PV de recette fonctionnelle</t>
  </si>
  <si>
    <t>Modalités de récupération de données en cas d'abandon de la solution</t>
  </si>
  <si>
    <t>Documentation technique de Mise à Jour des applications</t>
  </si>
  <si>
    <t xml:space="preserve">Transfert de compétence à l'équipe interne </t>
  </si>
  <si>
    <t>MOM (Mise en ordre de marche)</t>
  </si>
  <si>
    <t>VA (Vérification d'Aptitude)</t>
  </si>
  <si>
    <t>VSR (Vérification de Service Régulier)</t>
  </si>
  <si>
    <t>PV de VA (Démarrage en production)</t>
  </si>
  <si>
    <t>Directeur de projet</t>
  </si>
  <si>
    <t>TJM par profil</t>
  </si>
  <si>
    <t>Chef de projet</t>
  </si>
  <si>
    <t>Consultant technique</t>
  </si>
  <si>
    <t>Consultant fonctionnel</t>
  </si>
  <si>
    <t>Formateur</t>
  </si>
  <si>
    <t>PV de recette de la formation équipe technique</t>
  </si>
  <si>
    <t>Opérationnel dans la version en exploitation</t>
  </si>
  <si>
    <t>Prévu dans prochaine Version : indiquer N° et date de mise en production en commentaire</t>
  </si>
  <si>
    <t>Non Prévu</t>
  </si>
  <si>
    <t>Question à repréciser</t>
  </si>
  <si>
    <t>Fournir des références clients de sites équipés de la solution proposée et ayant des activités similaires :
   -   Localisation
   -   Nom du référent du site
   -   Date d'installation et  périmètre  fonctionnel du projet</t>
  </si>
  <si>
    <t>PRESENTATION DES REFERENCES CLIENTS</t>
  </si>
  <si>
    <t>Références clients équipés de votre solution</t>
  </si>
  <si>
    <t>REGLEMENTATION</t>
  </si>
  <si>
    <t>CONTRAINTES TECHNIQUES</t>
  </si>
  <si>
    <r>
      <t xml:space="preserve">       </t>
    </r>
    <r>
      <rPr>
        <sz val="11"/>
        <color indexed="8"/>
        <rFont val="Wingdings"/>
        <charset val="2"/>
      </rPr>
      <t></t>
    </r>
    <r>
      <rPr>
        <sz val="11"/>
        <color indexed="8"/>
        <rFont val="Calibri"/>
        <family val="2"/>
        <scheme val="minor"/>
      </rPr>
      <t xml:space="preserve">   de longueur paramétrable</t>
    </r>
  </si>
  <si>
    <r>
      <t xml:space="preserve">       </t>
    </r>
    <r>
      <rPr>
        <sz val="11"/>
        <color indexed="8"/>
        <rFont val="Wingdings"/>
        <charset val="2"/>
      </rPr>
      <t></t>
    </r>
    <r>
      <rPr>
        <sz val="11"/>
        <color indexed="8"/>
        <rFont val="Calibri"/>
        <family val="2"/>
        <scheme val="minor"/>
      </rPr>
      <t xml:space="preserve">   de longueur minimale</t>
    </r>
  </si>
  <si>
    <r>
      <t xml:space="preserve">       </t>
    </r>
    <r>
      <rPr>
        <sz val="11"/>
        <color indexed="8"/>
        <rFont val="Wingdings"/>
        <charset val="2"/>
      </rPr>
      <t></t>
    </r>
    <r>
      <rPr>
        <sz val="11"/>
        <color indexed="8"/>
        <rFont val="Calibri"/>
        <family val="2"/>
        <scheme val="minor"/>
      </rPr>
      <t xml:space="preserve">   historisés</t>
    </r>
  </si>
  <si>
    <t>Compatibilité avec une mise en œuvre dans un environnement virtualisé WMWARE</t>
  </si>
  <si>
    <t>Modes et périodicité de diffusion des MAJ applicatives</t>
  </si>
  <si>
    <t>Conditions de réalisation des opérations de mises à jour applicatives</t>
  </si>
  <si>
    <t>Application compatible avec une solution SSO</t>
  </si>
  <si>
    <t>FONCTIONNALITES</t>
  </si>
  <si>
    <t>Disponibilité pour la présentation de votre solution</t>
  </si>
  <si>
    <t>Le prestataire présentera dans un document annexe les pré-requis techniques pour tous les matériels et licences nécessaires (serveurs, postes clients, autres matériels éventuels ex: lecteurs datamatrix, …), licences Systèmes d’Exploitation, licences SGBDR, licences applications bureautiques</t>
  </si>
  <si>
    <t>Navigateurs supportées, versions et pré requis</t>
  </si>
  <si>
    <t>PRESTATIONS</t>
  </si>
  <si>
    <t>LIVRABLES</t>
  </si>
  <si>
    <t>TABLEAU FINANCIER</t>
  </si>
  <si>
    <t>Préciser son fonctinnement et les coordonnées du président</t>
  </si>
  <si>
    <t>1.</t>
  </si>
  <si>
    <t>1.1</t>
  </si>
  <si>
    <t>2.1</t>
  </si>
  <si>
    <t>2.2</t>
  </si>
  <si>
    <t>2.</t>
  </si>
  <si>
    <t>3.</t>
  </si>
  <si>
    <t>3.1</t>
  </si>
  <si>
    <t>3.2</t>
  </si>
  <si>
    <t>3.3</t>
  </si>
  <si>
    <t>3.4</t>
  </si>
  <si>
    <t>4.</t>
  </si>
  <si>
    <t>4.1</t>
  </si>
  <si>
    <t>4.2</t>
  </si>
  <si>
    <t>1.2</t>
  </si>
  <si>
    <t>1.3</t>
  </si>
  <si>
    <t>1.4</t>
  </si>
  <si>
    <t>1.5</t>
  </si>
  <si>
    <t>1.6</t>
  </si>
  <si>
    <t>1.7</t>
  </si>
  <si>
    <t>1.8</t>
  </si>
  <si>
    <t>1.9</t>
  </si>
  <si>
    <t>5.</t>
  </si>
  <si>
    <t>5.1</t>
  </si>
  <si>
    <t>6.</t>
  </si>
  <si>
    <t>6.1</t>
  </si>
  <si>
    <t>6.2</t>
  </si>
  <si>
    <t>6.3</t>
  </si>
  <si>
    <t xml:space="preserve"> 7.</t>
  </si>
  <si>
    <t>7.1</t>
  </si>
  <si>
    <t>7.3</t>
  </si>
  <si>
    <t>Affichage en grille et graphique</t>
  </si>
  <si>
    <t xml:space="preserve">Possibilité d'export PDF ou Excel </t>
  </si>
  <si>
    <t>-   Autres (A préciser)</t>
  </si>
  <si>
    <t>Références clients pour visites de  (Equipés depuis plus d'1 an)</t>
  </si>
  <si>
    <t>Architecture (Hébergement local)</t>
  </si>
  <si>
    <t>FRAIS ET ABONNEMENT EN MODE SAAS</t>
  </si>
  <si>
    <t xml:space="preserve">Le prestataire présentera dans un document annexe les conditions d'hébergement en mode Saas </t>
  </si>
  <si>
    <t>Réversibilité</t>
  </si>
  <si>
    <t>Le niveau d’accès des utilisateurs aux données est adapté à sa fonction (Consultation partielle ou totale, ajout de données, modification partielle ou totale des données, suppression)</t>
  </si>
  <si>
    <t>-   Utilisateurs</t>
  </si>
  <si>
    <t>-   Un code d’accès</t>
  </si>
  <si>
    <t>-   Un mot de passe</t>
  </si>
  <si>
    <r>
      <t>-   Par profils utilisateurs</t>
    </r>
    <r>
      <rPr>
        <sz val="11"/>
        <rFont val="Calibri"/>
        <family val="2"/>
        <scheme val="minor"/>
      </rPr>
      <t xml:space="preserve"> (Métier, fonction, rôle, service, pôle, …)</t>
    </r>
  </si>
  <si>
    <r>
      <t>Aide en ligne, fiches réflexe, astuces, procédure de secours…</t>
    </r>
    <r>
      <rPr>
        <b/>
        <sz val="11"/>
        <rFont val="Calibri"/>
        <family val="2"/>
        <scheme val="minor"/>
      </rPr>
      <t>Détailler</t>
    </r>
  </si>
  <si>
    <r>
      <t xml:space="preserve">Méthodologie de déploiement et de conduite de projet :
</t>
    </r>
    <r>
      <rPr>
        <b/>
        <sz val="11"/>
        <rFont val="Calibri"/>
        <family val="2"/>
        <scheme val="minor"/>
      </rPr>
      <t>A présenter dans un document annexe (MOA et MOE)</t>
    </r>
  </si>
  <si>
    <r>
      <t xml:space="preserve">Planning du projet </t>
    </r>
    <r>
      <rPr>
        <b/>
        <sz val="11"/>
        <rFont val="Calibri"/>
        <family val="2"/>
        <scheme val="minor"/>
      </rPr>
      <t>à présenter dans un document annexe
Le fournisseur devra remettre dans son offre le planning détaillé de la gestion de projet en indiquant la charge en jours homme pour ses équipes et pour le CH de Bligny</t>
    </r>
  </si>
  <si>
    <t>Le candidat précisera les conditions et possibilité de récupération des données en cas d'abandon de la solution (Mode de récupération, formats disponibles)</t>
  </si>
  <si>
    <t>5.2</t>
  </si>
  <si>
    <t>6.4</t>
  </si>
  <si>
    <t>6.5</t>
  </si>
  <si>
    <r>
      <t xml:space="preserve">       </t>
    </r>
    <r>
      <rPr>
        <sz val="11"/>
        <rFont val="Wingdings"/>
        <charset val="2"/>
      </rPr>
      <t></t>
    </r>
    <r>
      <rPr>
        <sz val="11"/>
        <rFont val="Calibri"/>
        <family val="2"/>
        <scheme val="minor"/>
      </rPr>
      <t xml:space="preserve">   non utilisable simulténément sur plusieurs connexions (Option paramétrable)</t>
    </r>
  </si>
  <si>
    <t>Les utilisateurs peuvent être reconnus à partir de leur identifiant Windows (Comptes applicatifs liés à l'AD du réseau)</t>
  </si>
  <si>
    <t>4.3</t>
  </si>
  <si>
    <t>Préciser le contenu de la maintenance proposée :
   -   Assistance à l'exploitation fonctionnelle et technique,
   -   Maintenance corrective et règlementaire</t>
  </si>
  <si>
    <t>Le candidat devra expliciter dans son offre sa stratégie en matière d'alertes sur les évolutions de configuration requises au cours de l'exploitation de sa solution (BDD et autres applications liées, volumétrie des données, problèmes de lenteurs, …)</t>
  </si>
  <si>
    <t>Possibilté d'export de données (Modalités et formats à préciser)</t>
  </si>
  <si>
    <t>7.8</t>
  </si>
  <si>
    <t>7.9</t>
  </si>
  <si>
    <t>Préciser sur les onglets le lot concerné par votre réponse</t>
  </si>
  <si>
    <t>LOT 2</t>
  </si>
  <si>
    <t>LOT 1</t>
  </si>
  <si>
    <t xml:space="preserve">Dématérialisation des achats
(Factures et commandes fournisseurs)
Consultation relative à la fourniture, la maintenance, la formation et l’installation d’une solution logicielle. 
</t>
  </si>
  <si>
    <t>Dématérialisation des factures fournisseurs</t>
  </si>
  <si>
    <t>Dématérialisation des commandes fournisseurs</t>
  </si>
  <si>
    <t>-   Par utilisateurs</t>
  </si>
  <si>
    <t>-   Plan comptable général</t>
  </si>
  <si>
    <t>-   Plan comptable analytique</t>
  </si>
  <si>
    <t>-   Armoires et plans de classement</t>
  </si>
  <si>
    <t>-   Factures, commandes et autres pièces jointes</t>
  </si>
  <si>
    <t>Possibilité d'accès direct aux données de la base documentaire
(Accès vue ou base complète. Modalités à préciser)</t>
  </si>
  <si>
    <t>-   Plan comptable auxiliaire (Fournisseurs)</t>
  </si>
  <si>
    <t>Possibilité d'intégration de données (Modalités et formats à préciser)</t>
  </si>
  <si>
    <t>-   A partir d'un autre outils de GED</t>
  </si>
  <si>
    <t>Intégration dans le SI existant (Compatibilité et interfaces)</t>
  </si>
  <si>
    <t>Possibilité de visualiser dans votre solution les documents stockés dans un autre outil de GED (Modalités à préciser)</t>
  </si>
  <si>
    <t>Possibilité de visualiser les documents stockés dans votre solution à partir d'applications tierces (Appel contextuel ou autres ...)</t>
  </si>
  <si>
    <t>-   A partir de SAGE 1000 (Comptabilité et achats divers)</t>
  </si>
  <si>
    <t>-   A partir de PHARMA (Achats et stocks de pharmacie)</t>
  </si>
  <si>
    <t>-   A partir de DATAMEAL (Achats de la retauration collective)</t>
  </si>
  <si>
    <t>Description des flux de l'interface entre les ERP métier (Achats) et votre solution</t>
  </si>
  <si>
    <t>7.11</t>
  </si>
  <si>
    <t>DEMATERIALISATION DES FACTURES</t>
  </si>
  <si>
    <t>DEMATERIALISATION DES COMMANDES</t>
  </si>
  <si>
    <t>Validation des factures</t>
  </si>
  <si>
    <t>Gestion comptable</t>
  </si>
  <si>
    <t>Recherches, tableaux de suivi, statistiques et indicateurs</t>
  </si>
  <si>
    <t>Gestion des formulaires de commandes</t>
  </si>
  <si>
    <t>Capture des factures depuis différentes sources :</t>
  </si>
  <si>
    <t>-   Scan des documents papier</t>
  </si>
  <si>
    <t>-   Intégration d'un flux EDI</t>
  </si>
  <si>
    <t>-   Capture de documents à partir d'une boîte mail générique</t>
  </si>
  <si>
    <t>-   Suppression automatique des pages blanches</t>
  </si>
  <si>
    <t>Format des documents gérés :</t>
  </si>
  <si>
    <t>Gestion de la numérisation en bloc :</t>
  </si>
  <si>
    <t>Possibilité d'affecter un temps de traitement pour gérer les retards</t>
  </si>
  <si>
    <t>Gestion des délégations temporaires et permanentes pour la validation d'un document</t>
  </si>
  <si>
    <t>Possibilité de paramétrer un ou plusieurs valideurs à chaque étape</t>
  </si>
  <si>
    <t>-   Un rôle</t>
  </si>
  <si>
    <t>-   Un service</t>
  </si>
  <si>
    <t>-   Un acteur (Exemple : N+1 du premier valideur d'un document)</t>
  </si>
  <si>
    <t>Possibilité d'enregistrer des commentaires facultatifs à toutes les étapes du processus</t>
  </si>
  <si>
    <t>Possibilité de transmettre à un autre intervenant une tâche non effectuée</t>
  </si>
  <si>
    <t>Possibilité de visualiser la liste des interventions et commentaires effectués sur tous les documents suivis par un utilisateur (Fil d'actualités)</t>
  </si>
  <si>
    <t>-   Compte généraux, auxiliaires et analytiques</t>
  </si>
  <si>
    <t>-   TVA</t>
  </si>
  <si>
    <t>-   Délais et modes de règlements</t>
  </si>
  <si>
    <t>-   Fiches tiers (Coordonnées et contacts)</t>
  </si>
  <si>
    <t>Possibilité d'interfacer l'écriture comptable avant la fin du processus de validation (Retard ou blocage du valideur)</t>
  </si>
  <si>
    <t>Tableau de suivi de l'état des documents (Par founisseur par utilisateur, par service, …)</t>
  </si>
  <si>
    <t>Synthèse sur le contenu de la base, le nombre de documents, ajout/suppression (Par fournisseur, par utilisateur, par service, …)</t>
  </si>
  <si>
    <t>Evolution des temps de traitements des processus mis en place</t>
  </si>
  <si>
    <t>Possibilité d'enrichir les documents avec des pièces jointes (Devis, photo, mail, …)</t>
  </si>
  <si>
    <t>Les montants sont calculés automatiquement par la lecture du document</t>
  </si>
  <si>
    <t>-   Informations bancaires (RIB et IBAN)</t>
  </si>
  <si>
    <t>-   Alimentation de zones d'informations du fournisseur à la saisie de sa dénomination</t>
  </si>
  <si>
    <t>-   Utilisation de listes déroulantes de choix pour uniformiser et accélérer la saisie</t>
  </si>
  <si>
    <t>Association automatique ou choisie d'un modèle de commande (Template)</t>
  </si>
  <si>
    <t>Possibilité d'enregistrement des commandes dans un répertoire pour envoi par fax</t>
  </si>
  <si>
    <t>-   Avis du règlement (Chèque, virement, …)</t>
  </si>
  <si>
    <t>Possibilité d’extension du périmètre de dématérialisation (Contrats, courriers, RH, …)</t>
  </si>
  <si>
    <t>Gestion des commandes fournisseurs (Formulaires, captures et interfaces)</t>
  </si>
  <si>
    <t>Lecture et reconnaissance automatique de documents (LAD/RAD)</t>
  </si>
  <si>
    <t>Rapprochement avec les documents présents (Devis, commandes, livraisons, avoirs et factures …)</t>
  </si>
  <si>
    <t>7.12</t>
  </si>
  <si>
    <t>-   Enregistrement des documents imprimés en recto/verso</t>
  </si>
  <si>
    <t>-   Enregistrement des documents de plusieurs pages, avec conditions de vente s'il y en a</t>
  </si>
  <si>
    <t>Possibilité d'ajuster manuellement la découpe des fichiers si besoin</t>
  </si>
  <si>
    <t>Possibilité de supprimer certaines pages</t>
  </si>
  <si>
    <t>Identification des données à vérifier avec code couleur :</t>
  </si>
  <si>
    <t>-   Données correctes</t>
  </si>
  <si>
    <t>-   Données non trouvées</t>
  </si>
  <si>
    <t>Optimisation de la reconnaissance des documents à chaque correction manuelle (Apprentissage)</t>
  </si>
  <si>
    <t>2.3</t>
  </si>
  <si>
    <t>2.4</t>
  </si>
  <si>
    <t>Gestion contextuelle de l'espace de travail selon le profil de chaque utilisateur</t>
  </si>
  <si>
    <t>-   Widgets et raccourcis personnalisables</t>
  </si>
  <si>
    <t>Espace de travail paramétrable avec affichage dynamique (Détail accessible en 1 clic) :</t>
  </si>
  <si>
    <t>-   Indicateurs et tableaux de bord de suivi de l'activité</t>
  </si>
  <si>
    <t>Enregistrement des champs non trouvés à partir de l'image du document</t>
  </si>
  <si>
    <t>2.5</t>
  </si>
  <si>
    <t>2.6</t>
  </si>
  <si>
    <t>-   A un autre utilisateur de la solution (Modalité à préciser)</t>
  </si>
  <si>
    <t>-   A un interlocuteur extérieur (Fournisseur ou collaborateur non utilisateur)</t>
  </si>
  <si>
    <t>Possibilité de demander un complément d'information sur un document :</t>
  </si>
  <si>
    <t>-   Possibilité d'enregistrer la recherche</t>
  </si>
  <si>
    <t>-   Recherche en texte intégral</t>
  </si>
  <si>
    <t>-   Recherche multicritères</t>
  </si>
  <si>
    <t>-   Possibilité d'ajouter ou de supprimer des colonnes dans les grilles</t>
  </si>
  <si>
    <t>-   Ordre de tri modifiable</t>
  </si>
  <si>
    <t>-   Possibilité de filtrer l'affichage sur un ou plusieurs critères sur une ou plusieurs colonnes</t>
  </si>
  <si>
    <t>-   Possibilité de gérer des regroupement avec affichage des totaux</t>
  </si>
  <si>
    <t>-   Documents accessibles en un clic à partir du résultat de la recherche</t>
  </si>
  <si>
    <t>Ergonomie des affichages en grille :</t>
  </si>
  <si>
    <t>Statistiques et indicateurs :</t>
  </si>
  <si>
    <t>-   Evolution des temps de traitements des processus mis en place</t>
  </si>
  <si>
    <t>-   Affichage en grille et graphique</t>
  </si>
  <si>
    <t>-   Gestion des cumuls totaux sur une période</t>
  </si>
  <si>
    <t>-   Possibilite d'afficher facilement sur une période la répartition par jour, mois ou année</t>
  </si>
  <si>
    <t>-   Automatique (Modalitè à préciser)</t>
  </si>
  <si>
    <t>-   A partir d'une liste proposée (Critères usuels à préciser)</t>
  </si>
  <si>
    <t>-   A partir d'une recherche manuelle</t>
  </si>
  <si>
    <t>Visualisation du workflow de validation en grille et en schéma</t>
  </si>
  <si>
    <t>-   Un utilisateur</t>
  </si>
  <si>
    <t>Possibilité de paramétrer la validation d'une tâche par</t>
  </si>
  <si>
    <t>-   Les étapes précédentes et suivantes</t>
  </si>
  <si>
    <t>-   La situation du document</t>
  </si>
  <si>
    <t>-   La date d'intervention des différents intervenants</t>
  </si>
  <si>
    <t>-   Le compteur des documents à traiter de l'intervenant de l'étape en cours</t>
  </si>
  <si>
    <t>-   Champs obligatoires ou facultatifs</t>
  </si>
  <si>
    <t>Possibilité d’ajouter un lien contextuel vers un site internet, un devis en pièce jointe</t>
  </si>
  <si>
    <t>-   D'une saisie en texte libre</t>
  </si>
  <si>
    <t>-   D'une liste en lien avec un catalogue fournisseur</t>
  </si>
  <si>
    <t>-   De l'historique des valeurs saisies dans la zone</t>
  </si>
  <si>
    <t>Possibilité de commander des prestations (Gestion de dates de début et de fin)</t>
  </si>
  <si>
    <t xml:space="preserve"> Possibilité de commander des articles à partir : </t>
  </si>
  <si>
    <t>2.7</t>
  </si>
  <si>
    <t>Alerte non blocante à la validation de la facture si l'imputation comptable et analytique n'est pas renseignée</t>
  </si>
  <si>
    <t>2.8</t>
  </si>
  <si>
    <t>Possibilité pour le valideur de mettre à jour l'imputation comptable et analytique avec notification au service comptabilité</t>
  </si>
  <si>
    <t xml:space="preserve">Possibilité d'intégrer automatiquement un document édité dans une imprimante virtuelle (Documents Word, Excel ou commande ERP) </t>
  </si>
  <si>
    <t>Possibilité de valider une facture qui n'a pas encore d'imputation comptable</t>
  </si>
  <si>
    <t>-   Les écritures interfacées ne sont plus modifiables</t>
  </si>
  <si>
    <t>Possibilité de saisir manuellement les champs erronés si l'information ne figure pas sur le document</t>
  </si>
  <si>
    <t>Saisie de commandes par fournisseurs (1 commande par liste d'articles commandés)</t>
  </si>
  <si>
    <t>-   Gestion d'un ou plusieurs modéles d'écritures par fournisseur</t>
  </si>
  <si>
    <t>-   Propostion de la dernière imputation comptable enregistrée pour le fournisseur</t>
  </si>
  <si>
    <t>Proposition d'une écriture comptable à l'enregistrement de chaque facture :</t>
  </si>
  <si>
    <t>-   Apprentissage au fur et à mesure des corrections des utilisateurs</t>
  </si>
  <si>
    <t>Contrôle des montants et alerte sur les écarts identifiés</t>
  </si>
  <si>
    <t>-   Gestion de favoris (Documents, recherches, listes de travail, …)</t>
  </si>
  <si>
    <t>-   Synthèse avec compteurs en temps réel des documents par état (En attente de vérification, d'approbation, de paiement, …)</t>
  </si>
  <si>
    <t>Gestion des processus de validation en serie et en parallèle</t>
  </si>
  <si>
    <t>-  Possibilité de proposer une valeur par défaut dans les champs usuels (Utilisatuer service, valideur, imputation comptable, …)</t>
  </si>
  <si>
    <t>Contrôle des doublons avant et après import avec alerte ( Modalité à préciser)</t>
  </si>
  <si>
    <t xml:space="preserve">Interface comptable entre la solution et SAGE 1000 déjà en production
(Indiquer une référence client ou les coordonnées du responsable interéoparbilite que vous avez contacté pour en vérifier la faisabilité) </t>
  </si>
  <si>
    <t>Données couramment interfacées en comptabilité :
Fournir dans un document annexe le descriptif des flux et des formats des fichiers)</t>
  </si>
  <si>
    <t xml:space="preserve">Interface des commandes entre la solution et SAGE 1000 (Achats de fournitures) déjà en production
(Indiquer une référence client ou les coordonnées du responsable interopérabilite que vous avez contacté pour en vérifier la faisabilité) </t>
  </si>
  <si>
    <t xml:space="preserve">Interface des commandes entre la solution et PHARMA (Achats de pharmacie) déjà en production
(Indiquer une référence client ou les coordonnées du responsable interopérabilite que vous avez contacté pour en vérifier la faisabilité) </t>
  </si>
  <si>
    <t>Données couramment interfacées avec les ERP :
Fournir dans un document annexe le descriptif des flux et des formats des fichiers)</t>
  </si>
  <si>
    <t>-   Imputation comptable générale et analytique</t>
  </si>
  <si>
    <t>Possibilité de distinguer les fournisseurs qui ont le même nom avec un critère supplémentaire (N° siret, adresse, …)</t>
  </si>
  <si>
    <t xml:space="preserve">Gestion des litiges : </t>
  </si>
  <si>
    <t>-   Possibilité de bloquer le règlement de la facture sans bloquer le transfert en comptabilité</t>
  </si>
  <si>
    <t>2.9</t>
  </si>
  <si>
    <t>Alerte sur les documents bloqués ou en retard avec relance automatique</t>
  </si>
  <si>
    <t>4.4</t>
  </si>
  <si>
    <t>4.5</t>
  </si>
  <si>
    <t>4.6</t>
  </si>
  <si>
    <t>4.7</t>
  </si>
  <si>
    <t>4.8</t>
  </si>
  <si>
    <t>4.9</t>
  </si>
  <si>
    <t>4.10</t>
  </si>
  <si>
    <t>4.11</t>
  </si>
  <si>
    <t>4.12</t>
  </si>
  <si>
    <t>4.13</t>
  </si>
  <si>
    <t>4.14</t>
  </si>
  <si>
    <t>4.15</t>
  </si>
  <si>
    <t>4.16</t>
  </si>
  <si>
    <t>4.17</t>
  </si>
  <si>
    <t>4.18</t>
  </si>
  <si>
    <t>4.19</t>
  </si>
  <si>
    <t>4.20</t>
  </si>
  <si>
    <t>5.3</t>
  </si>
  <si>
    <t>5.4</t>
  </si>
  <si>
    <t>5.5</t>
  </si>
  <si>
    <t>5.6</t>
  </si>
  <si>
    <t>5.7</t>
  </si>
  <si>
    <t>-   Tableau de suivi de l'état des documents (Par founisseur, utilisateur, service, …)</t>
  </si>
  <si>
    <t>-   Synthèse sur le contenu de la base, le nombre de documents, ajout/suppression
(Par fournisseur, par utilisateur, par service, …)</t>
  </si>
  <si>
    <t>6.6</t>
  </si>
  <si>
    <t>6.7</t>
  </si>
  <si>
    <t>6.8</t>
  </si>
  <si>
    <t>1.1.1</t>
  </si>
  <si>
    <t>1.1.2</t>
  </si>
  <si>
    <t>1.1.3</t>
  </si>
  <si>
    <t>1.1.4</t>
  </si>
  <si>
    <t>1.1.5</t>
  </si>
  <si>
    <t>1.1.6</t>
  </si>
  <si>
    <t>1.1.7</t>
  </si>
  <si>
    <t>1.1.8</t>
  </si>
  <si>
    <t>1.1.9</t>
  </si>
  <si>
    <t>1.1.10</t>
  </si>
  <si>
    <t>1.1.11</t>
  </si>
  <si>
    <t>1.2.1</t>
  </si>
  <si>
    <t>1.2.2</t>
  </si>
  <si>
    <t>1.2.3</t>
  </si>
  <si>
    <t>1.2.4</t>
  </si>
  <si>
    <t>1.2.5</t>
  </si>
  <si>
    <t>1.2.6</t>
  </si>
  <si>
    <t>1.2.7</t>
  </si>
  <si>
    <t>3.5</t>
  </si>
  <si>
    <t>3.6</t>
  </si>
  <si>
    <t>-   Intégration à partir d'un portail fournisseur</t>
  </si>
  <si>
    <t>-   Pour les documents électroniques (PDF, JPEG, autres à préciser …)</t>
  </si>
  <si>
    <t>-   Tri obligatoire des factures avant traitement (Nombre de pages, séparateur, …)</t>
  </si>
  <si>
    <t>-   Découpe automatique des fichiers par facture (Modalités à préciser)</t>
  </si>
  <si>
    <t>Possibilité d'enregistrer automatiquement les factures dont toutes les métadonnées sont correctement identifiées (Option)</t>
  </si>
  <si>
    <t>Codes couleur pour identifier les métadonnées à vérifier :</t>
  </si>
  <si>
    <t>-   Données trouvées à vérifier</t>
  </si>
  <si>
    <t>Affichage sur le même écran de l'image du document et des métadonnées</t>
  </si>
  <si>
    <t xml:space="preserve">Enregistrement des champs non trouvés : </t>
  </si>
  <si>
    <t>-   A partir de la selection de zones sur l'image du document (1 ou plusieurs)</t>
  </si>
  <si>
    <t>-   En saisie manuelle si les données ne figurent pas sur le document</t>
  </si>
  <si>
    <t>Identification des données récupérées pour alimenter les métadonnées sur l'image du document .</t>
  </si>
  <si>
    <t>Contrôle des références bancaires et mise à jour en comptabilité</t>
  </si>
  <si>
    <t>Validation automatique des factures en lien avec d'autres documents (Modalités à préciser)</t>
  </si>
  <si>
    <t>Possiblilté de gérer plusieurs niveaux de relance (1er relance simple, 2e relance avec alerte au N+1, etc …)</t>
  </si>
  <si>
    <t>Possibilité de rendre obligatoire un commentaire sur certaines étapes (Blocages)</t>
  </si>
  <si>
    <t>Visualisation du workflow en cours sur chaque document avec :</t>
  </si>
  <si>
    <t>-   Possibilité d'annoter la facture et de l'envoyer en pièce jointe dans un mail de réclamation au fournisseur (Surligner et entourer)</t>
  </si>
  <si>
    <t>Possibiliter d'enrichir l'image du document avec :</t>
  </si>
  <si>
    <t>-   Des tampons</t>
  </si>
  <si>
    <t>-   Des commentaires (Post-it)</t>
  </si>
  <si>
    <t>-   Affichage à volonté de l'image d'origine</t>
  </si>
  <si>
    <t>Intégration des référentiels comptables de SAGE 1000</t>
  </si>
  <si>
    <t>-   Propostion de la dernière imputation comptable enregistrée pour un article</t>
  </si>
  <si>
    <t>La solution permet de gérer les clés de répartitions analytiques</t>
  </si>
  <si>
    <t>Gestion de l'interface de écritures comptables :</t>
  </si>
  <si>
    <t>-   La date d'interface est enregistrée dans la solution</t>
  </si>
  <si>
    <t>-   Les écritures sont interfacées une seule fois (Gestion d'un flag)</t>
  </si>
  <si>
    <t>Recherche et gestion des résultats</t>
  </si>
  <si>
    <t>-   Gestion des dates des documents avec alerte sur les péremptions (Fin d'un contrat/abonnement, archivage, …)</t>
  </si>
  <si>
    <t>Possibilité pour les utilisateurs de paramétrer facilement de nouveaux rapports (Selon droits d'accès)</t>
  </si>
  <si>
    <t>Possibilité de créer des formulaires de commandes avec les option suivantes :</t>
  </si>
  <si>
    <t>-   Affichage conditionnel avec possibilité d'ajouter des champs complémentaires en fonction des valeurs saisies</t>
  </si>
  <si>
    <t>Saisie de commandes par articles (Plusieurs commandes fournisseur à partir d'une liste d'articles)</t>
  </si>
  <si>
    <t>Possibilité de générer la commande en PDF pour un envoi en pièce jointe par mail</t>
  </si>
  <si>
    <t>Possibilité pour les utilisateurs de modifier le paramétrage des formulaires de manière autonome (Selon droits d'accès)</t>
  </si>
  <si>
    <t>Capture des commandes (Scan et édition dans un fichier)</t>
  </si>
  <si>
    <t>Lecture et reconnaissance automatique des commandes dématérialisées (LAD/RAD) :</t>
  </si>
  <si>
    <t>Possibilité d'enregistrer automatiquement les commandes dont toutes les métadonnées sont correctement identifiées (Option)</t>
  </si>
  <si>
    <t>-   Commandes (Quantités et montants)</t>
  </si>
  <si>
    <t>-   Livraisons (Quantités et montants)</t>
  </si>
  <si>
    <t>Possibilité d'intégrer les commandes envoyées à la CACIC (Centrale d'achats) - ANNEXE 1</t>
  </si>
  <si>
    <t>Possibilité de faire des selections sur plusieurs critères en même temps avec "ET" ou "OU"</t>
  </si>
  <si>
    <t>Maintenance de la solution</t>
  </si>
  <si>
    <t>OPTION</t>
  </si>
  <si>
    <t>Les fonctionnalités sont classées selon 2 niveaux d'exigence</t>
  </si>
  <si>
    <t>O</t>
  </si>
  <si>
    <t>Niveau
d'exigence</t>
  </si>
  <si>
    <t xml:space="preserve">Traçabilité de 100% des connexions à la solution </t>
  </si>
  <si>
    <t xml:space="preserve">Fourniture  d'un  Plan  de  Reprise  d'Activité  (PRA)  du système d’information formalisé  </t>
  </si>
  <si>
    <t>Engagement sur un taux de disponibilité de la solution et mise en œuvre d’une évaluation de ce taux (A préciser)</t>
  </si>
  <si>
    <t>Organisations types possibles pour les formations :
-   Formations de référents
-   Formation de l'ensemble du personnel</t>
  </si>
  <si>
    <t>Conservation des factures électroniques et documents rattachés dans leur format original, dans les délais et conditions fixés par la législation en vigueur (Modalités à préciser)</t>
  </si>
  <si>
    <t>Club utilisateurs</t>
  </si>
  <si>
    <t>MAINTENANCE DE LA SOLUTION</t>
  </si>
  <si>
    <t>-   Fiches tiers</t>
  </si>
  <si>
    <t>Consultation pour la recherche d'une solution de dématérialisation des factures (LOT 1)</t>
  </si>
  <si>
    <t>Consultation pour la recherche d'un service de maintenance de la solution de dématérialisation des achats</t>
  </si>
  <si>
    <t>Année 1</t>
  </si>
  <si>
    <t>Année 2</t>
  </si>
  <si>
    <t>Année 3</t>
  </si>
  <si>
    <t>Consultation pour la recherche d'une solution de dématérialisation des commandes</t>
  </si>
  <si>
    <t>Prestations à déduire du LOT 1 et OPTION sont réalisés simultanément</t>
  </si>
  <si>
    <t>Plateforme de gestion des incidents</t>
  </si>
  <si>
    <t>Transmission électronique des commandes</t>
  </si>
  <si>
    <t xml:space="preserve">LOT 2 : MAINTENANCE DE LA SOLUTION </t>
  </si>
  <si>
    <t xml:space="preserve">OPTION  : DEMATERIALISATION DES COMMANDES FOURNISSEURS </t>
  </si>
  <si>
    <t xml:space="preserve">LOT 1 : DEMATERIALISATION DES FACTURES FOURNISSEURS </t>
  </si>
  <si>
    <t>Maintenance évolutive : Montée de version mineure et majeure</t>
  </si>
  <si>
    <r>
      <t xml:space="preserve">Organisation et moyens, Horaires d'ouverture, Procédure de demande d'assistance, Délais d'intervention et Engagement de réponse : </t>
    </r>
    <r>
      <rPr>
        <b/>
        <sz val="11"/>
        <rFont val="Calibri"/>
        <family val="2"/>
        <scheme val="minor"/>
      </rPr>
      <t>Décrire les services dans un document annexe et renseigner le contrat de maintenance type du Centre Hospitalier de Bligny</t>
    </r>
  </si>
  <si>
    <t>Maintenance corrective et Assistance téléphonique - Support</t>
  </si>
  <si>
    <t>Existence d'une plateforme de gestion des incidents</t>
  </si>
  <si>
    <t>Un module de gestion des contrats est-il existant</t>
  </si>
  <si>
    <t>Un module de gestion des stocks est -il existant</t>
  </si>
  <si>
    <t>Un module de gestion du panel fournisseur est-il existant</t>
  </si>
  <si>
    <t>Possibilité d'archiver une partie des données de la solution selon différents critères de selection (Années N-2, pertinence, version, etc.. ) ( Modalités à préciser)</t>
  </si>
  <si>
    <t xml:space="preserve">Fourniture  de   procédures   assurant   d'une   part   un fonctionnement  dégradé  de la solution en  cas  de  panne  et  d'autre part un retour à la normale  </t>
  </si>
  <si>
    <t>Compatibilité avec la technologie TSE
La réponse précisera les prérequis techniques et fonctionnels pour l’utilisation dans une application distante et détaillera le paramétrage système dans la réponse pour un fonctionnement en mode application distante</t>
  </si>
  <si>
    <t>Achivage règlementaire des documents (Modalités à préciser)</t>
  </si>
  <si>
    <t>OP</t>
  </si>
  <si>
    <t>PV</t>
  </si>
  <si>
    <t>NP</t>
  </si>
  <si>
    <t>AR</t>
  </si>
  <si>
    <t>Obligatoire - Les réponses négatives sur ces fonctionnalités sont éliminatoires</t>
  </si>
  <si>
    <t>Facultatif - Les réponses sur ces fonctionnalités seront prises en compte en plus ou en moins pour la notation de la solution</t>
  </si>
  <si>
    <t>F</t>
  </si>
  <si>
    <t>Autres fonctionnalités relatives à  la gestion des achats  dans la solution proposée</t>
  </si>
  <si>
    <t>Autres fonctionnalités relatives à la gestion des achats  dans la solution proposée</t>
  </si>
  <si>
    <t>Un module de gestion des réclamations fournisseurs est-il existant</t>
  </si>
  <si>
    <t>Un module de suivi budgétaire est-il existant</t>
  </si>
  <si>
    <t>Fourniture de 2 environnements : PRODUCTION et QUALIFICATION</t>
  </si>
  <si>
    <t>-  Pour les documents papier (A5, A4,A3,  tickets de caisse, etc …)</t>
  </si>
  <si>
    <t>-   Possibilité de paramétrer la taille maximale des documents (poids du document)</t>
  </si>
  <si>
    <t>Rapprochement et réconciliation des documents  et données:</t>
  </si>
  <si>
    <t>Possibilité pour les utilisateurs de faire évoluer le paramétrage des workflows de manière autonome (Selon droits d'accès)</t>
  </si>
  <si>
    <t>-   Ecritures comptables (date, n°pièce, échéance…)</t>
  </si>
  <si>
    <t>-   Gestion Bon à payer</t>
  </si>
  <si>
    <t>5.8</t>
  </si>
  <si>
    <t>-   Fourniture d'une bibliothèque des statistiques usuelles (Liste à préciser)</t>
  </si>
  <si>
    <t>Possibilité faire des selections sur plusieurs critères en même temps avec "ET" ou "OU"</t>
  </si>
  <si>
    <t>Intégration des commandes EDI. Interfaces.</t>
  </si>
  <si>
    <t>7.2</t>
  </si>
  <si>
    <t>Dans l'affirmative, la compatibilité avec des entrées et de sorties des stocks avec des douchettes à code barre est-il existant, si oui decrivez.</t>
  </si>
  <si>
    <t>Hébergement standard avec modalités de gestion spécifiques proposées pour la dématérialisation des factures nominatives gérées par l’établissement (Produits sanguins, consultations et examens extérieurs) conformément à la règlementation en vigueur</t>
  </si>
  <si>
    <t>Le 18/12 matin et le 19/12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</si>
</sst>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_F;[Red]#,##0.00\ _F"/>
  </numFmts>
  <fonts count="35" x14ac:knownFonts="1">
    <font>
      <sz val="10"/>
      <name val="Arial"/>
    </font>
    <font>
      <b/>
      <sz val="10"/>
      <name val="Arial"/>
      <family val="2"/>
    </font>
    <font>
      <sz val="10"/>
      <name val="Arial"/>
      <family val="2"/>
    </font>
    <font>
      <sz val="10"/>
      <name val="Tahoma"/>
      <family val="2"/>
    </font>
    <font>
      <b/>
      <sz val="8"/>
      <name val="Tahoma"/>
      <family val="2"/>
    </font>
    <font>
      <b/>
      <sz val="10"/>
      <name val="Tahoma"/>
      <family val="2"/>
    </font>
    <font>
      <b/>
      <u/>
      <sz val="12"/>
      <name val="Tahoma"/>
      <family val="2"/>
    </font>
    <font>
      <sz val="8"/>
      <name val="Tahoma"/>
      <family val="2"/>
    </font>
    <font>
      <sz val="12"/>
      <name val="Tahoma"/>
      <family val="2"/>
    </font>
    <font>
      <b/>
      <sz val="12"/>
      <name val="Tahoma"/>
      <family val="2"/>
    </font>
    <font>
      <b/>
      <sz val="18"/>
      <color indexed="62"/>
      <name val="Cambria"/>
      <family val="2"/>
      <scheme val="major"/>
    </font>
    <font>
      <sz val="11"/>
      <name val="Calibri"/>
      <family val="2"/>
      <scheme val="minor"/>
    </font>
    <font>
      <b/>
      <sz val="22"/>
      <name val="Calibri"/>
      <family val="2"/>
      <scheme val="minor"/>
    </font>
    <font>
      <b/>
      <sz val="18"/>
      <color theme="6"/>
      <name val="Calibri"/>
      <family val="2"/>
      <scheme val="minor"/>
    </font>
    <font>
      <b/>
      <sz val="22"/>
      <color theme="6"/>
      <name val="Calibri"/>
      <family val="2"/>
      <scheme val="minor"/>
    </font>
    <font>
      <sz val="8"/>
      <color indexed="81"/>
      <name val="Tahoma"/>
      <family val="2"/>
    </font>
    <font>
      <b/>
      <sz val="8"/>
      <color indexed="81"/>
      <name val="Tahoma"/>
      <family val="2"/>
    </font>
    <font>
      <b/>
      <sz val="12"/>
      <name val="Calibri"/>
      <family val="2"/>
      <scheme val="minor"/>
    </font>
    <font>
      <b/>
      <sz val="10"/>
      <name val="Calibri"/>
      <family val="2"/>
      <scheme val="minor"/>
    </font>
    <font>
      <sz val="10"/>
      <name val="Calibri"/>
      <family val="2"/>
      <scheme val="minor"/>
    </font>
    <font>
      <sz val="11"/>
      <color indexed="8"/>
      <name val="Calibri"/>
      <family val="2"/>
      <scheme val="minor"/>
    </font>
    <font>
      <b/>
      <sz val="11"/>
      <name val="Calibri"/>
      <family val="2"/>
      <scheme val="minor"/>
    </font>
    <font>
      <b/>
      <sz val="18"/>
      <name val="Calibri"/>
      <family val="2"/>
      <scheme val="minor"/>
    </font>
    <font>
      <b/>
      <sz val="18"/>
      <color theme="6" tint="-0.249977111117893"/>
      <name val="Calibri"/>
      <family val="2"/>
      <scheme val="minor"/>
    </font>
    <font>
      <sz val="11"/>
      <color indexed="8"/>
      <name val="Wingdings"/>
      <charset val="2"/>
    </font>
    <font>
      <b/>
      <sz val="8"/>
      <color theme="0"/>
      <name val="Tahoma"/>
      <family val="2"/>
    </font>
    <font>
      <b/>
      <sz val="18"/>
      <color theme="0"/>
      <name val="Tahoma"/>
      <family val="2"/>
    </font>
    <font>
      <b/>
      <sz val="12"/>
      <color theme="0"/>
      <name val="Tahoma"/>
      <family val="2"/>
    </font>
    <font>
      <sz val="8"/>
      <color theme="0"/>
      <name val="Tahoma"/>
      <family val="2"/>
    </font>
    <font>
      <sz val="11"/>
      <name val="Wingdings"/>
      <charset val="2"/>
    </font>
    <font>
      <b/>
      <sz val="10"/>
      <color rgb="FFFF0000"/>
      <name val="Calibri"/>
      <family val="2"/>
      <scheme val="minor"/>
    </font>
    <font>
      <b/>
      <sz val="10"/>
      <color rgb="FFFF0000"/>
      <name val="Tahoma"/>
      <family val="2"/>
    </font>
    <font>
      <sz val="11"/>
      <name val="Calibri"/>
      <family val="2"/>
    </font>
    <font>
      <b/>
      <sz val="12"/>
      <color theme="6" tint="-0.249977111117893"/>
      <name val="Calibri"/>
      <family val="2"/>
      <scheme val="minor"/>
    </font>
    <font>
      <b/>
      <sz val="16"/>
      <name val="Calibri"/>
      <family val="2"/>
      <scheme val="minor"/>
    </font>
  </fonts>
  <fills count="6">
    <fill>
      <patternFill patternType="none"/>
    </fill>
    <fill>
      <patternFill patternType="gray125"/>
    </fill>
    <fill>
      <patternFill patternType="solid">
        <fgColor theme="6"/>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6" tint="0.39997558519241921"/>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s>
  <cellStyleXfs count="3">
    <xf numFmtId="0" fontId="0" fillId="0" borderId="0"/>
    <xf numFmtId="0" fontId="10" fillId="0" borderId="0" applyNumberFormat="0" applyFill="0" applyBorder="0" applyAlignment="0" applyProtection="0"/>
    <xf numFmtId="0" fontId="2" fillId="0" borderId="0"/>
  </cellStyleXfs>
  <cellXfs count="324">
    <xf numFmtId="0" fontId="0" fillId="0" borderId="0" xfId="0"/>
    <xf numFmtId="0" fontId="1" fillId="0" borderId="0" xfId="0" applyFont="1" applyBorder="1" applyAlignment="1">
      <alignment horizontal="center" vertical="center" wrapText="1"/>
    </xf>
    <xf numFmtId="0" fontId="1"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Fill="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5" fillId="0" borderId="2" xfId="0" applyFont="1" applyBorder="1" applyAlignment="1">
      <alignment horizontal="center" vertical="center" wrapText="1"/>
    </xf>
    <xf numFmtId="0" fontId="5" fillId="0" borderId="0" xfId="0" applyFont="1" applyBorder="1" applyAlignment="1">
      <alignment vertical="center" wrapText="1"/>
    </xf>
    <xf numFmtId="0" fontId="5" fillId="0" borderId="6" xfId="0" applyFont="1" applyBorder="1" applyAlignment="1">
      <alignment vertical="center" wrapText="1"/>
    </xf>
    <xf numFmtId="0" fontId="5" fillId="0" borderId="7" xfId="0" applyFont="1" applyBorder="1" applyAlignment="1">
      <alignment horizontal="center" vertical="center" wrapText="1"/>
    </xf>
    <xf numFmtId="0" fontId="3" fillId="0" borderId="0" xfId="0" applyFont="1"/>
    <xf numFmtId="0" fontId="3" fillId="0" borderId="1" xfId="0" applyFont="1" applyBorder="1" applyAlignment="1">
      <alignment vertical="center"/>
    </xf>
    <xf numFmtId="0" fontId="5" fillId="0" borderId="1" xfId="0" applyFont="1" applyBorder="1" applyAlignment="1">
      <alignment horizontal="center" vertical="center"/>
    </xf>
    <xf numFmtId="0" fontId="3" fillId="0" borderId="0"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horizontal="center" vertical="center"/>
    </xf>
    <xf numFmtId="0" fontId="7" fillId="0" borderId="15" xfId="0" applyFont="1" applyBorder="1" applyAlignment="1">
      <alignment vertical="center"/>
    </xf>
    <xf numFmtId="0" fontId="7" fillId="0" borderId="16" xfId="0" applyFont="1" applyBorder="1" applyAlignment="1">
      <alignment vertical="center"/>
    </xf>
    <xf numFmtId="0" fontId="7" fillId="0" borderId="1" xfId="0" applyFont="1" applyBorder="1" applyAlignment="1">
      <alignment horizontal="center" vertical="center"/>
    </xf>
    <xf numFmtId="0" fontId="7" fillId="0" borderId="1" xfId="0" applyFont="1" applyBorder="1" applyAlignment="1">
      <alignment vertical="center"/>
    </xf>
    <xf numFmtId="0" fontId="4" fillId="0" borderId="0" xfId="0" applyFont="1" applyFill="1" applyBorder="1" applyAlignment="1">
      <alignment horizontal="center" vertical="center"/>
    </xf>
    <xf numFmtId="164" fontId="7" fillId="0" borderId="0" xfId="0" applyNumberFormat="1" applyFont="1" applyFill="1" applyBorder="1" applyAlignment="1">
      <alignment horizontal="center" vertical="center"/>
    </xf>
    <xf numFmtId="49" fontId="4" fillId="0" borderId="0" xfId="0" applyNumberFormat="1" applyFont="1" applyFill="1" applyBorder="1" applyAlignment="1">
      <alignment horizontal="center" vertical="center"/>
    </xf>
    <xf numFmtId="164" fontId="7" fillId="0" borderId="17" xfId="0" applyNumberFormat="1" applyFont="1" applyFill="1" applyBorder="1" applyAlignment="1">
      <alignment horizontal="center" vertical="center"/>
    </xf>
    <xf numFmtId="0" fontId="7" fillId="0" borderId="0" xfId="0" applyFont="1" applyFill="1" applyBorder="1" applyAlignment="1">
      <alignment vertical="center"/>
    </xf>
    <xf numFmtId="0" fontId="7" fillId="0" borderId="2" xfId="0" applyFont="1" applyBorder="1" applyAlignment="1">
      <alignment vertical="center"/>
    </xf>
    <xf numFmtId="0" fontId="7" fillId="0" borderId="0" xfId="0" applyFont="1" applyAlignment="1">
      <alignment vertical="center"/>
    </xf>
    <xf numFmtId="0" fontId="7" fillId="0" borderId="0" xfId="0" applyFont="1" applyBorder="1" applyAlignment="1">
      <alignment vertical="center"/>
    </xf>
    <xf numFmtId="0" fontId="9" fillId="0" borderId="0" xfId="0" applyFont="1" applyAlignment="1">
      <alignment wrapText="1"/>
    </xf>
    <xf numFmtId="0" fontId="2" fillId="0" borderId="0" xfId="0" applyFont="1"/>
    <xf numFmtId="0" fontId="1" fillId="0" borderId="0" xfId="0" applyFont="1"/>
    <xf numFmtId="0" fontId="17" fillId="2" borderId="4"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18" fillId="0" borderId="0" xfId="0" applyFont="1" applyBorder="1" applyAlignment="1">
      <alignment horizontal="center" vertical="center" wrapText="1"/>
    </xf>
    <xf numFmtId="0" fontId="18" fillId="0" borderId="0" xfId="0" applyFont="1" applyFill="1" applyBorder="1" applyAlignment="1">
      <alignment vertical="center" wrapText="1"/>
    </xf>
    <xf numFmtId="0" fontId="18" fillId="0" borderId="1" xfId="0" applyFont="1" applyFill="1" applyBorder="1" applyAlignment="1">
      <alignment horizontal="center" vertical="center" wrapText="1"/>
    </xf>
    <xf numFmtId="0" fontId="18" fillId="0" borderId="1" xfId="0" applyFont="1" applyFill="1" applyBorder="1" applyAlignment="1">
      <alignment vertical="center" wrapText="1"/>
    </xf>
    <xf numFmtId="0" fontId="18" fillId="0" borderId="0" xfId="0" applyFont="1" applyBorder="1" applyAlignment="1">
      <alignment vertical="center" wrapText="1"/>
    </xf>
    <xf numFmtId="0" fontId="19" fillId="0" borderId="0" xfId="0" applyFont="1"/>
    <xf numFmtId="0" fontId="20" fillId="0" borderId="3" xfId="0" applyFont="1" applyBorder="1" applyAlignment="1">
      <alignment horizontal="justify" vertical="center"/>
    </xf>
    <xf numFmtId="0" fontId="20" fillId="0" borderId="1" xfId="0" applyFont="1" applyBorder="1" applyAlignment="1">
      <alignment horizontal="justify" vertical="center"/>
    </xf>
    <xf numFmtId="0" fontId="20" fillId="0" borderId="1" xfId="0" quotePrefix="1" applyFont="1" applyBorder="1" applyAlignment="1">
      <alignment horizontal="left" vertical="center" indent="1"/>
    </xf>
    <xf numFmtId="0" fontId="11" fillId="0" borderId="1" xfId="0" applyFont="1" applyBorder="1" applyAlignment="1">
      <alignment horizontal="justify" vertical="center"/>
    </xf>
    <xf numFmtId="0" fontId="11" fillId="0" borderId="1" xfId="0" quotePrefix="1" applyFont="1" applyBorder="1" applyAlignment="1">
      <alignment vertical="center" wrapText="1"/>
    </xf>
    <xf numFmtId="0" fontId="20" fillId="0" borderId="1" xfId="0" quotePrefix="1" applyFont="1" applyBorder="1" applyAlignment="1">
      <alignment horizontal="justify" vertical="center"/>
    </xf>
    <xf numFmtId="49" fontId="4" fillId="0" borderId="1" xfId="0" applyNumberFormat="1" applyFont="1" applyFill="1" applyBorder="1" applyAlignment="1">
      <alignment horizontal="center" vertical="center" wrapText="1"/>
    </xf>
    <xf numFmtId="49" fontId="4" fillId="0" borderId="3" xfId="0" applyNumberFormat="1" applyFont="1" applyFill="1" applyBorder="1" applyAlignment="1">
      <alignment horizontal="center" vertical="center" wrapText="1"/>
    </xf>
    <xf numFmtId="49" fontId="4" fillId="0" borderId="2" xfId="0" applyNumberFormat="1" applyFont="1" applyFill="1" applyBorder="1" applyAlignment="1">
      <alignment horizontal="center" vertical="center" wrapText="1"/>
    </xf>
    <xf numFmtId="0" fontId="4" fillId="0" borderId="34" xfId="0" applyFont="1" applyFill="1" applyBorder="1" applyAlignment="1">
      <alignment horizontal="center" vertical="center"/>
    </xf>
    <xf numFmtId="0" fontId="5" fillId="0" borderId="11" xfId="0" applyFont="1" applyBorder="1" applyAlignment="1">
      <alignment vertical="center" wrapText="1"/>
    </xf>
    <xf numFmtId="0" fontId="5" fillId="0" borderId="18" xfId="0" applyFont="1" applyBorder="1" applyAlignment="1">
      <alignment horizontal="center" vertical="center" wrapText="1"/>
    </xf>
    <xf numFmtId="49" fontId="4" fillId="0" borderId="26" xfId="0" applyNumberFormat="1" applyFont="1" applyFill="1" applyBorder="1" applyAlignment="1">
      <alignment horizontal="center" vertical="center" wrapText="1"/>
    </xf>
    <xf numFmtId="49" fontId="4" fillId="0" borderId="33" xfId="0" applyNumberFormat="1" applyFont="1" applyFill="1" applyBorder="1" applyAlignment="1">
      <alignment horizontal="center" vertical="center" wrapText="1"/>
    </xf>
    <xf numFmtId="0" fontId="0" fillId="0" borderId="0" xfId="0" quotePrefix="1"/>
    <xf numFmtId="0" fontId="20" fillId="0" borderId="10" xfId="0" applyFont="1" applyBorder="1" applyAlignment="1">
      <alignment horizontal="justify" vertical="center" wrapText="1"/>
    </xf>
    <xf numFmtId="0" fontId="20" fillId="0" borderId="35" xfId="0" applyFont="1" applyBorder="1" applyAlignment="1">
      <alignment horizontal="justify" vertical="center"/>
    </xf>
    <xf numFmtId="0" fontId="23" fillId="0" borderId="4" xfId="1" applyFont="1" applyBorder="1" applyAlignment="1">
      <alignment horizontal="center" vertical="center" wrapText="1"/>
    </xf>
    <xf numFmtId="0" fontId="21" fillId="0" borderId="1" xfId="0" applyFont="1" applyBorder="1" applyAlignment="1">
      <alignment horizontal="center" vertical="center"/>
    </xf>
    <xf numFmtId="0" fontId="11" fillId="0" borderId="1" xfId="0" applyFont="1" applyBorder="1" applyAlignment="1">
      <alignment vertical="center"/>
    </xf>
    <xf numFmtId="0" fontId="21" fillId="0" borderId="1" xfId="0" applyFont="1" applyBorder="1" applyAlignment="1">
      <alignment horizontal="center" vertical="center" wrapText="1"/>
    </xf>
    <xf numFmtId="0" fontId="21" fillId="0" borderId="11" xfId="0" applyFont="1" applyBorder="1" applyAlignment="1">
      <alignment horizontal="center" vertical="center" wrapText="1"/>
    </xf>
    <xf numFmtId="0" fontId="11" fillId="0" borderId="11" xfId="0" applyFont="1" applyBorder="1" applyAlignment="1">
      <alignment vertical="center"/>
    </xf>
    <xf numFmtId="0" fontId="21" fillId="0" borderId="6" xfId="0" applyFont="1" applyBorder="1" applyAlignment="1">
      <alignment horizontal="center" vertical="center" wrapText="1"/>
    </xf>
    <xf numFmtId="0" fontId="11" fillId="0" borderId="6" xfId="0" applyFont="1" applyBorder="1" applyAlignment="1">
      <alignment vertical="center"/>
    </xf>
    <xf numFmtId="0" fontId="11" fillId="0" borderId="1" xfId="0" quotePrefix="1" applyFont="1" applyBorder="1" applyAlignment="1">
      <alignment vertical="center"/>
    </xf>
    <xf numFmtId="0" fontId="11" fillId="0" borderId="1" xfId="0" quotePrefix="1" applyFont="1" applyFill="1" applyBorder="1" applyAlignment="1">
      <alignment vertical="center" wrapText="1"/>
    </xf>
    <xf numFmtId="0" fontId="20" fillId="0" borderId="1" xfId="0" applyFont="1" applyFill="1" applyBorder="1" applyAlignment="1">
      <alignment horizontal="justify" vertical="center"/>
    </xf>
    <xf numFmtId="0" fontId="3" fillId="0" borderId="0" xfId="0" applyFont="1" applyAlignment="1">
      <alignment horizontal="center"/>
    </xf>
    <xf numFmtId="0" fontId="5" fillId="0" borderId="11" xfId="0" applyFont="1" applyBorder="1" applyAlignment="1">
      <alignment horizontal="center" vertical="center"/>
    </xf>
    <xf numFmtId="0" fontId="3" fillId="0" borderId="11" xfId="0" applyFont="1" applyBorder="1" applyAlignment="1">
      <alignment vertical="center"/>
    </xf>
    <xf numFmtId="0" fontId="20" fillId="0" borderId="11" xfId="0" applyFont="1" applyBorder="1" applyAlignment="1">
      <alignment horizontal="justify" vertical="center"/>
    </xf>
    <xf numFmtId="0" fontId="0" fillId="0" borderId="0" xfId="0" applyAlignment="1">
      <alignment horizontal="center"/>
    </xf>
    <xf numFmtId="0" fontId="3" fillId="0" borderId="6" xfId="0" applyFont="1" applyBorder="1" applyAlignment="1">
      <alignment vertical="center"/>
    </xf>
    <xf numFmtId="0" fontId="20" fillId="0" borderId="6" xfId="0" applyFont="1" applyBorder="1" applyAlignment="1">
      <alignment horizontal="justify" vertical="center"/>
    </xf>
    <xf numFmtId="0" fontId="5" fillId="0" borderId="6" xfId="0" applyFont="1" applyBorder="1" applyAlignment="1">
      <alignment horizontal="center" vertical="center"/>
    </xf>
    <xf numFmtId="0" fontId="20" fillId="0" borderId="6" xfId="0" applyFont="1" applyBorder="1" applyAlignment="1">
      <alignment horizontal="justify" vertical="center" wrapText="1"/>
    </xf>
    <xf numFmtId="0" fontId="5" fillId="0" borderId="6" xfId="0" applyFont="1" applyFill="1" applyBorder="1" applyAlignment="1">
      <alignment horizontal="center" vertical="center" wrapText="1"/>
    </xf>
    <xf numFmtId="0" fontId="20" fillId="0" borderId="35" xfId="0" applyFont="1" applyBorder="1" applyAlignment="1">
      <alignment horizontal="justify" vertical="center" wrapText="1"/>
    </xf>
    <xf numFmtId="0" fontId="19" fillId="0" borderId="0" xfId="0" applyFont="1" applyAlignment="1">
      <alignment vertical="center"/>
    </xf>
    <xf numFmtId="0" fontId="20" fillId="0" borderId="38" xfId="0" applyFont="1" applyBorder="1" applyAlignment="1">
      <alignment horizontal="left" vertical="center" wrapText="1"/>
    </xf>
    <xf numFmtId="0" fontId="20" fillId="0" borderId="27" xfId="0" applyFont="1" applyBorder="1" applyAlignment="1">
      <alignment horizontal="left" vertical="center" wrapText="1"/>
    </xf>
    <xf numFmtId="0" fontId="20" fillId="0" borderId="38" xfId="0" applyFont="1" applyFill="1" applyBorder="1" applyAlignment="1">
      <alignment horizontal="justify" vertical="center"/>
    </xf>
    <xf numFmtId="0" fontId="5" fillId="0" borderId="11" xfId="0" applyFont="1" applyFill="1" applyBorder="1" applyAlignment="1">
      <alignment horizontal="center" vertical="center" wrapText="1"/>
    </xf>
    <xf numFmtId="0" fontId="17" fillId="2" borderId="23" xfId="0" applyFont="1" applyFill="1" applyBorder="1" applyAlignment="1">
      <alignment horizontal="center" vertical="center" wrapText="1"/>
    </xf>
    <xf numFmtId="0" fontId="23" fillId="0" borderId="13" xfId="1" applyFont="1" applyBorder="1" applyAlignment="1">
      <alignment horizontal="center" vertical="center" wrapText="1"/>
    </xf>
    <xf numFmtId="0" fontId="17" fillId="2" borderId="13"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11" fillId="0" borderId="27" xfId="0" applyFont="1" applyBorder="1" applyAlignment="1">
      <alignment vertical="center" wrapText="1"/>
    </xf>
    <xf numFmtId="0" fontId="11" fillId="0" borderId="27" xfId="0" quotePrefix="1" applyFont="1" applyBorder="1" applyAlignment="1">
      <alignment horizontal="left" vertical="center" wrapText="1" indent="2"/>
    </xf>
    <xf numFmtId="0" fontId="23" fillId="0" borderId="6" xfId="1" applyFont="1" applyBorder="1" applyAlignment="1">
      <alignment horizontal="center" vertical="center" wrapText="1"/>
    </xf>
    <xf numFmtId="49" fontId="4" fillId="3" borderId="40" xfId="0" applyNumberFormat="1" applyFont="1" applyFill="1" applyBorder="1" applyAlignment="1">
      <alignment horizontal="left" vertical="center" wrapText="1"/>
    </xf>
    <xf numFmtId="0" fontId="7" fillId="0" borderId="41" xfId="0" applyFont="1" applyBorder="1" applyAlignment="1">
      <alignment vertical="center"/>
    </xf>
    <xf numFmtId="49" fontId="4" fillId="3" borderId="3" xfId="0" applyNumberFormat="1" applyFont="1" applyFill="1" applyBorder="1" applyAlignment="1">
      <alignment horizontal="left" vertical="center" wrapText="1"/>
    </xf>
    <xf numFmtId="49" fontId="4" fillId="3" borderId="10" xfId="0" applyNumberFormat="1" applyFont="1" applyFill="1" applyBorder="1" applyAlignment="1">
      <alignment horizontal="left" vertical="center" wrapText="1"/>
    </xf>
    <xf numFmtId="0" fontId="7" fillId="0" borderId="42" xfId="0" applyFont="1" applyBorder="1" applyAlignment="1">
      <alignment vertical="center"/>
    </xf>
    <xf numFmtId="0" fontId="7" fillId="0" borderId="11" xfId="0" applyFont="1" applyBorder="1" applyAlignment="1">
      <alignment horizontal="center" vertical="center"/>
    </xf>
    <xf numFmtId="0" fontId="7" fillId="0" borderId="11" xfId="0" applyFont="1" applyBorder="1" applyAlignment="1">
      <alignment vertical="center"/>
    </xf>
    <xf numFmtId="0" fontId="7" fillId="0" borderId="18" xfId="0" applyFont="1" applyBorder="1" applyAlignment="1">
      <alignment vertical="center"/>
    </xf>
    <xf numFmtId="49" fontId="4" fillId="3" borderId="14" xfId="0" applyNumberFormat="1" applyFont="1" applyFill="1" applyBorder="1" applyAlignment="1">
      <alignment horizontal="left" vertical="center" wrapText="1"/>
    </xf>
    <xf numFmtId="49" fontId="4" fillId="3" borderId="16" xfId="0" applyNumberFormat="1" applyFont="1" applyFill="1" applyBorder="1" applyAlignment="1">
      <alignment horizontal="left" vertical="center" wrapText="1"/>
    </xf>
    <xf numFmtId="49" fontId="4" fillId="3" borderId="42" xfId="0" applyNumberFormat="1" applyFont="1" applyFill="1" applyBorder="1" applyAlignment="1">
      <alignment horizontal="left" vertical="center" wrapText="1"/>
    </xf>
    <xf numFmtId="0" fontId="11" fillId="0" borderId="33" xfId="0" quotePrefix="1" applyFont="1" applyBorder="1" applyAlignment="1">
      <alignment vertical="center" wrapText="1"/>
    </xf>
    <xf numFmtId="0" fontId="11" fillId="0" borderId="27" xfId="0" quotePrefix="1" applyFont="1" applyBorder="1" applyAlignment="1">
      <alignment vertical="center" wrapText="1"/>
    </xf>
    <xf numFmtId="0" fontId="18" fillId="3" borderId="1" xfId="0" applyFont="1" applyFill="1" applyBorder="1" applyAlignment="1">
      <alignment vertical="center" wrapText="1"/>
    </xf>
    <xf numFmtId="0" fontId="18"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9" fillId="5" borderId="15" xfId="0" applyFont="1" applyFill="1" applyBorder="1" applyAlignment="1">
      <alignment horizontal="center" vertical="center" wrapText="1"/>
    </xf>
    <xf numFmtId="0" fontId="5" fillId="5" borderId="15" xfId="0" applyFont="1" applyFill="1" applyBorder="1" applyAlignment="1">
      <alignment horizontal="center" vertical="center" wrapText="1"/>
    </xf>
    <xf numFmtId="0" fontId="11" fillId="0" borderId="44" xfId="0" applyFont="1" applyBorder="1" applyAlignment="1">
      <alignment vertical="center" wrapText="1"/>
    </xf>
    <xf numFmtId="0" fontId="21" fillId="3" borderId="27" xfId="0" applyFont="1" applyFill="1" applyBorder="1" applyAlignment="1">
      <alignment vertical="center" wrapText="1"/>
    </xf>
    <xf numFmtId="49" fontId="25" fillId="2" borderId="12" xfId="0" applyNumberFormat="1" applyFont="1" applyFill="1" applyBorder="1" applyAlignment="1">
      <alignment horizontal="center" vertical="center" wrapText="1"/>
    </xf>
    <xf numFmtId="49" fontId="25" fillId="2" borderId="5" xfId="0" applyNumberFormat="1" applyFont="1" applyFill="1" applyBorder="1" applyAlignment="1">
      <alignment horizontal="center" vertical="center" wrapText="1"/>
    </xf>
    <xf numFmtId="49" fontId="25" fillId="2" borderId="13" xfId="0" applyNumberFormat="1" applyFont="1" applyFill="1" applyBorder="1" applyAlignment="1">
      <alignment horizontal="center" vertical="center" wrapText="1"/>
    </xf>
    <xf numFmtId="49" fontId="25" fillId="4" borderId="4" xfId="0" applyNumberFormat="1" applyFont="1" applyFill="1" applyBorder="1" applyAlignment="1">
      <alignment horizontal="center" vertical="center" wrapText="1"/>
    </xf>
    <xf numFmtId="49" fontId="25" fillId="4" borderId="13" xfId="0" applyNumberFormat="1" applyFont="1" applyFill="1" applyBorder="1" applyAlignment="1">
      <alignment horizontal="center" vertical="center" wrapText="1"/>
    </xf>
    <xf numFmtId="49" fontId="25" fillId="4" borderId="5" xfId="0" applyNumberFormat="1" applyFont="1" applyFill="1" applyBorder="1" applyAlignment="1">
      <alignment horizontal="center" vertical="center" wrapText="1"/>
    </xf>
    <xf numFmtId="3" fontId="28" fillId="2" borderId="32" xfId="0" applyNumberFormat="1" applyFont="1" applyFill="1" applyBorder="1" applyAlignment="1">
      <alignment horizontal="right" vertical="center"/>
    </xf>
    <xf numFmtId="3" fontId="28" fillId="2" borderId="31" xfId="0" applyNumberFormat="1" applyFont="1" applyFill="1" applyBorder="1" applyAlignment="1">
      <alignment horizontal="right" vertical="center"/>
    </xf>
    <xf numFmtId="164" fontId="28" fillId="2" borderId="11" xfId="0" applyNumberFormat="1" applyFont="1" applyFill="1" applyBorder="1" applyAlignment="1">
      <alignment horizontal="center" vertical="center"/>
    </xf>
    <xf numFmtId="4" fontId="28" fillId="2" borderId="11" xfId="0" applyNumberFormat="1" applyFont="1" applyFill="1" applyBorder="1" applyAlignment="1">
      <alignment horizontal="right" vertical="center"/>
    </xf>
    <xf numFmtId="4" fontId="28" fillId="2" borderId="18" xfId="0" applyNumberFormat="1" applyFont="1" applyFill="1" applyBorder="1" applyAlignment="1">
      <alignment horizontal="right" vertical="center"/>
    </xf>
    <xf numFmtId="4" fontId="25" fillId="2" borderId="11" xfId="0" applyNumberFormat="1" applyFont="1" applyFill="1" applyBorder="1" applyAlignment="1">
      <alignment horizontal="right" vertical="center"/>
    </xf>
    <xf numFmtId="4" fontId="25" fillId="2" borderId="18" xfId="0" applyNumberFormat="1" applyFont="1" applyFill="1" applyBorder="1" applyAlignment="1">
      <alignment horizontal="right" vertical="center"/>
    </xf>
    <xf numFmtId="49" fontId="25" fillId="4" borderId="29" xfId="0" applyNumberFormat="1" applyFont="1" applyFill="1" applyBorder="1" applyAlignment="1">
      <alignment horizontal="center" vertical="center" wrapText="1"/>
    </xf>
    <xf numFmtId="3" fontId="28" fillId="2" borderId="11" xfId="0" applyNumberFormat="1" applyFont="1" applyFill="1" applyBorder="1" applyAlignment="1">
      <alignment horizontal="right" vertical="center"/>
    </xf>
    <xf numFmtId="3" fontId="28" fillId="2" borderId="18" xfId="0" applyNumberFormat="1" applyFont="1" applyFill="1" applyBorder="1" applyAlignment="1">
      <alignment horizontal="right" vertical="center"/>
    </xf>
    <xf numFmtId="49" fontId="25" fillId="2" borderId="28" xfId="0" applyNumberFormat="1" applyFont="1" applyFill="1" applyBorder="1" applyAlignment="1">
      <alignment horizontal="center" vertical="center" wrapText="1"/>
    </xf>
    <xf numFmtId="49" fontId="25" fillId="2" borderId="29" xfId="0" applyNumberFormat="1" applyFont="1" applyFill="1" applyBorder="1" applyAlignment="1">
      <alignment horizontal="center" vertical="center" wrapText="1"/>
    </xf>
    <xf numFmtId="49" fontId="25" fillId="2" borderId="4" xfId="0" applyNumberFormat="1" applyFont="1" applyFill="1" applyBorder="1" applyAlignment="1">
      <alignment horizontal="center" vertical="center" wrapText="1"/>
    </xf>
    <xf numFmtId="3" fontId="28" fillId="2" borderId="30" xfId="0" applyNumberFormat="1" applyFont="1" applyFill="1" applyBorder="1" applyAlignment="1">
      <alignment horizontal="right" vertical="center"/>
    </xf>
    <xf numFmtId="164" fontId="28" fillId="2" borderId="32" xfId="0" applyNumberFormat="1" applyFont="1" applyFill="1" applyBorder="1" applyAlignment="1">
      <alignment horizontal="center" vertical="center"/>
    </xf>
    <xf numFmtId="4" fontId="28" fillId="2" borderId="31" xfId="0" applyNumberFormat="1" applyFont="1" applyFill="1" applyBorder="1" applyAlignment="1">
      <alignment horizontal="right" vertical="center"/>
    </xf>
    <xf numFmtId="164" fontId="28" fillId="2" borderId="10" xfId="0" applyNumberFormat="1" applyFont="1" applyFill="1" applyBorder="1" applyAlignment="1">
      <alignment horizontal="center" vertical="center"/>
    </xf>
    <xf numFmtId="49" fontId="25" fillId="2" borderId="1" xfId="0" applyNumberFormat="1" applyFont="1" applyFill="1" applyBorder="1" applyAlignment="1">
      <alignment vertical="center" wrapText="1"/>
    </xf>
    <xf numFmtId="0" fontId="11" fillId="0" borderId="6" xfId="0" quotePrefix="1" applyFont="1" applyFill="1" applyBorder="1" applyAlignment="1">
      <alignment vertical="center" wrapText="1"/>
    </xf>
    <xf numFmtId="0" fontId="11" fillId="0" borderId="1" xfId="0" applyFont="1" applyFill="1" applyBorder="1" applyAlignment="1">
      <alignment horizontal="center" vertical="center"/>
    </xf>
    <xf numFmtId="0" fontId="11" fillId="0" borderId="6" xfId="0" applyFont="1" applyFill="1" applyBorder="1" applyAlignment="1">
      <alignment horizontal="center" vertical="center"/>
    </xf>
    <xf numFmtId="0" fontId="20" fillId="0" borderId="6" xfId="0" applyFont="1" applyFill="1" applyBorder="1" applyAlignment="1">
      <alignment horizontal="center" vertical="center"/>
    </xf>
    <xf numFmtId="0" fontId="11" fillId="0" borderId="11" xfId="0" applyFont="1" applyFill="1" applyBorder="1" applyAlignment="1">
      <alignment horizontal="center" vertical="center"/>
    </xf>
    <xf numFmtId="0" fontId="20" fillId="0" borderId="27" xfId="0" quotePrefix="1" applyFont="1" applyBorder="1" applyAlignment="1">
      <alignment horizontal="left" vertical="center" wrapText="1" indent="1"/>
    </xf>
    <xf numFmtId="0" fontId="30" fillId="0" borderId="1" xfId="0" applyFont="1" applyFill="1" applyBorder="1" applyAlignment="1">
      <alignment vertical="center" wrapText="1"/>
    </xf>
    <xf numFmtId="0" fontId="6" fillId="3" borderId="19" xfId="0" applyFont="1" applyFill="1" applyBorder="1" applyAlignment="1">
      <alignment horizontal="left" vertical="center" wrapText="1"/>
    </xf>
    <xf numFmtId="0" fontId="6" fillId="3" borderId="43" xfId="0" applyFont="1" applyFill="1" applyBorder="1" applyAlignment="1">
      <alignment horizontal="left" vertical="center" wrapText="1"/>
    </xf>
    <xf numFmtId="0" fontId="21" fillId="0" borderId="1" xfId="0" applyFont="1" applyBorder="1" applyAlignment="1">
      <alignment vertical="center" wrapText="1"/>
    </xf>
    <xf numFmtId="0" fontId="21" fillId="0" borderId="2" xfId="0" applyFont="1" applyBorder="1" applyAlignment="1">
      <alignment horizontal="center" vertical="center" wrapText="1"/>
    </xf>
    <xf numFmtId="0" fontId="21" fillId="0" borderId="0" xfId="0" applyFont="1" applyBorder="1" applyAlignment="1">
      <alignment vertical="center" wrapText="1"/>
    </xf>
    <xf numFmtId="0" fontId="11" fillId="0" borderId="0" xfId="0" applyFont="1"/>
    <xf numFmtId="0" fontId="21" fillId="0" borderId="11" xfId="0" applyFont="1" applyBorder="1" applyAlignment="1">
      <alignment vertical="center" wrapText="1"/>
    </xf>
    <xf numFmtId="0" fontId="21" fillId="0" borderId="18" xfId="0" applyFont="1" applyBorder="1" applyAlignment="1">
      <alignment horizontal="center" vertical="center" wrapText="1"/>
    </xf>
    <xf numFmtId="0" fontId="11" fillId="0" borderId="1" xfId="0" applyFont="1" applyFill="1" applyBorder="1" applyAlignment="1">
      <alignment horizontal="center" vertical="center" wrapText="1"/>
    </xf>
    <xf numFmtId="0" fontId="17" fillId="2" borderId="29"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9" fillId="5" borderId="33" xfId="0" applyFont="1" applyFill="1" applyBorder="1" applyAlignment="1">
      <alignment horizontal="center" vertical="center" wrapText="1"/>
    </xf>
    <xf numFmtId="0" fontId="18" fillId="0" borderId="6" xfId="0" applyFont="1" applyFill="1" applyBorder="1" applyAlignment="1">
      <alignment vertical="center" wrapText="1"/>
    </xf>
    <xf numFmtId="0" fontId="20" fillId="0" borderId="27" xfId="0" applyFont="1" applyBorder="1" applyAlignment="1">
      <alignment horizontal="justify" vertical="center"/>
    </xf>
    <xf numFmtId="0" fontId="11" fillId="0" borderId="39" xfId="0" applyFont="1" applyBorder="1" applyAlignment="1">
      <alignment vertical="center" wrapText="1"/>
    </xf>
    <xf numFmtId="0" fontId="6" fillId="3" borderId="36" xfId="0" applyFont="1" applyFill="1" applyBorder="1" applyAlignment="1">
      <alignment horizontal="left" vertical="center" wrapText="1"/>
    </xf>
    <xf numFmtId="0" fontId="9" fillId="3" borderId="36" xfId="0" applyFont="1" applyFill="1" applyBorder="1" applyAlignment="1">
      <alignment horizontal="center" vertical="center" wrapText="1"/>
    </xf>
    <xf numFmtId="0" fontId="20" fillId="0" borderId="3" xfId="0" applyFont="1" applyBorder="1" applyAlignment="1">
      <alignment horizontal="center" vertical="center"/>
    </xf>
    <xf numFmtId="0" fontId="11" fillId="0" borderId="3" xfId="0" applyFont="1" applyBorder="1" applyAlignment="1">
      <alignment horizontal="center" vertical="center" wrapText="1"/>
    </xf>
    <xf numFmtId="0" fontId="11" fillId="0" borderId="26"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6" xfId="0" quotePrefix="1" applyFont="1" applyBorder="1" applyAlignment="1">
      <alignment vertical="center"/>
    </xf>
    <xf numFmtId="0" fontId="18" fillId="0" borderId="6" xfId="0" applyFont="1" applyFill="1" applyBorder="1" applyAlignment="1">
      <alignment horizontal="center" vertical="center" wrapText="1"/>
    </xf>
    <xf numFmtId="0" fontId="20" fillId="0" borderId="1" xfId="0" applyFont="1" applyBorder="1" applyAlignment="1">
      <alignment horizontal="left" vertical="center" wrapText="1"/>
    </xf>
    <xf numFmtId="0" fontId="20" fillId="0" borderId="11" xfId="0" applyFont="1" applyBorder="1" applyAlignment="1">
      <alignment horizontal="left" vertical="center" wrapText="1"/>
    </xf>
    <xf numFmtId="0" fontId="11" fillId="0" borderId="1" xfId="0" applyFont="1" applyBorder="1" applyAlignment="1">
      <alignment vertical="center" wrapText="1"/>
    </xf>
    <xf numFmtId="0" fontId="20" fillId="0" borderId="11" xfId="0" quotePrefix="1" applyFont="1" applyBorder="1" applyAlignment="1">
      <alignment horizontal="left" vertical="center" indent="1"/>
    </xf>
    <xf numFmtId="0" fontId="30" fillId="0" borderId="0" xfId="0" applyFont="1" applyBorder="1" applyAlignment="1">
      <alignment vertical="center" wrapText="1"/>
    </xf>
    <xf numFmtId="0" fontId="31" fillId="0" borderId="6" xfId="0" applyFont="1" applyFill="1" applyBorder="1" applyAlignment="1">
      <alignment horizontal="center" vertical="center" wrapText="1"/>
    </xf>
    <xf numFmtId="0" fontId="30" fillId="0" borderId="1" xfId="0" applyFont="1" applyFill="1" applyBorder="1" applyAlignment="1">
      <alignment horizontal="center" vertical="center" wrapText="1"/>
    </xf>
    <xf numFmtId="0" fontId="5" fillId="0" borderId="6" xfId="0" applyFont="1" applyBorder="1" applyAlignment="1">
      <alignment horizontal="center" vertical="center" wrapText="1"/>
    </xf>
    <xf numFmtId="0" fontId="20" fillId="0" borderId="38" xfId="0" quotePrefix="1" applyFont="1" applyBorder="1" applyAlignment="1">
      <alignment horizontal="left" vertical="center" wrapText="1" indent="1"/>
    </xf>
    <xf numFmtId="0" fontId="20" fillId="0" borderId="6" xfId="0" quotePrefix="1" applyFont="1" applyBorder="1" applyAlignment="1">
      <alignment horizontal="justify" vertical="center"/>
    </xf>
    <xf numFmtId="0" fontId="11" fillId="0" borderId="27" xfId="0" quotePrefix="1" applyFont="1" applyBorder="1" applyAlignment="1">
      <alignment horizontal="left" vertical="center" wrapText="1"/>
    </xf>
    <xf numFmtId="0" fontId="11" fillId="0" borderId="44" xfId="0" quotePrefix="1" applyFont="1" applyBorder="1" applyAlignment="1">
      <alignment vertical="center" wrapText="1"/>
    </xf>
    <xf numFmtId="0" fontId="5" fillId="0" borderId="46" xfId="0" applyFont="1" applyBorder="1" applyAlignment="1">
      <alignment horizontal="center" vertical="center"/>
    </xf>
    <xf numFmtId="0" fontId="3" fillId="0" borderId="46" xfId="0" applyFont="1" applyBorder="1" applyAlignment="1">
      <alignment vertical="center"/>
    </xf>
    <xf numFmtId="0" fontId="11" fillId="0" borderId="11" xfId="0" quotePrefix="1" applyFont="1" applyFill="1" applyBorder="1" applyAlignment="1">
      <alignment vertical="center" wrapText="1"/>
    </xf>
    <xf numFmtId="0" fontId="5" fillId="0" borderId="11" xfId="0" applyFont="1" applyBorder="1" applyAlignment="1">
      <alignment horizontal="center" vertical="center" wrapText="1"/>
    </xf>
    <xf numFmtId="0" fontId="32" fillId="0" borderId="47" xfId="0" applyFont="1" applyBorder="1" applyAlignment="1">
      <alignment horizontal="left" vertical="center"/>
    </xf>
    <xf numFmtId="0" fontId="18" fillId="0" borderId="33" xfId="0" applyFont="1" applyFill="1" applyBorder="1" applyAlignment="1">
      <alignment vertical="center" wrapText="1"/>
    </xf>
    <xf numFmtId="0" fontId="18" fillId="0" borderId="33" xfId="0" applyFont="1" applyFill="1" applyBorder="1" applyAlignment="1">
      <alignment horizontal="center" vertical="center" wrapText="1"/>
    </xf>
    <xf numFmtId="0" fontId="19" fillId="0" borderId="1" xfId="0" quotePrefix="1" applyFont="1" applyBorder="1" applyAlignment="1">
      <alignment horizontal="left" vertical="center" wrapText="1" indent="2"/>
    </xf>
    <xf numFmtId="0" fontId="11" fillId="0" borderId="1" xfId="0" quotePrefix="1" applyFont="1" applyFill="1" applyBorder="1" applyAlignment="1">
      <alignment horizontal="left" vertical="center" wrapText="1"/>
    </xf>
    <xf numFmtId="0" fontId="11" fillId="0" borderId="27" xfId="0" quotePrefix="1" applyFont="1" applyFill="1" applyBorder="1" applyAlignment="1">
      <alignment horizontal="left" vertical="center" wrapText="1"/>
    </xf>
    <xf numFmtId="0" fontId="19" fillId="0" borderId="27" xfId="0" quotePrefix="1" applyFont="1" applyBorder="1" applyAlignment="1">
      <alignment horizontal="left" vertical="center" wrapText="1" indent="2"/>
    </xf>
    <xf numFmtId="0" fontId="11" fillId="0" borderId="33" xfId="0" applyFont="1" applyFill="1" applyBorder="1" applyAlignment="1">
      <alignment horizontal="center" vertical="center"/>
    </xf>
    <xf numFmtId="0" fontId="11" fillId="0" borderId="1" xfId="0" quotePrefix="1" applyFont="1" applyBorder="1" applyAlignment="1">
      <alignment horizontal="left" vertical="center" wrapText="1" indent="2"/>
    </xf>
    <xf numFmtId="0" fontId="11" fillId="0" borderId="44" xfId="0" quotePrefix="1" applyFont="1" applyBorder="1" applyAlignment="1">
      <alignment horizontal="left" vertical="center" wrapText="1" indent="2"/>
    </xf>
    <xf numFmtId="0" fontId="11" fillId="0" borderId="1" xfId="0" quotePrefix="1" applyFont="1" applyBorder="1" applyAlignment="1">
      <alignment horizontal="left" vertical="center" indent="2"/>
    </xf>
    <xf numFmtId="0" fontId="11" fillId="0" borderId="27" xfId="0" quotePrefix="1" applyFont="1" applyBorder="1" applyAlignment="1">
      <alignment horizontal="left" vertical="center" indent="2"/>
    </xf>
    <xf numFmtId="0" fontId="11" fillId="0" borderId="1" xfId="0" quotePrefix="1" applyFont="1" applyBorder="1" applyAlignment="1">
      <alignment horizontal="left" vertical="center"/>
    </xf>
    <xf numFmtId="0" fontId="11" fillId="0" borderId="44" xfId="0" quotePrefix="1" applyFont="1" applyBorder="1" applyAlignment="1">
      <alignment horizontal="left" vertical="center" wrapText="1"/>
    </xf>
    <xf numFmtId="0" fontId="21" fillId="3" borderId="1" xfId="0" applyFont="1" applyFill="1" applyBorder="1" applyAlignment="1">
      <alignment horizontal="center" vertical="center" wrapText="1"/>
    </xf>
    <xf numFmtId="0" fontId="11" fillId="0" borderId="6" xfId="0" quotePrefix="1" applyFont="1" applyBorder="1" applyAlignment="1">
      <alignment vertical="center" wrapText="1"/>
    </xf>
    <xf numFmtId="0" fontId="11" fillId="0" borderId="1" xfId="0" applyFont="1" applyFill="1" applyBorder="1" applyAlignment="1">
      <alignment vertical="center" wrapText="1"/>
    </xf>
    <xf numFmtId="0" fontId="9" fillId="0" borderId="15" xfId="0" applyFont="1" applyFill="1" applyBorder="1" applyAlignment="1">
      <alignment horizontal="center" vertical="center" wrapText="1"/>
    </xf>
    <xf numFmtId="0" fontId="11" fillId="0" borderId="1" xfId="0" quotePrefix="1" applyFont="1" applyFill="1" applyBorder="1" applyAlignment="1">
      <alignment horizontal="center" vertical="center" wrapText="1"/>
    </xf>
    <xf numFmtId="0" fontId="11" fillId="0" borderId="11" xfId="0" quotePrefix="1" applyFont="1" applyFill="1" applyBorder="1" applyAlignment="1">
      <alignment horizontal="center" vertical="center" wrapText="1"/>
    </xf>
    <xf numFmtId="0" fontId="6" fillId="3" borderId="19" xfId="0" applyFont="1" applyFill="1" applyBorder="1" applyAlignment="1">
      <alignment horizontal="left" vertical="center" wrapText="1"/>
    </xf>
    <xf numFmtId="0" fontId="33" fillId="0" borderId="13" xfId="1" applyFont="1" applyBorder="1" applyAlignment="1">
      <alignment horizontal="center" vertical="center" wrapText="1"/>
    </xf>
    <xf numFmtId="0" fontId="20" fillId="0" borderId="27" xfId="0" applyFont="1" applyBorder="1" applyAlignment="1">
      <alignment horizontal="center" vertical="center"/>
    </xf>
    <xf numFmtId="0" fontId="20" fillId="0" borderId="38" xfId="0" applyFont="1" applyBorder="1" applyAlignment="1">
      <alignment horizontal="center" vertical="center"/>
    </xf>
    <xf numFmtId="0" fontId="20" fillId="0" borderId="38" xfId="0" applyFont="1" applyBorder="1" applyAlignment="1">
      <alignment horizontal="center" vertical="center" wrapText="1"/>
    </xf>
    <xf numFmtId="0" fontId="20" fillId="0" borderId="39" xfId="0" applyFont="1" applyBorder="1" applyAlignment="1">
      <alignment horizontal="center" vertical="center" wrapText="1"/>
    </xf>
    <xf numFmtId="0" fontId="11" fillId="0" borderId="6" xfId="0" quotePrefix="1" applyFont="1" applyFill="1" applyBorder="1" applyAlignment="1">
      <alignment horizontal="center" vertical="center" wrapText="1"/>
    </xf>
    <xf numFmtId="0" fontId="3" fillId="0" borderId="0" xfId="0" applyFont="1" applyAlignment="1"/>
    <xf numFmtId="0" fontId="20" fillId="0" borderId="6" xfId="0" quotePrefix="1" applyFont="1" applyBorder="1" applyAlignment="1">
      <alignment horizontal="center" vertical="center"/>
    </xf>
    <xf numFmtId="0" fontId="11" fillId="0" borderId="6" xfId="0" applyFont="1" applyBorder="1" applyAlignment="1">
      <alignment horizontal="center" vertical="center"/>
    </xf>
    <xf numFmtId="0" fontId="20" fillId="0" borderId="6" xfId="0" applyFont="1" applyBorder="1" applyAlignment="1">
      <alignment horizontal="center" vertical="center"/>
    </xf>
    <xf numFmtId="0" fontId="20" fillId="0" borderId="6" xfId="0" applyFont="1" applyBorder="1" applyAlignment="1">
      <alignment horizontal="center" vertical="center" wrapText="1"/>
    </xf>
    <xf numFmtId="0" fontId="20" fillId="0" borderId="38" xfId="0" quotePrefix="1" applyFont="1" applyBorder="1" applyAlignment="1">
      <alignment horizontal="center" vertical="center" wrapText="1"/>
    </xf>
    <xf numFmtId="0" fontId="32" fillId="0" borderId="11" xfId="0" applyFont="1" applyBorder="1" applyAlignment="1">
      <alignment horizontal="center" vertical="center"/>
    </xf>
    <xf numFmtId="0" fontId="20" fillId="0" borderId="11" xfId="0" applyFont="1" applyBorder="1" applyAlignment="1">
      <alignment horizontal="center" vertical="center" wrapText="1"/>
    </xf>
    <xf numFmtId="0" fontId="20" fillId="0" borderId="38" xfId="0" applyFont="1" applyFill="1" applyBorder="1" applyAlignment="1">
      <alignment horizontal="center" vertical="center"/>
    </xf>
    <xf numFmtId="0" fontId="33" fillId="0" borderId="23" xfId="1" applyFont="1" applyBorder="1" applyAlignment="1">
      <alignment horizontal="center" vertical="center" wrapText="1"/>
    </xf>
    <xf numFmtId="0" fontId="11" fillId="0" borderId="38" xfId="0" quotePrefix="1" applyFont="1" applyBorder="1" applyAlignment="1">
      <alignment horizontal="center" vertical="center" wrapText="1"/>
    </xf>
    <xf numFmtId="0" fontId="11" fillId="0" borderId="11" xfId="0" quotePrefix="1" applyFont="1" applyBorder="1" applyAlignment="1">
      <alignment horizontal="center" vertical="center" wrapText="1"/>
    </xf>
    <xf numFmtId="0" fontId="20" fillId="0" borderId="11" xfId="0" applyFont="1" applyBorder="1" applyAlignment="1">
      <alignment horizontal="justify" vertical="center" wrapText="1"/>
    </xf>
    <xf numFmtId="0" fontId="20" fillId="0" borderId="1" xfId="0" applyFont="1" applyBorder="1" applyAlignment="1">
      <alignment horizontal="justify" vertical="center" wrapText="1"/>
    </xf>
    <xf numFmtId="0" fontId="20" fillId="0" borderId="1" xfId="0" applyFont="1" applyBorder="1" applyAlignment="1">
      <alignment horizontal="center" vertical="center" wrapText="1"/>
    </xf>
    <xf numFmtId="0" fontId="33" fillId="0" borderId="45" xfId="1" applyFont="1" applyBorder="1" applyAlignment="1">
      <alignment horizontal="center" vertical="center" wrapText="1"/>
    </xf>
    <xf numFmtId="0" fontId="11" fillId="0" borderId="3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11" xfId="0" applyFont="1" applyBorder="1" applyAlignment="1">
      <alignment horizontal="center" vertical="center" wrapText="1"/>
    </xf>
    <xf numFmtId="0" fontId="33" fillId="0" borderId="6" xfId="1" applyFont="1" applyBorder="1" applyAlignment="1">
      <alignment horizontal="center" vertical="center" wrapText="1"/>
    </xf>
    <xf numFmtId="0" fontId="20" fillId="0" borderId="11" xfId="0" applyFont="1" applyBorder="1" applyAlignment="1">
      <alignment horizontal="center" vertical="center"/>
    </xf>
    <xf numFmtId="0" fontId="33" fillId="0" borderId="48" xfId="1" applyFont="1" applyBorder="1" applyAlignment="1">
      <alignment horizontal="center" vertical="center" wrapText="1"/>
    </xf>
    <xf numFmtId="0" fontId="11" fillId="0" borderId="11" xfId="0" quotePrefix="1" applyFont="1" applyBorder="1" applyAlignment="1">
      <alignment horizontal="center" vertical="center"/>
    </xf>
    <xf numFmtId="0" fontId="11" fillId="0" borderId="1" xfId="0" quotePrefix="1" applyFont="1" applyBorder="1" applyAlignment="1">
      <alignment horizontal="center" vertical="center"/>
    </xf>
    <xf numFmtId="49" fontId="25" fillId="2" borderId="49" xfId="0" applyNumberFormat="1" applyFont="1" applyFill="1" applyBorder="1" applyAlignment="1">
      <alignment horizontal="center" vertical="center" wrapText="1"/>
    </xf>
    <xf numFmtId="49" fontId="4" fillId="0" borderId="50" xfId="0" applyNumberFormat="1" applyFont="1" applyFill="1" applyBorder="1" applyAlignment="1">
      <alignment horizontal="center" vertical="center" wrapText="1"/>
    </xf>
    <xf numFmtId="164" fontId="28" fillId="2" borderId="51" xfId="0" applyNumberFormat="1" applyFont="1" applyFill="1" applyBorder="1" applyAlignment="1">
      <alignment horizontal="center" vertical="center"/>
    </xf>
    <xf numFmtId="164" fontId="28" fillId="2" borderId="52" xfId="0" applyNumberFormat="1" applyFont="1" applyFill="1" applyBorder="1" applyAlignment="1">
      <alignment horizontal="center" vertical="center"/>
    </xf>
    <xf numFmtId="49" fontId="4" fillId="0" borderId="27" xfId="0" applyNumberFormat="1" applyFont="1" applyFill="1" applyBorder="1" applyAlignment="1">
      <alignment horizontal="center" vertical="center" wrapText="1"/>
    </xf>
    <xf numFmtId="0" fontId="20" fillId="0" borderId="53" xfId="0" applyFont="1" applyBorder="1" applyAlignment="1">
      <alignment horizontal="justify" vertical="center"/>
    </xf>
    <xf numFmtId="0" fontId="5" fillId="0" borderId="8" xfId="0" applyFont="1" applyBorder="1" applyAlignment="1">
      <alignment horizontal="center" vertical="center"/>
    </xf>
    <xf numFmtId="0" fontId="3" fillId="0" borderId="44" xfId="0" applyFont="1" applyBorder="1" applyAlignment="1">
      <alignment vertical="center"/>
    </xf>
    <xf numFmtId="0" fontId="11" fillId="0" borderId="35" xfId="0" applyFont="1" applyBorder="1" applyAlignment="1">
      <alignment horizontal="center" vertical="center" wrapText="1"/>
    </xf>
    <xf numFmtId="0" fontId="11" fillId="0" borderId="38" xfId="0" applyFont="1" applyBorder="1" applyAlignment="1">
      <alignment vertical="center" wrapText="1"/>
    </xf>
    <xf numFmtId="0" fontId="21" fillId="0" borderId="6" xfId="0" applyFont="1" applyBorder="1" applyAlignment="1">
      <alignment vertical="center" wrapText="1"/>
    </xf>
    <xf numFmtId="0" fontId="21" fillId="0" borderId="7" xfId="0" applyFont="1" applyBorder="1" applyAlignment="1">
      <alignment horizontal="center" vertical="center" wrapText="1"/>
    </xf>
    <xf numFmtId="0" fontId="0" fillId="0" borderId="0" xfId="0" applyAlignment="1">
      <alignment vertical="center"/>
    </xf>
    <xf numFmtId="0" fontId="19" fillId="0" borderId="1" xfId="0" applyFont="1" applyBorder="1" applyAlignment="1">
      <alignment vertical="center"/>
    </xf>
    <xf numFmtId="0" fontId="11" fillId="0" borderId="6" xfId="0" quotePrefix="1" applyFont="1" applyBorder="1" applyAlignment="1">
      <alignment horizontal="center" vertical="center"/>
    </xf>
    <xf numFmtId="0" fontId="19" fillId="0" borderId="15" xfId="0" applyFont="1" applyBorder="1" applyAlignment="1">
      <alignment vertical="center"/>
    </xf>
    <xf numFmtId="0" fontId="19" fillId="0" borderId="41" xfId="0" applyFont="1" applyBorder="1" applyAlignment="1">
      <alignment vertical="center"/>
    </xf>
    <xf numFmtId="0" fontId="19" fillId="0" borderId="2" xfId="0" applyFont="1" applyBorder="1" applyAlignment="1">
      <alignment vertical="center"/>
    </xf>
    <xf numFmtId="0" fontId="19" fillId="0" borderId="11" xfId="0" applyFont="1" applyBorder="1" applyAlignment="1">
      <alignment vertical="center" wrapText="1"/>
    </xf>
    <xf numFmtId="0" fontId="19" fillId="0" borderId="11" xfId="0" applyFont="1" applyBorder="1" applyAlignment="1">
      <alignment vertical="center"/>
    </xf>
    <xf numFmtId="0" fontId="19" fillId="0" borderId="18" xfId="0" applyFont="1" applyBorder="1" applyAlignment="1">
      <alignment vertical="center"/>
    </xf>
    <xf numFmtId="0" fontId="5" fillId="5" borderId="13" xfId="0" applyFont="1" applyFill="1" applyBorder="1" applyAlignment="1">
      <alignment horizontal="center" vertical="center" wrapText="1"/>
    </xf>
    <xf numFmtId="0" fontId="18" fillId="5" borderId="13" xfId="0" applyFont="1" applyFill="1" applyBorder="1" applyAlignment="1">
      <alignment vertical="center" wrapText="1"/>
    </xf>
    <xf numFmtId="0" fontId="18" fillId="5" borderId="5" xfId="0" applyFont="1" applyFill="1" applyBorder="1" applyAlignment="1">
      <alignment horizontal="center" vertical="center" wrapText="1"/>
    </xf>
    <xf numFmtId="0" fontId="21" fillId="5" borderId="13" xfId="0" quotePrefix="1" applyFont="1" applyFill="1" applyBorder="1" applyAlignment="1">
      <alignment horizontal="center" vertical="center"/>
    </xf>
    <xf numFmtId="0" fontId="34" fillId="5" borderId="13" xfId="0" quotePrefix="1" applyFont="1" applyFill="1" applyBorder="1" applyAlignment="1">
      <alignment vertical="center" wrapText="1"/>
    </xf>
    <xf numFmtId="0" fontId="20" fillId="0" borderId="1" xfId="0" applyFont="1" applyFill="1" applyBorder="1" applyAlignment="1">
      <alignment horizontal="center" vertical="center"/>
    </xf>
    <xf numFmtId="0" fontId="20" fillId="0" borderId="11" xfId="0" applyFont="1" applyFill="1" applyBorder="1" applyAlignment="1">
      <alignment horizontal="center" vertical="center"/>
    </xf>
    <xf numFmtId="0" fontId="21" fillId="0" borderId="6" xfId="0" applyFont="1" applyBorder="1" applyAlignment="1">
      <alignment horizontal="center" vertical="center"/>
    </xf>
    <xf numFmtId="0" fontId="21" fillId="0" borderId="11" xfId="0" applyFont="1" applyBorder="1" applyAlignment="1">
      <alignment horizontal="center" vertical="center"/>
    </xf>
    <xf numFmtId="0" fontId="20" fillId="0" borderId="1" xfId="0" applyFont="1" applyFill="1" applyBorder="1" applyAlignment="1">
      <alignment horizontal="justify" vertical="center" wrapText="1"/>
    </xf>
    <xf numFmtId="0" fontId="11" fillId="3" borderId="1" xfId="0" applyFont="1" applyFill="1" applyBorder="1" applyAlignment="1">
      <alignment horizontal="center" vertical="center" wrapText="1"/>
    </xf>
    <xf numFmtId="0" fontId="19" fillId="0" borderId="1" xfId="0" applyFont="1" applyBorder="1" applyAlignment="1">
      <alignment horizontal="center" vertical="center" wrapText="1"/>
    </xf>
    <xf numFmtId="0" fontId="11" fillId="0" borderId="6" xfId="0" applyFont="1" applyFill="1" applyBorder="1" applyAlignment="1">
      <alignment horizontal="center" vertical="center" wrapText="1"/>
    </xf>
    <xf numFmtId="0" fontId="2" fillId="0" borderId="11" xfId="0" applyFont="1" applyBorder="1" applyAlignment="1">
      <alignment horizontal="center" vertical="center"/>
    </xf>
    <xf numFmtId="0" fontId="2" fillId="0" borderId="11" xfId="0" quotePrefix="1" applyFont="1" applyBorder="1" applyAlignment="1">
      <alignment vertical="center"/>
    </xf>
    <xf numFmtId="0" fontId="0" fillId="0" borderId="11" xfId="0" applyBorder="1" applyAlignment="1">
      <alignment vertical="center"/>
    </xf>
    <xf numFmtId="0" fontId="19" fillId="0" borderId="15" xfId="0" applyFont="1" applyBorder="1" applyAlignment="1">
      <alignment horizontal="center" vertical="center"/>
    </xf>
    <xf numFmtId="0" fontId="19" fillId="0" borderId="1" xfId="0" applyFont="1" applyBorder="1" applyAlignment="1">
      <alignment horizontal="center" vertical="center"/>
    </xf>
    <xf numFmtId="0" fontId="19" fillId="0" borderId="11" xfId="0" applyFont="1" applyBorder="1" applyAlignment="1">
      <alignment horizontal="center" vertical="center"/>
    </xf>
    <xf numFmtId="0" fontId="1" fillId="0" borderId="0" xfId="0" applyFont="1" applyFill="1"/>
    <xf numFmtId="0" fontId="20" fillId="0" borderId="10" xfId="0" applyFont="1" applyFill="1" applyBorder="1" applyAlignment="1">
      <alignment horizontal="justify" vertical="center"/>
    </xf>
    <xf numFmtId="0" fontId="20" fillId="0" borderId="39" xfId="0" applyFont="1" applyFill="1" applyBorder="1" applyAlignment="1">
      <alignment horizontal="center" vertical="center"/>
    </xf>
    <xf numFmtId="0" fontId="0" fillId="0" borderId="11" xfId="0" applyBorder="1" applyAlignment="1">
      <alignment horizontal="center" vertical="center"/>
    </xf>
    <xf numFmtId="0" fontId="11" fillId="0" borderId="39" xfId="0" applyFont="1" applyBorder="1" applyAlignment="1">
      <alignment horizontal="center" vertical="center" wrapText="1"/>
    </xf>
    <xf numFmtId="0" fontId="0" fillId="0" borderId="18" xfId="0" applyBorder="1" applyAlignment="1">
      <alignment vertical="center"/>
    </xf>
    <xf numFmtId="0" fontId="11" fillId="0" borderId="11" xfId="0" applyFont="1" applyBorder="1" applyAlignment="1">
      <alignment vertical="center" wrapText="1"/>
    </xf>
    <xf numFmtId="0" fontId="11" fillId="0" borderId="40"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20" fillId="0" borderId="1" xfId="0" applyFont="1" applyBorder="1" applyAlignment="1">
      <alignment horizontal="center" vertical="center"/>
    </xf>
    <xf numFmtId="0" fontId="21" fillId="3" borderId="1" xfId="0" applyFont="1" applyFill="1" applyBorder="1" applyAlignment="1">
      <alignment vertical="center" wrapText="1"/>
    </xf>
    <xf numFmtId="0" fontId="12" fillId="0" borderId="0" xfId="0" applyFont="1" applyAlignment="1">
      <alignment horizontal="center" wrapText="1"/>
    </xf>
    <xf numFmtId="0" fontId="11" fillId="0" borderId="0" xfId="0" applyFont="1" applyAlignment="1">
      <alignment horizontal="left"/>
    </xf>
    <xf numFmtId="0" fontId="8" fillId="0" borderId="0" xfId="0" applyFont="1" applyAlignment="1">
      <alignment horizontal="center" vertical="center"/>
    </xf>
    <xf numFmtId="0" fontId="14" fillId="0" borderId="0" xfId="0" applyFont="1" applyAlignment="1">
      <alignment horizontal="center" vertical="center"/>
    </xf>
    <xf numFmtId="0" fontId="6" fillId="5" borderId="9" xfId="0" applyFont="1" applyFill="1" applyBorder="1" applyAlignment="1">
      <alignment horizontal="left" vertical="center" wrapText="1"/>
    </xf>
    <xf numFmtId="0" fontId="6" fillId="5" borderId="8" xfId="0" applyFont="1" applyFill="1" applyBorder="1" applyAlignment="1">
      <alignment horizontal="left" vertical="center" wrapText="1"/>
    </xf>
    <xf numFmtId="0" fontId="6" fillId="5" borderId="25" xfId="0" applyFont="1" applyFill="1" applyBorder="1" applyAlignment="1">
      <alignment horizontal="left" vertical="center" wrapText="1"/>
    </xf>
    <xf numFmtId="0" fontId="6" fillId="5" borderId="15" xfId="0" applyFont="1" applyFill="1" applyBorder="1" applyAlignment="1">
      <alignment horizontal="left" vertical="center" wrapText="1"/>
    </xf>
    <xf numFmtId="0" fontId="23" fillId="0" borderId="13" xfId="1" applyFont="1" applyBorder="1" applyAlignment="1">
      <alignment horizontal="center" vertical="center" wrapText="1"/>
    </xf>
    <xf numFmtId="0" fontId="13" fillId="0" borderId="13" xfId="1" applyFont="1" applyBorder="1" applyAlignment="1">
      <alignment horizontal="center" vertical="center" wrapText="1"/>
    </xf>
    <xf numFmtId="0" fontId="6" fillId="5" borderId="36" xfId="0" applyFont="1" applyFill="1" applyBorder="1" applyAlignment="1">
      <alignment horizontal="left" vertical="center" wrapText="1"/>
    </xf>
    <xf numFmtId="0" fontId="6" fillId="5" borderId="19" xfId="0" applyFont="1" applyFill="1" applyBorder="1" applyAlignment="1">
      <alignment horizontal="left" vertical="center" wrapText="1"/>
    </xf>
    <xf numFmtId="0" fontId="6" fillId="5" borderId="37" xfId="0" applyFont="1" applyFill="1" applyBorder="1" applyAlignment="1">
      <alignment horizontal="left" vertical="center" wrapText="1"/>
    </xf>
    <xf numFmtId="0" fontId="23" fillId="0" borderId="24" xfId="1" applyFont="1" applyBorder="1" applyAlignment="1">
      <alignment horizontal="center" vertical="center" wrapText="1"/>
    </xf>
    <xf numFmtId="0" fontId="23" fillId="0" borderId="23" xfId="1" applyFont="1" applyBorder="1" applyAlignment="1">
      <alignment horizontal="center" vertical="center" wrapText="1"/>
    </xf>
    <xf numFmtId="0" fontId="6" fillId="3" borderId="37" xfId="0" applyFont="1" applyFill="1" applyBorder="1" applyAlignment="1">
      <alignment horizontal="left" vertical="center" wrapText="1"/>
    </xf>
    <xf numFmtId="0" fontId="6" fillId="3" borderId="15" xfId="0" applyFont="1" applyFill="1" applyBorder="1" applyAlignment="1">
      <alignment horizontal="left" vertical="center" wrapText="1"/>
    </xf>
    <xf numFmtId="0" fontId="6" fillId="3" borderId="41" xfId="0" applyFont="1" applyFill="1" applyBorder="1" applyAlignment="1">
      <alignment horizontal="left" vertical="center" wrapText="1"/>
    </xf>
    <xf numFmtId="0" fontId="6" fillId="3" borderId="36" xfId="0" applyFont="1" applyFill="1" applyBorder="1" applyAlignment="1">
      <alignment horizontal="left" vertical="center" wrapText="1"/>
    </xf>
    <xf numFmtId="0" fontId="6" fillId="3" borderId="19" xfId="0" applyFont="1" applyFill="1" applyBorder="1" applyAlignment="1">
      <alignment horizontal="left" vertical="center" wrapText="1"/>
    </xf>
    <xf numFmtId="0" fontId="6" fillId="3" borderId="43" xfId="0" applyFont="1" applyFill="1" applyBorder="1" applyAlignment="1">
      <alignment horizontal="left" vertical="center" wrapText="1"/>
    </xf>
    <xf numFmtId="0" fontId="23" fillId="0" borderId="0" xfId="1" applyFont="1" applyBorder="1" applyAlignment="1">
      <alignment horizontal="center" vertical="center" wrapText="1"/>
    </xf>
    <xf numFmtId="0" fontId="23" fillId="0" borderId="45" xfId="1" applyFont="1" applyBorder="1" applyAlignment="1">
      <alignment horizontal="center" vertical="center" wrapText="1"/>
    </xf>
    <xf numFmtId="0" fontId="22" fillId="0" borderId="0" xfId="0" applyFont="1" applyAlignment="1">
      <alignment horizontal="center" wrapText="1"/>
    </xf>
    <xf numFmtId="49" fontId="25" fillId="2" borderId="24" xfId="0" applyNumberFormat="1" applyFont="1" applyFill="1" applyBorder="1" applyAlignment="1">
      <alignment horizontal="center" vertical="center" wrapText="1"/>
    </xf>
    <xf numFmtId="49" fontId="25" fillId="2" borderId="22" xfId="0" applyNumberFormat="1" applyFont="1" applyFill="1" applyBorder="1" applyAlignment="1">
      <alignment horizontal="center" vertical="center" wrapText="1"/>
    </xf>
    <xf numFmtId="49" fontId="25" fillId="2" borderId="23" xfId="0" applyNumberFormat="1" applyFont="1" applyFill="1" applyBorder="1" applyAlignment="1">
      <alignment horizontal="center" vertical="center" wrapText="1"/>
    </xf>
    <xf numFmtId="0" fontId="25" fillId="2" borderId="30" xfId="0" applyFont="1" applyFill="1" applyBorder="1" applyAlignment="1">
      <alignment horizontal="center" vertical="center"/>
    </xf>
    <xf numFmtId="0" fontId="25" fillId="2" borderId="31" xfId="0" applyFont="1" applyFill="1" applyBorder="1" applyAlignment="1">
      <alignment horizontal="center" vertical="center"/>
    </xf>
    <xf numFmtId="0" fontId="25" fillId="2" borderId="12" xfId="0" applyFont="1" applyFill="1" applyBorder="1" applyAlignment="1">
      <alignment horizontal="center" vertical="center"/>
    </xf>
    <xf numFmtId="0" fontId="25" fillId="2" borderId="5" xfId="0" applyFont="1" applyFill="1" applyBorder="1" applyAlignment="1">
      <alignment horizontal="center" vertical="center"/>
    </xf>
    <xf numFmtId="49" fontId="25" fillId="2" borderId="21" xfId="0" applyNumberFormat="1" applyFont="1" applyFill="1" applyBorder="1" applyAlignment="1">
      <alignment horizontal="center" vertical="center" wrapText="1"/>
    </xf>
    <xf numFmtId="49" fontId="26" fillId="2" borderId="20" xfId="0" applyNumberFormat="1" applyFont="1" applyFill="1" applyBorder="1" applyAlignment="1">
      <alignment horizontal="center" vertical="center" wrapText="1"/>
    </xf>
    <xf numFmtId="49" fontId="26" fillId="2" borderId="22" xfId="0" applyNumberFormat="1" applyFont="1" applyFill="1" applyBorder="1" applyAlignment="1">
      <alignment horizontal="center" vertical="center" wrapText="1"/>
    </xf>
    <xf numFmtId="49" fontId="26" fillId="2" borderId="21" xfId="0" applyNumberFormat="1" applyFont="1" applyFill="1" applyBorder="1" applyAlignment="1">
      <alignment horizontal="center" vertical="center" wrapText="1"/>
    </xf>
    <xf numFmtId="49" fontId="27" fillId="4" borderId="20" xfId="0" applyNumberFormat="1" applyFont="1" applyFill="1" applyBorder="1" applyAlignment="1">
      <alignment horizontal="center" vertical="center" wrapText="1"/>
    </xf>
    <xf numFmtId="49" fontId="27" fillId="4" borderId="21" xfId="0" applyNumberFormat="1" applyFont="1" applyFill="1" applyBorder="1" applyAlignment="1">
      <alignment horizontal="center" vertical="center" wrapText="1"/>
    </xf>
    <xf numFmtId="49" fontId="25" fillId="2" borderId="20" xfId="0" applyNumberFormat="1" applyFont="1" applyFill="1" applyBorder="1" applyAlignment="1">
      <alignment horizontal="center" vertical="center" wrapText="1"/>
    </xf>
  </cellXfs>
  <cellStyles count="3">
    <cellStyle name="Normal" xfId="0" builtinId="0"/>
    <cellStyle name="Normal 2" xfId="2"/>
    <cellStyle name="Titre" xfId="1" builtinId="1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638175</xdr:colOff>
      <xdr:row>1</xdr:row>
      <xdr:rowOff>133350</xdr:rowOff>
    </xdr:from>
    <xdr:to>
      <xdr:col>3</xdr:col>
      <xdr:colOff>377825</xdr:colOff>
      <xdr:row>4</xdr:row>
      <xdr:rowOff>133350</xdr:rowOff>
    </xdr:to>
    <xdr:pic>
      <xdr:nvPicPr>
        <xdr:cNvPr id="3" name="Picture 13" descr="T:\CH Bligny\Modèles &amp; Documents divers\Logo\logo-interieur.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8175" y="295275"/>
          <a:ext cx="2025650" cy="723900"/>
        </a:xfrm>
        <a:prstGeom prst="rect">
          <a:avLst/>
        </a:prstGeom>
        <a:noFill/>
        <a:ln>
          <a:noFill/>
        </a:ln>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51597</xdr:colOff>
      <xdr:row>0</xdr:row>
      <xdr:rowOff>35720</xdr:rowOff>
    </xdr:from>
    <xdr:to>
      <xdr:col>1</xdr:col>
      <xdr:colOff>184153</xdr:colOff>
      <xdr:row>3</xdr:row>
      <xdr:rowOff>77788</xdr:rowOff>
    </xdr:to>
    <xdr:pic>
      <xdr:nvPicPr>
        <xdr:cNvPr id="3" name="Picture 13" descr="T:\CH Bligny\Modèles &amp; Documents divers\Logo\logo-interieur.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597" y="35720"/>
          <a:ext cx="2025650" cy="732631"/>
        </a:xfrm>
        <a:prstGeom prst="rect">
          <a:avLst/>
        </a:prstGeom>
        <a:noFill/>
        <a:ln>
          <a:noFill/>
        </a:ln>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51597</xdr:colOff>
      <xdr:row>0</xdr:row>
      <xdr:rowOff>35720</xdr:rowOff>
    </xdr:from>
    <xdr:to>
      <xdr:col>1</xdr:col>
      <xdr:colOff>184153</xdr:colOff>
      <xdr:row>3</xdr:row>
      <xdr:rowOff>77788</xdr:rowOff>
    </xdr:to>
    <xdr:pic>
      <xdr:nvPicPr>
        <xdr:cNvPr id="2" name="Picture 13" descr="T:\CH Bligny\Modèles &amp; Documents divers\Logo\logo-interieur.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597" y="35720"/>
          <a:ext cx="2028031" cy="727868"/>
        </a:xfrm>
        <a:prstGeom prst="rect">
          <a:avLst/>
        </a:prstGeom>
        <a:noFill/>
        <a:ln>
          <a:noFill/>
        </a:ln>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51597</xdr:colOff>
      <xdr:row>0</xdr:row>
      <xdr:rowOff>35720</xdr:rowOff>
    </xdr:from>
    <xdr:to>
      <xdr:col>1</xdr:col>
      <xdr:colOff>184153</xdr:colOff>
      <xdr:row>3</xdr:row>
      <xdr:rowOff>77788</xdr:rowOff>
    </xdr:to>
    <xdr:pic>
      <xdr:nvPicPr>
        <xdr:cNvPr id="2" name="Picture 13" descr="T:\CH Bligny\Modèles &amp; Documents divers\Logo\logo-interieur.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597" y="35720"/>
          <a:ext cx="2028031" cy="727868"/>
        </a:xfrm>
        <a:prstGeom prst="rect">
          <a:avLst/>
        </a:prstGeom>
        <a:noFill/>
        <a:ln>
          <a:noFill/>
        </a:ln>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M19"/>
  <sheetViews>
    <sheetView showGridLines="0" zoomScale="90" zoomScaleNormal="90" workbookViewId="0">
      <selection activeCell="C16" sqref="C16:K16"/>
    </sheetView>
  </sheetViews>
  <sheetFormatPr baseColWidth="10" defaultRowHeight="12.75" x14ac:dyDescent="0.2"/>
  <sheetData>
    <row r="4" spans="2:13" ht="31.5" customHeight="1" x14ac:dyDescent="0.25">
      <c r="E4" s="287" t="s">
        <v>33</v>
      </c>
      <c r="F4" s="287"/>
      <c r="G4" s="287"/>
      <c r="H4" s="287"/>
      <c r="I4" s="287"/>
    </row>
    <row r="11" spans="2:13" ht="33.75" customHeight="1" x14ac:dyDescent="0.2">
      <c r="D11" s="30"/>
      <c r="E11" s="288"/>
      <c r="F11" s="288"/>
      <c r="G11" s="288"/>
      <c r="H11" s="288"/>
      <c r="I11" s="288"/>
    </row>
    <row r="16" spans="2:13" ht="150" customHeight="1" x14ac:dyDescent="0.45">
      <c r="B16" s="29"/>
      <c r="C16" s="286" t="s">
        <v>181</v>
      </c>
      <c r="D16" s="286"/>
      <c r="E16" s="286"/>
      <c r="F16" s="286"/>
      <c r="G16" s="286"/>
      <c r="H16" s="286"/>
      <c r="I16" s="286"/>
      <c r="J16" s="286"/>
      <c r="K16" s="286"/>
      <c r="L16" s="29"/>
      <c r="M16" s="29"/>
    </row>
    <row r="17" spans="3:11" ht="24" customHeight="1" x14ac:dyDescent="0.45">
      <c r="C17" s="286"/>
      <c r="D17" s="286"/>
      <c r="E17" s="286"/>
      <c r="F17" s="286"/>
      <c r="G17" s="286"/>
      <c r="H17" s="286"/>
      <c r="I17" s="286"/>
      <c r="J17" s="286"/>
      <c r="K17" s="286"/>
    </row>
    <row r="19" spans="3:11" ht="28.5" x14ac:dyDescent="0.2">
      <c r="F19" s="289" t="s">
        <v>34</v>
      </c>
      <c r="G19" s="289"/>
      <c r="H19" s="289"/>
    </row>
  </sheetData>
  <mergeCells count="5">
    <mergeCell ref="C16:K16"/>
    <mergeCell ref="E4:I4"/>
    <mergeCell ref="E11:I11"/>
    <mergeCell ref="F19:H19"/>
    <mergeCell ref="C17:K17"/>
  </mergeCells>
  <phoneticPr fontId="0" type="noConversion"/>
  <pageMargins left="0.78740157480314965" right="0.78740157480314965" top="0.98425196850393704" bottom="0.98425196850393704" header="0.51181102362204722" footer="0.51181102362204722"/>
  <pageSetup paperSize="9" scale="88" fitToHeight="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2:N61"/>
  <sheetViews>
    <sheetView showGridLines="0" topLeftCell="A21" zoomScale="80" zoomScaleNormal="80" workbookViewId="0">
      <selection activeCell="A56" sqref="A56:B61"/>
    </sheetView>
  </sheetViews>
  <sheetFormatPr baseColWidth="10" defaultRowHeight="12.75" x14ac:dyDescent="0.2"/>
  <cols>
    <col min="1" max="1" width="28.42578125" customWidth="1"/>
    <col min="2" max="2" width="62.5703125" customWidth="1"/>
    <col min="15" max="15" width="4.28515625" customWidth="1"/>
    <col min="16" max="16" width="23.42578125" customWidth="1"/>
    <col min="17" max="17" width="20" customWidth="1"/>
  </cols>
  <sheetData>
    <row r="2" spans="1:14" ht="28.5" customHeight="1" x14ac:dyDescent="0.35">
      <c r="A2" s="309" t="s">
        <v>428</v>
      </c>
      <c r="B2" s="309"/>
      <c r="C2" s="309"/>
      <c r="D2" s="309"/>
      <c r="E2" s="309"/>
      <c r="F2" s="309"/>
      <c r="G2" s="309"/>
      <c r="H2" s="309"/>
      <c r="I2" s="309"/>
      <c r="J2" s="309"/>
      <c r="K2" s="309"/>
      <c r="L2" s="309"/>
      <c r="M2" s="309"/>
      <c r="N2" s="309"/>
    </row>
    <row r="4" spans="1:14" ht="13.5" thickBot="1" x14ac:dyDescent="0.25"/>
    <row r="5" spans="1:14" ht="27.75" customHeight="1" thickBot="1" x14ac:dyDescent="0.25">
      <c r="A5" s="318" t="s">
        <v>118</v>
      </c>
      <c r="B5" s="319"/>
      <c r="C5" s="319"/>
      <c r="D5" s="319"/>
      <c r="E5" s="319"/>
      <c r="F5" s="319"/>
      <c r="G5" s="319"/>
      <c r="H5" s="319"/>
      <c r="I5" s="319"/>
      <c r="J5" s="319"/>
      <c r="K5" s="319"/>
      <c r="L5" s="319"/>
      <c r="M5" s="319"/>
      <c r="N5" s="320"/>
    </row>
    <row r="6" spans="1:14" ht="52.5" customHeight="1" thickBot="1" x14ac:dyDescent="0.25">
      <c r="A6" s="111" t="s">
        <v>57</v>
      </c>
      <c r="B6" s="112" t="s">
        <v>56</v>
      </c>
      <c r="C6" s="310" t="s">
        <v>7</v>
      </c>
      <c r="D6" s="311"/>
      <c r="E6" s="312"/>
      <c r="F6" s="310" t="s">
        <v>53</v>
      </c>
      <c r="G6" s="311"/>
      <c r="H6" s="312"/>
      <c r="I6" s="310" t="s">
        <v>8</v>
      </c>
      <c r="J6" s="311"/>
      <c r="K6" s="312"/>
      <c r="L6" s="310" t="s">
        <v>52</v>
      </c>
      <c r="M6" s="311"/>
      <c r="N6" s="317"/>
    </row>
    <row r="7" spans="1:14" ht="13.5" thickBot="1" x14ac:dyDescent="0.25">
      <c r="A7" s="111"/>
      <c r="B7" s="112"/>
      <c r="C7" s="113" t="s">
        <v>9</v>
      </c>
      <c r="D7" s="113" t="s">
        <v>10</v>
      </c>
      <c r="E7" s="113" t="s">
        <v>11</v>
      </c>
      <c r="F7" s="113" t="s">
        <v>12</v>
      </c>
      <c r="G7" s="113" t="s">
        <v>10</v>
      </c>
      <c r="H7" s="113" t="s">
        <v>11</v>
      </c>
      <c r="I7" s="113" t="s">
        <v>12</v>
      </c>
      <c r="J7" s="113" t="s">
        <v>10</v>
      </c>
      <c r="K7" s="113" t="s">
        <v>11</v>
      </c>
      <c r="L7" s="113" t="s">
        <v>12</v>
      </c>
      <c r="M7" s="113" t="s">
        <v>10</v>
      </c>
      <c r="N7" s="112" t="s">
        <v>11</v>
      </c>
    </row>
    <row r="8" spans="1:14" ht="24.95" customHeight="1" thickBot="1" x14ac:dyDescent="0.25">
      <c r="A8" s="321" t="s">
        <v>54</v>
      </c>
      <c r="B8" s="322"/>
      <c r="C8" s="114"/>
      <c r="D8" s="114"/>
      <c r="E8" s="114"/>
      <c r="F8" s="114"/>
      <c r="G8" s="114"/>
      <c r="H8" s="114"/>
      <c r="I8" s="114"/>
      <c r="J8" s="114"/>
      <c r="K8" s="114"/>
      <c r="L8" s="115"/>
      <c r="M8" s="115"/>
      <c r="N8" s="116"/>
    </row>
    <row r="9" spans="1:14" ht="20.100000000000001" customHeight="1" x14ac:dyDescent="0.2">
      <c r="A9" s="91"/>
      <c r="B9" s="15"/>
      <c r="C9" s="16"/>
      <c r="D9" s="17"/>
      <c r="E9" s="17"/>
      <c r="F9" s="17"/>
      <c r="G9" s="17"/>
      <c r="H9" s="17"/>
      <c r="I9" s="17"/>
      <c r="J9" s="17"/>
      <c r="K9" s="17"/>
      <c r="L9" s="17">
        <f>+F9+I9</f>
        <v>0</v>
      </c>
      <c r="M9" s="17"/>
      <c r="N9" s="92">
        <f>+E9+H9+K9</f>
        <v>0</v>
      </c>
    </row>
    <row r="10" spans="1:14" ht="20.100000000000001" customHeight="1" x14ac:dyDescent="0.2">
      <c r="A10" s="93"/>
      <c r="B10" s="18"/>
      <c r="C10" s="19"/>
      <c r="D10" s="20"/>
      <c r="E10" s="20"/>
      <c r="F10" s="20"/>
      <c r="G10" s="20"/>
      <c r="H10" s="20"/>
      <c r="I10" s="20"/>
      <c r="J10" s="20"/>
      <c r="K10" s="20"/>
      <c r="L10" s="20">
        <f t="shared" ref="L10:L18" si="0">+F10+I10</f>
        <v>0</v>
      </c>
      <c r="M10" s="20"/>
      <c r="N10" s="26">
        <f t="shared" ref="N10:N17" si="1">+E10+H10+K10</f>
        <v>0</v>
      </c>
    </row>
    <row r="11" spans="1:14" ht="20.100000000000001" customHeight="1" x14ac:dyDescent="0.2">
      <c r="A11" s="93"/>
      <c r="B11" s="18"/>
      <c r="C11" s="19"/>
      <c r="D11" s="20"/>
      <c r="E11" s="20"/>
      <c r="F11" s="20"/>
      <c r="G11" s="20"/>
      <c r="H11" s="20"/>
      <c r="I11" s="20"/>
      <c r="J11" s="20"/>
      <c r="K11" s="20"/>
      <c r="L11" s="20">
        <f t="shared" si="0"/>
        <v>0</v>
      </c>
      <c r="M11" s="20"/>
      <c r="N11" s="26">
        <f t="shared" si="1"/>
        <v>0</v>
      </c>
    </row>
    <row r="12" spans="1:14" ht="20.100000000000001" customHeight="1" x14ac:dyDescent="0.2">
      <c r="A12" s="93"/>
      <c r="B12" s="18"/>
      <c r="C12" s="19"/>
      <c r="D12" s="20"/>
      <c r="E12" s="20"/>
      <c r="F12" s="20"/>
      <c r="G12" s="20"/>
      <c r="H12" s="20"/>
      <c r="I12" s="20"/>
      <c r="J12" s="20"/>
      <c r="K12" s="20"/>
      <c r="L12" s="20">
        <f t="shared" si="0"/>
        <v>0</v>
      </c>
      <c r="M12" s="20"/>
      <c r="N12" s="26">
        <f t="shared" si="1"/>
        <v>0</v>
      </c>
    </row>
    <row r="13" spans="1:14" ht="20.100000000000001" customHeight="1" x14ac:dyDescent="0.2">
      <c r="A13" s="93"/>
      <c r="B13" s="18"/>
      <c r="C13" s="19"/>
      <c r="D13" s="20"/>
      <c r="E13" s="20"/>
      <c r="F13" s="20"/>
      <c r="G13" s="20"/>
      <c r="H13" s="20"/>
      <c r="I13" s="20"/>
      <c r="J13" s="20"/>
      <c r="K13" s="20"/>
      <c r="L13" s="20">
        <f t="shared" si="0"/>
        <v>0</v>
      </c>
      <c r="M13" s="20"/>
      <c r="N13" s="26">
        <f t="shared" si="1"/>
        <v>0</v>
      </c>
    </row>
    <row r="14" spans="1:14" ht="20.100000000000001" customHeight="1" x14ac:dyDescent="0.2">
      <c r="A14" s="93"/>
      <c r="B14" s="18"/>
      <c r="C14" s="19"/>
      <c r="D14" s="20"/>
      <c r="E14" s="20"/>
      <c r="F14" s="20"/>
      <c r="G14" s="20"/>
      <c r="H14" s="20"/>
      <c r="I14" s="20"/>
      <c r="J14" s="20"/>
      <c r="K14" s="20"/>
      <c r="L14" s="20">
        <f t="shared" si="0"/>
        <v>0</v>
      </c>
      <c r="M14" s="20"/>
      <c r="N14" s="26">
        <f t="shared" si="1"/>
        <v>0</v>
      </c>
    </row>
    <row r="15" spans="1:14" ht="20.100000000000001" customHeight="1" x14ac:dyDescent="0.2">
      <c r="A15" s="93"/>
      <c r="B15" s="18"/>
      <c r="C15" s="19"/>
      <c r="D15" s="20"/>
      <c r="E15" s="20"/>
      <c r="F15" s="20"/>
      <c r="G15" s="20"/>
      <c r="H15" s="20"/>
      <c r="I15" s="20"/>
      <c r="J15" s="20"/>
      <c r="K15" s="20"/>
      <c r="L15" s="20">
        <f t="shared" si="0"/>
        <v>0</v>
      </c>
      <c r="M15" s="20"/>
      <c r="N15" s="26">
        <f t="shared" si="1"/>
        <v>0</v>
      </c>
    </row>
    <row r="16" spans="1:14" ht="20.100000000000001" customHeight="1" x14ac:dyDescent="0.2">
      <c r="A16" s="93"/>
      <c r="B16" s="18"/>
      <c r="C16" s="19"/>
      <c r="D16" s="20"/>
      <c r="E16" s="20"/>
      <c r="F16" s="20"/>
      <c r="G16" s="20"/>
      <c r="H16" s="20"/>
      <c r="I16" s="20"/>
      <c r="J16" s="20"/>
      <c r="K16" s="20"/>
      <c r="L16" s="20">
        <f t="shared" si="0"/>
        <v>0</v>
      </c>
      <c r="M16" s="20"/>
      <c r="N16" s="26">
        <f t="shared" si="1"/>
        <v>0</v>
      </c>
    </row>
    <row r="17" spans="1:14" ht="20.100000000000001" customHeight="1" x14ac:dyDescent="0.2">
      <c r="A17" s="93"/>
      <c r="B17" s="18"/>
      <c r="C17" s="19"/>
      <c r="D17" s="20"/>
      <c r="E17" s="20"/>
      <c r="F17" s="20"/>
      <c r="G17" s="20"/>
      <c r="H17" s="20"/>
      <c r="I17" s="20"/>
      <c r="J17" s="20"/>
      <c r="K17" s="20"/>
      <c r="L17" s="20">
        <f t="shared" si="0"/>
        <v>0</v>
      </c>
      <c r="M17" s="20"/>
      <c r="N17" s="26">
        <f t="shared" si="1"/>
        <v>0</v>
      </c>
    </row>
    <row r="18" spans="1:14" ht="20.100000000000001" customHeight="1" thickBot="1" x14ac:dyDescent="0.25">
      <c r="A18" s="94"/>
      <c r="B18" s="95"/>
      <c r="C18" s="96"/>
      <c r="D18" s="97"/>
      <c r="E18" s="97"/>
      <c r="F18" s="97"/>
      <c r="G18" s="97"/>
      <c r="H18" s="97"/>
      <c r="I18" s="97"/>
      <c r="J18" s="97"/>
      <c r="K18" s="97"/>
      <c r="L18" s="97">
        <f t="shared" si="0"/>
        <v>0</v>
      </c>
      <c r="M18" s="97"/>
      <c r="N18" s="98">
        <f>+E18+H18+K18</f>
        <v>0</v>
      </c>
    </row>
    <row r="19" spans="1:14" ht="24.95" customHeight="1" thickBot="1" x14ac:dyDescent="0.25">
      <c r="A19" s="313" t="s">
        <v>58</v>
      </c>
      <c r="B19" s="314"/>
      <c r="C19" s="117">
        <f>SUM(C9:C18)</f>
        <v>0</v>
      </c>
      <c r="D19" s="117"/>
      <c r="E19" s="117">
        <f>SUM(E9:E18)</f>
        <v>0</v>
      </c>
      <c r="F19" s="117">
        <f>SUM(F9:F18)</f>
        <v>0</v>
      </c>
      <c r="G19" s="117"/>
      <c r="H19" s="117">
        <f>SUM(H9:H18)</f>
        <v>0</v>
      </c>
      <c r="I19" s="117">
        <f>SUM(I9:I18)</f>
        <v>0</v>
      </c>
      <c r="J19" s="117"/>
      <c r="K19" s="117">
        <f>SUM(K9:K18)</f>
        <v>0</v>
      </c>
      <c r="L19" s="117">
        <f>SUM(L9:L18)</f>
        <v>0</v>
      </c>
      <c r="M19" s="117"/>
      <c r="N19" s="118">
        <f>SUM(N9:N18)</f>
        <v>0</v>
      </c>
    </row>
    <row r="20" spans="1:14" ht="24.95" customHeight="1" thickBot="1" x14ac:dyDescent="0.25">
      <c r="A20" s="315" t="s">
        <v>59</v>
      </c>
      <c r="B20" s="316"/>
      <c r="C20" s="119"/>
      <c r="D20" s="119"/>
      <c r="E20" s="120">
        <f>E19*0.2</f>
        <v>0</v>
      </c>
      <c r="F20" s="119"/>
      <c r="G20" s="119"/>
      <c r="H20" s="120">
        <f>H19*0.2</f>
        <v>0</v>
      </c>
      <c r="I20" s="119"/>
      <c r="J20" s="119"/>
      <c r="K20" s="120">
        <f>K19*0.2</f>
        <v>0</v>
      </c>
      <c r="L20" s="119"/>
      <c r="M20" s="119"/>
      <c r="N20" s="121">
        <f>+N19*0.2</f>
        <v>0</v>
      </c>
    </row>
    <row r="21" spans="1:14" ht="24.95" customHeight="1" thickBot="1" x14ac:dyDescent="0.25">
      <c r="A21" s="315" t="s">
        <v>60</v>
      </c>
      <c r="B21" s="316"/>
      <c r="C21" s="119"/>
      <c r="D21" s="119"/>
      <c r="E21" s="122">
        <f>E19+E20</f>
        <v>0</v>
      </c>
      <c r="F21" s="119">
        <f>+F19</f>
        <v>0</v>
      </c>
      <c r="G21" s="119"/>
      <c r="H21" s="122">
        <f>H19+H20</f>
        <v>0</v>
      </c>
      <c r="I21" s="119">
        <f>+I19</f>
        <v>0</v>
      </c>
      <c r="J21" s="119"/>
      <c r="K21" s="122">
        <f>K19+K20</f>
        <v>0</v>
      </c>
      <c r="L21" s="119">
        <f>+L19</f>
        <v>0</v>
      </c>
      <c r="M21" s="119"/>
      <c r="N21" s="123">
        <f>SUM(N19:N20)</f>
        <v>0</v>
      </c>
    </row>
    <row r="22" spans="1:14" ht="24.95" customHeight="1" thickBot="1" x14ac:dyDescent="0.25">
      <c r="A22" s="321" t="s">
        <v>55</v>
      </c>
      <c r="B22" s="322"/>
      <c r="C22" s="114"/>
      <c r="D22" s="114"/>
      <c r="E22" s="114"/>
      <c r="F22" s="114"/>
      <c r="G22" s="114"/>
      <c r="H22" s="114"/>
      <c r="I22" s="114"/>
      <c r="J22" s="114"/>
      <c r="K22" s="114"/>
      <c r="L22" s="114"/>
      <c r="M22" s="114"/>
      <c r="N22" s="124"/>
    </row>
    <row r="23" spans="1:14" ht="20.100000000000001" customHeight="1" x14ac:dyDescent="0.2">
      <c r="A23" s="99"/>
      <c r="B23" s="18"/>
      <c r="C23" s="19"/>
      <c r="D23" s="20"/>
      <c r="E23" s="20"/>
      <c r="F23" s="20"/>
      <c r="G23" s="20"/>
      <c r="H23" s="20"/>
      <c r="I23" s="20"/>
      <c r="J23" s="20"/>
      <c r="K23" s="20"/>
      <c r="L23" s="20">
        <f>+F23+I23</f>
        <v>0</v>
      </c>
      <c r="M23" s="20"/>
      <c r="N23" s="26">
        <f>+E23+H23+K23</f>
        <v>0</v>
      </c>
    </row>
    <row r="24" spans="1:14" ht="20.100000000000001" customHeight="1" x14ac:dyDescent="0.2">
      <c r="A24" s="100"/>
      <c r="B24" s="18"/>
      <c r="C24" s="19"/>
      <c r="D24" s="20"/>
      <c r="E24" s="20"/>
      <c r="F24" s="20"/>
      <c r="G24" s="20"/>
      <c r="H24" s="20"/>
      <c r="I24" s="20"/>
      <c r="J24" s="20"/>
      <c r="K24" s="20"/>
      <c r="L24" s="20">
        <f t="shared" ref="L24:L31" si="2">+F24+I24</f>
        <v>0</v>
      </c>
      <c r="M24" s="20"/>
      <c r="N24" s="26">
        <f t="shared" ref="N24:N30" si="3">+E24+H24+K24</f>
        <v>0</v>
      </c>
    </row>
    <row r="25" spans="1:14" ht="20.100000000000001" customHeight="1" x14ac:dyDescent="0.2">
      <c r="A25" s="100"/>
      <c r="B25" s="18"/>
      <c r="C25" s="19"/>
      <c r="D25" s="20"/>
      <c r="E25" s="20"/>
      <c r="F25" s="20"/>
      <c r="G25" s="20"/>
      <c r="H25" s="20"/>
      <c r="I25" s="20"/>
      <c r="J25" s="20"/>
      <c r="K25" s="20"/>
      <c r="L25" s="20">
        <f t="shared" si="2"/>
        <v>0</v>
      </c>
      <c r="M25" s="20"/>
      <c r="N25" s="26">
        <f t="shared" si="3"/>
        <v>0</v>
      </c>
    </row>
    <row r="26" spans="1:14" ht="20.100000000000001" customHeight="1" x14ac:dyDescent="0.2">
      <c r="A26" s="100"/>
      <c r="B26" s="18"/>
      <c r="C26" s="19"/>
      <c r="D26" s="20"/>
      <c r="E26" s="20"/>
      <c r="F26" s="20"/>
      <c r="G26" s="20"/>
      <c r="H26" s="20"/>
      <c r="I26" s="20"/>
      <c r="J26" s="20"/>
      <c r="K26" s="20"/>
      <c r="L26" s="20">
        <f t="shared" si="2"/>
        <v>0</v>
      </c>
      <c r="M26" s="20"/>
      <c r="N26" s="26">
        <f t="shared" si="3"/>
        <v>0</v>
      </c>
    </row>
    <row r="27" spans="1:14" ht="20.100000000000001" customHeight="1" x14ac:dyDescent="0.2">
      <c r="A27" s="100"/>
      <c r="B27" s="18"/>
      <c r="C27" s="19"/>
      <c r="D27" s="20"/>
      <c r="E27" s="20"/>
      <c r="F27" s="20"/>
      <c r="G27" s="20"/>
      <c r="H27" s="20"/>
      <c r="I27" s="20"/>
      <c r="J27" s="20"/>
      <c r="K27" s="20"/>
      <c r="L27" s="20">
        <f t="shared" si="2"/>
        <v>0</v>
      </c>
      <c r="M27" s="20"/>
      <c r="N27" s="26">
        <f t="shared" si="3"/>
        <v>0</v>
      </c>
    </row>
    <row r="28" spans="1:14" ht="20.100000000000001" customHeight="1" x14ac:dyDescent="0.2">
      <c r="A28" s="100"/>
      <c r="B28" s="18"/>
      <c r="C28" s="19"/>
      <c r="D28" s="20"/>
      <c r="E28" s="20"/>
      <c r="F28" s="20"/>
      <c r="G28" s="20"/>
      <c r="H28" s="20"/>
      <c r="I28" s="20"/>
      <c r="J28" s="20"/>
      <c r="K28" s="20"/>
      <c r="L28" s="20">
        <f t="shared" si="2"/>
        <v>0</v>
      </c>
      <c r="M28" s="20"/>
      <c r="N28" s="26">
        <f t="shared" si="3"/>
        <v>0</v>
      </c>
    </row>
    <row r="29" spans="1:14" ht="20.100000000000001" customHeight="1" x14ac:dyDescent="0.2">
      <c r="A29" s="100"/>
      <c r="B29" s="18"/>
      <c r="C29" s="19"/>
      <c r="D29" s="20"/>
      <c r="E29" s="20"/>
      <c r="F29" s="20"/>
      <c r="G29" s="20"/>
      <c r="H29" s="20"/>
      <c r="I29" s="20"/>
      <c r="J29" s="20"/>
      <c r="K29" s="20"/>
      <c r="L29" s="20">
        <f t="shared" si="2"/>
        <v>0</v>
      </c>
      <c r="M29" s="20"/>
      <c r="N29" s="26">
        <f t="shared" si="3"/>
        <v>0</v>
      </c>
    </row>
    <row r="30" spans="1:14" ht="20.100000000000001" customHeight="1" x14ac:dyDescent="0.2">
      <c r="A30" s="100"/>
      <c r="B30" s="18"/>
      <c r="C30" s="19"/>
      <c r="D30" s="20"/>
      <c r="E30" s="20"/>
      <c r="F30" s="20"/>
      <c r="G30" s="20"/>
      <c r="H30" s="20"/>
      <c r="I30" s="20"/>
      <c r="J30" s="20"/>
      <c r="K30" s="20"/>
      <c r="L30" s="20">
        <f t="shared" si="2"/>
        <v>0</v>
      </c>
      <c r="M30" s="20"/>
      <c r="N30" s="26">
        <f t="shared" si="3"/>
        <v>0</v>
      </c>
    </row>
    <row r="31" spans="1:14" ht="20.100000000000001" customHeight="1" thickBot="1" x14ac:dyDescent="0.25">
      <c r="A31" s="101"/>
      <c r="B31" s="18"/>
      <c r="C31" s="19"/>
      <c r="D31" s="20"/>
      <c r="E31" s="20"/>
      <c r="F31" s="20"/>
      <c r="G31" s="20"/>
      <c r="H31" s="20"/>
      <c r="I31" s="20"/>
      <c r="J31" s="20"/>
      <c r="K31" s="20"/>
      <c r="L31" s="20">
        <f t="shared" si="2"/>
        <v>0</v>
      </c>
      <c r="M31" s="20"/>
      <c r="N31" s="26">
        <f>+E31+H31+K31</f>
        <v>0</v>
      </c>
    </row>
    <row r="32" spans="1:14" ht="24.95" customHeight="1" thickBot="1" x14ac:dyDescent="0.25">
      <c r="A32" s="315" t="s">
        <v>61</v>
      </c>
      <c r="B32" s="316"/>
      <c r="C32" s="125">
        <f>SUM(C30:C31)</f>
        <v>0</v>
      </c>
      <c r="D32" s="125"/>
      <c r="E32" s="125">
        <f t="shared" ref="E32:K32" si="4">SUM(E30:E31)</f>
        <v>0</v>
      </c>
      <c r="F32" s="125">
        <f t="shared" si="4"/>
        <v>0</v>
      </c>
      <c r="G32" s="125"/>
      <c r="H32" s="125">
        <f t="shared" si="4"/>
        <v>0</v>
      </c>
      <c r="I32" s="125">
        <f t="shared" si="4"/>
        <v>0</v>
      </c>
      <c r="J32" s="125"/>
      <c r="K32" s="125">
        <f t="shared" si="4"/>
        <v>0</v>
      </c>
      <c r="L32" s="125">
        <f>SUM(L23:L31)</f>
        <v>0</v>
      </c>
      <c r="M32" s="125"/>
      <c r="N32" s="126">
        <f>SUM(N23:N31)</f>
        <v>0</v>
      </c>
    </row>
    <row r="33" spans="1:14" ht="24.95" customHeight="1" thickBot="1" x14ac:dyDescent="0.25">
      <c r="A33" s="315" t="s">
        <v>62</v>
      </c>
      <c r="B33" s="316"/>
      <c r="C33" s="119"/>
      <c r="D33" s="119"/>
      <c r="E33" s="120">
        <f>E32*0.2</f>
        <v>0</v>
      </c>
      <c r="F33" s="119"/>
      <c r="G33" s="119"/>
      <c r="H33" s="120">
        <f>H32*0.2</f>
        <v>0</v>
      </c>
      <c r="I33" s="119"/>
      <c r="J33" s="119"/>
      <c r="K33" s="120">
        <f>K32*0.2</f>
        <v>0</v>
      </c>
      <c r="L33" s="119"/>
      <c r="M33" s="119"/>
      <c r="N33" s="121">
        <f>+N32*0.2</f>
        <v>0</v>
      </c>
    </row>
    <row r="34" spans="1:14" ht="24.95" customHeight="1" thickBot="1" x14ac:dyDescent="0.25">
      <c r="A34" s="315" t="s">
        <v>63</v>
      </c>
      <c r="B34" s="316"/>
      <c r="C34" s="119"/>
      <c r="D34" s="119"/>
      <c r="E34" s="122">
        <f>E32+E33</f>
        <v>0</v>
      </c>
      <c r="F34" s="119">
        <f>+F32</f>
        <v>0</v>
      </c>
      <c r="G34" s="119"/>
      <c r="H34" s="122">
        <f>H32+H33</f>
        <v>0</v>
      </c>
      <c r="I34" s="119">
        <f>+I32</f>
        <v>0</v>
      </c>
      <c r="J34" s="119"/>
      <c r="K34" s="122">
        <f>K32+K33</f>
        <v>0</v>
      </c>
      <c r="L34" s="119">
        <f>+L32</f>
        <v>0</v>
      </c>
      <c r="M34" s="119"/>
      <c r="N34" s="123">
        <f>+N32+N33</f>
        <v>0</v>
      </c>
    </row>
    <row r="35" spans="1:14" x14ac:dyDescent="0.2">
      <c r="A35" s="21"/>
      <c r="B35" s="21"/>
      <c r="C35" s="22"/>
      <c r="D35" s="22"/>
      <c r="E35" s="22"/>
      <c r="F35" s="22"/>
      <c r="G35" s="22"/>
      <c r="H35" s="22"/>
      <c r="I35" s="22"/>
      <c r="J35" s="22"/>
      <c r="K35" s="22"/>
      <c r="L35" s="22"/>
      <c r="M35" s="22"/>
      <c r="N35" s="22"/>
    </row>
    <row r="36" spans="1:14" ht="13.5" thickBot="1" x14ac:dyDescent="0.25">
      <c r="A36" s="49"/>
      <c r="B36" s="21"/>
      <c r="C36" s="22"/>
      <c r="D36" s="22"/>
      <c r="E36" s="22"/>
      <c r="F36" s="22"/>
      <c r="G36" s="22"/>
      <c r="H36" s="22"/>
      <c r="I36" s="22"/>
      <c r="J36" s="22"/>
      <c r="K36" s="22"/>
      <c r="L36" s="22"/>
      <c r="M36" s="22"/>
      <c r="N36" s="24"/>
    </row>
    <row r="37" spans="1:14" ht="24.95" customHeight="1" thickBot="1" x14ac:dyDescent="0.25">
      <c r="A37" s="315" t="s">
        <v>13</v>
      </c>
      <c r="B37" s="316"/>
      <c r="C37" s="125">
        <f>C19+C32</f>
        <v>0</v>
      </c>
      <c r="D37" s="125"/>
      <c r="E37" s="125">
        <f>E19+E32</f>
        <v>0</v>
      </c>
      <c r="F37" s="125">
        <f>F19+F32</f>
        <v>0</v>
      </c>
      <c r="G37" s="125"/>
      <c r="H37" s="125">
        <f>H19+H32</f>
        <v>0</v>
      </c>
      <c r="I37" s="125">
        <f>I19+I32</f>
        <v>0</v>
      </c>
      <c r="J37" s="125"/>
      <c r="K37" s="125">
        <f>K19+K32</f>
        <v>0</v>
      </c>
      <c r="L37" s="125">
        <f>+L19+L32</f>
        <v>0</v>
      </c>
      <c r="M37" s="125"/>
      <c r="N37" s="125">
        <f t="shared" ref="N37" si="5">+N19+N32</f>
        <v>0</v>
      </c>
    </row>
    <row r="38" spans="1:14" ht="24.95" customHeight="1" thickBot="1" x14ac:dyDescent="0.25">
      <c r="A38" s="315" t="s">
        <v>14</v>
      </c>
      <c r="B38" s="316"/>
      <c r="C38" s="119"/>
      <c r="D38" s="119"/>
      <c r="E38" s="120">
        <f>E20+E33</f>
        <v>0</v>
      </c>
      <c r="F38" s="119"/>
      <c r="G38" s="119"/>
      <c r="H38" s="120">
        <f>H20+H33</f>
        <v>0</v>
      </c>
      <c r="I38" s="119"/>
      <c r="J38" s="119"/>
      <c r="K38" s="120">
        <f>K37*0.196</f>
        <v>0</v>
      </c>
      <c r="L38" s="119">
        <f>+L20+L33</f>
        <v>0</v>
      </c>
      <c r="M38" s="119"/>
      <c r="N38" s="119">
        <f t="shared" ref="N38" si="6">+N20+N33</f>
        <v>0</v>
      </c>
    </row>
    <row r="39" spans="1:14" ht="24.95" customHeight="1" thickBot="1" x14ac:dyDescent="0.25">
      <c r="A39" s="315" t="s">
        <v>15</v>
      </c>
      <c r="B39" s="316"/>
      <c r="C39" s="119">
        <f>+C37</f>
        <v>0</v>
      </c>
      <c r="D39" s="119"/>
      <c r="E39" s="122">
        <f>E21+E34</f>
        <v>0</v>
      </c>
      <c r="F39" s="119">
        <f>+F21+F34</f>
        <v>0</v>
      </c>
      <c r="G39" s="119"/>
      <c r="H39" s="122">
        <f>H21+H34</f>
        <v>0</v>
      </c>
      <c r="I39" s="119">
        <f>+I21+I34</f>
        <v>0</v>
      </c>
      <c r="J39" s="119"/>
      <c r="K39" s="122">
        <f>K21+K34</f>
        <v>0</v>
      </c>
      <c r="L39" s="119">
        <f>+L21+L34</f>
        <v>0</v>
      </c>
      <c r="M39" s="119"/>
      <c r="N39" s="122">
        <f t="shared" ref="N39" si="7">+N21+N34</f>
        <v>0</v>
      </c>
    </row>
    <row r="40" spans="1:14" ht="24.95" customHeight="1" x14ac:dyDescent="0.2">
      <c r="A40" s="27"/>
      <c r="B40" s="27"/>
      <c r="C40" s="28"/>
      <c r="D40" s="28"/>
      <c r="E40" s="28"/>
      <c r="F40" s="25"/>
      <c r="G40" s="25"/>
      <c r="H40" s="25"/>
      <c r="I40" s="25"/>
      <c r="J40" s="25"/>
      <c r="K40" s="25"/>
      <c r="L40" s="25"/>
      <c r="M40" s="25"/>
      <c r="N40" s="25"/>
    </row>
    <row r="41" spans="1:14" ht="24.95" customHeight="1" thickBot="1" x14ac:dyDescent="0.25">
      <c r="A41" s="21"/>
      <c r="B41" s="21"/>
      <c r="C41" s="22"/>
      <c r="D41" s="22"/>
      <c r="E41" s="22"/>
      <c r="F41" s="22"/>
      <c r="G41" s="22"/>
      <c r="H41" s="22"/>
      <c r="I41" s="22"/>
      <c r="J41" s="22"/>
      <c r="K41" s="22"/>
      <c r="L41" s="22"/>
      <c r="M41" s="22"/>
      <c r="N41" s="22"/>
    </row>
    <row r="42" spans="1:14" ht="24.95" customHeight="1" thickBot="1" x14ac:dyDescent="0.25">
      <c r="A42" s="323" t="s">
        <v>155</v>
      </c>
      <c r="B42" s="311"/>
      <c r="C42" s="311"/>
      <c r="D42" s="311"/>
      <c r="E42" s="317"/>
      <c r="F42" s="23"/>
      <c r="G42" s="23"/>
      <c r="H42" s="23"/>
      <c r="I42" s="23"/>
      <c r="J42" s="23"/>
      <c r="K42" s="23"/>
      <c r="L42" s="23"/>
      <c r="M42" s="23"/>
      <c r="N42" s="23"/>
    </row>
    <row r="43" spans="1:14" ht="24.95" customHeight="1" x14ac:dyDescent="0.2">
      <c r="A43" s="127" t="s">
        <v>20</v>
      </c>
      <c r="B43" s="128"/>
      <c r="C43" s="129"/>
      <c r="D43" s="129"/>
      <c r="E43" s="128" t="s">
        <v>11</v>
      </c>
      <c r="F43" s="23"/>
      <c r="G43" s="23"/>
      <c r="H43" s="23"/>
      <c r="I43" s="23"/>
      <c r="J43" s="23"/>
      <c r="K43" s="23"/>
      <c r="L43" s="23"/>
      <c r="M43" s="23"/>
      <c r="N43" s="23"/>
    </row>
    <row r="44" spans="1:14" ht="20.100000000000001" customHeight="1" x14ac:dyDescent="0.2">
      <c r="A44" s="47"/>
      <c r="B44" s="46"/>
      <c r="C44" s="46"/>
      <c r="D44" s="46"/>
      <c r="E44" s="48"/>
      <c r="F44" s="22"/>
      <c r="G44" s="22"/>
      <c r="H44" s="22"/>
      <c r="I44" s="22"/>
      <c r="J44" s="22"/>
      <c r="K44" s="22"/>
      <c r="L44" s="22"/>
      <c r="M44" s="22"/>
      <c r="N44" s="22"/>
    </row>
    <row r="45" spans="1:14" ht="20.100000000000001" customHeight="1" x14ac:dyDescent="0.2">
      <c r="A45" s="47"/>
      <c r="B45" s="46"/>
      <c r="C45" s="46"/>
      <c r="D45" s="46"/>
      <c r="E45" s="48"/>
      <c r="F45" s="22"/>
      <c r="G45" s="22"/>
      <c r="H45" s="22"/>
      <c r="I45" s="22"/>
      <c r="J45" s="22"/>
      <c r="K45" s="22"/>
      <c r="L45" s="22"/>
      <c r="M45" s="22"/>
      <c r="N45" s="22"/>
    </row>
    <row r="46" spans="1:14" ht="20.100000000000001" customHeight="1" x14ac:dyDescent="0.2">
      <c r="A46" s="47"/>
      <c r="B46" s="46"/>
      <c r="C46" s="46"/>
      <c r="D46" s="46"/>
      <c r="E46" s="48"/>
      <c r="F46" s="22"/>
      <c r="G46" s="22"/>
      <c r="H46" s="22"/>
      <c r="I46" s="22"/>
      <c r="J46" s="22"/>
      <c r="K46" s="22"/>
      <c r="L46" s="22"/>
      <c r="M46" s="22"/>
      <c r="N46" s="22"/>
    </row>
    <row r="47" spans="1:14" ht="20.100000000000001" customHeight="1" x14ac:dyDescent="0.2">
      <c r="A47" s="47"/>
      <c r="B47" s="46"/>
      <c r="C47" s="46"/>
      <c r="D47" s="46"/>
      <c r="E47" s="48"/>
      <c r="F47" s="22"/>
      <c r="G47" s="22"/>
      <c r="H47" s="22"/>
      <c r="I47" s="22"/>
      <c r="J47" s="22"/>
      <c r="K47" s="22"/>
      <c r="L47" s="22"/>
      <c r="M47" s="22"/>
      <c r="N47" s="22"/>
    </row>
    <row r="48" spans="1:14" ht="20.100000000000001" customHeight="1" x14ac:dyDescent="0.2">
      <c r="A48" s="47"/>
      <c r="B48" s="46"/>
      <c r="C48" s="46"/>
      <c r="D48" s="46"/>
      <c r="E48" s="48"/>
      <c r="F48" s="25"/>
      <c r="G48" s="25"/>
      <c r="H48" s="25"/>
      <c r="I48" s="25"/>
      <c r="J48" s="25"/>
      <c r="K48" s="25"/>
      <c r="L48" s="25"/>
      <c r="M48" s="25"/>
      <c r="N48" s="25"/>
    </row>
    <row r="49" spans="1:14" ht="20.100000000000001" customHeight="1" x14ac:dyDescent="0.2">
      <c r="A49" s="47"/>
      <c r="B49" s="46"/>
      <c r="C49" s="46"/>
      <c r="D49" s="46"/>
      <c r="E49" s="48"/>
      <c r="F49" s="25"/>
      <c r="G49" s="25"/>
      <c r="H49" s="25"/>
      <c r="I49" s="25"/>
      <c r="J49" s="25"/>
      <c r="K49" s="25"/>
      <c r="L49" s="25"/>
      <c r="M49" s="25"/>
      <c r="N49" s="25"/>
    </row>
    <row r="50" spans="1:14" ht="20.100000000000001" customHeight="1" x14ac:dyDescent="0.2">
      <c r="A50" s="47"/>
      <c r="B50" s="46"/>
      <c r="C50" s="46"/>
      <c r="D50" s="46"/>
      <c r="E50" s="48"/>
      <c r="F50" s="25"/>
      <c r="G50" s="25"/>
      <c r="H50" s="25"/>
      <c r="I50" s="25"/>
      <c r="J50" s="25"/>
      <c r="K50" s="25"/>
      <c r="L50" s="25"/>
      <c r="M50" s="25"/>
      <c r="N50" s="25"/>
    </row>
    <row r="51" spans="1:14" ht="24.95" customHeight="1" thickBot="1" x14ac:dyDescent="0.25">
      <c r="A51" s="313" t="s">
        <v>16</v>
      </c>
      <c r="B51" s="314"/>
      <c r="C51" s="130"/>
      <c r="D51" s="131"/>
      <c r="E51" s="132">
        <f>SUM(E48:E50)</f>
        <v>0</v>
      </c>
      <c r="F51" s="22"/>
      <c r="G51" s="22"/>
      <c r="H51" s="22"/>
      <c r="I51" s="22"/>
      <c r="J51" s="22"/>
      <c r="K51" s="22"/>
      <c r="L51" s="22"/>
      <c r="M51" s="22"/>
      <c r="N51" s="22"/>
    </row>
    <row r="52" spans="1:14" ht="24.95" customHeight="1" thickBot="1" x14ac:dyDescent="0.25">
      <c r="A52" s="315" t="s">
        <v>17</v>
      </c>
      <c r="B52" s="316"/>
      <c r="C52" s="133"/>
      <c r="D52" s="119"/>
      <c r="E52" s="121">
        <f>E51*0.2</f>
        <v>0</v>
      </c>
      <c r="F52" s="22"/>
      <c r="G52" s="22"/>
      <c r="H52" s="22"/>
      <c r="I52" s="22"/>
      <c r="J52" s="22"/>
      <c r="K52" s="22"/>
      <c r="L52" s="22"/>
      <c r="M52" s="22"/>
      <c r="N52" s="22"/>
    </row>
    <row r="53" spans="1:14" ht="24.95" customHeight="1" thickBot="1" x14ac:dyDescent="0.25">
      <c r="A53" s="315" t="s">
        <v>18</v>
      </c>
      <c r="B53" s="316"/>
      <c r="C53" s="133"/>
      <c r="D53" s="119"/>
      <c r="E53" s="123">
        <f>E51+E52</f>
        <v>0</v>
      </c>
      <c r="F53" s="22"/>
      <c r="G53" s="22"/>
      <c r="H53" s="22"/>
      <c r="I53" s="22"/>
      <c r="J53" s="22"/>
      <c r="K53" s="22"/>
      <c r="L53" s="22"/>
      <c r="M53" s="22"/>
      <c r="N53" s="22"/>
    </row>
    <row r="54" spans="1:14" ht="24.95" customHeight="1" x14ac:dyDescent="0.2">
      <c r="A54" s="21"/>
      <c r="B54" s="21"/>
      <c r="C54" s="22"/>
      <c r="D54" s="22"/>
      <c r="E54" s="22"/>
      <c r="F54" s="22"/>
      <c r="G54" s="22"/>
      <c r="H54" s="22"/>
      <c r="I54" s="22"/>
      <c r="J54" s="22"/>
      <c r="K54" s="22"/>
      <c r="L54" s="22"/>
      <c r="M54" s="22"/>
      <c r="N54" s="22"/>
    </row>
    <row r="55" spans="1:14" ht="24.95" customHeight="1" x14ac:dyDescent="0.2"/>
    <row r="56" spans="1:14" ht="24.95" customHeight="1" x14ac:dyDescent="0.2">
      <c r="A56" s="134" t="s">
        <v>90</v>
      </c>
      <c r="B56" s="134" t="s">
        <v>10</v>
      </c>
    </row>
    <row r="57" spans="1:14" ht="20.100000000000001" customHeight="1" x14ac:dyDescent="0.2">
      <c r="A57" s="52" t="s">
        <v>89</v>
      </c>
      <c r="B57" s="53"/>
    </row>
    <row r="58" spans="1:14" ht="20.100000000000001" customHeight="1" x14ac:dyDescent="0.2">
      <c r="A58" s="52" t="s">
        <v>91</v>
      </c>
      <c r="B58" s="53"/>
    </row>
    <row r="59" spans="1:14" ht="20.100000000000001" customHeight="1" x14ac:dyDescent="0.2">
      <c r="A59" s="52" t="s">
        <v>92</v>
      </c>
      <c r="B59" s="53"/>
    </row>
    <row r="60" spans="1:14" ht="20.100000000000001" customHeight="1" x14ac:dyDescent="0.2">
      <c r="A60" s="52" t="s">
        <v>93</v>
      </c>
      <c r="B60" s="53"/>
    </row>
    <row r="61" spans="1:14" ht="20.100000000000001" customHeight="1" x14ac:dyDescent="0.2">
      <c r="A61" s="47" t="s">
        <v>94</v>
      </c>
      <c r="B61" s="46"/>
    </row>
  </sheetData>
  <mergeCells count="21">
    <mergeCell ref="A52:B52"/>
    <mergeCell ref="A53:B53"/>
    <mergeCell ref="L6:N6"/>
    <mergeCell ref="A5:N5"/>
    <mergeCell ref="A8:B8"/>
    <mergeCell ref="A22:B22"/>
    <mergeCell ref="A32:B32"/>
    <mergeCell ref="A33:B33"/>
    <mergeCell ref="A34:B34"/>
    <mergeCell ref="A37:B37"/>
    <mergeCell ref="A38:B38"/>
    <mergeCell ref="A39:B39"/>
    <mergeCell ref="A19:B19"/>
    <mergeCell ref="A20:B20"/>
    <mergeCell ref="A21:B21"/>
    <mergeCell ref="A42:E42"/>
    <mergeCell ref="A2:N2"/>
    <mergeCell ref="C6:E6"/>
    <mergeCell ref="F6:H6"/>
    <mergeCell ref="I6:K6"/>
    <mergeCell ref="A51:B51"/>
  </mergeCells>
  <phoneticPr fontId="0" type="noConversion"/>
  <printOptions horizontalCentered="1"/>
  <pageMargins left="0.19685039370078741" right="0.19685039370078741" top="0.39370078740157483" bottom="0.19685039370078741" header="0.23622047244094491" footer="0.23622047244094491"/>
  <pageSetup paperSize="9" scale="64" fitToHeight="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pageSetUpPr fitToPage="1"/>
  </sheetPr>
  <dimension ref="A1:F12"/>
  <sheetViews>
    <sheetView showGridLines="0" topLeftCell="A6" zoomScale="90" zoomScaleNormal="90" workbookViewId="0">
      <selection sqref="A1:B1"/>
    </sheetView>
  </sheetViews>
  <sheetFormatPr baseColWidth="10" defaultRowHeight="12.75" x14ac:dyDescent="0.2"/>
  <cols>
    <col min="1" max="1" width="5.7109375" style="72" customWidth="1"/>
    <col min="2" max="2" width="80.7109375" customWidth="1"/>
    <col min="3" max="3" width="10.7109375" customWidth="1"/>
    <col min="4" max="4" width="15.7109375" customWidth="1"/>
    <col min="5" max="5" width="70.7109375" customWidth="1"/>
    <col min="6" max="6" width="15.7109375" customWidth="1"/>
  </cols>
  <sheetData>
    <row r="1" spans="1:6" s="1" customFormat="1" ht="42" customHeight="1" thickBot="1" x14ac:dyDescent="0.25">
      <c r="A1" s="307" t="s">
        <v>426</v>
      </c>
      <c r="B1" s="308"/>
      <c r="C1" s="224" t="s">
        <v>419</v>
      </c>
      <c r="D1" s="32" t="s">
        <v>35</v>
      </c>
      <c r="E1" s="57" t="s">
        <v>22</v>
      </c>
      <c r="F1" s="151" t="s">
        <v>24</v>
      </c>
    </row>
    <row r="2" spans="1:6" s="2" customFormat="1" ht="30" customHeight="1" x14ac:dyDescent="0.2">
      <c r="A2" s="159" t="s">
        <v>120</v>
      </c>
      <c r="B2" s="158" t="str">
        <f>'Fonctionnalités couvertes'!B10</f>
        <v>Club utilisateurs</v>
      </c>
      <c r="C2" s="202"/>
      <c r="D2" s="142"/>
      <c r="E2" s="142"/>
      <c r="F2" s="143"/>
    </row>
    <row r="3" spans="1:6" s="146" customFormat="1" ht="75" customHeight="1" thickBot="1" x14ac:dyDescent="0.25">
      <c r="A3" s="160" t="s">
        <v>121</v>
      </c>
      <c r="B3" s="156" t="s">
        <v>119</v>
      </c>
      <c r="C3" s="205" t="s">
        <v>418</v>
      </c>
      <c r="D3" s="77"/>
      <c r="E3" s="144"/>
      <c r="F3" s="145"/>
    </row>
    <row r="4" spans="1:6" s="2" customFormat="1" ht="30" customHeight="1" x14ac:dyDescent="0.2">
      <c r="A4" s="159" t="s">
        <v>124</v>
      </c>
      <c r="B4" s="304" t="str">
        <f>'Fonctionnalités couvertes'!B11</f>
        <v>Documentation</v>
      </c>
      <c r="C4" s="305"/>
      <c r="D4" s="305"/>
      <c r="E4" s="305"/>
      <c r="F4" s="306"/>
    </row>
    <row r="5" spans="1:6" s="146" customFormat="1" ht="75" customHeight="1" x14ac:dyDescent="0.2">
      <c r="A5" s="160" t="s">
        <v>122</v>
      </c>
      <c r="B5" s="156" t="s">
        <v>163</v>
      </c>
      <c r="C5" s="205" t="s">
        <v>418</v>
      </c>
      <c r="D5" s="77"/>
      <c r="E5" s="144"/>
      <c r="F5" s="145"/>
    </row>
    <row r="6" spans="1:6" s="146" customFormat="1" ht="75" customHeight="1" thickBot="1" x14ac:dyDescent="0.25">
      <c r="A6" s="160" t="s">
        <v>123</v>
      </c>
      <c r="B6" s="156" t="s">
        <v>47</v>
      </c>
      <c r="C6" s="205" t="s">
        <v>418</v>
      </c>
      <c r="D6" s="77"/>
      <c r="E6" s="144"/>
      <c r="F6" s="145"/>
    </row>
    <row r="7" spans="1:6" s="2" customFormat="1" ht="30" customHeight="1" x14ac:dyDescent="0.2">
      <c r="A7" s="159" t="s">
        <v>125</v>
      </c>
      <c r="B7" s="304" t="str">
        <f>'Fonctionnalités couvertes'!B12</f>
        <v>Maintenance évolutive : Montée de version mineure et majeure</v>
      </c>
      <c r="C7" s="305"/>
      <c r="D7" s="305"/>
      <c r="E7" s="305"/>
      <c r="F7" s="306"/>
    </row>
    <row r="8" spans="1:6" s="146" customFormat="1" ht="75" customHeight="1" thickBot="1" x14ac:dyDescent="0.25">
      <c r="A8" s="160" t="s">
        <v>126</v>
      </c>
      <c r="B8" s="156" t="s">
        <v>5</v>
      </c>
      <c r="C8" s="205" t="s">
        <v>418</v>
      </c>
      <c r="D8" s="77"/>
      <c r="E8" s="144"/>
      <c r="F8" s="145"/>
    </row>
    <row r="9" spans="1:6" s="2" customFormat="1" ht="30" customHeight="1" x14ac:dyDescent="0.2">
      <c r="A9" s="159" t="s">
        <v>130</v>
      </c>
      <c r="B9" s="304" t="str">
        <f>'Fonctionnalités couvertes'!B13</f>
        <v>Maintenance corrective et Assistance téléphonique - Support</v>
      </c>
      <c r="C9" s="305"/>
      <c r="D9" s="305"/>
      <c r="E9" s="305"/>
      <c r="F9" s="306"/>
    </row>
    <row r="10" spans="1:6" s="147" customFormat="1" ht="75" customHeight="1" x14ac:dyDescent="0.25">
      <c r="A10" s="161" t="s">
        <v>131</v>
      </c>
      <c r="B10" s="88" t="s">
        <v>173</v>
      </c>
      <c r="C10" s="225" t="s">
        <v>418</v>
      </c>
      <c r="D10" s="77"/>
      <c r="E10" s="144"/>
      <c r="F10" s="145"/>
    </row>
    <row r="11" spans="1:6" s="147" customFormat="1" ht="75" customHeight="1" x14ac:dyDescent="0.25">
      <c r="A11" s="242" t="s">
        <v>132</v>
      </c>
      <c r="B11" s="243" t="s">
        <v>441</v>
      </c>
      <c r="C11" s="225" t="s">
        <v>418</v>
      </c>
      <c r="D11" s="77"/>
      <c r="E11" s="244"/>
      <c r="F11" s="245"/>
    </row>
    <row r="12" spans="1:6" s="246" customFormat="1" ht="64.5" customHeight="1" thickBot="1" x14ac:dyDescent="0.25">
      <c r="A12" s="277" t="s">
        <v>172</v>
      </c>
      <c r="B12" s="280" t="s">
        <v>443</v>
      </c>
      <c r="C12" s="278" t="s">
        <v>418</v>
      </c>
      <c r="D12" s="270"/>
      <c r="E12" s="270"/>
      <c r="F12" s="279"/>
    </row>
  </sheetData>
  <mergeCells count="4">
    <mergeCell ref="B4:F4"/>
    <mergeCell ref="A1:B1"/>
    <mergeCell ref="B9:F9"/>
    <mergeCell ref="B7:F7"/>
  </mergeCells>
  <printOptions horizontalCentered="1"/>
  <pageMargins left="0.19685039370078741" right="0.19685039370078741" top="0.47244094488188981" bottom="0.39370078740157483" header="0.23622047244094491" footer="0.23622047244094491"/>
  <pageSetup paperSize="9" scale="73" fitToHeight="0" orientation="landscape" r:id="rId1"/>
  <headerFooter>
    <oddHeader>&amp;L&amp;F&amp;C&amp;A</oddHead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'Notes sur le remplissage'!$B$5:$B$8</xm:f>
          </x14:formula1>
          <xm:sqref>D3 D5:D6 D8 D10:D11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A2:O19"/>
  <sheetViews>
    <sheetView showGridLines="0" zoomScale="80" zoomScaleNormal="80" workbookViewId="0">
      <selection activeCell="A2" sqref="A2:O2"/>
    </sheetView>
  </sheetViews>
  <sheetFormatPr baseColWidth="10" defaultRowHeight="12.75" x14ac:dyDescent="0.2"/>
  <cols>
    <col min="1" max="1" width="28.42578125" customWidth="1"/>
    <col min="2" max="2" width="62.5703125" customWidth="1"/>
    <col min="16" max="16" width="4.28515625" customWidth="1"/>
    <col min="17" max="17" width="23.42578125" customWidth="1"/>
    <col min="18" max="18" width="20" customWidth="1"/>
  </cols>
  <sheetData>
    <row r="2" spans="1:15" ht="28.5" customHeight="1" x14ac:dyDescent="0.35">
      <c r="A2" s="309" t="s">
        <v>429</v>
      </c>
      <c r="B2" s="309"/>
      <c r="C2" s="309"/>
      <c r="D2" s="309"/>
      <c r="E2" s="309"/>
      <c r="F2" s="309"/>
      <c r="G2" s="309"/>
      <c r="H2" s="309"/>
      <c r="I2" s="309"/>
      <c r="J2" s="309"/>
      <c r="K2" s="309"/>
      <c r="L2" s="309"/>
      <c r="M2" s="309"/>
      <c r="N2" s="309"/>
      <c r="O2" s="309"/>
    </row>
    <row r="4" spans="1:15" ht="13.5" thickBot="1" x14ac:dyDescent="0.25"/>
    <row r="5" spans="1:15" ht="27.75" customHeight="1" thickBot="1" x14ac:dyDescent="0.25">
      <c r="A5" s="318" t="s">
        <v>118</v>
      </c>
      <c r="B5" s="319"/>
      <c r="C5" s="319"/>
      <c r="D5" s="319"/>
      <c r="E5" s="319"/>
      <c r="F5" s="320"/>
      <c r="G5" s="23"/>
      <c r="H5" s="23"/>
      <c r="I5" s="23"/>
      <c r="J5" s="23"/>
      <c r="K5" s="23"/>
      <c r="L5" s="23"/>
      <c r="M5" s="23"/>
      <c r="N5" s="23"/>
      <c r="O5" s="23"/>
    </row>
    <row r="6" spans="1:15" ht="24.95" customHeight="1" thickBot="1" x14ac:dyDescent="0.25">
      <c r="A6" s="323" t="s">
        <v>19</v>
      </c>
      <c r="B6" s="311"/>
      <c r="C6" s="311"/>
      <c r="D6" s="311"/>
      <c r="E6" s="311"/>
      <c r="F6" s="317"/>
      <c r="G6" s="23"/>
      <c r="H6" s="23"/>
      <c r="I6" s="23"/>
      <c r="J6" s="23"/>
      <c r="K6" s="23"/>
      <c r="L6" s="23"/>
      <c r="M6" s="23"/>
      <c r="N6" s="23"/>
      <c r="O6" s="23"/>
    </row>
    <row r="7" spans="1:15" ht="24.95" customHeight="1" x14ac:dyDescent="0.2">
      <c r="A7" s="127" t="s">
        <v>20</v>
      </c>
      <c r="B7" s="128"/>
      <c r="C7" s="129" t="s">
        <v>430</v>
      </c>
      <c r="D7" s="129" t="s">
        <v>431</v>
      </c>
      <c r="E7" s="234" t="s">
        <v>432</v>
      </c>
      <c r="F7" s="128" t="s">
        <v>11</v>
      </c>
      <c r="G7" s="22"/>
      <c r="H7" s="22"/>
      <c r="I7" s="22"/>
      <c r="J7" s="22"/>
      <c r="K7" s="22"/>
      <c r="L7" s="22"/>
      <c r="M7" s="22"/>
      <c r="N7" s="22"/>
      <c r="O7" s="22"/>
    </row>
    <row r="8" spans="1:15" ht="20.100000000000001" customHeight="1" x14ac:dyDescent="0.2">
      <c r="A8" s="47"/>
      <c r="B8" s="48"/>
      <c r="C8" s="238"/>
      <c r="D8" s="46"/>
      <c r="E8" s="235"/>
      <c r="F8" s="48"/>
      <c r="G8" s="22"/>
      <c r="H8" s="22"/>
      <c r="I8" s="22"/>
      <c r="J8" s="22"/>
      <c r="K8" s="22"/>
      <c r="L8" s="22"/>
      <c r="M8" s="22"/>
      <c r="N8" s="22"/>
      <c r="O8" s="22"/>
    </row>
    <row r="9" spans="1:15" ht="20.100000000000001" customHeight="1" x14ac:dyDescent="0.2">
      <c r="A9" s="47"/>
      <c r="B9" s="48"/>
      <c r="C9" s="238"/>
      <c r="D9" s="46"/>
      <c r="E9" s="235"/>
      <c r="F9" s="48"/>
      <c r="G9" s="22"/>
      <c r="H9" s="22"/>
      <c r="I9" s="22"/>
      <c r="J9" s="22"/>
      <c r="K9" s="22"/>
      <c r="L9" s="22"/>
      <c r="M9" s="22"/>
      <c r="N9" s="22"/>
      <c r="O9" s="22"/>
    </row>
    <row r="10" spans="1:15" ht="20.100000000000001" customHeight="1" x14ac:dyDescent="0.2">
      <c r="A10" s="47"/>
      <c r="B10" s="48"/>
      <c r="C10" s="238"/>
      <c r="D10" s="46"/>
      <c r="E10" s="235"/>
      <c r="F10" s="48"/>
      <c r="G10" s="22"/>
      <c r="H10" s="22"/>
      <c r="I10" s="22"/>
      <c r="J10" s="22"/>
      <c r="K10" s="22"/>
      <c r="L10" s="22"/>
      <c r="M10" s="22"/>
      <c r="N10" s="22"/>
      <c r="O10" s="22"/>
    </row>
    <row r="11" spans="1:15" ht="20.100000000000001" customHeight="1" x14ac:dyDescent="0.2">
      <c r="A11" s="47"/>
      <c r="B11" s="48"/>
      <c r="C11" s="238"/>
      <c r="D11" s="46"/>
      <c r="E11" s="235"/>
      <c r="F11" s="48"/>
      <c r="G11" s="25"/>
      <c r="H11" s="25"/>
      <c r="I11" s="25"/>
      <c r="J11" s="25"/>
      <c r="K11" s="25"/>
      <c r="L11" s="25"/>
      <c r="M11" s="25"/>
      <c r="N11" s="25"/>
      <c r="O11" s="25"/>
    </row>
    <row r="12" spans="1:15" ht="20.100000000000001" customHeight="1" x14ac:dyDescent="0.2">
      <c r="A12" s="47"/>
      <c r="B12" s="48"/>
      <c r="C12" s="238"/>
      <c r="D12" s="46"/>
      <c r="E12" s="235"/>
      <c r="F12" s="48"/>
      <c r="G12" s="25"/>
      <c r="H12" s="25"/>
      <c r="I12" s="25"/>
      <c r="J12" s="25"/>
      <c r="K12" s="25"/>
      <c r="L12" s="25"/>
      <c r="M12" s="25"/>
      <c r="N12" s="25"/>
      <c r="O12" s="25"/>
    </row>
    <row r="13" spans="1:15" ht="20.100000000000001" customHeight="1" x14ac:dyDescent="0.2">
      <c r="A13" s="47"/>
      <c r="B13" s="48"/>
      <c r="C13" s="238"/>
      <c r="D13" s="46"/>
      <c r="E13" s="235"/>
      <c r="F13" s="48"/>
      <c r="G13" s="25"/>
      <c r="H13" s="25"/>
      <c r="I13" s="25"/>
      <c r="J13" s="25"/>
      <c r="K13" s="25"/>
      <c r="L13" s="25"/>
      <c r="M13" s="25"/>
      <c r="N13" s="25"/>
      <c r="O13" s="25"/>
    </row>
    <row r="14" spans="1:15" ht="20.100000000000001" customHeight="1" x14ac:dyDescent="0.2">
      <c r="A14" s="47"/>
      <c r="B14" s="48"/>
      <c r="C14" s="238"/>
      <c r="D14" s="46"/>
      <c r="E14" s="235"/>
      <c r="F14" s="48"/>
      <c r="G14" s="22"/>
      <c r="H14" s="22"/>
      <c r="I14" s="22"/>
      <c r="J14" s="22"/>
      <c r="K14" s="22"/>
      <c r="L14" s="22"/>
      <c r="M14" s="22"/>
      <c r="N14" s="22"/>
      <c r="O14" s="22"/>
    </row>
    <row r="15" spans="1:15" ht="24.95" customHeight="1" thickBot="1" x14ac:dyDescent="0.25">
      <c r="A15" s="313" t="s">
        <v>16</v>
      </c>
      <c r="B15" s="314"/>
      <c r="C15" s="130"/>
      <c r="D15" s="131"/>
      <c r="E15" s="236"/>
      <c r="F15" s="132">
        <f>SUM(F12:F14)</f>
        <v>0</v>
      </c>
      <c r="G15" s="22"/>
      <c r="H15" s="22"/>
      <c r="I15" s="22"/>
      <c r="J15" s="22"/>
      <c r="K15" s="22"/>
      <c r="L15" s="22"/>
      <c r="M15" s="22"/>
      <c r="N15" s="22"/>
      <c r="O15" s="22"/>
    </row>
    <row r="16" spans="1:15" ht="24.95" customHeight="1" thickBot="1" x14ac:dyDescent="0.25">
      <c r="A16" s="315" t="s">
        <v>17</v>
      </c>
      <c r="B16" s="316"/>
      <c r="C16" s="133"/>
      <c r="D16" s="119"/>
      <c r="E16" s="237"/>
      <c r="F16" s="121">
        <f>F15*0.2</f>
        <v>0</v>
      </c>
      <c r="G16" s="22"/>
      <c r="H16" s="22"/>
      <c r="I16" s="22"/>
      <c r="J16" s="22"/>
      <c r="K16" s="22"/>
      <c r="L16" s="22"/>
      <c r="M16" s="22"/>
      <c r="N16" s="22"/>
      <c r="O16" s="22"/>
    </row>
    <row r="17" spans="1:6" ht="24.95" customHeight="1" thickBot="1" x14ac:dyDescent="0.25">
      <c r="A17" s="315" t="s">
        <v>18</v>
      </c>
      <c r="B17" s="316"/>
      <c r="C17" s="133"/>
      <c r="D17" s="119"/>
      <c r="E17" s="237"/>
      <c r="F17" s="123">
        <f>F15+F16</f>
        <v>0</v>
      </c>
    </row>
    <row r="18" spans="1:6" ht="24.95" customHeight="1" x14ac:dyDescent="0.2"/>
    <row r="19" spans="1:6" ht="24.95" customHeight="1" x14ac:dyDescent="0.2"/>
  </sheetData>
  <mergeCells count="6">
    <mergeCell ref="A2:O2"/>
    <mergeCell ref="A6:F6"/>
    <mergeCell ref="A15:B15"/>
    <mergeCell ref="A16:B16"/>
    <mergeCell ref="A17:B17"/>
    <mergeCell ref="A5:F5"/>
  </mergeCells>
  <printOptions horizontalCentered="1"/>
  <pageMargins left="0.19685039370078741" right="0.19685039370078741" top="0.39370078740157483" bottom="0.19685039370078741" header="0.23622047244094491" footer="0.23622047244094491"/>
  <pageSetup paperSize="9" scale="61" fitToHeight="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F60"/>
  <sheetViews>
    <sheetView showGridLines="0" topLeftCell="A41" zoomScale="90" zoomScaleNormal="90" workbookViewId="0">
      <selection activeCell="E11" sqref="E11"/>
    </sheetView>
  </sheetViews>
  <sheetFormatPr baseColWidth="10" defaultColWidth="11.42578125" defaultRowHeight="12.75" x14ac:dyDescent="0.2"/>
  <cols>
    <col min="1" max="1" width="10.5703125" style="39" customWidth="1"/>
    <col min="2" max="2" width="80.7109375" style="39" customWidth="1"/>
    <col min="3" max="3" width="10.7109375" style="39" customWidth="1"/>
    <col min="4" max="4" width="15.7109375" style="39" customWidth="1"/>
    <col min="5" max="5" width="70.7109375" style="39" customWidth="1"/>
    <col min="6" max="6" width="15.7109375" style="39" customWidth="1"/>
    <col min="7" max="16384" width="11.42578125" style="39"/>
  </cols>
  <sheetData>
    <row r="1" spans="1:6" s="34" customFormat="1" ht="42" customHeight="1" thickBot="1" x14ac:dyDescent="0.25">
      <c r="A1" s="299" t="s">
        <v>202</v>
      </c>
      <c r="B1" s="300"/>
      <c r="C1" s="231" t="s">
        <v>419</v>
      </c>
      <c r="D1" s="32" t="s">
        <v>35</v>
      </c>
      <c r="E1" s="57" t="s">
        <v>22</v>
      </c>
      <c r="F1" s="33" t="s">
        <v>24</v>
      </c>
    </row>
    <row r="2" spans="1:6" s="35" customFormat="1" ht="30" customHeight="1" x14ac:dyDescent="0.2">
      <c r="A2" s="154" t="str">
        <f>'Fonctionnalités couvertes'!A16</f>
        <v>1.</v>
      </c>
      <c r="B2" s="296" t="str">
        <f>'Fonctionnalités couvertes'!B16</f>
        <v>Gestion des commandes fournisseurs (Formulaires, captures et interfaces)</v>
      </c>
      <c r="C2" s="297"/>
      <c r="D2" s="297" t="e">
        <f>'Fonctionnalités couvertes'!#REF!</f>
        <v>#REF!</v>
      </c>
      <c r="E2" s="297" t="e">
        <f>'Fonctionnalités couvertes'!#REF!</f>
        <v>#REF!</v>
      </c>
      <c r="F2" s="298" t="e">
        <f>'Fonctionnalités couvertes'!#REF!</f>
        <v>#REF!</v>
      </c>
    </row>
    <row r="3" spans="1:6" s="38" customFormat="1" ht="24.95" customHeight="1" x14ac:dyDescent="0.2">
      <c r="A3" s="196" t="s">
        <v>121</v>
      </c>
      <c r="B3" s="110" t="s">
        <v>206</v>
      </c>
      <c r="C3" s="110"/>
      <c r="D3" s="105"/>
      <c r="E3" s="104"/>
      <c r="F3" s="105"/>
    </row>
    <row r="4" spans="1:6" s="38" customFormat="1" ht="24.95" customHeight="1" x14ac:dyDescent="0.2">
      <c r="A4" s="266" t="s">
        <v>352</v>
      </c>
      <c r="B4" s="88" t="s">
        <v>403</v>
      </c>
      <c r="C4" s="225"/>
      <c r="D4" s="77"/>
      <c r="E4" s="37"/>
      <c r="F4" s="36"/>
    </row>
    <row r="5" spans="1:6" s="38" customFormat="1" ht="24.95" customHeight="1" x14ac:dyDescent="0.2">
      <c r="A5" s="266"/>
      <c r="B5" s="89" t="s">
        <v>288</v>
      </c>
      <c r="C5" s="225" t="s">
        <v>418</v>
      </c>
      <c r="D5" s="77"/>
      <c r="E5" s="37"/>
      <c r="F5" s="36"/>
    </row>
    <row r="6" spans="1:6" s="38" customFormat="1" ht="50.1" customHeight="1" x14ac:dyDescent="0.2">
      <c r="A6" s="266"/>
      <c r="B6" s="89" t="s">
        <v>404</v>
      </c>
      <c r="C6" s="225" t="s">
        <v>418</v>
      </c>
      <c r="D6" s="77"/>
      <c r="E6" s="37"/>
      <c r="F6" s="36"/>
    </row>
    <row r="7" spans="1:6" s="38" customFormat="1" ht="50.1" customHeight="1" x14ac:dyDescent="0.2">
      <c r="A7" s="266"/>
      <c r="B7" s="89" t="s">
        <v>312</v>
      </c>
      <c r="C7" s="225" t="s">
        <v>418</v>
      </c>
      <c r="D7" s="77"/>
      <c r="E7" s="37"/>
      <c r="F7" s="36"/>
    </row>
    <row r="8" spans="1:6" s="38" customFormat="1" ht="24.95" customHeight="1" x14ac:dyDescent="0.2">
      <c r="A8" s="266"/>
      <c r="B8" s="89" t="s">
        <v>234</v>
      </c>
      <c r="C8" s="225" t="s">
        <v>418</v>
      </c>
      <c r="D8" s="77"/>
      <c r="E8" s="37"/>
      <c r="F8" s="36"/>
    </row>
    <row r="9" spans="1:6" s="38" customFormat="1" ht="24.95" customHeight="1" x14ac:dyDescent="0.2">
      <c r="A9" s="266"/>
      <c r="B9" s="89" t="s">
        <v>235</v>
      </c>
      <c r="C9" s="225" t="s">
        <v>418</v>
      </c>
      <c r="D9" s="77"/>
      <c r="E9" s="37"/>
      <c r="F9" s="36"/>
    </row>
    <row r="10" spans="1:6" s="38" customFormat="1" ht="24.95" customHeight="1" x14ac:dyDescent="0.2">
      <c r="A10" s="266" t="s">
        <v>353</v>
      </c>
      <c r="B10" s="177" t="s">
        <v>294</v>
      </c>
      <c r="C10" s="225"/>
      <c r="D10" s="77"/>
      <c r="E10" s="37"/>
      <c r="F10" s="36"/>
    </row>
    <row r="11" spans="1:6" s="38" customFormat="1" ht="24.95" customHeight="1" x14ac:dyDescent="0.2">
      <c r="A11" s="266"/>
      <c r="B11" s="191" t="s">
        <v>290</v>
      </c>
      <c r="C11" s="225" t="s">
        <v>418</v>
      </c>
      <c r="D11" s="77"/>
      <c r="E11" s="37"/>
      <c r="F11" s="36"/>
    </row>
    <row r="12" spans="1:6" s="38" customFormat="1" ht="24.95" customHeight="1" x14ac:dyDescent="0.2">
      <c r="A12" s="266"/>
      <c r="B12" s="191" t="s">
        <v>291</v>
      </c>
      <c r="C12" s="225" t="s">
        <v>457</v>
      </c>
      <c r="D12" s="77"/>
      <c r="E12" s="37"/>
      <c r="F12" s="36"/>
    </row>
    <row r="13" spans="1:6" s="38" customFormat="1" ht="24.95" customHeight="1" x14ac:dyDescent="0.2">
      <c r="A13" s="266"/>
      <c r="B13" s="191" t="s">
        <v>292</v>
      </c>
      <c r="C13" s="225" t="s">
        <v>457</v>
      </c>
      <c r="D13" s="77"/>
      <c r="E13" s="37"/>
      <c r="F13" s="36"/>
    </row>
    <row r="14" spans="1:6" s="38" customFormat="1" ht="24.95" customHeight="1" x14ac:dyDescent="0.2">
      <c r="A14" s="266" t="s">
        <v>354</v>
      </c>
      <c r="B14" s="177" t="s">
        <v>293</v>
      </c>
      <c r="C14" s="225" t="s">
        <v>457</v>
      </c>
      <c r="D14" s="77"/>
      <c r="E14" s="37"/>
      <c r="F14" s="36"/>
    </row>
    <row r="15" spans="1:6" s="38" customFormat="1" ht="24.95" customHeight="1" x14ac:dyDescent="0.2">
      <c r="A15" s="266" t="s">
        <v>355</v>
      </c>
      <c r="B15" s="103" t="s">
        <v>289</v>
      </c>
      <c r="C15" s="225" t="s">
        <v>457</v>
      </c>
      <c r="D15" s="77"/>
      <c r="E15" s="37"/>
      <c r="F15" s="36"/>
    </row>
    <row r="16" spans="1:6" s="38" customFormat="1" ht="24.95" customHeight="1" x14ac:dyDescent="0.2">
      <c r="A16" s="266" t="s">
        <v>356</v>
      </c>
      <c r="B16" s="177" t="s">
        <v>303</v>
      </c>
      <c r="C16" s="225" t="s">
        <v>418</v>
      </c>
      <c r="D16" s="77"/>
      <c r="E16" s="37"/>
      <c r="F16" s="36"/>
    </row>
    <row r="17" spans="1:6" s="38" customFormat="1" ht="50.1" customHeight="1" x14ac:dyDescent="0.2">
      <c r="A17" s="266" t="s">
        <v>357</v>
      </c>
      <c r="B17" s="177" t="s">
        <v>405</v>
      </c>
      <c r="C17" s="225" t="s">
        <v>418</v>
      </c>
      <c r="D17" s="77"/>
      <c r="E17" s="37"/>
      <c r="F17" s="36"/>
    </row>
    <row r="18" spans="1:6" s="38" customFormat="1" ht="24.95" customHeight="1" x14ac:dyDescent="0.2">
      <c r="A18" s="266" t="s">
        <v>358</v>
      </c>
      <c r="B18" s="176" t="s">
        <v>231</v>
      </c>
      <c r="C18" s="225" t="s">
        <v>457</v>
      </c>
      <c r="D18" s="153"/>
      <c r="E18" s="37"/>
      <c r="F18" s="36"/>
    </row>
    <row r="19" spans="1:6" s="38" customFormat="1" ht="24.95" customHeight="1" x14ac:dyDescent="0.2">
      <c r="A19" s="266" t="s">
        <v>359</v>
      </c>
      <c r="B19" s="177" t="s">
        <v>236</v>
      </c>
      <c r="C19" s="225" t="s">
        <v>457</v>
      </c>
      <c r="D19" s="77"/>
      <c r="E19" s="37"/>
      <c r="F19" s="36"/>
    </row>
    <row r="20" spans="1:6" s="38" customFormat="1" ht="24.95" customHeight="1" x14ac:dyDescent="0.2">
      <c r="A20" s="266" t="s">
        <v>360</v>
      </c>
      <c r="B20" s="177" t="s">
        <v>406</v>
      </c>
      <c r="C20" s="225" t="s">
        <v>418</v>
      </c>
      <c r="D20" s="77"/>
      <c r="E20" s="37"/>
      <c r="F20" s="36"/>
    </row>
    <row r="21" spans="1:6" s="38" customFormat="1" ht="24.95" customHeight="1" x14ac:dyDescent="0.2">
      <c r="A21" s="266" t="s">
        <v>361</v>
      </c>
      <c r="B21" s="177" t="s">
        <v>237</v>
      </c>
      <c r="C21" s="225" t="s">
        <v>418</v>
      </c>
      <c r="D21" s="77"/>
      <c r="E21" s="37"/>
      <c r="F21" s="36"/>
    </row>
    <row r="22" spans="1:6" s="38" customFormat="1" ht="50.1" customHeight="1" x14ac:dyDescent="0.2">
      <c r="A22" s="266" t="s">
        <v>362</v>
      </c>
      <c r="B22" s="102" t="s">
        <v>407</v>
      </c>
      <c r="C22" s="233" t="s">
        <v>418</v>
      </c>
      <c r="D22" s="77"/>
      <c r="E22" s="37"/>
      <c r="F22" s="36"/>
    </row>
    <row r="23" spans="1:6" s="38" customFormat="1" ht="24.95" customHeight="1" x14ac:dyDescent="0.2">
      <c r="A23" s="196" t="s">
        <v>133</v>
      </c>
      <c r="B23" s="110" t="s">
        <v>408</v>
      </c>
      <c r="C23" s="110"/>
      <c r="D23" s="105"/>
      <c r="E23" s="104"/>
      <c r="F23" s="105"/>
    </row>
    <row r="24" spans="1:6" s="38" customFormat="1" ht="50.1" customHeight="1" x14ac:dyDescent="0.2">
      <c r="A24" s="150" t="s">
        <v>363</v>
      </c>
      <c r="B24" s="177" t="s">
        <v>299</v>
      </c>
      <c r="C24" s="225" t="s">
        <v>418</v>
      </c>
      <c r="D24" s="77"/>
      <c r="E24" s="37"/>
      <c r="F24" s="36"/>
    </row>
    <row r="25" spans="1:6" s="38" customFormat="1" ht="50.1" customHeight="1" x14ac:dyDescent="0.2">
      <c r="A25" s="150" t="s">
        <v>364</v>
      </c>
      <c r="B25" s="177" t="s">
        <v>409</v>
      </c>
      <c r="C25" s="225" t="s">
        <v>418</v>
      </c>
      <c r="D25" s="77"/>
      <c r="E25" s="37"/>
      <c r="F25" s="36"/>
    </row>
    <row r="26" spans="1:6" s="38" customFormat="1" ht="50.1" customHeight="1" x14ac:dyDescent="0.2">
      <c r="A26" s="136" t="s">
        <v>365</v>
      </c>
      <c r="B26" s="176" t="s">
        <v>410</v>
      </c>
      <c r="C26" s="225" t="s">
        <v>418</v>
      </c>
      <c r="D26" s="77"/>
      <c r="E26" s="37"/>
      <c r="F26" s="36"/>
    </row>
    <row r="27" spans="1:6" s="38" customFormat="1" ht="24.95" customHeight="1" x14ac:dyDescent="0.2">
      <c r="A27" s="136" t="s">
        <v>366</v>
      </c>
      <c r="B27" s="103" t="s">
        <v>248</v>
      </c>
      <c r="C27" s="225" t="s">
        <v>418</v>
      </c>
      <c r="D27" s="77"/>
      <c r="E27" s="37"/>
      <c r="F27" s="36"/>
    </row>
    <row r="28" spans="1:6" s="38" customFormat="1" ht="24.95" customHeight="1" x14ac:dyDescent="0.2">
      <c r="A28" s="150"/>
      <c r="B28" s="89" t="s">
        <v>249</v>
      </c>
      <c r="C28" s="225" t="s">
        <v>418</v>
      </c>
      <c r="D28" s="77"/>
      <c r="E28" s="37"/>
      <c r="F28" s="36"/>
    </row>
    <row r="29" spans="1:6" s="38" customFormat="1" ht="24.95" customHeight="1" x14ac:dyDescent="0.2">
      <c r="A29" s="150"/>
      <c r="B29" s="89" t="s">
        <v>378</v>
      </c>
      <c r="C29" s="225" t="s">
        <v>418</v>
      </c>
      <c r="D29" s="77"/>
      <c r="E29" s="37"/>
      <c r="F29" s="36"/>
    </row>
    <row r="30" spans="1:6" s="38" customFormat="1" ht="24.95" customHeight="1" x14ac:dyDescent="0.2">
      <c r="A30" s="136"/>
      <c r="B30" s="89" t="s">
        <v>250</v>
      </c>
      <c r="C30" s="225" t="s">
        <v>418</v>
      </c>
      <c r="D30" s="77"/>
      <c r="E30" s="37"/>
      <c r="F30" s="36"/>
    </row>
    <row r="31" spans="1:6" s="38" customFormat="1" ht="24.95" customHeight="1" x14ac:dyDescent="0.2">
      <c r="A31" s="136" t="s">
        <v>367</v>
      </c>
      <c r="B31" s="176" t="s">
        <v>258</v>
      </c>
      <c r="C31" s="225" t="s">
        <v>418</v>
      </c>
      <c r="D31" s="77"/>
      <c r="E31" s="37"/>
      <c r="F31" s="36"/>
    </row>
    <row r="32" spans="1:6" s="38" customFormat="1" ht="50.1" customHeight="1" x14ac:dyDescent="0.2">
      <c r="A32" s="136" t="s">
        <v>368</v>
      </c>
      <c r="B32" s="176" t="s">
        <v>302</v>
      </c>
      <c r="C32" s="225" t="s">
        <v>418</v>
      </c>
      <c r="D32" s="77"/>
      <c r="E32" s="37"/>
      <c r="F32" s="36"/>
    </row>
    <row r="33" spans="1:6" s="38" customFormat="1" ht="50.1" customHeight="1" x14ac:dyDescent="0.2">
      <c r="A33" s="136" t="s">
        <v>369</v>
      </c>
      <c r="B33" s="176" t="s">
        <v>251</v>
      </c>
      <c r="C33" s="233" t="s">
        <v>418</v>
      </c>
      <c r="D33" s="77"/>
      <c r="E33" s="37"/>
      <c r="F33" s="36"/>
    </row>
    <row r="42" spans="1:6" ht="13.5" thickBot="1" x14ac:dyDescent="0.25"/>
    <row r="43" spans="1:6" s="35" customFormat="1" ht="30" customHeight="1" x14ac:dyDescent="0.2">
      <c r="A43" s="107" t="str">
        <f>'Fonctionnalités couvertes'!A17</f>
        <v>2.</v>
      </c>
      <c r="B43" s="296" t="str">
        <f>'Fonctionnalités couvertes'!B17</f>
        <v>Transmission électronique des commandes</v>
      </c>
      <c r="C43" s="297"/>
      <c r="D43" s="297" t="e">
        <f>'Fonctionnalités couvertes'!#REF!</f>
        <v>#REF!</v>
      </c>
      <c r="E43" s="297" t="e">
        <f>'Fonctionnalités couvertes'!#REF!</f>
        <v>#REF!</v>
      </c>
      <c r="F43" s="298" t="e">
        <f>'Fonctionnalités couvertes'!#REF!</f>
        <v>#REF!</v>
      </c>
    </row>
    <row r="44" spans="1:6" s="38" customFormat="1" ht="24.95" customHeight="1" x14ac:dyDescent="0.2">
      <c r="A44" s="150" t="s">
        <v>122</v>
      </c>
      <c r="B44" s="177" t="s">
        <v>236</v>
      </c>
      <c r="C44" s="225" t="s">
        <v>418</v>
      </c>
      <c r="D44" s="77"/>
      <c r="E44" s="37"/>
      <c r="F44" s="36"/>
    </row>
    <row r="45" spans="1:6" s="38" customFormat="1" ht="24.95" customHeight="1" x14ac:dyDescent="0.2">
      <c r="A45" s="150" t="s">
        <v>123</v>
      </c>
      <c r="B45" s="177" t="s">
        <v>406</v>
      </c>
      <c r="C45" s="225" t="s">
        <v>418</v>
      </c>
      <c r="D45" s="77"/>
      <c r="E45" s="37"/>
      <c r="F45" s="36"/>
    </row>
    <row r="46" spans="1:6" s="38" customFormat="1" ht="24.95" customHeight="1" thickBot="1" x14ac:dyDescent="0.25">
      <c r="A46" s="150" t="s">
        <v>252</v>
      </c>
      <c r="B46" s="177" t="s">
        <v>237</v>
      </c>
      <c r="C46" s="232" t="s">
        <v>418</v>
      </c>
      <c r="D46" s="77"/>
      <c r="E46" s="37"/>
      <c r="F46" s="36"/>
    </row>
    <row r="47" spans="1:6" s="35" customFormat="1" ht="30" customHeight="1" x14ac:dyDescent="0.2">
      <c r="A47" s="107" t="str">
        <f>'Fonctionnalités couvertes'!A18</f>
        <v>3.</v>
      </c>
      <c r="B47" s="296" t="str">
        <f>'Fonctionnalités couvertes'!B18</f>
        <v>Recherches, tableaux de suivi, statistiques et indicateurs</v>
      </c>
      <c r="C47" s="297"/>
      <c r="D47" s="297" t="e">
        <f>'Fonctionnalités couvertes'!#REF!</f>
        <v>#REF!</v>
      </c>
      <c r="E47" s="297" t="e">
        <f>'Fonctionnalités couvertes'!#REF!</f>
        <v>#REF!</v>
      </c>
      <c r="F47" s="298" t="e">
        <f>'Fonctionnalités couvertes'!#REF!</f>
        <v>#REF!</v>
      </c>
    </row>
    <row r="48" spans="1:6" s="38" customFormat="1" ht="24.95" customHeight="1" x14ac:dyDescent="0.2">
      <c r="A48" s="150" t="s">
        <v>126</v>
      </c>
      <c r="B48" s="88" t="s">
        <v>228</v>
      </c>
      <c r="C48" s="225" t="s">
        <v>418</v>
      </c>
      <c r="D48" s="77"/>
      <c r="E48" s="37"/>
      <c r="F48" s="36"/>
    </row>
    <row r="49" spans="1:6" s="38" customFormat="1" ht="50.1" customHeight="1" x14ac:dyDescent="0.2">
      <c r="A49" s="150" t="s">
        <v>127</v>
      </c>
      <c r="B49" s="88" t="s">
        <v>229</v>
      </c>
      <c r="C49" s="225" t="s">
        <v>418</v>
      </c>
      <c r="D49" s="77"/>
      <c r="E49" s="37"/>
      <c r="F49" s="36"/>
    </row>
    <row r="50" spans="1:6" s="38" customFormat="1" ht="24.95" customHeight="1" x14ac:dyDescent="0.2">
      <c r="A50" s="150" t="s">
        <v>128</v>
      </c>
      <c r="B50" s="88" t="s">
        <v>230</v>
      </c>
      <c r="C50" s="225" t="s">
        <v>418</v>
      </c>
      <c r="D50" s="77"/>
      <c r="E50" s="37"/>
      <c r="F50" s="36"/>
    </row>
    <row r="51" spans="1:6" s="38" customFormat="1" ht="24.95" customHeight="1" x14ac:dyDescent="0.2">
      <c r="A51" s="150" t="s">
        <v>129</v>
      </c>
      <c r="B51" s="65" t="s">
        <v>150</v>
      </c>
      <c r="C51" s="225" t="s">
        <v>418</v>
      </c>
      <c r="D51" s="77"/>
      <c r="E51" s="37"/>
      <c r="F51" s="36"/>
    </row>
    <row r="52" spans="1:6" s="38" customFormat="1" ht="24.95" customHeight="1" x14ac:dyDescent="0.2">
      <c r="A52" s="150" t="s">
        <v>370</v>
      </c>
      <c r="B52" s="164" t="s">
        <v>414</v>
      </c>
      <c r="C52" s="225" t="s">
        <v>418</v>
      </c>
      <c r="D52" s="77"/>
      <c r="E52" s="155"/>
      <c r="F52" s="165"/>
    </row>
    <row r="53" spans="1:6" s="38" customFormat="1" ht="24.95" customHeight="1" thickBot="1" x14ac:dyDescent="0.25">
      <c r="A53" s="267" t="s">
        <v>371</v>
      </c>
      <c r="B53" s="164" t="s">
        <v>151</v>
      </c>
      <c r="C53" s="248" t="s">
        <v>418</v>
      </c>
      <c r="D53" s="77"/>
      <c r="E53" s="155"/>
      <c r="F53" s="165"/>
    </row>
    <row r="54" spans="1:6" s="38" customFormat="1" ht="54.75" customHeight="1" thickBot="1" x14ac:dyDescent="0.25">
      <c r="A54" s="107" t="str">
        <f>'Fonctionnalités couvertes'!A19</f>
        <v>4.</v>
      </c>
      <c r="B54" s="259" t="s">
        <v>458</v>
      </c>
      <c r="C54" s="258"/>
      <c r="D54" s="255"/>
      <c r="E54" s="256"/>
      <c r="F54" s="257"/>
    </row>
    <row r="55" spans="1:6" s="79" customFormat="1" ht="24.95" customHeight="1" x14ac:dyDescent="0.2">
      <c r="A55" s="281" t="s">
        <v>131</v>
      </c>
      <c r="B55" s="249" t="s">
        <v>446</v>
      </c>
      <c r="C55" s="271" t="s">
        <v>457</v>
      </c>
      <c r="D55" s="249"/>
      <c r="E55" s="249"/>
      <c r="F55" s="250"/>
    </row>
    <row r="56" spans="1:6" s="79" customFormat="1" ht="24.95" customHeight="1" x14ac:dyDescent="0.2">
      <c r="A56" s="282" t="s">
        <v>132</v>
      </c>
      <c r="B56" s="247" t="s">
        <v>460</v>
      </c>
      <c r="C56" s="272" t="s">
        <v>457</v>
      </c>
      <c r="D56" s="247"/>
      <c r="E56" s="247"/>
      <c r="F56" s="251"/>
    </row>
    <row r="57" spans="1:6" s="79" customFormat="1" ht="24.95" customHeight="1" x14ac:dyDescent="0.2">
      <c r="A57" s="282" t="s">
        <v>172</v>
      </c>
      <c r="B57" s="247" t="s">
        <v>461</v>
      </c>
      <c r="C57" s="272" t="s">
        <v>457</v>
      </c>
      <c r="D57" s="247"/>
      <c r="E57" s="247"/>
      <c r="F57" s="251"/>
    </row>
    <row r="58" spans="1:6" s="79" customFormat="1" ht="24.95" customHeight="1" x14ac:dyDescent="0.2">
      <c r="A58" s="282" t="s">
        <v>325</v>
      </c>
      <c r="B58" s="247" t="s">
        <v>444</v>
      </c>
      <c r="C58" s="272" t="s">
        <v>457</v>
      </c>
      <c r="D58" s="247"/>
      <c r="E58" s="247"/>
      <c r="F58" s="251"/>
    </row>
    <row r="59" spans="1:6" s="79" customFormat="1" ht="24.95" customHeight="1" x14ac:dyDescent="0.2">
      <c r="A59" s="282" t="s">
        <v>326</v>
      </c>
      <c r="B59" s="247" t="s">
        <v>445</v>
      </c>
      <c r="C59" s="272" t="s">
        <v>457</v>
      </c>
      <c r="D59" s="247"/>
      <c r="E59" s="247"/>
      <c r="F59" s="251"/>
    </row>
    <row r="60" spans="1:6" s="79" customFormat="1" ht="50.1" customHeight="1" thickBot="1" x14ac:dyDescent="0.25">
      <c r="A60" s="283" t="s">
        <v>327</v>
      </c>
      <c r="B60" s="252" t="s">
        <v>474</v>
      </c>
      <c r="C60" s="273" t="s">
        <v>457</v>
      </c>
      <c r="D60" s="253"/>
      <c r="E60" s="253"/>
      <c r="F60" s="254"/>
    </row>
  </sheetData>
  <mergeCells count="4">
    <mergeCell ref="A1:B1"/>
    <mergeCell ref="B2:F2"/>
    <mergeCell ref="B43:F43"/>
    <mergeCell ref="B47:F47"/>
  </mergeCells>
  <printOptions horizontalCentered="1"/>
  <pageMargins left="0.19685039370078741" right="0.19685039370078741" top="0.47244094488188981" bottom="0.39370078740157483" header="0.23622047244094491" footer="0.23622047244094491"/>
  <pageSetup paperSize="9" scale="72" fitToHeight="0" orientation="landscape" r:id="rId1"/>
  <headerFooter>
    <oddHeader>&amp;L&amp;F&amp;C&amp;"Arial,Gras"&amp;A</oddHeader>
    <oddFooter>&amp;C&amp;P / &amp;N</oddFooter>
  </headerFooter>
  <rowBreaks count="1" manualBreakCount="1">
    <brk id="2" max="16383"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'Notes sur le remplissage'!$B$5:$B$8</xm:f>
          </x14:formula1>
          <xm:sqref>D44:D46 D48:D54 D4:D22 D24:D25 D28:D33</xm:sqref>
        </x14:dataValidation>
        <x14:dataValidation type="list" allowBlank="1" showInputMessage="1" showErrorMessage="1">
          <x14:formula1>
            <xm:f>'Notes sur le remplissage'!$B$14:$B$15</xm:f>
          </x14:formula1>
          <xm:sqref>C4:C33 C44:C46 C48:C53 C55:C60</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F21"/>
  <sheetViews>
    <sheetView showGridLines="0" topLeftCell="A11" zoomScale="90" zoomScaleNormal="90" workbookViewId="0">
      <selection sqref="A1:B1"/>
    </sheetView>
  </sheetViews>
  <sheetFormatPr baseColWidth="10" defaultRowHeight="12.75" x14ac:dyDescent="0.2"/>
  <cols>
    <col min="1" max="1" width="5.7109375" style="72" customWidth="1"/>
    <col min="2" max="2" width="80.7109375" customWidth="1"/>
    <col min="3" max="3" width="10.7109375" customWidth="1"/>
    <col min="4" max="4" width="15.7109375" customWidth="1"/>
    <col min="5" max="5" width="70.7109375" customWidth="1"/>
    <col min="6" max="6" width="15.7109375" customWidth="1"/>
  </cols>
  <sheetData>
    <row r="1" spans="1:6" s="1" customFormat="1" ht="42" customHeight="1" thickBot="1" x14ac:dyDescent="0.25">
      <c r="A1" s="307" t="s">
        <v>116</v>
      </c>
      <c r="B1" s="308"/>
      <c r="C1" s="224" t="s">
        <v>419</v>
      </c>
      <c r="D1" s="32" t="s">
        <v>35</v>
      </c>
      <c r="E1" s="57" t="s">
        <v>22</v>
      </c>
      <c r="F1" s="151" t="s">
        <v>24</v>
      </c>
    </row>
    <row r="2" spans="1:6" s="2" customFormat="1" ht="30" customHeight="1" x14ac:dyDescent="0.2">
      <c r="A2" s="159" t="s">
        <v>120</v>
      </c>
      <c r="B2" s="304" t="s">
        <v>6</v>
      </c>
      <c r="C2" s="305"/>
      <c r="D2" s="305"/>
      <c r="E2" s="305"/>
      <c r="F2" s="306"/>
    </row>
    <row r="3" spans="1:6" s="147" customFormat="1" ht="75" customHeight="1" x14ac:dyDescent="0.25">
      <c r="A3" s="161" t="s">
        <v>121</v>
      </c>
      <c r="B3" s="88" t="s">
        <v>164</v>
      </c>
      <c r="C3" s="226" t="s">
        <v>418</v>
      </c>
      <c r="D3" s="77"/>
      <c r="E3" s="144"/>
      <c r="F3" s="145"/>
    </row>
    <row r="4" spans="1:6" s="147" customFormat="1" ht="75" customHeight="1" thickBot="1" x14ac:dyDescent="0.3">
      <c r="A4" s="162" t="s">
        <v>133</v>
      </c>
      <c r="B4" s="109" t="s">
        <v>165</v>
      </c>
      <c r="C4" s="227" t="s">
        <v>418</v>
      </c>
      <c r="D4" s="77"/>
      <c r="E4" s="144"/>
      <c r="F4" s="145"/>
    </row>
    <row r="5" spans="1:6" s="2" customFormat="1" ht="30" customHeight="1" x14ac:dyDescent="0.2">
      <c r="A5" s="159" t="s">
        <v>124</v>
      </c>
      <c r="B5" s="301" t="s">
        <v>21</v>
      </c>
      <c r="C5" s="301"/>
      <c r="D5" s="302"/>
      <c r="E5" s="302"/>
      <c r="F5" s="303"/>
    </row>
    <row r="6" spans="1:6" s="147" customFormat="1" ht="24.95" customHeight="1" x14ac:dyDescent="0.25">
      <c r="A6" s="161" t="s">
        <v>122</v>
      </c>
      <c r="B6" s="88" t="s">
        <v>3</v>
      </c>
      <c r="C6" s="226" t="s">
        <v>418</v>
      </c>
      <c r="D6" s="77"/>
      <c r="E6" s="144"/>
      <c r="F6" s="145"/>
    </row>
    <row r="7" spans="1:6" s="147" customFormat="1" ht="75" customHeight="1" x14ac:dyDescent="0.25">
      <c r="A7" s="161" t="s">
        <v>123</v>
      </c>
      <c r="B7" s="88" t="s">
        <v>423</v>
      </c>
      <c r="C7" s="226" t="s">
        <v>418</v>
      </c>
      <c r="D7" s="77"/>
      <c r="E7" s="144"/>
      <c r="F7" s="145"/>
    </row>
    <row r="8" spans="1:6" s="147" customFormat="1" ht="75" customHeight="1" x14ac:dyDescent="0.25">
      <c r="A8" s="161" t="s">
        <v>252</v>
      </c>
      <c r="B8" s="88" t="s">
        <v>1</v>
      </c>
      <c r="C8" s="226" t="s">
        <v>418</v>
      </c>
      <c r="D8" s="77"/>
      <c r="E8" s="144"/>
      <c r="F8" s="145"/>
    </row>
    <row r="9" spans="1:6" s="147" customFormat="1" ht="24.95" customHeight="1" x14ac:dyDescent="0.25">
      <c r="A9" s="161" t="s">
        <v>253</v>
      </c>
      <c r="B9" s="88" t="s">
        <v>51</v>
      </c>
      <c r="C9" s="226" t="s">
        <v>418</v>
      </c>
      <c r="D9" s="77"/>
      <c r="E9" s="144"/>
      <c r="F9" s="145"/>
    </row>
    <row r="10" spans="1:6" s="147" customFormat="1" ht="24.95" customHeight="1" thickBot="1" x14ac:dyDescent="0.3">
      <c r="A10" s="163" t="s">
        <v>259</v>
      </c>
      <c r="B10" s="157" t="s">
        <v>48</v>
      </c>
      <c r="C10" s="227" t="s">
        <v>418</v>
      </c>
      <c r="D10" s="77"/>
      <c r="E10" s="148"/>
      <c r="F10" s="149"/>
    </row>
    <row r="11" spans="1:6" s="2" customFormat="1" ht="30" customHeight="1" x14ac:dyDescent="0.2">
      <c r="A11" s="159" t="s">
        <v>125</v>
      </c>
      <c r="B11" s="304" t="s">
        <v>4</v>
      </c>
      <c r="C11" s="305"/>
      <c r="D11" s="305"/>
      <c r="E11" s="305"/>
      <c r="F11" s="306"/>
    </row>
    <row r="12" spans="1:6" s="146" customFormat="1" ht="75" customHeight="1" x14ac:dyDescent="0.2">
      <c r="A12" s="160" t="s">
        <v>126</v>
      </c>
      <c r="B12" s="156" t="s">
        <v>163</v>
      </c>
      <c r="C12" s="226" t="s">
        <v>418</v>
      </c>
      <c r="D12" s="77"/>
      <c r="E12" s="144"/>
      <c r="F12" s="145"/>
    </row>
    <row r="13" spans="1:6" s="146" customFormat="1" ht="75" customHeight="1" thickBot="1" x14ac:dyDescent="0.25">
      <c r="A13" s="160" t="s">
        <v>127</v>
      </c>
      <c r="B13" s="156" t="s">
        <v>47</v>
      </c>
      <c r="C13" s="227" t="s">
        <v>418</v>
      </c>
      <c r="D13" s="77"/>
      <c r="E13" s="144"/>
      <c r="F13" s="145"/>
    </row>
    <row r="14" spans="1:6" ht="30" customHeight="1" x14ac:dyDescent="0.2">
      <c r="A14" s="159" t="s">
        <v>130</v>
      </c>
      <c r="B14" s="301" t="s">
        <v>157</v>
      </c>
      <c r="C14" s="301"/>
      <c r="D14" s="302"/>
      <c r="E14" s="302"/>
      <c r="F14" s="303"/>
    </row>
    <row r="15" spans="1:6" s="147" customFormat="1" ht="75" customHeight="1" x14ac:dyDescent="0.25">
      <c r="A15" s="160" t="s">
        <v>131</v>
      </c>
      <c r="B15" s="168" t="s">
        <v>166</v>
      </c>
      <c r="C15" s="226" t="s">
        <v>418</v>
      </c>
      <c r="D15" s="153"/>
      <c r="E15" s="144"/>
      <c r="F15" s="145"/>
    </row>
    <row r="16" spans="1:6" s="8" customFormat="1" ht="24.95" customHeight="1" x14ac:dyDescent="0.2">
      <c r="A16" s="136" t="s">
        <v>131</v>
      </c>
      <c r="B16" s="166" t="s">
        <v>175</v>
      </c>
      <c r="C16" s="226" t="s">
        <v>418</v>
      </c>
      <c r="D16" s="153"/>
      <c r="E16" s="59"/>
      <c r="F16" s="60"/>
    </row>
    <row r="17" spans="1:6" s="8" customFormat="1" ht="24.95" customHeight="1" x14ac:dyDescent="0.2">
      <c r="A17" s="136"/>
      <c r="B17" s="42" t="s">
        <v>188</v>
      </c>
      <c r="C17" s="226" t="s">
        <v>418</v>
      </c>
      <c r="D17" s="153"/>
      <c r="E17" s="59"/>
      <c r="F17" s="60"/>
    </row>
    <row r="18" spans="1:6" s="8" customFormat="1" ht="24.95" customHeight="1" x14ac:dyDescent="0.2">
      <c r="A18" s="136"/>
      <c r="B18" s="42" t="s">
        <v>187</v>
      </c>
      <c r="C18" s="226" t="s">
        <v>418</v>
      </c>
      <c r="D18" s="153"/>
      <c r="E18" s="59"/>
      <c r="F18" s="60"/>
    </row>
    <row r="19" spans="1:6" s="8" customFormat="1" ht="24.95" customHeight="1" x14ac:dyDescent="0.2">
      <c r="A19" s="136"/>
      <c r="B19" s="42" t="s">
        <v>152</v>
      </c>
      <c r="C19" s="226" t="s">
        <v>418</v>
      </c>
      <c r="D19" s="77"/>
      <c r="E19" s="59"/>
      <c r="F19" s="60"/>
    </row>
    <row r="20" spans="1:6" s="8" customFormat="1" ht="24.95" customHeight="1" x14ac:dyDescent="0.2">
      <c r="A20" s="136"/>
      <c r="B20" s="42" t="s">
        <v>159</v>
      </c>
      <c r="C20" s="226" t="s">
        <v>418</v>
      </c>
      <c r="D20" s="77"/>
      <c r="E20" s="59"/>
      <c r="F20" s="60"/>
    </row>
    <row r="21" spans="1:6" s="8" customFormat="1" ht="24.95" customHeight="1" thickBot="1" x14ac:dyDescent="0.25">
      <c r="A21" s="163"/>
      <c r="B21" s="169" t="s">
        <v>152</v>
      </c>
      <c r="C21" s="228" t="s">
        <v>418</v>
      </c>
      <c r="D21" s="83"/>
      <c r="E21" s="62"/>
      <c r="F21" s="61"/>
    </row>
  </sheetData>
  <mergeCells count="5">
    <mergeCell ref="A1:B1"/>
    <mergeCell ref="B2:F2"/>
    <mergeCell ref="B5:F5"/>
    <mergeCell ref="B11:F11"/>
    <mergeCell ref="B14:F14"/>
  </mergeCells>
  <printOptions horizontalCentered="1"/>
  <pageMargins left="0.19685039370078741" right="0.19685039370078741" top="0.47244094488188981" bottom="0.39370078740157483" header="0.23622047244094491" footer="0.23622047244094491"/>
  <pageSetup paperSize="9" scale="73" fitToHeight="0" orientation="landscape" r:id="rId1"/>
  <headerFooter>
    <oddHeader>&amp;L&amp;F&amp;C&amp;A</oddHead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'Notes sur le remplissage'!$B$5:$B$8</xm:f>
          </x14:formula1>
          <xm:sqref>D3:D4 D15:D21 D6:D10 D12:D13</xm:sqref>
        </x14:dataValidation>
        <x14:dataValidation type="list" allowBlank="1" showInputMessage="1" showErrorMessage="1">
          <x14:formula1>
            <xm:f>'Notes sur le remplissage'!$B$14:$B$15</xm:f>
          </x14:formula1>
          <xm:sqref>C3:C4 C6:C10 C12:C13 C15:C21</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D26"/>
  <sheetViews>
    <sheetView showGridLines="0" topLeftCell="A16" zoomScale="90" zoomScaleNormal="90" workbookViewId="0"/>
  </sheetViews>
  <sheetFormatPr baseColWidth="10" defaultRowHeight="12.75" x14ac:dyDescent="0.2"/>
  <cols>
    <col min="1" max="1" width="80.42578125" customWidth="1"/>
    <col min="2" max="2" width="10.7109375" customWidth="1"/>
    <col min="3" max="3" width="17.140625" customWidth="1"/>
    <col min="4" max="4" width="68" customWidth="1"/>
  </cols>
  <sheetData>
    <row r="1" spans="1:4" s="1" customFormat="1" ht="42" customHeight="1" thickBot="1" x14ac:dyDescent="0.25">
      <c r="A1" s="90" t="s">
        <v>117</v>
      </c>
      <c r="B1" s="229" t="s">
        <v>419</v>
      </c>
      <c r="C1" s="152" t="s">
        <v>64</v>
      </c>
      <c r="D1" s="90" t="s">
        <v>22</v>
      </c>
    </row>
    <row r="2" spans="1:4" s="2" customFormat="1" ht="30" customHeight="1" x14ac:dyDescent="0.2">
      <c r="A2" s="302" t="s">
        <v>85</v>
      </c>
      <c r="B2" s="302"/>
      <c r="C2" s="302"/>
      <c r="D2" s="302"/>
    </row>
    <row r="3" spans="1:4" s="146" customFormat="1" ht="28.5" customHeight="1" x14ac:dyDescent="0.2">
      <c r="A3" s="41" t="s">
        <v>66</v>
      </c>
      <c r="B3" s="212" t="s">
        <v>418</v>
      </c>
      <c r="C3" s="77"/>
      <c r="D3" s="144"/>
    </row>
    <row r="4" spans="1:4" s="146" customFormat="1" ht="28.5" customHeight="1" x14ac:dyDescent="0.2">
      <c r="A4" s="41" t="s">
        <v>68</v>
      </c>
      <c r="B4" s="212" t="s">
        <v>418</v>
      </c>
      <c r="C4" s="77"/>
      <c r="D4" s="144"/>
    </row>
    <row r="5" spans="1:4" s="146" customFormat="1" ht="28.5" customHeight="1" x14ac:dyDescent="0.2">
      <c r="A5" s="41" t="s">
        <v>65</v>
      </c>
      <c r="B5" s="212" t="s">
        <v>418</v>
      </c>
      <c r="C5" s="77"/>
      <c r="D5" s="144"/>
    </row>
    <row r="6" spans="1:4" s="146" customFormat="1" ht="28.5" customHeight="1" x14ac:dyDescent="0.2">
      <c r="A6" s="41" t="s">
        <v>84</v>
      </c>
      <c r="B6" s="212" t="s">
        <v>418</v>
      </c>
      <c r="C6" s="77"/>
      <c r="D6" s="144"/>
    </row>
    <row r="7" spans="1:4" s="146" customFormat="1" ht="28.5" customHeight="1" x14ac:dyDescent="0.2">
      <c r="A7" s="41" t="s">
        <v>95</v>
      </c>
      <c r="B7" s="212" t="s">
        <v>418</v>
      </c>
      <c r="C7" s="77"/>
      <c r="D7" s="144"/>
    </row>
    <row r="8" spans="1:4" s="146" customFormat="1" ht="28.5" customHeight="1" x14ac:dyDescent="0.2">
      <c r="A8" s="41" t="s">
        <v>69</v>
      </c>
      <c r="B8" s="212" t="s">
        <v>418</v>
      </c>
      <c r="C8" s="77"/>
      <c r="D8" s="144"/>
    </row>
    <row r="9" spans="1:4" s="146" customFormat="1" ht="28.5" customHeight="1" thickBot="1" x14ac:dyDescent="0.25">
      <c r="A9" s="41" t="s">
        <v>67</v>
      </c>
      <c r="B9" s="212" t="s">
        <v>418</v>
      </c>
      <c r="C9" s="77"/>
      <c r="D9" s="144"/>
    </row>
    <row r="10" spans="1:4" s="2" customFormat="1" ht="30" customHeight="1" x14ac:dyDescent="0.2">
      <c r="A10" s="302" t="s">
        <v>86</v>
      </c>
      <c r="B10" s="302"/>
      <c r="C10" s="302"/>
      <c r="D10" s="302"/>
    </row>
    <row r="11" spans="1:4" s="146" customFormat="1" ht="28.5" customHeight="1" x14ac:dyDescent="0.2">
      <c r="A11" s="41" t="s">
        <v>70</v>
      </c>
      <c r="B11" s="212" t="s">
        <v>418</v>
      </c>
      <c r="C11" s="77"/>
      <c r="D11" s="144"/>
    </row>
    <row r="12" spans="1:4" s="146" customFormat="1" ht="28.5" customHeight="1" x14ac:dyDescent="0.2">
      <c r="A12" s="41" t="s">
        <v>74</v>
      </c>
      <c r="B12" s="212" t="s">
        <v>418</v>
      </c>
      <c r="C12" s="77"/>
      <c r="D12" s="144"/>
    </row>
    <row r="13" spans="1:4" s="146" customFormat="1" ht="28.5" customHeight="1" x14ac:dyDescent="0.2">
      <c r="A13" s="41" t="s">
        <v>83</v>
      </c>
      <c r="B13" s="212" t="s">
        <v>418</v>
      </c>
      <c r="C13" s="77"/>
      <c r="D13" s="144"/>
    </row>
    <row r="14" spans="1:4" s="146" customFormat="1" ht="28.5" customHeight="1" x14ac:dyDescent="0.2">
      <c r="A14" s="41" t="s">
        <v>71</v>
      </c>
      <c r="B14" s="212" t="s">
        <v>418</v>
      </c>
      <c r="C14" s="77"/>
      <c r="D14" s="144"/>
    </row>
    <row r="15" spans="1:4" s="146" customFormat="1" ht="28.5" customHeight="1" x14ac:dyDescent="0.2">
      <c r="A15" s="41" t="s">
        <v>72</v>
      </c>
      <c r="B15" s="212" t="s">
        <v>418</v>
      </c>
      <c r="C15" s="77"/>
      <c r="D15" s="144"/>
    </row>
    <row r="16" spans="1:4" s="146" customFormat="1" ht="28.5" customHeight="1" x14ac:dyDescent="0.2">
      <c r="A16" s="41" t="s">
        <v>75</v>
      </c>
      <c r="B16" s="212" t="s">
        <v>418</v>
      </c>
      <c r="C16" s="77"/>
      <c r="D16" s="144"/>
    </row>
    <row r="17" spans="1:4" s="146" customFormat="1" ht="28.5" customHeight="1" x14ac:dyDescent="0.2">
      <c r="A17" s="41" t="s">
        <v>73</v>
      </c>
      <c r="B17" s="212" t="s">
        <v>418</v>
      </c>
      <c r="C17" s="77"/>
      <c r="D17" s="144"/>
    </row>
    <row r="18" spans="1:4" s="146" customFormat="1" ht="28.5" customHeight="1" x14ac:dyDescent="0.2">
      <c r="A18" s="41" t="s">
        <v>76</v>
      </c>
      <c r="B18" s="212" t="s">
        <v>418</v>
      </c>
      <c r="C18" s="77"/>
      <c r="D18" s="144"/>
    </row>
    <row r="19" spans="1:4" s="146" customFormat="1" ht="28.5" customHeight="1" x14ac:dyDescent="0.2">
      <c r="A19" s="41" t="s">
        <v>77</v>
      </c>
      <c r="B19" s="212" t="s">
        <v>418</v>
      </c>
      <c r="C19" s="77"/>
      <c r="D19" s="144"/>
    </row>
    <row r="20" spans="1:4" s="146" customFormat="1" ht="28.5" customHeight="1" x14ac:dyDescent="0.2">
      <c r="A20" s="41" t="s">
        <v>78</v>
      </c>
      <c r="B20" s="212" t="s">
        <v>418</v>
      </c>
      <c r="C20" s="77"/>
      <c r="D20" s="144"/>
    </row>
    <row r="21" spans="1:4" s="146" customFormat="1" ht="28.5" customHeight="1" x14ac:dyDescent="0.2">
      <c r="A21" s="41" t="s">
        <v>81</v>
      </c>
      <c r="B21" s="212" t="s">
        <v>418</v>
      </c>
      <c r="C21" s="77"/>
      <c r="D21" s="144"/>
    </row>
    <row r="22" spans="1:4" s="146" customFormat="1" ht="28.5" customHeight="1" thickBot="1" x14ac:dyDescent="0.25">
      <c r="A22" s="41" t="s">
        <v>88</v>
      </c>
      <c r="B22" s="212" t="s">
        <v>418</v>
      </c>
      <c r="C22" s="77"/>
      <c r="D22" s="144"/>
    </row>
    <row r="23" spans="1:4" s="2" customFormat="1" ht="30" customHeight="1" x14ac:dyDescent="0.2">
      <c r="A23" s="302" t="s">
        <v>87</v>
      </c>
      <c r="B23" s="302"/>
      <c r="C23" s="302"/>
      <c r="D23" s="302"/>
    </row>
    <row r="24" spans="1:4" s="146" customFormat="1" ht="27.75" customHeight="1" x14ac:dyDescent="0.2">
      <c r="A24" s="41" t="s">
        <v>79</v>
      </c>
      <c r="B24" s="212" t="s">
        <v>418</v>
      </c>
      <c r="C24" s="77"/>
      <c r="D24" s="144"/>
    </row>
    <row r="25" spans="1:4" s="146" customFormat="1" ht="27.75" customHeight="1" x14ac:dyDescent="0.2">
      <c r="A25" s="41" t="s">
        <v>82</v>
      </c>
      <c r="B25" s="212" t="s">
        <v>418</v>
      </c>
      <c r="C25" s="77"/>
      <c r="D25" s="144"/>
    </row>
    <row r="26" spans="1:4" s="146" customFormat="1" ht="27.75" customHeight="1" thickBot="1" x14ac:dyDescent="0.25">
      <c r="A26" s="71" t="s">
        <v>80</v>
      </c>
      <c r="B26" s="230" t="s">
        <v>418</v>
      </c>
      <c r="C26" s="83"/>
      <c r="D26" s="148"/>
    </row>
  </sheetData>
  <mergeCells count="3">
    <mergeCell ref="A2:D2"/>
    <mergeCell ref="A10:D10"/>
    <mergeCell ref="A23:D23"/>
  </mergeCells>
  <printOptions horizontalCentered="1"/>
  <pageMargins left="0.19685039370078741" right="0.19685039370078741" top="0.47244094488188981" bottom="0.39370078740157483" header="0.23622047244094491" footer="0.23622047244094491"/>
  <pageSetup paperSize="9" scale="83" fitToHeight="0" orientation="landscape" r:id="rId1"/>
  <headerFooter alignWithMargins="0">
    <oddHeader>&amp;L&amp;F&amp;C&amp;"Arial,Gras"&amp;12&amp;A</oddHeader>
    <oddFooter>&amp;C&amp;P / &amp;N</oddFooter>
  </headerFooter>
  <rowBreaks count="1" manualBreakCount="1">
    <brk id="22" max="16383"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'Notes sur le remplissage'!$B$5:$B$8</xm:f>
          </x14:formula1>
          <xm:sqref>C3:C9 C11:C22 C24:C26</xm:sqref>
        </x14:dataValidation>
        <x14:dataValidation type="list" allowBlank="1" showInputMessage="1" showErrorMessage="1">
          <x14:formula1>
            <xm:f>'Notes sur le remplissage'!$B$14:$B$15</xm:f>
          </x14:formula1>
          <xm:sqref>B3:B9 B11:B22 B24:B26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2:N74"/>
  <sheetViews>
    <sheetView showGridLines="0" zoomScale="80" zoomScaleNormal="80" workbookViewId="0">
      <selection activeCell="G70" sqref="G70"/>
    </sheetView>
  </sheetViews>
  <sheetFormatPr baseColWidth="10" defaultRowHeight="12.75" x14ac:dyDescent="0.2"/>
  <cols>
    <col min="1" max="1" width="28.42578125" customWidth="1"/>
    <col min="2" max="2" width="62.5703125" customWidth="1"/>
    <col min="15" max="15" width="4.28515625" customWidth="1"/>
    <col min="16" max="16" width="23.42578125" customWidth="1"/>
    <col min="17" max="17" width="20" customWidth="1"/>
  </cols>
  <sheetData>
    <row r="2" spans="1:14" ht="28.5" customHeight="1" x14ac:dyDescent="0.35">
      <c r="A2" s="309" t="s">
        <v>433</v>
      </c>
      <c r="B2" s="309"/>
      <c r="C2" s="309"/>
      <c r="D2" s="309"/>
      <c r="E2" s="309"/>
      <c r="F2" s="309"/>
      <c r="G2" s="309"/>
      <c r="H2" s="309"/>
      <c r="I2" s="309"/>
      <c r="J2" s="309"/>
      <c r="K2" s="309"/>
      <c r="L2" s="309"/>
      <c r="M2" s="309"/>
      <c r="N2" s="309"/>
    </row>
    <row r="4" spans="1:14" ht="13.5" thickBot="1" x14ac:dyDescent="0.25"/>
    <row r="5" spans="1:14" ht="27.75" customHeight="1" thickBot="1" x14ac:dyDescent="0.25">
      <c r="A5" s="318" t="s">
        <v>118</v>
      </c>
      <c r="B5" s="319"/>
      <c r="C5" s="319"/>
      <c r="D5" s="319"/>
      <c r="E5" s="319"/>
      <c r="F5" s="319"/>
      <c r="G5" s="319"/>
      <c r="H5" s="319"/>
      <c r="I5" s="319"/>
      <c r="J5" s="319"/>
      <c r="K5" s="319"/>
      <c r="L5" s="319"/>
      <c r="M5" s="319"/>
      <c r="N5" s="320"/>
    </row>
    <row r="6" spans="1:14" ht="52.5" customHeight="1" thickBot="1" x14ac:dyDescent="0.25">
      <c r="A6" s="111" t="s">
        <v>57</v>
      </c>
      <c r="B6" s="112" t="s">
        <v>56</v>
      </c>
      <c r="C6" s="310" t="s">
        <v>7</v>
      </c>
      <c r="D6" s="311"/>
      <c r="E6" s="312"/>
      <c r="F6" s="310" t="s">
        <v>53</v>
      </c>
      <c r="G6" s="311"/>
      <c r="H6" s="312"/>
      <c r="I6" s="310" t="s">
        <v>8</v>
      </c>
      <c r="J6" s="311"/>
      <c r="K6" s="312"/>
      <c r="L6" s="310" t="s">
        <v>52</v>
      </c>
      <c r="M6" s="311"/>
      <c r="N6" s="317"/>
    </row>
    <row r="7" spans="1:14" ht="13.5" thickBot="1" x14ac:dyDescent="0.25">
      <c r="A7" s="111"/>
      <c r="B7" s="112"/>
      <c r="C7" s="113" t="s">
        <v>9</v>
      </c>
      <c r="D7" s="113" t="s">
        <v>10</v>
      </c>
      <c r="E7" s="113" t="s">
        <v>11</v>
      </c>
      <c r="F7" s="113" t="s">
        <v>12</v>
      </c>
      <c r="G7" s="113" t="s">
        <v>10</v>
      </c>
      <c r="H7" s="113" t="s">
        <v>11</v>
      </c>
      <c r="I7" s="113" t="s">
        <v>12</v>
      </c>
      <c r="J7" s="113" t="s">
        <v>10</v>
      </c>
      <c r="K7" s="113" t="s">
        <v>11</v>
      </c>
      <c r="L7" s="113" t="s">
        <v>12</v>
      </c>
      <c r="M7" s="113" t="s">
        <v>10</v>
      </c>
      <c r="N7" s="112" t="s">
        <v>11</v>
      </c>
    </row>
    <row r="8" spans="1:14" ht="24.95" customHeight="1" thickBot="1" x14ac:dyDescent="0.25">
      <c r="A8" s="321" t="s">
        <v>54</v>
      </c>
      <c r="B8" s="322"/>
      <c r="C8" s="114"/>
      <c r="D8" s="114"/>
      <c r="E8" s="114"/>
      <c r="F8" s="114"/>
      <c r="G8" s="114"/>
      <c r="H8" s="114"/>
      <c r="I8" s="114"/>
      <c r="J8" s="114"/>
      <c r="K8" s="114"/>
      <c r="L8" s="115"/>
      <c r="M8" s="115"/>
      <c r="N8" s="116"/>
    </row>
    <row r="9" spans="1:14" ht="20.100000000000001" customHeight="1" x14ac:dyDescent="0.2">
      <c r="A9" s="91"/>
      <c r="B9" s="15"/>
      <c r="C9" s="16"/>
      <c r="D9" s="17"/>
      <c r="E9" s="17"/>
      <c r="F9" s="17"/>
      <c r="G9" s="17"/>
      <c r="H9" s="17"/>
      <c r="I9" s="17"/>
      <c r="J9" s="17"/>
      <c r="K9" s="17"/>
      <c r="L9" s="17">
        <f>+F9+I9</f>
        <v>0</v>
      </c>
      <c r="M9" s="17"/>
      <c r="N9" s="92">
        <f>+E9+H9+K9</f>
        <v>0</v>
      </c>
    </row>
    <row r="10" spans="1:14" ht="20.100000000000001" customHeight="1" x14ac:dyDescent="0.2">
      <c r="A10" s="93"/>
      <c r="B10" s="18"/>
      <c r="C10" s="19"/>
      <c r="D10" s="20"/>
      <c r="E10" s="20"/>
      <c r="F10" s="20"/>
      <c r="G10" s="20"/>
      <c r="H10" s="20"/>
      <c r="I10" s="20"/>
      <c r="J10" s="20"/>
      <c r="K10" s="20"/>
      <c r="L10" s="20">
        <f t="shared" ref="L10:L18" si="0">+F10+I10</f>
        <v>0</v>
      </c>
      <c r="M10" s="20"/>
      <c r="N10" s="26">
        <f t="shared" ref="N10:N17" si="1">+E10+H10+K10</f>
        <v>0</v>
      </c>
    </row>
    <row r="11" spans="1:14" ht="20.100000000000001" customHeight="1" x14ac:dyDescent="0.2">
      <c r="A11" s="93"/>
      <c r="B11" s="18"/>
      <c r="C11" s="19"/>
      <c r="D11" s="20"/>
      <c r="E11" s="20"/>
      <c r="F11" s="20"/>
      <c r="G11" s="20"/>
      <c r="H11" s="20"/>
      <c r="I11" s="20"/>
      <c r="J11" s="20"/>
      <c r="K11" s="20"/>
      <c r="L11" s="20">
        <f t="shared" si="0"/>
        <v>0</v>
      </c>
      <c r="M11" s="20"/>
      <c r="N11" s="26">
        <f t="shared" si="1"/>
        <v>0</v>
      </c>
    </row>
    <row r="12" spans="1:14" ht="20.100000000000001" customHeight="1" x14ac:dyDescent="0.2">
      <c r="A12" s="93"/>
      <c r="B12" s="18"/>
      <c r="C12" s="19"/>
      <c r="D12" s="20"/>
      <c r="E12" s="20"/>
      <c r="F12" s="20"/>
      <c r="G12" s="20"/>
      <c r="H12" s="20"/>
      <c r="I12" s="20"/>
      <c r="J12" s="20"/>
      <c r="K12" s="20"/>
      <c r="L12" s="20">
        <f t="shared" si="0"/>
        <v>0</v>
      </c>
      <c r="M12" s="20"/>
      <c r="N12" s="26">
        <f t="shared" si="1"/>
        <v>0</v>
      </c>
    </row>
    <row r="13" spans="1:14" ht="20.100000000000001" customHeight="1" x14ac:dyDescent="0.2">
      <c r="A13" s="93"/>
      <c r="B13" s="18"/>
      <c r="C13" s="19"/>
      <c r="D13" s="20"/>
      <c r="E13" s="20"/>
      <c r="F13" s="20"/>
      <c r="G13" s="20"/>
      <c r="H13" s="20"/>
      <c r="I13" s="20"/>
      <c r="J13" s="20"/>
      <c r="K13" s="20"/>
      <c r="L13" s="20">
        <f t="shared" si="0"/>
        <v>0</v>
      </c>
      <c r="M13" s="20"/>
      <c r="N13" s="26">
        <f t="shared" si="1"/>
        <v>0</v>
      </c>
    </row>
    <row r="14" spans="1:14" ht="20.100000000000001" customHeight="1" x14ac:dyDescent="0.2">
      <c r="A14" s="93"/>
      <c r="B14" s="18"/>
      <c r="C14" s="19"/>
      <c r="D14" s="20"/>
      <c r="E14" s="20"/>
      <c r="F14" s="20"/>
      <c r="G14" s="20"/>
      <c r="H14" s="20"/>
      <c r="I14" s="20"/>
      <c r="J14" s="20"/>
      <c r="K14" s="20"/>
      <c r="L14" s="20">
        <f t="shared" si="0"/>
        <v>0</v>
      </c>
      <c r="M14" s="20"/>
      <c r="N14" s="26">
        <f t="shared" si="1"/>
        <v>0</v>
      </c>
    </row>
    <row r="15" spans="1:14" ht="20.100000000000001" customHeight="1" x14ac:dyDescent="0.2">
      <c r="A15" s="93"/>
      <c r="B15" s="18"/>
      <c r="C15" s="19"/>
      <c r="D15" s="20"/>
      <c r="E15" s="20"/>
      <c r="F15" s="20"/>
      <c r="G15" s="20"/>
      <c r="H15" s="20"/>
      <c r="I15" s="20"/>
      <c r="J15" s="20"/>
      <c r="K15" s="20"/>
      <c r="L15" s="20">
        <f t="shared" si="0"/>
        <v>0</v>
      </c>
      <c r="M15" s="20"/>
      <c r="N15" s="26">
        <f t="shared" si="1"/>
        <v>0</v>
      </c>
    </row>
    <row r="16" spans="1:14" ht="20.100000000000001" customHeight="1" x14ac:dyDescent="0.2">
      <c r="A16" s="93"/>
      <c r="B16" s="18"/>
      <c r="C16" s="19"/>
      <c r="D16" s="20"/>
      <c r="E16" s="20"/>
      <c r="F16" s="20"/>
      <c r="G16" s="20"/>
      <c r="H16" s="20"/>
      <c r="I16" s="20"/>
      <c r="J16" s="20"/>
      <c r="K16" s="20"/>
      <c r="L16" s="20">
        <f t="shared" si="0"/>
        <v>0</v>
      </c>
      <c r="M16" s="20"/>
      <c r="N16" s="26">
        <f t="shared" si="1"/>
        <v>0</v>
      </c>
    </row>
    <row r="17" spans="1:14" ht="20.100000000000001" customHeight="1" x14ac:dyDescent="0.2">
      <c r="A17" s="93"/>
      <c r="B17" s="18"/>
      <c r="C17" s="19"/>
      <c r="D17" s="20"/>
      <c r="E17" s="20"/>
      <c r="F17" s="20"/>
      <c r="G17" s="20"/>
      <c r="H17" s="20"/>
      <c r="I17" s="20"/>
      <c r="J17" s="20"/>
      <c r="K17" s="20"/>
      <c r="L17" s="20">
        <f t="shared" si="0"/>
        <v>0</v>
      </c>
      <c r="M17" s="20"/>
      <c r="N17" s="26">
        <f t="shared" si="1"/>
        <v>0</v>
      </c>
    </row>
    <row r="18" spans="1:14" ht="20.100000000000001" customHeight="1" thickBot="1" x14ac:dyDescent="0.25">
      <c r="A18" s="94"/>
      <c r="B18" s="95"/>
      <c r="C18" s="96"/>
      <c r="D18" s="97"/>
      <c r="E18" s="97"/>
      <c r="F18" s="97"/>
      <c r="G18" s="97"/>
      <c r="H18" s="97"/>
      <c r="I18" s="97"/>
      <c r="J18" s="97"/>
      <c r="K18" s="97"/>
      <c r="L18" s="97">
        <f t="shared" si="0"/>
        <v>0</v>
      </c>
      <c r="M18" s="97"/>
      <c r="N18" s="98">
        <f>+E18+H18+K18</f>
        <v>0</v>
      </c>
    </row>
    <row r="19" spans="1:14" ht="24.95" customHeight="1" thickBot="1" x14ac:dyDescent="0.25">
      <c r="A19" s="313" t="s">
        <v>58</v>
      </c>
      <c r="B19" s="314"/>
      <c r="C19" s="117">
        <f>SUM(C9:C18)</f>
        <v>0</v>
      </c>
      <c r="D19" s="117"/>
      <c r="E19" s="117">
        <f>SUM(E9:E18)</f>
        <v>0</v>
      </c>
      <c r="F19" s="117">
        <f>SUM(F9:F18)</f>
        <v>0</v>
      </c>
      <c r="G19" s="117"/>
      <c r="H19" s="117">
        <f>SUM(H9:H18)</f>
        <v>0</v>
      </c>
      <c r="I19" s="117">
        <f>SUM(I9:I18)</f>
        <v>0</v>
      </c>
      <c r="J19" s="117"/>
      <c r="K19" s="117">
        <f>SUM(K9:K18)</f>
        <v>0</v>
      </c>
      <c r="L19" s="117">
        <f>SUM(L9:L18)</f>
        <v>0</v>
      </c>
      <c r="M19" s="117"/>
      <c r="N19" s="118">
        <f>SUM(N9:N18)</f>
        <v>0</v>
      </c>
    </row>
    <row r="20" spans="1:14" ht="24.95" customHeight="1" thickBot="1" x14ac:dyDescent="0.25">
      <c r="A20" s="315" t="s">
        <v>59</v>
      </c>
      <c r="B20" s="316"/>
      <c r="C20" s="119"/>
      <c r="D20" s="119"/>
      <c r="E20" s="120">
        <f>E19*0.2</f>
        <v>0</v>
      </c>
      <c r="F20" s="119"/>
      <c r="G20" s="119"/>
      <c r="H20" s="120">
        <f>H19*0.2</f>
        <v>0</v>
      </c>
      <c r="I20" s="119"/>
      <c r="J20" s="119"/>
      <c r="K20" s="120">
        <f>K19*0.2</f>
        <v>0</v>
      </c>
      <c r="L20" s="119"/>
      <c r="M20" s="119"/>
      <c r="N20" s="121">
        <f>+N19*0.2</f>
        <v>0</v>
      </c>
    </row>
    <row r="21" spans="1:14" ht="24.95" customHeight="1" thickBot="1" x14ac:dyDescent="0.25">
      <c r="A21" s="315" t="s">
        <v>60</v>
      </c>
      <c r="B21" s="316"/>
      <c r="C21" s="119"/>
      <c r="D21" s="119"/>
      <c r="E21" s="122">
        <f>E19+E20</f>
        <v>0</v>
      </c>
      <c r="F21" s="119">
        <f>+F19</f>
        <v>0</v>
      </c>
      <c r="G21" s="119"/>
      <c r="H21" s="122">
        <f>H19+H20</f>
        <v>0</v>
      </c>
      <c r="I21" s="119">
        <f>+I19</f>
        <v>0</v>
      </c>
      <c r="J21" s="119"/>
      <c r="K21" s="122">
        <f>K19+K20</f>
        <v>0</v>
      </c>
      <c r="L21" s="119">
        <f>+L19</f>
        <v>0</v>
      </c>
      <c r="M21" s="119"/>
      <c r="N21" s="123">
        <f>SUM(N19:N20)</f>
        <v>0</v>
      </c>
    </row>
    <row r="22" spans="1:14" ht="24.95" customHeight="1" thickBot="1" x14ac:dyDescent="0.25">
      <c r="A22" s="321" t="s">
        <v>55</v>
      </c>
      <c r="B22" s="322"/>
      <c r="C22" s="114"/>
      <c r="D22" s="114"/>
      <c r="E22" s="114"/>
      <c r="F22" s="114"/>
      <c r="G22" s="114"/>
      <c r="H22" s="114"/>
      <c r="I22" s="114"/>
      <c r="J22" s="114"/>
      <c r="K22" s="114"/>
      <c r="L22" s="114"/>
      <c r="M22" s="114"/>
      <c r="N22" s="124"/>
    </row>
    <row r="23" spans="1:14" ht="20.100000000000001" customHeight="1" x14ac:dyDescent="0.2">
      <c r="A23" s="99"/>
      <c r="B23" s="18"/>
      <c r="C23" s="19"/>
      <c r="D23" s="20"/>
      <c r="E23" s="20"/>
      <c r="F23" s="20"/>
      <c r="G23" s="20"/>
      <c r="H23" s="20"/>
      <c r="I23" s="20"/>
      <c r="J23" s="20"/>
      <c r="K23" s="20"/>
      <c r="L23" s="20">
        <f>+F23+I23</f>
        <v>0</v>
      </c>
      <c r="M23" s="20"/>
      <c r="N23" s="26">
        <f>+E23+H23+K23</f>
        <v>0</v>
      </c>
    </row>
    <row r="24" spans="1:14" ht="20.100000000000001" customHeight="1" x14ac:dyDescent="0.2">
      <c r="A24" s="100"/>
      <c r="B24" s="18"/>
      <c r="C24" s="19"/>
      <c r="D24" s="20"/>
      <c r="E24" s="20"/>
      <c r="F24" s="20"/>
      <c r="G24" s="20"/>
      <c r="H24" s="20"/>
      <c r="I24" s="20"/>
      <c r="J24" s="20"/>
      <c r="K24" s="20"/>
      <c r="L24" s="20">
        <f t="shared" ref="L24:L31" si="2">+F24+I24</f>
        <v>0</v>
      </c>
      <c r="M24" s="20"/>
      <c r="N24" s="26">
        <f t="shared" ref="N24:N30" si="3">+E24+H24+K24</f>
        <v>0</v>
      </c>
    </row>
    <row r="25" spans="1:14" ht="20.100000000000001" customHeight="1" x14ac:dyDescent="0.2">
      <c r="A25" s="100"/>
      <c r="B25" s="18"/>
      <c r="C25" s="19"/>
      <c r="D25" s="20"/>
      <c r="E25" s="20"/>
      <c r="F25" s="20"/>
      <c r="G25" s="20"/>
      <c r="H25" s="20"/>
      <c r="I25" s="20"/>
      <c r="J25" s="20"/>
      <c r="K25" s="20"/>
      <c r="L25" s="20">
        <f t="shared" si="2"/>
        <v>0</v>
      </c>
      <c r="M25" s="20"/>
      <c r="N25" s="26">
        <f t="shared" si="3"/>
        <v>0</v>
      </c>
    </row>
    <row r="26" spans="1:14" ht="20.100000000000001" customHeight="1" x14ac:dyDescent="0.2">
      <c r="A26" s="100"/>
      <c r="B26" s="18"/>
      <c r="C26" s="19"/>
      <c r="D26" s="20"/>
      <c r="E26" s="20"/>
      <c r="F26" s="20"/>
      <c r="G26" s="20"/>
      <c r="H26" s="20"/>
      <c r="I26" s="20"/>
      <c r="J26" s="20"/>
      <c r="K26" s="20"/>
      <c r="L26" s="20">
        <f t="shared" si="2"/>
        <v>0</v>
      </c>
      <c r="M26" s="20"/>
      <c r="N26" s="26">
        <f t="shared" si="3"/>
        <v>0</v>
      </c>
    </row>
    <row r="27" spans="1:14" ht="20.100000000000001" customHeight="1" x14ac:dyDescent="0.2">
      <c r="A27" s="100"/>
      <c r="B27" s="18"/>
      <c r="C27" s="19"/>
      <c r="D27" s="20"/>
      <c r="E27" s="20"/>
      <c r="F27" s="20"/>
      <c r="G27" s="20"/>
      <c r="H27" s="20"/>
      <c r="I27" s="20"/>
      <c r="J27" s="20"/>
      <c r="K27" s="20"/>
      <c r="L27" s="20">
        <f t="shared" si="2"/>
        <v>0</v>
      </c>
      <c r="M27" s="20"/>
      <c r="N27" s="26">
        <f t="shared" si="3"/>
        <v>0</v>
      </c>
    </row>
    <row r="28" spans="1:14" ht="20.100000000000001" customHeight="1" x14ac:dyDescent="0.2">
      <c r="A28" s="100"/>
      <c r="B28" s="18"/>
      <c r="C28" s="19"/>
      <c r="D28" s="20"/>
      <c r="E28" s="20"/>
      <c r="F28" s="20"/>
      <c r="G28" s="20"/>
      <c r="H28" s="20"/>
      <c r="I28" s="20"/>
      <c r="J28" s="20"/>
      <c r="K28" s="20"/>
      <c r="L28" s="20">
        <f t="shared" si="2"/>
        <v>0</v>
      </c>
      <c r="M28" s="20"/>
      <c r="N28" s="26">
        <f t="shared" si="3"/>
        <v>0</v>
      </c>
    </row>
    <row r="29" spans="1:14" ht="20.100000000000001" customHeight="1" x14ac:dyDescent="0.2">
      <c r="A29" s="100"/>
      <c r="B29" s="18"/>
      <c r="C29" s="19"/>
      <c r="D29" s="20"/>
      <c r="E29" s="20"/>
      <c r="F29" s="20"/>
      <c r="G29" s="20"/>
      <c r="H29" s="20"/>
      <c r="I29" s="20"/>
      <c r="J29" s="20"/>
      <c r="K29" s="20"/>
      <c r="L29" s="20">
        <f t="shared" si="2"/>
        <v>0</v>
      </c>
      <c r="M29" s="20"/>
      <c r="N29" s="26">
        <f t="shared" si="3"/>
        <v>0</v>
      </c>
    </row>
    <row r="30" spans="1:14" ht="20.100000000000001" customHeight="1" x14ac:dyDescent="0.2">
      <c r="A30" s="100"/>
      <c r="B30" s="18"/>
      <c r="C30" s="19"/>
      <c r="D30" s="20"/>
      <c r="E30" s="20"/>
      <c r="F30" s="20"/>
      <c r="G30" s="20"/>
      <c r="H30" s="20"/>
      <c r="I30" s="20"/>
      <c r="J30" s="20"/>
      <c r="K30" s="20"/>
      <c r="L30" s="20">
        <f t="shared" si="2"/>
        <v>0</v>
      </c>
      <c r="M30" s="20"/>
      <c r="N30" s="26">
        <f t="shared" si="3"/>
        <v>0</v>
      </c>
    </row>
    <row r="31" spans="1:14" ht="20.100000000000001" customHeight="1" thickBot="1" x14ac:dyDescent="0.25">
      <c r="A31" s="101"/>
      <c r="B31" s="18"/>
      <c r="C31" s="19"/>
      <c r="D31" s="20"/>
      <c r="E31" s="20"/>
      <c r="F31" s="20"/>
      <c r="G31" s="20"/>
      <c r="H31" s="20"/>
      <c r="I31" s="20"/>
      <c r="J31" s="20"/>
      <c r="K31" s="20"/>
      <c r="L31" s="20">
        <f t="shared" si="2"/>
        <v>0</v>
      </c>
      <c r="M31" s="20"/>
      <c r="N31" s="26">
        <f>+E31+H31+K31</f>
        <v>0</v>
      </c>
    </row>
    <row r="32" spans="1:14" ht="24.95" customHeight="1" thickBot="1" x14ac:dyDescent="0.25">
      <c r="A32" s="315" t="s">
        <v>61</v>
      </c>
      <c r="B32" s="316"/>
      <c r="C32" s="125">
        <f>SUM(C30:C31)</f>
        <v>0</v>
      </c>
      <c r="D32" s="125"/>
      <c r="E32" s="125">
        <f t="shared" ref="E32:K32" si="4">SUM(E30:E31)</f>
        <v>0</v>
      </c>
      <c r="F32" s="125">
        <f t="shared" si="4"/>
        <v>0</v>
      </c>
      <c r="G32" s="125"/>
      <c r="H32" s="125">
        <f t="shared" si="4"/>
        <v>0</v>
      </c>
      <c r="I32" s="125">
        <f t="shared" si="4"/>
        <v>0</v>
      </c>
      <c r="J32" s="125"/>
      <c r="K32" s="125">
        <f t="shared" si="4"/>
        <v>0</v>
      </c>
      <c r="L32" s="125">
        <f>SUM(L23:L31)</f>
        <v>0</v>
      </c>
      <c r="M32" s="125"/>
      <c r="N32" s="126">
        <f>SUM(N23:N31)</f>
        <v>0</v>
      </c>
    </row>
    <row r="33" spans="1:14" ht="24.95" customHeight="1" thickBot="1" x14ac:dyDescent="0.25">
      <c r="A33" s="315" t="s">
        <v>62</v>
      </c>
      <c r="B33" s="316"/>
      <c r="C33" s="119"/>
      <c r="D33" s="119"/>
      <c r="E33" s="120">
        <f>E32*0.2</f>
        <v>0</v>
      </c>
      <c r="F33" s="119"/>
      <c r="G33" s="119"/>
      <c r="H33" s="120">
        <f>H32*0.2</f>
        <v>0</v>
      </c>
      <c r="I33" s="119"/>
      <c r="J33" s="119"/>
      <c r="K33" s="120">
        <f>K32*0.2</f>
        <v>0</v>
      </c>
      <c r="L33" s="119"/>
      <c r="M33" s="119"/>
      <c r="N33" s="121">
        <f>+N32*0.2</f>
        <v>0</v>
      </c>
    </row>
    <row r="34" spans="1:14" ht="24.95" customHeight="1" thickBot="1" x14ac:dyDescent="0.25">
      <c r="A34" s="315" t="s">
        <v>63</v>
      </c>
      <c r="B34" s="316"/>
      <c r="C34" s="119"/>
      <c r="D34" s="119"/>
      <c r="E34" s="122">
        <f>E32+E33</f>
        <v>0</v>
      </c>
      <c r="F34" s="119">
        <f>+F32</f>
        <v>0</v>
      </c>
      <c r="G34" s="119"/>
      <c r="H34" s="122">
        <f>H32+H33</f>
        <v>0</v>
      </c>
      <c r="I34" s="119">
        <f>+I32</f>
        <v>0</v>
      </c>
      <c r="J34" s="119"/>
      <c r="K34" s="122">
        <f>K32+K33</f>
        <v>0</v>
      </c>
      <c r="L34" s="119">
        <f>+L32</f>
        <v>0</v>
      </c>
      <c r="M34" s="119"/>
      <c r="N34" s="123">
        <f>+N32+N33</f>
        <v>0</v>
      </c>
    </row>
    <row r="35" spans="1:14" ht="24.95" customHeight="1" thickBot="1" x14ac:dyDescent="0.25">
      <c r="A35" s="321" t="s">
        <v>434</v>
      </c>
      <c r="B35" s="322"/>
      <c r="C35" s="114"/>
      <c r="D35" s="114"/>
      <c r="E35" s="114"/>
      <c r="F35" s="114"/>
      <c r="G35" s="114"/>
      <c r="H35" s="114"/>
      <c r="I35" s="114"/>
      <c r="J35" s="114"/>
      <c r="K35" s="114"/>
      <c r="L35" s="114"/>
      <c r="M35" s="114"/>
      <c r="N35" s="124"/>
    </row>
    <row r="36" spans="1:14" ht="20.100000000000001" customHeight="1" x14ac:dyDescent="0.2">
      <c r="A36" s="99"/>
      <c r="B36" s="18"/>
      <c r="C36" s="19"/>
      <c r="D36" s="20"/>
      <c r="E36" s="20"/>
      <c r="F36" s="20"/>
      <c r="G36" s="20"/>
      <c r="H36" s="20"/>
      <c r="I36" s="20"/>
      <c r="J36" s="20"/>
      <c r="K36" s="20"/>
      <c r="L36" s="20">
        <f>+F36+I36</f>
        <v>0</v>
      </c>
      <c r="M36" s="20"/>
      <c r="N36" s="26">
        <f>+E36+H36+K36</f>
        <v>0</v>
      </c>
    </row>
    <row r="37" spans="1:14" ht="20.100000000000001" customHeight="1" x14ac:dyDescent="0.2">
      <c r="A37" s="100"/>
      <c r="B37" s="18"/>
      <c r="C37" s="19"/>
      <c r="D37" s="20"/>
      <c r="E37" s="20"/>
      <c r="F37" s="20"/>
      <c r="G37" s="20"/>
      <c r="H37" s="20"/>
      <c r="I37" s="20"/>
      <c r="J37" s="20"/>
      <c r="K37" s="20"/>
      <c r="L37" s="20">
        <f t="shared" ref="L37:L44" si="5">+F37+I37</f>
        <v>0</v>
      </c>
      <c r="M37" s="20"/>
      <c r="N37" s="26">
        <f t="shared" ref="N37:N43" si="6">+E37+H37+K37</f>
        <v>0</v>
      </c>
    </row>
    <row r="38" spans="1:14" ht="20.100000000000001" customHeight="1" x14ac:dyDescent="0.2">
      <c r="A38" s="100"/>
      <c r="B38" s="18"/>
      <c r="C38" s="19"/>
      <c r="D38" s="20"/>
      <c r="E38" s="20"/>
      <c r="F38" s="20"/>
      <c r="G38" s="20"/>
      <c r="H38" s="20"/>
      <c r="I38" s="20"/>
      <c r="J38" s="20"/>
      <c r="K38" s="20"/>
      <c r="L38" s="20">
        <f t="shared" si="5"/>
        <v>0</v>
      </c>
      <c r="M38" s="20"/>
      <c r="N38" s="26">
        <f t="shared" si="6"/>
        <v>0</v>
      </c>
    </row>
    <row r="39" spans="1:14" ht="20.100000000000001" customHeight="1" x14ac:dyDescent="0.2">
      <c r="A39" s="100"/>
      <c r="B39" s="18"/>
      <c r="C39" s="19"/>
      <c r="D39" s="20"/>
      <c r="E39" s="20"/>
      <c r="F39" s="20"/>
      <c r="G39" s="20"/>
      <c r="H39" s="20"/>
      <c r="I39" s="20"/>
      <c r="J39" s="20"/>
      <c r="K39" s="20"/>
      <c r="L39" s="20">
        <f t="shared" si="5"/>
        <v>0</v>
      </c>
      <c r="M39" s="20"/>
      <c r="N39" s="26">
        <f t="shared" si="6"/>
        <v>0</v>
      </c>
    </row>
    <row r="40" spans="1:14" ht="20.100000000000001" customHeight="1" x14ac:dyDescent="0.2">
      <c r="A40" s="100"/>
      <c r="B40" s="18"/>
      <c r="C40" s="19"/>
      <c r="D40" s="20"/>
      <c r="E40" s="20"/>
      <c r="F40" s="20"/>
      <c r="G40" s="20"/>
      <c r="H40" s="20"/>
      <c r="I40" s="20"/>
      <c r="J40" s="20"/>
      <c r="K40" s="20"/>
      <c r="L40" s="20">
        <f t="shared" si="5"/>
        <v>0</v>
      </c>
      <c r="M40" s="20"/>
      <c r="N40" s="26">
        <f t="shared" si="6"/>
        <v>0</v>
      </c>
    </row>
    <row r="41" spans="1:14" ht="20.100000000000001" customHeight="1" x14ac:dyDescent="0.2">
      <c r="A41" s="100"/>
      <c r="B41" s="18"/>
      <c r="C41" s="19"/>
      <c r="D41" s="20"/>
      <c r="E41" s="20"/>
      <c r="F41" s="20"/>
      <c r="G41" s="20"/>
      <c r="H41" s="20"/>
      <c r="I41" s="20"/>
      <c r="J41" s="20"/>
      <c r="K41" s="20"/>
      <c r="L41" s="20">
        <f t="shared" si="5"/>
        <v>0</v>
      </c>
      <c r="M41" s="20"/>
      <c r="N41" s="26">
        <f t="shared" si="6"/>
        <v>0</v>
      </c>
    </row>
    <row r="42" spans="1:14" ht="20.100000000000001" customHeight="1" x14ac:dyDescent="0.2">
      <c r="A42" s="100"/>
      <c r="B42" s="18"/>
      <c r="C42" s="19"/>
      <c r="D42" s="20"/>
      <c r="E42" s="20"/>
      <c r="F42" s="20"/>
      <c r="G42" s="20"/>
      <c r="H42" s="20"/>
      <c r="I42" s="20"/>
      <c r="J42" s="20"/>
      <c r="K42" s="20"/>
      <c r="L42" s="20">
        <f t="shared" si="5"/>
        <v>0</v>
      </c>
      <c r="M42" s="20"/>
      <c r="N42" s="26">
        <f t="shared" si="6"/>
        <v>0</v>
      </c>
    </row>
    <row r="43" spans="1:14" ht="20.100000000000001" customHeight="1" x14ac:dyDescent="0.2">
      <c r="A43" s="100"/>
      <c r="B43" s="18"/>
      <c r="C43" s="19"/>
      <c r="D43" s="20"/>
      <c r="E43" s="20"/>
      <c r="F43" s="20"/>
      <c r="G43" s="20"/>
      <c r="H43" s="20"/>
      <c r="I43" s="20"/>
      <c r="J43" s="20"/>
      <c r="K43" s="20"/>
      <c r="L43" s="20">
        <f t="shared" si="5"/>
        <v>0</v>
      </c>
      <c r="M43" s="20"/>
      <c r="N43" s="26">
        <f t="shared" si="6"/>
        <v>0</v>
      </c>
    </row>
    <row r="44" spans="1:14" ht="20.100000000000001" customHeight="1" thickBot="1" x14ac:dyDescent="0.25">
      <c r="A44" s="101"/>
      <c r="B44" s="18"/>
      <c r="C44" s="19"/>
      <c r="D44" s="20"/>
      <c r="E44" s="20"/>
      <c r="F44" s="20"/>
      <c r="G44" s="20"/>
      <c r="H44" s="20"/>
      <c r="I44" s="20"/>
      <c r="J44" s="20"/>
      <c r="K44" s="20"/>
      <c r="L44" s="20">
        <f t="shared" si="5"/>
        <v>0</v>
      </c>
      <c r="M44" s="20"/>
      <c r="N44" s="26">
        <f>+E44+H44+K44</f>
        <v>0</v>
      </c>
    </row>
    <row r="45" spans="1:14" ht="24.95" customHeight="1" thickBot="1" x14ac:dyDescent="0.25">
      <c r="A45" s="315" t="s">
        <v>61</v>
      </c>
      <c r="B45" s="316"/>
      <c r="C45" s="125">
        <f>SUM(C43:C44)</f>
        <v>0</v>
      </c>
      <c r="D45" s="125"/>
      <c r="E45" s="125">
        <f t="shared" ref="E45:F45" si="7">SUM(E43:E44)</f>
        <v>0</v>
      </c>
      <c r="F45" s="125">
        <f t="shared" si="7"/>
        <v>0</v>
      </c>
      <c r="G45" s="125"/>
      <c r="H45" s="125">
        <f t="shared" ref="H45:I45" si="8">SUM(H43:H44)</f>
        <v>0</v>
      </c>
      <c r="I45" s="125">
        <f t="shared" si="8"/>
        <v>0</v>
      </c>
      <c r="J45" s="125"/>
      <c r="K45" s="125">
        <f t="shared" ref="K45" si="9">SUM(K43:K44)</f>
        <v>0</v>
      </c>
      <c r="L45" s="125">
        <f>SUM(L36:L44)</f>
        <v>0</v>
      </c>
      <c r="M45" s="125"/>
      <c r="N45" s="126">
        <f>SUM(N36:N44)</f>
        <v>0</v>
      </c>
    </row>
    <row r="46" spans="1:14" ht="24.95" customHeight="1" thickBot="1" x14ac:dyDescent="0.25">
      <c r="A46" s="315" t="s">
        <v>62</v>
      </c>
      <c r="B46" s="316"/>
      <c r="C46" s="119"/>
      <c r="D46" s="119"/>
      <c r="E46" s="120">
        <f>E45*0.2</f>
        <v>0</v>
      </c>
      <c r="F46" s="119"/>
      <c r="G46" s="119"/>
      <c r="H46" s="120">
        <f>H45*0.2</f>
        <v>0</v>
      </c>
      <c r="I46" s="119"/>
      <c r="J46" s="119"/>
      <c r="K46" s="120">
        <f>K45*0.2</f>
        <v>0</v>
      </c>
      <c r="L46" s="119"/>
      <c r="M46" s="119"/>
      <c r="N46" s="121">
        <f>+N45*0.2</f>
        <v>0</v>
      </c>
    </row>
    <row r="47" spans="1:14" ht="24.95" customHeight="1" thickBot="1" x14ac:dyDescent="0.25">
      <c r="A47" s="315" t="s">
        <v>63</v>
      </c>
      <c r="B47" s="316"/>
      <c r="C47" s="119"/>
      <c r="D47" s="119"/>
      <c r="E47" s="122">
        <f>E45+E46</f>
        <v>0</v>
      </c>
      <c r="F47" s="119">
        <f>+F45</f>
        <v>0</v>
      </c>
      <c r="G47" s="119"/>
      <c r="H47" s="122">
        <f>H45+H46</f>
        <v>0</v>
      </c>
      <c r="I47" s="119">
        <f>+I45</f>
        <v>0</v>
      </c>
      <c r="J47" s="119"/>
      <c r="K47" s="122">
        <f>K45+K46</f>
        <v>0</v>
      </c>
      <c r="L47" s="119">
        <f>+L45</f>
        <v>0</v>
      </c>
      <c r="M47" s="119"/>
      <c r="N47" s="123">
        <f>+N45+N46</f>
        <v>0</v>
      </c>
    </row>
    <row r="48" spans="1:14" x14ac:dyDescent="0.2">
      <c r="A48" s="21"/>
      <c r="B48" s="21"/>
      <c r="C48" s="22"/>
      <c r="D48" s="22"/>
      <c r="E48" s="22"/>
      <c r="F48" s="22"/>
      <c r="G48" s="22"/>
      <c r="H48" s="22"/>
      <c r="I48" s="22"/>
      <c r="J48" s="22"/>
      <c r="K48" s="22"/>
      <c r="L48" s="22"/>
      <c r="M48" s="22"/>
      <c r="N48" s="22"/>
    </row>
    <row r="49" spans="1:14" ht="13.5" thickBot="1" x14ac:dyDescent="0.25">
      <c r="A49" s="49"/>
      <c r="B49" s="21"/>
      <c r="C49" s="22"/>
      <c r="D49" s="22"/>
      <c r="E49" s="22"/>
      <c r="F49" s="22"/>
      <c r="G49" s="22"/>
      <c r="H49" s="22"/>
      <c r="I49" s="22"/>
      <c r="J49" s="22"/>
      <c r="K49" s="22"/>
      <c r="L49" s="22"/>
      <c r="M49" s="22"/>
      <c r="N49" s="24"/>
    </row>
    <row r="50" spans="1:14" ht="24.95" customHeight="1" thickBot="1" x14ac:dyDescent="0.25">
      <c r="A50" s="315" t="s">
        <v>13</v>
      </c>
      <c r="B50" s="316"/>
      <c r="C50" s="125">
        <f>C19+C32-C45</f>
        <v>0</v>
      </c>
      <c r="D50" s="125"/>
      <c r="E50" s="125">
        <f>E19+E32-E45</f>
        <v>0</v>
      </c>
      <c r="F50" s="125">
        <f>F19+F32-F45</f>
        <v>0</v>
      </c>
      <c r="G50" s="125"/>
      <c r="H50" s="125">
        <f>H19+H32-H45</f>
        <v>0</v>
      </c>
      <c r="I50" s="125">
        <f>I19+I32-I45</f>
        <v>0</v>
      </c>
      <c r="J50" s="125"/>
      <c r="K50" s="125">
        <f>K19+K32-K45</f>
        <v>0</v>
      </c>
      <c r="L50" s="125">
        <f>L19+L32-L45</f>
        <v>0</v>
      </c>
      <c r="M50" s="125"/>
      <c r="N50" s="125">
        <f>N19+N32-N45</f>
        <v>0</v>
      </c>
    </row>
    <row r="51" spans="1:14" ht="24.95" customHeight="1" thickBot="1" x14ac:dyDescent="0.25">
      <c r="A51" s="315" t="s">
        <v>14</v>
      </c>
      <c r="B51" s="316"/>
      <c r="C51" s="119"/>
      <c r="D51" s="119"/>
      <c r="E51" s="120">
        <f>E20+E33</f>
        <v>0</v>
      </c>
      <c r="F51" s="119"/>
      <c r="G51" s="119"/>
      <c r="H51" s="120">
        <f>H20+H33</f>
        <v>0</v>
      </c>
      <c r="I51" s="119"/>
      <c r="J51" s="119"/>
      <c r="K51" s="120">
        <f>K50*0.196</f>
        <v>0</v>
      </c>
      <c r="L51" s="119">
        <f>+L20+L33</f>
        <v>0</v>
      </c>
      <c r="M51" s="119"/>
      <c r="N51" s="119">
        <f t="shared" ref="N51:N52" si="10">+N20+N33</f>
        <v>0</v>
      </c>
    </row>
    <row r="52" spans="1:14" ht="24.95" customHeight="1" thickBot="1" x14ac:dyDescent="0.25">
      <c r="A52" s="315" t="s">
        <v>15</v>
      </c>
      <c r="B52" s="316"/>
      <c r="C52" s="119">
        <f>+C50</f>
        <v>0</v>
      </c>
      <c r="D52" s="119"/>
      <c r="E52" s="122">
        <f>E21+E34</f>
        <v>0</v>
      </c>
      <c r="F52" s="119">
        <f>+F21+F34</f>
        <v>0</v>
      </c>
      <c r="G52" s="119"/>
      <c r="H52" s="122">
        <f>H21+H34</f>
        <v>0</v>
      </c>
      <c r="I52" s="119">
        <f>+I21+I34</f>
        <v>0</v>
      </c>
      <c r="J52" s="119"/>
      <c r="K52" s="122">
        <f>K21+K34</f>
        <v>0</v>
      </c>
      <c r="L52" s="119">
        <f>+L21+L34</f>
        <v>0</v>
      </c>
      <c r="M52" s="119"/>
      <c r="N52" s="122">
        <f t="shared" si="10"/>
        <v>0</v>
      </c>
    </row>
    <row r="53" spans="1:14" ht="24.95" customHeight="1" x14ac:dyDescent="0.2">
      <c r="A53" s="27"/>
      <c r="B53" s="27"/>
      <c r="C53" s="28"/>
      <c r="D53" s="28"/>
      <c r="E53" s="28"/>
      <c r="F53" s="25"/>
      <c r="G53" s="25"/>
      <c r="H53" s="25"/>
      <c r="I53" s="25"/>
      <c r="J53" s="25"/>
      <c r="K53" s="25"/>
      <c r="L53" s="25"/>
      <c r="M53" s="25"/>
      <c r="N53" s="25"/>
    </row>
    <row r="54" spans="1:14" ht="24.95" customHeight="1" thickBot="1" x14ac:dyDescent="0.25">
      <c r="A54" s="21"/>
      <c r="B54" s="21"/>
      <c r="C54" s="22"/>
      <c r="D54" s="22"/>
      <c r="E54" s="22"/>
      <c r="F54" s="22"/>
      <c r="G54" s="22"/>
      <c r="H54" s="22"/>
      <c r="I54" s="22"/>
      <c r="J54" s="22"/>
      <c r="K54" s="22"/>
      <c r="L54" s="22"/>
      <c r="M54" s="22"/>
      <c r="N54" s="22"/>
    </row>
    <row r="55" spans="1:14" ht="24.95" customHeight="1" thickBot="1" x14ac:dyDescent="0.25">
      <c r="A55" s="323" t="s">
        <v>155</v>
      </c>
      <c r="B55" s="311"/>
      <c r="C55" s="311"/>
      <c r="D55" s="311"/>
      <c r="E55" s="317"/>
      <c r="F55" s="23"/>
      <c r="G55" s="23"/>
      <c r="H55" s="23"/>
      <c r="I55" s="23"/>
      <c r="J55" s="23"/>
      <c r="K55" s="23"/>
      <c r="L55" s="23"/>
      <c r="M55" s="23"/>
      <c r="N55" s="23"/>
    </row>
    <row r="56" spans="1:14" ht="24.95" customHeight="1" x14ac:dyDescent="0.2">
      <c r="A56" s="127" t="s">
        <v>20</v>
      </c>
      <c r="B56" s="128"/>
      <c r="C56" s="129"/>
      <c r="D56" s="129"/>
      <c r="E56" s="128" t="s">
        <v>11</v>
      </c>
      <c r="F56" s="23"/>
      <c r="G56" s="23"/>
      <c r="H56" s="23"/>
      <c r="I56" s="23"/>
      <c r="J56" s="23"/>
      <c r="K56" s="23"/>
      <c r="L56" s="23"/>
      <c r="M56" s="23"/>
      <c r="N56" s="23"/>
    </row>
    <row r="57" spans="1:14" ht="20.100000000000001" customHeight="1" x14ac:dyDescent="0.2">
      <c r="A57" s="47"/>
      <c r="B57" s="46"/>
      <c r="C57" s="46"/>
      <c r="D57" s="46"/>
      <c r="E57" s="48"/>
      <c r="F57" s="22"/>
      <c r="G57" s="22"/>
      <c r="H57" s="22"/>
      <c r="I57" s="22"/>
      <c r="J57" s="22"/>
      <c r="K57" s="22"/>
      <c r="L57" s="22"/>
      <c r="M57" s="22"/>
      <c r="N57" s="22"/>
    </row>
    <row r="58" spans="1:14" ht="20.100000000000001" customHeight="1" x14ac:dyDescent="0.2">
      <c r="A58" s="47"/>
      <c r="B58" s="46"/>
      <c r="C58" s="46"/>
      <c r="D58" s="46"/>
      <c r="E58" s="48"/>
      <c r="F58" s="22"/>
      <c r="G58" s="22"/>
      <c r="H58" s="22"/>
      <c r="I58" s="22"/>
      <c r="J58" s="22"/>
      <c r="K58" s="22"/>
      <c r="L58" s="22"/>
      <c r="M58" s="22"/>
      <c r="N58" s="22"/>
    </row>
    <row r="59" spans="1:14" ht="20.100000000000001" customHeight="1" x14ac:dyDescent="0.2">
      <c r="A59" s="47"/>
      <c r="B59" s="46"/>
      <c r="C59" s="46"/>
      <c r="D59" s="46"/>
      <c r="E59" s="48"/>
      <c r="F59" s="22"/>
      <c r="G59" s="22"/>
      <c r="H59" s="22"/>
      <c r="I59" s="22"/>
      <c r="J59" s="22"/>
      <c r="K59" s="22"/>
      <c r="L59" s="22"/>
      <c r="M59" s="22"/>
      <c r="N59" s="22"/>
    </row>
    <row r="60" spans="1:14" ht="20.100000000000001" customHeight="1" x14ac:dyDescent="0.2">
      <c r="A60" s="47"/>
      <c r="B60" s="46"/>
      <c r="C60" s="46"/>
      <c r="D60" s="46"/>
      <c r="E60" s="48"/>
      <c r="F60" s="22"/>
      <c r="G60" s="22"/>
      <c r="H60" s="22"/>
      <c r="I60" s="22"/>
      <c r="J60" s="22"/>
      <c r="K60" s="22"/>
      <c r="L60" s="22"/>
      <c r="M60" s="22"/>
      <c r="N60" s="22"/>
    </row>
    <row r="61" spans="1:14" ht="20.100000000000001" customHeight="1" x14ac:dyDescent="0.2">
      <c r="A61" s="47"/>
      <c r="B61" s="46"/>
      <c r="C61" s="46"/>
      <c r="D61" s="46"/>
      <c r="E61" s="48"/>
      <c r="F61" s="25"/>
      <c r="G61" s="25"/>
      <c r="H61" s="25"/>
      <c r="I61" s="25"/>
      <c r="J61" s="25"/>
      <c r="K61" s="25"/>
      <c r="L61" s="25"/>
      <c r="M61" s="25"/>
      <c r="N61" s="25"/>
    </row>
    <row r="62" spans="1:14" ht="20.100000000000001" customHeight="1" x14ac:dyDescent="0.2">
      <c r="A62" s="47"/>
      <c r="B62" s="46"/>
      <c r="C62" s="46"/>
      <c r="D62" s="46"/>
      <c r="E62" s="48"/>
      <c r="F62" s="25"/>
      <c r="G62" s="25"/>
      <c r="H62" s="25"/>
      <c r="I62" s="25"/>
      <c r="J62" s="25"/>
      <c r="K62" s="25"/>
      <c r="L62" s="25"/>
      <c r="M62" s="25"/>
      <c r="N62" s="25"/>
    </row>
    <row r="63" spans="1:14" ht="20.100000000000001" customHeight="1" x14ac:dyDescent="0.2">
      <c r="A63" s="47"/>
      <c r="B63" s="46"/>
      <c r="C63" s="46"/>
      <c r="D63" s="46"/>
      <c r="E63" s="48"/>
      <c r="F63" s="25"/>
      <c r="G63" s="25"/>
      <c r="H63" s="25"/>
      <c r="I63" s="25"/>
      <c r="J63" s="25"/>
      <c r="K63" s="25"/>
      <c r="L63" s="25"/>
      <c r="M63" s="25"/>
      <c r="N63" s="25"/>
    </row>
    <row r="64" spans="1:14" ht="24.95" customHeight="1" thickBot="1" x14ac:dyDescent="0.25">
      <c r="A64" s="313" t="s">
        <v>16</v>
      </c>
      <c r="B64" s="314"/>
      <c r="C64" s="130"/>
      <c r="D64" s="131"/>
      <c r="E64" s="132">
        <f>SUM(E61:E63)</f>
        <v>0</v>
      </c>
      <c r="F64" s="22"/>
      <c r="G64" s="22"/>
      <c r="H64" s="22"/>
      <c r="I64" s="22"/>
      <c r="J64" s="22"/>
      <c r="K64" s="22"/>
      <c r="L64" s="22"/>
      <c r="M64" s="22"/>
      <c r="N64" s="22"/>
    </row>
    <row r="65" spans="1:14" ht="24.95" customHeight="1" thickBot="1" x14ac:dyDescent="0.25">
      <c r="A65" s="315" t="s">
        <v>17</v>
      </c>
      <c r="B65" s="316"/>
      <c r="C65" s="133"/>
      <c r="D65" s="119"/>
      <c r="E65" s="121">
        <f>E64*0.2</f>
        <v>0</v>
      </c>
      <c r="F65" s="22"/>
      <c r="G65" s="22"/>
      <c r="H65" s="22"/>
      <c r="I65" s="22"/>
      <c r="J65" s="22"/>
      <c r="K65" s="22"/>
      <c r="L65" s="22"/>
      <c r="M65" s="22"/>
      <c r="N65" s="22"/>
    </row>
    <row r="66" spans="1:14" ht="24.95" customHeight="1" thickBot="1" x14ac:dyDescent="0.25">
      <c r="A66" s="315" t="s">
        <v>18</v>
      </c>
      <c r="B66" s="316"/>
      <c r="C66" s="133"/>
      <c r="D66" s="119"/>
      <c r="E66" s="123">
        <f>E64+E65</f>
        <v>0</v>
      </c>
      <c r="F66" s="22"/>
      <c r="G66" s="22"/>
      <c r="H66" s="22"/>
      <c r="I66" s="22"/>
      <c r="J66" s="22"/>
      <c r="K66" s="22"/>
      <c r="L66" s="22"/>
      <c r="M66" s="22"/>
      <c r="N66" s="22"/>
    </row>
    <row r="67" spans="1:14" ht="24.95" customHeight="1" x14ac:dyDescent="0.2">
      <c r="A67" s="21"/>
      <c r="B67" s="21"/>
      <c r="C67" s="22"/>
      <c r="D67" s="22"/>
      <c r="E67" s="22"/>
      <c r="F67" s="22"/>
      <c r="G67" s="22"/>
      <c r="H67" s="22"/>
      <c r="I67" s="22"/>
      <c r="J67" s="22"/>
      <c r="K67" s="22"/>
      <c r="L67" s="22"/>
      <c r="M67" s="22"/>
      <c r="N67" s="22"/>
    </row>
    <row r="68" spans="1:14" ht="24.95" customHeight="1" x14ac:dyDescent="0.2">
      <c r="A68" s="27"/>
      <c r="B68" s="27"/>
      <c r="C68" s="28"/>
      <c r="D68" s="28"/>
      <c r="E68" s="28"/>
      <c r="F68" s="25"/>
      <c r="G68" s="25"/>
      <c r="H68" s="25"/>
      <c r="I68" s="25"/>
      <c r="J68" s="25"/>
      <c r="K68" s="25"/>
      <c r="L68" s="25"/>
      <c r="M68" s="25"/>
      <c r="N68" s="25"/>
    </row>
    <row r="69" spans="1:14" ht="24.95" customHeight="1" x14ac:dyDescent="0.2">
      <c r="A69" s="134" t="s">
        <v>90</v>
      </c>
      <c r="B69" s="134" t="s">
        <v>10</v>
      </c>
    </row>
    <row r="70" spans="1:14" ht="20.100000000000001" customHeight="1" x14ac:dyDescent="0.2">
      <c r="A70" s="52" t="s">
        <v>89</v>
      </c>
      <c r="B70" s="53"/>
    </row>
    <row r="71" spans="1:14" ht="20.100000000000001" customHeight="1" x14ac:dyDescent="0.2">
      <c r="A71" s="52" t="s">
        <v>91</v>
      </c>
      <c r="B71" s="53"/>
    </row>
    <row r="72" spans="1:14" ht="20.100000000000001" customHeight="1" x14ac:dyDescent="0.2">
      <c r="A72" s="52" t="s">
        <v>92</v>
      </c>
      <c r="B72" s="53"/>
    </row>
    <row r="73" spans="1:14" ht="20.100000000000001" customHeight="1" x14ac:dyDescent="0.2">
      <c r="A73" s="52" t="s">
        <v>93</v>
      </c>
      <c r="B73" s="53"/>
    </row>
    <row r="74" spans="1:14" ht="20.100000000000001" customHeight="1" x14ac:dyDescent="0.2">
      <c r="A74" s="47" t="s">
        <v>94</v>
      </c>
      <c r="B74" s="46"/>
    </row>
  </sheetData>
  <mergeCells count="25">
    <mergeCell ref="A45:B45"/>
    <mergeCell ref="A46:B46"/>
    <mergeCell ref="A47:B47"/>
    <mergeCell ref="A2:N2"/>
    <mergeCell ref="A5:N5"/>
    <mergeCell ref="C6:E6"/>
    <mergeCell ref="F6:H6"/>
    <mergeCell ref="I6:K6"/>
    <mergeCell ref="L6:N6"/>
    <mergeCell ref="A64:B64"/>
    <mergeCell ref="A65:B65"/>
    <mergeCell ref="A66:B66"/>
    <mergeCell ref="A55:E55"/>
    <mergeCell ref="A8:B8"/>
    <mergeCell ref="A19:B19"/>
    <mergeCell ref="A20:B20"/>
    <mergeCell ref="A21:B21"/>
    <mergeCell ref="A22:B22"/>
    <mergeCell ref="A32:B32"/>
    <mergeCell ref="A33:B33"/>
    <mergeCell ref="A34:B34"/>
    <mergeCell ref="A50:B50"/>
    <mergeCell ref="A51:B51"/>
    <mergeCell ref="A52:B52"/>
    <mergeCell ref="A35:B35"/>
  </mergeCells>
  <printOptions horizontalCentered="1"/>
  <pageMargins left="0.19685039370078741" right="0.19685039370078741" top="0.39370078740157483" bottom="0.19685039370078741" header="0.23622047244094491" footer="0.23622047244094491"/>
  <pageSetup paperSize="9" scale="64" fitToHeight="2"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D20"/>
  <sheetViews>
    <sheetView zoomScale="90" zoomScaleNormal="90" workbookViewId="0">
      <selection activeCell="B14" sqref="B14:B15"/>
    </sheetView>
  </sheetViews>
  <sheetFormatPr baseColWidth="10" defaultRowHeight="12.75" x14ac:dyDescent="0.2"/>
  <cols>
    <col min="1" max="1" width="11.42578125" customWidth="1"/>
    <col min="3" max="3" width="11.42578125" customWidth="1"/>
  </cols>
  <sheetData>
    <row r="3" spans="1:4" x14ac:dyDescent="0.2">
      <c r="A3" s="30" t="s">
        <v>36</v>
      </c>
    </row>
    <row r="5" spans="1:4" x14ac:dyDescent="0.2">
      <c r="B5" s="31" t="s">
        <v>451</v>
      </c>
      <c r="C5" s="30"/>
      <c r="D5" s="54" t="s">
        <v>96</v>
      </c>
    </row>
    <row r="6" spans="1:4" x14ac:dyDescent="0.2">
      <c r="B6" s="31" t="s">
        <v>452</v>
      </c>
      <c r="C6" s="30"/>
      <c r="D6" t="s">
        <v>97</v>
      </c>
    </row>
    <row r="7" spans="1:4" x14ac:dyDescent="0.2">
      <c r="B7" s="31" t="s">
        <v>453</v>
      </c>
      <c r="C7" s="30"/>
      <c r="D7" t="s">
        <v>98</v>
      </c>
    </row>
    <row r="8" spans="1:4" x14ac:dyDescent="0.2">
      <c r="B8" s="31" t="s">
        <v>454</v>
      </c>
      <c r="C8" s="30"/>
      <c r="D8" t="s">
        <v>99</v>
      </c>
    </row>
    <row r="10" spans="1:4" x14ac:dyDescent="0.2">
      <c r="A10" s="30" t="s">
        <v>37</v>
      </c>
      <c r="B10" s="31"/>
    </row>
    <row r="11" spans="1:4" x14ac:dyDescent="0.2">
      <c r="A11" s="30"/>
      <c r="B11" s="31"/>
    </row>
    <row r="12" spans="1:4" x14ac:dyDescent="0.2">
      <c r="A12" s="30" t="s">
        <v>417</v>
      </c>
      <c r="B12" s="31"/>
    </row>
    <row r="13" spans="1:4" x14ac:dyDescent="0.2">
      <c r="A13" s="30"/>
      <c r="B13" s="31"/>
    </row>
    <row r="14" spans="1:4" x14ac:dyDescent="0.2">
      <c r="A14" s="30"/>
      <c r="B14" s="274" t="s">
        <v>418</v>
      </c>
      <c r="C14" s="30"/>
      <c r="D14" s="30" t="s">
        <v>455</v>
      </c>
    </row>
    <row r="15" spans="1:4" x14ac:dyDescent="0.2">
      <c r="A15" s="30"/>
      <c r="B15" s="274" t="s">
        <v>457</v>
      </c>
      <c r="C15" s="30"/>
      <c r="D15" s="30" t="s">
        <v>456</v>
      </c>
    </row>
    <row r="16" spans="1:4" x14ac:dyDescent="0.2">
      <c r="A16" s="30"/>
      <c r="B16" s="31"/>
    </row>
    <row r="17" spans="1:4" x14ac:dyDescent="0.2">
      <c r="A17" s="30" t="s">
        <v>178</v>
      </c>
      <c r="B17" s="31"/>
    </row>
    <row r="18" spans="1:4" x14ac:dyDescent="0.2">
      <c r="A18" s="30"/>
      <c r="B18" s="31" t="s">
        <v>180</v>
      </c>
      <c r="D18" t="s">
        <v>182</v>
      </c>
    </row>
    <row r="19" spans="1:4" x14ac:dyDescent="0.2">
      <c r="B19" s="31" t="s">
        <v>179</v>
      </c>
      <c r="D19" s="30" t="s">
        <v>415</v>
      </c>
    </row>
    <row r="20" spans="1:4" x14ac:dyDescent="0.2">
      <c r="B20" s="31" t="s">
        <v>416</v>
      </c>
      <c r="D20" s="30" t="s">
        <v>183</v>
      </c>
    </row>
  </sheetData>
  <pageMargins left="0.70866141732283472" right="0.70866141732283472" top="0.74803149606299213" bottom="0.74803149606299213" header="0.31496062992125984" footer="0.31496062992125984"/>
  <pageSetup paperSize="9" scale="97"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3"/>
  <sheetViews>
    <sheetView showGridLines="0" tabSelected="1" zoomScale="90" zoomScaleNormal="90" workbookViewId="0">
      <selection activeCell="A15" sqref="A15"/>
    </sheetView>
  </sheetViews>
  <sheetFormatPr baseColWidth="10" defaultColWidth="11.42578125" defaultRowHeight="12.75" x14ac:dyDescent="0.2"/>
  <cols>
    <col min="1" max="1" width="80.7109375" style="11" customWidth="1"/>
    <col min="2" max="2" width="10.7109375" style="11" customWidth="1"/>
    <col min="3" max="3" width="80.7109375" style="11" customWidth="1"/>
    <col min="4" max="4" width="15.7109375" style="11" customWidth="1"/>
    <col min="5" max="16384" width="11.42578125" style="11"/>
  </cols>
  <sheetData>
    <row r="1" spans="1:4" s="3" customFormat="1" ht="42" customHeight="1" thickBot="1" x14ac:dyDescent="0.25">
      <c r="A1" s="85" t="s">
        <v>101</v>
      </c>
      <c r="B1" s="203" t="s">
        <v>419</v>
      </c>
      <c r="C1" s="85"/>
      <c r="D1" s="87" t="s">
        <v>24</v>
      </c>
    </row>
    <row r="2" spans="1:4" s="4" customFormat="1" ht="30" customHeight="1" x14ac:dyDescent="0.2">
      <c r="A2" s="293" t="s">
        <v>38</v>
      </c>
      <c r="B2" s="293"/>
      <c r="C2" s="293"/>
      <c r="D2" s="293"/>
    </row>
    <row r="3" spans="1:4" s="8" customFormat="1" ht="24.95" customHeight="1" x14ac:dyDescent="0.2">
      <c r="A3" s="40" t="s">
        <v>43</v>
      </c>
      <c r="B3" s="204" t="s">
        <v>418</v>
      </c>
      <c r="C3" s="6"/>
      <c r="D3" s="7"/>
    </row>
    <row r="4" spans="1:4" s="8" customFormat="1" ht="24.95" customHeight="1" x14ac:dyDescent="0.2">
      <c r="A4" s="40" t="s">
        <v>40</v>
      </c>
      <c r="B4" s="204" t="s">
        <v>418</v>
      </c>
      <c r="C4" s="6"/>
      <c r="D4" s="7"/>
    </row>
    <row r="5" spans="1:4" s="8" customFormat="1" ht="24.95" customHeight="1" x14ac:dyDescent="0.2">
      <c r="A5" s="40" t="s">
        <v>41</v>
      </c>
      <c r="B5" s="204" t="s">
        <v>418</v>
      </c>
      <c r="C5" s="6"/>
      <c r="D5" s="7"/>
    </row>
    <row r="6" spans="1:4" s="8" customFormat="1" ht="24.95" customHeight="1" x14ac:dyDescent="0.2">
      <c r="A6" s="40" t="s">
        <v>42</v>
      </c>
      <c r="B6" s="204" t="s">
        <v>418</v>
      </c>
      <c r="C6" s="6"/>
      <c r="D6" s="7"/>
    </row>
    <row r="7" spans="1:4" s="8" customFormat="1" ht="24.95" customHeight="1" thickBot="1" x14ac:dyDescent="0.25">
      <c r="A7" s="56" t="s">
        <v>39</v>
      </c>
      <c r="B7" s="205" t="s">
        <v>418</v>
      </c>
      <c r="C7" s="9"/>
      <c r="D7" s="10"/>
    </row>
    <row r="8" spans="1:4" s="4" customFormat="1" ht="30" customHeight="1" x14ac:dyDescent="0.2">
      <c r="A8" s="293" t="s">
        <v>102</v>
      </c>
      <c r="B8" s="293"/>
      <c r="C8" s="293"/>
      <c r="D8" s="293"/>
    </row>
    <row r="9" spans="1:4" s="8" customFormat="1" ht="99.95" customHeight="1" thickBot="1" x14ac:dyDescent="0.25">
      <c r="A9" s="78" t="s">
        <v>100</v>
      </c>
      <c r="B9" s="206" t="s">
        <v>418</v>
      </c>
      <c r="C9" s="9"/>
      <c r="D9" s="10"/>
    </row>
    <row r="10" spans="1:4" s="4" customFormat="1" ht="30" customHeight="1" x14ac:dyDescent="0.2">
      <c r="A10" s="293" t="s">
        <v>153</v>
      </c>
      <c r="B10" s="293"/>
      <c r="C10" s="293"/>
      <c r="D10" s="293"/>
    </row>
    <row r="11" spans="1:4" s="8" customFormat="1" ht="99.95" customHeight="1" thickBot="1" x14ac:dyDescent="0.25">
      <c r="A11" s="55" t="s">
        <v>100</v>
      </c>
      <c r="B11" s="207" t="s">
        <v>418</v>
      </c>
      <c r="C11" s="50"/>
      <c r="D11" s="51"/>
    </row>
    <row r="12" spans="1:4" s="4" customFormat="1" ht="30" customHeight="1" x14ac:dyDescent="0.2">
      <c r="A12" s="290" t="s">
        <v>113</v>
      </c>
      <c r="B12" s="291"/>
      <c r="C12" s="291"/>
      <c r="D12" s="292"/>
    </row>
    <row r="13" spans="1:4" s="8" customFormat="1" ht="24.95" customHeight="1" thickBot="1" x14ac:dyDescent="0.25">
      <c r="A13" s="275" t="s">
        <v>476</v>
      </c>
      <c r="B13" s="276" t="s">
        <v>418</v>
      </c>
      <c r="C13" s="50"/>
      <c r="D13" s="51"/>
    </row>
  </sheetData>
  <mergeCells count="4">
    <mergeCell ref="A12:D12"/>
    <mergeCell ref="A8:D8"/>
    <mergeCell ref="A2:D2"/>
    <mergeCell ref="A10:D10"/>
  </mergeCells>
  <printOptions horizontalCentered="1"/>
  <pageMargins left="0.19685039370078741" right="0.19685039370078741" top="0.47244094488188981" bottom="0.39370078740157483" header="0.23622047244094491" footer="0.23622047244094491"/>
  <pageSetup paperSize="9" scale="78" fitToHeight="0" orientation="landscape" r:id="rId1"/>
  <headerFooter>
    <oddHeader>&amp;L&amp;F&amp;C&amp;"Arial,Gras"&amp;12&amp;A</oddHeader>
    <oddFooter>&amp;C&amp;P /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'Notes sur le remplissage'!$B$14:$B$15</xm:f>
          </x14:formula1>
          <xm:sqref>B3 B4:B7 B9 B11 B13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5"/>
  <sheetViews>
    <sheetView showGridLines="0" zoomScale="90" zoomScaleNormal="90" workbookViewId="0">
      <pane ySplit="1" topLeftCell="A2" activePane="bottomLeft" state="frozen"/>
      <selection pane="bottomLeft" activeCell="B8" sqref="B8"/>
    </sheetView>
  </sheetViews>
  <sheetFormatPr baseColWidth="10" defaultColWidth="11.42578125" defaultRowHeight="12.75" x14ac:dyDescent="0.2"/>
  <cols>
    <col min="1" max="1" width="5.7109375" style="68" customWidth="1"/>
    <col min="2" max="2" width="80.7109375" style="11" customWidth="1"/>
    <col min="3" max="3" width="12.7109375" style="11" customWidth="1"/>
    <col min="4" max="4" width="15.7109375" style="11" customWidth="1"/>
    <col min="5" max="5" width="70.7109375" style="11" customWidth="1"/>
    <col min="6" max="6" width="15.7109375" style="11" customWidth="1"/>
    <col min="7" max="16384" width="11.42578125" style="11"/>
  </cols>
  <sheetData>
    <row r="1" spans="1:6" s="3" customFormat="1" ht="42" customHeight="1" thickBot="1" x14ac:dyDescent="0.25">
      <c r="A1" s="294" t="s">
        <v>103</v>
      </c>
      <c r="B1" s="294"/>
      <c r="C1" s="203" t="s">
        <v>419</v>
      </c>
      <c r="D1" s="87" t="s">
        <v>35</v>
      </c>
      <c r="E1" s="85" t="s">
        <v>22</v>
      </c>
      <c r="F1" s="87" t="s">
        <v>24</v>
      </c>
    </row>
    <row r="2" spans="1:6" s="4" customFormat="1" ht="30" customHeight="1" x14ac:dyDescent="0.2">
      <c r="A2" s="199">
        <v>1</v>
      </c>
      <c r="B2" s="293" t="s">
        <v>45</v>
      </c>
      <c r="C2" s="293"/>
      <c r="D2" s="293"/>
      <c r="E2" s="293"/>
      <c r="F2" s="293"/>
    </row>
    <row r="3" spans="1:6" s="8" customFormat="1" ht="63.75" customHeight="1" x14ac:dyDescent="0.2">
      <c r="A3" s="200" t="s">
        <v>121</v>
      </c>
      <c r="B3" s="66" t="s">
        <v>475</v>
      </c>
      <c r="C3" s="208" t="s">
        <v>418</v>
      </c>
      <c r="D3" s="77"/>
      <c r="E3" s="6"/>
      <c r="F3" s="5"/>
    </row>
    <row r="4" spans="1:6" s="8" customFormat="1" ht="50.1" customHeight="1" x14ac:dyDescent="0.2">
      <c r="A4" s="208" t="s">
        <v>134</v>
      </c>
      <c r="B4" s="135" t="s">
        <v>424</v>
      </c>
      <c r="C4" s="208" t="s">
        <v>418</v>
      </c>
      <c r="D4" s="77"/>
      <c r="E4" s="9"/>
      <c r="F4" s="173"/>
    </row>
    <row r="5" spans="1:6" s="8" customFormat="1" ht="24.95" customHeight="1" thickBot="1" x14ac:dyDescent="0.25">
      <c r="A5" s="201" t="s">
        <v>135</v>
      </c>
      <c r="B5" s="180" t="s">
        <v>450</v>
      </c>
      <c r="C5" s="201" t="s">
        <v>418</v>
      </c>
      <c r="D5" s="83"/>
      <c r="E5" s="50"/>
      <c r="F5" s="181"/>
    </row>
  </sheetData>
  <mergeCells count="2">
    <mergeCell ref="B2:F2"/>
    <mergeCell ref="A1:B1"/>
  </mergeCells>
  <phoneticPr fontId="0" type="noConversion"/>
  <printOptions horizontalCentered="1"/>
  <pageMargins left="0.19685039370078741" right="0.19685039370078741" top="0.47244094488188981" bottom="0.39370078740157483" header="0.23622047244094491" footer="0.23622047244094491"/>
  <pageSetup paperSize="9" scale="73" fitToHeight="0" orientation="landscape" r:id="rId1"/>
  <headerFooter>
    <oddHeader>&amp;L&amp;F&amp;C&amp;"Arial,Gras"&amp;12&amp;A</oddHeader>
    <oddFooter>&amp;C&amp;P / &amp;N</oddFoot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'Notes sur le remplissage'!$B$5:$B$8</xm:f>
          </x14:formula1>
          <xm:sqref>D3:D5</xm:sqref>
        </x14:dataValidation>
        <x14:dataValidation type="list" allowBlank="1" showInputMessage="1" showErrorMessage="1">
          <x14:formula1>
            <xm:f>'Notes sur le remplissage'!$B$14:$B$15</xm:f>
          </x14:formula1>
          <xm:sqref>C3:C5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57"/>
  <sheetViews>
    <sheetView showGridLines="0" zoomScale="90" zoomScaleNormal="90" workbookViewId="0">
      <pane ySplit="1" topLeftCell="A47" activePane="bottomLeft" state="frozen"/>
      <selection pane="bottomLeft" activeCell="C52" sqref="C52"/>
    </sheetView>
  </sheetViews>
  <sheetFormatPr baseColWidth="10" defaultColWidth="11.42578125" defaultRowHeight="12.75" x14ac:dyDescent="0.2"/>
  <cols>
    <col min="1" max="1" width="5.7109375" style="68" customWidth="1"/>
    <col min="2" max="2" width="80.7109375" style="11" customWidth="1"/>
    <col min="3" max="3" width="10.7109375" style="209" customWidth="1"/>
    <col min="4" max="4" width="15.7109375" style="11" customWidth="1"/>
    <col min="5" max="5" width="70.7109375" style="11" customWidth="1"/>
    <col min="6" max="6" width="15.7109375" style="11" customWidth="1"/>
    <col min="7" max="16384" width="11.42578125" style="11"/>
  </cols>
  <sheetData>
    <row r="1" spans="1:6" s="3" customFormat="1" ht="42" customHeight="1" thickBot="1" x14ac:dyDescent="0.25">
      <c r="A1" s="294" t="s">
        <v>104</v>
      </c>
      <c r="B1" s="294"/>
      <c r="C1" s="203" t="s">
        <v>419</v>
      </c>
      <c r="D1" s="87" t="s">
        <v>35</v>
      </c>
      <c r="E1" s="85" t="s">
        <v>22</v>
      </c>
      <c r="F1" s="87" t="s">
        <v>24</v>
      </c>
    </row>
    <row r="2" spans="1:6" s="4" customFormat="1" ht="30" customHeight="1" x14ac:dyDescent="0.2">
      <c r="A2" s="107" t="s">
        <v>120</v>
      </c>
      <c r="B2" s="293" t="s">
        <v>28</v>
      </c>
      <c r="C2" s="293"/>
      <c r="D2" s="293"/>
      <c r="E2" s="293"/>
      <c r="F2" s="293"/>
    </row>
    <row r="3" spans="1:6" s="14" customFormat="1" ht="24.95" customHeight="1" x14ac:dyDescent="0.2">
      <c r="A3" s="106" t="s">
        <v>121</v>
      </c>
      <c r="B3" s="41" t="s">
        <v>27</v>
      </c>
      <c r="C3" s="212" t="s">
        <v>418</v>
      </c>
      <c r="D3" s="77"/>
      <c r="E3" s="12"/>
      <c r="F3" s="13"/>
    </row>
    <row r="4" spans="1:6" s="14" customFormat="1" ht="24.95" customHeight="1" x14ac:dyDescent="0.2">
      <c r="A4" s="136"/>
      <c r="B4" s="42" t="s">
        <v>162</v>
      </c>
      <c r="C4" s="210" t="s">
        <v>418</v>
      </c>
      <c r="D4" s="77"/>
      <c r="E4" s="12"/>
      <c r="F4" s="13"/>
    </row>
    <row r="5" spans="1:6" s="14" customFormat="1" ht="24.95" customHeight="1" x14ac:dyDescent="0.2">
      <c r="A5" s="136"/>
      <c r="B5" s="42" t="s">
        <v>184</v>
      </c>
      <c r="C5" s="210" t="s">
        <v>418</v>
      </c>
      <c r="D5" s="77"/>
      <c r="E5" s="12"/>
      <c r="F5" s="13"/>
    </row>
    <row r="6" spans="1:6" s="14" customFormat="1" ht="75" customHeight="1" x14ac:dyDescent="0.2">
      <c r="A6" s="136" t="s">
        <v>133</v>
      </c>
      <c r="B6" s="43" t="s">
        <v>158</v>
      </c>
      <c r="C6" s="211" t="s">
        <v>418</v>
      </c>
      <c r="D6" s="77"/>
      <c r="E6" s="12"/>
      <c r="F6" s="13"/>
    </row>
    <row r="7" spans="1:6" s="14" customFormat="1" ht="24.95" customHeight="1" x14ac:dyDescent="0.2">
      <c r="A7" s="106" t="s">
        <v>134</v>
      </c>
      <c r="B7" s="41" t="s">
        <v>23</v>
      </c>
      <c r="C7" s="212" t="s">
        <v>418</v>
      </c>
      <c r="D7" s="77"/>
      <c r="E7" s="12"/>
      <c r="F7" s="13"/>
    </row>
    <row r="8" spans="1:6" s="14" customFormat="1" ht="24.95" customHeight="1" x14ac:dyDescent="0.2">
      <c r="A8" s="136"/>
      <c r="B8" s="42" t="s">
        <v>160</v>
      </c>
      <c r="C8" s="210" t="s">
        <v>418</v>
      </c>
      <c r="D8" s="77"/>
      <c r="E8" s="12"/>
      <c r="F8" s="13"/>
    </row>
    <row r="9" spans="1:6" s="14" customFormat="1" ht="24.95" customHeight="1" x14ac:dyDescent="0.2">
      <c r="A9" s="136"/>
      <c r="B9" s="42" t="s">
        <v>161</v>
      </c>
      <c r="C9" s="210" t="s">
        <v>418</v>
      </c>
      <c r="D9" s="77"/>
      <c r="E9" s="12"/>
      <c r="F9" s="13"/>
    </row>
    <row r="10" spans="1:6" s="14" customFormat="1" ht="24.95" customHeight="1" x14ac:dyDescent="0.2">
      <c r="A10" s="136"/>
      <c r="B10" s="41" t="s">
        <v>105</v>
      </c>
      <c r="C10" s="212" t="s">
        <v>418</v>
      </c>
      <c r="D10" s="77"/>
      <c r="E10" s="12"/>
      <c r="F10" s="13"/>
    </row>
    <row r="11" spans="1:6" s="14" customFormat="1" ht="24.95" customHeight="1" x14ac:dyDescent="0.2">
      <c r="A11" s="136"/>
      <c r="B11" s="41" t="s">
        <v>106</v>
      </c>
      <c r="C11" s="212" t="s">
        <v>418</v>
      </c>
      <c r="D11" s="77"/>
      <c r="E11" s="12"/>
      <c r="F11" s="13"/>
    </row>
    <row r="12" spans="1:6" s="14" customFormat="1" ht="24.95" customHeight="1" x14ac:dyDescent="0.2">
      <c r="A12" s="136"/>
      <c r="B12" s="41" t="s">
        <v>107</v>
      </c>
      <c r="C12" s="212" t="s">
        <v>418</v>
      </c>
      <c r="D12" s="77"/>
      <c r="E12" s="12"/>
      <c r="F12" s="13"/>
    </row>
    <row r="13" spans="1:6" s="14" customFormat="1" ht="24.95" customHeight="1" x14ac:dyDescent="0.2">
      <c r="A13" s="136"/>
      <c r="B13" s="43" t="s">
        <v>170</v>
      </c>
      <c r="C13" s="211" t="s">
        <v>418</v>
      </c>
      <c r="D13" s="77"/>
      <c r="E13" s="12"/>
      <c r="F13" s="13"/>
    </row>
    <row r="14" spans="1:6" s="14" customFormat="1" ht="24.95" customHeight="1" x14ac:dyDescent="0.2">
      <c r="A14" s="136" t="s">
        <v>135</v>
      </c>
      <c r="B14" s="41" t="s">
        <v>29</v>
      </c>
      <c r="C14" s="212" t="s">
        <v>418</v>
      </c>
      <c r="D14" s="77"/>
      <c r="E14" s="12"/>
      <c r="F14" s="13"/>
    </row>
    <row r="15" spans="1:6" s="14" customFormat="1" ht="24.95" customHeight="1" x14ac:dyDescent="0.2">
      <c r="A15" s="136" t="s">
        <v>136</v>
      </c>
      <c r="B15" s="41" t="s">
        <v>30</v>
      </c>
      <c r="C15" s="212" t="s">
        <v>418</v>
      </c>
      <c r="D15" s="77"/>
      <c r="E15" s="12"/>
      <c r="F15" s="13"/>
    </row>
    <row r="16" spans="1:6" s="14" customFormat="1" ht="50.1" customHeight="1" x14ac:dyDescent="0.2">
      <c r="A16" s="136" t="s">
        <v>137</v>
      </c>
      <c r="B16" s="41" t="s">
        <v>31</v>
      </c>
      <c r="C16" s="212" t="s">
        <v>418</v>
      </c>
      <c r="D16" s="77"/>
      <c r="E16" s="12"/>
      <c r="F16" s="13"/>
    </row>
    <row r="17" spans="1:6" s="14" customFormat="1" ht="24.95" customHeight="1" x14ac:dyDescent="0.2">
      <c r="A17" s="136" t="s">
        <v>138</v>
      </c>
      <c r="B17" s="41" t="s">
        <v>32</v>
      </c>
      <c r="C17" s="212" t="s">
        <v>418</v>
      </c>
      <c r="D17" s="77"/>
      <c r="E17" s="12"/>
      <c r="F17" s="13"/>
    </row>
    <row r="18" spans="1:6" s="14" customFormat="1" ht="50.1" customHeight="1" x14ac:dyDescent="0.2">
      <c r="A18" s="136" t="s">
        <v>139</v>
      </c>
      <c r="B18" s="41" t="s">
        <v>171</v>
      </c>
      <c r="C18" s="212" t="s">
        <v>418</v>
      </c>
      <c r="D18" s="77"/>
      <c r="E18" s="12"/>
      <c r="F18" s="13"/>
    </row>
    <row r="19" spans="1:6" s="14" customFormat="1" ht="24.95" customHeight="1" thickBot="1" x14ac:dyDescent="0.25">
      <c r="A19" s="137" t="s">
        <v>140</v>
      </c>
      <c r="B19" s="74" t="s">
        <v>111</v>
      </c>
      <c r="C19" s="212" t="s">
        <v>418</v>
      </c>
      <c r="D19" s="77"/>
      <c r="E19" s="73"/>
      <c r="F19" s="75"/>
    </row>
    <row r="20" spans="1:6" s="4" customFormat="1" ht="30" customHeight="1" x14ac:dyDescent="0.2">
      <c r="A20" s="107" t="s">
        <v>124</v>
      </c>
      <c r="B20" s="293" t="s">
        <v>0</v>
      </c>
      <c r="C20" s="293"/>
      <c r="D20" s="293"/>
      <c r="E20" s="293"/>
      <c r="F20" s="293"/>
    </row>
    <row r="21" spans="1:6" s="8" customFormat="1" ht="99.95" customHeight="1" x14ac:dyDescent="0.2">
      <c r="A21" s="138" t="s">
        <v>122</v>
      </c>
      <c r="B21" s="76" t="s">
        <v>114</v>
      </c>
      <c r="C21" s="213" t="s">
        <v>418</v>
      </c>
      <c r="D21" s="77"/>
      <c r="E21" s="74"/>
      <c r="F21" s="74"/>
    </row>
    <row r="22" spans="1:6" s="8" customFormat="1" ht="50.1" customHeight="1" x14ac:dyDescent="0.2">
      <c r="A22" s="260" t="s">
        <v>123</v>
      </c>
      <c r="B22" s="222" t="s">
        <v>156</v>
      </c>
      <c r="C22" s="223" t="s">
        <v>418</v>
      </c>
      <c r="D22" s="153"/>
      <c r="E22" s="41"/>
      <c r="F22" s="41"/>
    </row>
    <row r="23" spans="1:6" s="8" customFormat="1" ht="24.95" customHeight="1" x14ac:dyDescent="0.2">
      <c r="A23" s="260" t="s">
        <v>252</v>
      </c>
      <c r="B23" s="222" t="s">
        <v>421</v>
      </c>
      <c r="C23" s="223" t="s">
        <v>418</v>
      </c>
      <c r="D23" s="153"/>
      <c r="E23" s="41"/>
      <c r="F23" s="41"/>
    </row>
    <row r="24" spans="1:6" s="8" customFormat="1" ht="50.1" customHeight="1" x14ac:dyDescent="0.2">
      <c r="A24" s="260" t="s">
        <v>253</v>
      </c>
      <c r="B24" s="222" t="s">
        <v>422</v>
      </c>
      <c r="C24" s="223" t="s">
        <v>418</v>
      </c>
      <c r="D24" s="153"/>
      <c r="E24" s="41"/>
      <c r="F24" s="41"/>
    </row>
    <row r="25" spans="1:6" s="8" customFormat="1" ht="50.1" customHeight="1" x14ac:dyDescent="0.2">
      <c r="A25" s="260" t="s">
        <v>259</v>
      </c>
      <c r="B25" s="222" t="s">
        <v>448</v>
      </c>
      <c r="C25" s="223" t="s">
        <v>418</v>
      </c>
      <c r="D25" s="153"/>
      <c r="E25" s="41"/>
      <c r="F25" s="41"/>
    </row>
    <row r="26" spans="1:6" s="8" customFormat="1" ht="24.95" customHeight="1" thickBot="1" x14ac:dyDescent="0.25">
      <c r="A26" s="261" t="s">
        <v>260</v>
      </c>
      <c r="B26" s="221" t="s">
        <v>420</v>
      </c>
      <c r="C26" s="212" t="s">
        <v>418</v>
      </c>
      <c r="D26" s="83"/>
      <c r="E26" s="71"/>
      <c r="F26" s="71"/>
    </row>
    <row r="27" spans="1:6" s="4" customFormat="1" ht="30" customHeight="1" x14ac:dyDescent="0.2">
      <c r="A27" s="107" t="s">
        <v>125</v>
      </c>
      <c r="B27" s="293" t="s">
        <v>154</v>
      </c>
      <c r="C27" s="293"/>
      <c r="D27" s="293"/>
      <c r="E27" s="293"/>
      <c r="F27" s="293"/>
    </row>
    <row r="28" spans="1:6" s="14" customFormat="1" ht="24.95" customHeight="1" x14ac:dyDescent="0.2">
      <c r="A28" s="136" t="s">
        <v>126</v>
      </c>
      <c r="B28" s="41" t="s">
        <v>108</v>
      </c>
      <c r="C28" s="212" t="s">
        <v>418</v>
      </c>
      <c r="D28" s="77"/>
      <c r="E28" s="59"/>
      <c r="F28" s="58"/>
    </row>
    <row r="29" spans="1:6" s="14" customFormat="1" ht="75" customHeight="1" x14ac:dyDescent="0.2">
      <c r="A29" s="136" t="s">
        <v>127</v>
      </c>
      <c r="B29" s="264" t="s">
        <v>449</v>
      </c>
      <c r="C29" s="138" t="s">
        <v>418</v>
      </c>
      <c r="D29" s="77"/>
      <c r="E29" s="59"/>
      <c r="F29" s="58"/>
    </row>
    <row r="30" spans="1:6" s="14" customFormat="1" ht="24.95" customHeight="1" x14ac:dyDescent="0.2">
      <c r="A30" s="136" t="s">
        <v>128</v>
      </c>
      <c r="B30" s="67" t="s">
        <v>115</v>
      </c>
      <c r="C30" s="138" t="s">
        <v>418</v>
      </c>
      <c r="D30" s="77"/>
      <c r="E30" s="59"/>
      <c r="F30" s="58"/>
    </row>
    <row r="31" spans="1:6" s="14" customFormat="1" ht="24.95" customHeight="1" x14ac:dyDescent="0.2">
      <c r="A31" s="136" t="s">
        <v>129</v>
      </c>
      <c r="B31" s="74" t="s">
        <v>49</v>
      </c>
      <c r="C31" s="212" t="s">
        <v>418</v>
      </c>
      <c r="D31" s="77"/>
      <c r="E31" s="64"/>
      <c r="F31" s="262"/>
    </row>
    <row r="32" spans="1:6" s="14" customFormat="1" ht="50.1" customHeight="1" x14ac:dyDescent="0.2">
      <c r="A32" s="136" t="s">
        <v>370</v>
      </c>
      <c r="B32" s="222" t="s">
        <v>447</v>
      </c>
      <c r="C32" s="284" t="s">
        <v>418</v>
      </c>
      <c r="D32" s="153"/>
      <c r="E32" s="59"/>
      <c r="F32" s="58"/>
    </row>
    <row r="33" spans="1:6" s="14" customFormat="1" ht="24.95" customHeight="1" thickBot="1" x14ac:dyDescent="0.25">
      <c r="A33" s="139" t="s">
        <v>371</v>
      </c>
      <c r="B33" s="221" t="s">
        <v>462</v>
      </c>
      <c r="C33" s="230" t="s">
        <v>418</v>
      </c>
      <c r="D33" s="83"/>
      <c r="E33" s="62"/>
      <c r="F33" s="263"/>
    </row>
    <row r="34" spans="1:6" s="4" customFormat="1" ht="30" customHeight="1" x14ac:dyDescent="0.2">
      <c r="A34" s="107" t="s">
        <v>130</v>
      </c>
      <c r="B34" s="293" t="s">
        <v>25</v>
      </c>
      <c r="C34" s="293"/>
      <c r="D34" s="293"/>
      <c r="E34" s="293"/>
      <c r="F34" s="293"/>
    </row>
    <row r="35" spans="1:6" s="8" customFormat="1" ht="50.1" customHeight="1" thickBot="1" x14ac:dyDescent="0.25">
      <c r="A35" s="139" t="s">
        <v>131</v>
      </c>
      <c r="B35" s="80" t="s">
        <v>46</v>
      </c>
      <c r="C35" s="206" t="s">
        <v>418</v>
      </c>
      <c r="D35" s="77"/>
      <c r="E35" s="64"/>
      <c r="F35" s="63"/>
    </row>
    <row r="36" spans="1:6" s="4" customFormat="1" ht="30" customHeight="1" x14ac:dyDescent="0.2">
      <c r="A36" s="107" t="s">
        <v>141</v>
      </c>
      <c r="B36" s="293" t="s">
        <v>26</v>
      </c>
      <c r="C36" s="293"/>
      <c r="D36" s="293"/>
      <c r="E36" s="293"/>
      <c r="F36" s="293"/>
    </row>
    <row r="37" spans="1:6" s="8" customFormat="1" ht="24.95" customHeight="1" thickBot="1" x14ac:dyDescent="0.25">
      <c r="A37" s="139" t="s">
        <v>142</v>
      </c>
      <c r="B37" s="82" t="s">
        <v>50</v>
      </c>
      <c r="C37" s="217" t="s">
        <v>418</v>
      </c>
      <c r="D37" s="77"/>
      <c r="E37" s="64"/>
      <c r="F37" s="63"/>
    </row>
    <row r="38" spans="1:6" s="4" customFormat="1" ht="30" customHeight="1" x14ac:dyDescent="0.2">
      <c r="A38" s="107" t="s">
        <v>143</v>
      </c>
      <c r="B38" s="293" t="s">
        <v>2</v>
      </c>
      <c r="C38" s="293"/>
      <c r="D38" s="293"/>
      <c r="E38" s="293"/>
      <c r="F38" s="293"/>
    </row>
    <row r="39" spans="1:6" s="8" customFormat="1" ht="24.95" customHeight="1" x14ac:dyDescent="0.2">
      <c r="A39" s="136" t="s">
        <v>144</v>
      </c>
      <c r="B39" s="81" t="s">
        <v>109</v>
      </c>
      <c r="C39" s="206" t="s">
        <v>418</v>
      </c>
      <c r="D39" s="77"/>
      <c r="E39" s="59"/>
      <c r="F39" s="60"/>
    </row>
    <row r="40" spans="1:6" s="8" customFormat="1" ht="24.95" customHeight="1" x14ac:dyDescent="0.2">
      <c r="A40" s="136" t="s">
        <v>145</v>
      </c>
      <c r="B40" s="80" t="s">
        <v>110</v>
      </c>
      <c r="C40" s="206" t="s">
        <v>418</v>
      </c>
      <c r="D40" s="77"/>
      <c r="E40" s="64"/>
      <c r="F40" s="63"/>
    </row>
    <row r="41" spans="1:6" s="8" customFormat="1" ht="50.1" customHeight="1" thickBot="1" x14ac:dyDescent="0.25">
      <c r="A41" s="139" t="s">
        <v>168</v>
      </c>
      <c r="B41" s="167" t="s">
        <v>174</v>
      </c>
      <c r="C41" s="216" t="s">
        <v>418</v>
      </c>
      <c r="D41" s="83"/>
      <c r="E41" s="62"/>
      <c r="F41" s="61"/>
    </row>
    <row r="42" spans="1:6" s="4" customFormat="1" ht="30" customHeight="1" x14ac:dyDescent="0.2">
      <c r="A42" s="107" t="s">
        <v>147</v>
      </c>
      <c r="B42" s="293" t="s">
        <v>193</v>
      </c>
      <c r="C42" s="293"/>
      <c r="D42" s="293"/>
      <c r="E42" s="293"/>
      <c r="F42" s="293"/>
    </row>
    <row r="43" spans="1:6" s="8" customFormat="1" ht="24.95" customHeight="1" x14ac:dyDescent="0.2">
      <c r="A43" s="136" t="s">
        <v>148</v>
      </c>
      <c r="B43" s="81" t="s">
        <v>191</v>
      </c>
      <c r="C43" s="206" t="s">
        <v>418</v>
      </c>
      <c r="D43" s="77"/>
      <c r="E43" s="59"/>
      <c r="F43" s="60"/>
    </row>
    <row r="44" spans="1:6" s="8" customFormat="1" ht="24.95" customHeight="1" x14ac:dyDescent="0.2">
      <c r="A44" s="136"/>
      <c r="B44" s="42" t="s">
        <v>185</v>
      </c>
      <c r="C44" s="210" t="s">
        <v>418</v>
      </c>
      <c r="D44" s="77"/>
      <c r="E44" s="59"/>
      <c r="F44" s="60"/>
    </row>
    <row r="45" spans="1:6" s="8" customFormat="1" ht="24.95" customHeight="1" x14ac:dyDescent="0.2">
      <c r="A45" s="136"/>
      <c r="B45" s="42" t="s">
        <v>190</v>
      </c>
      <c r="C45" s="210" t="s">
        <v>418</v>
      </c>
      <c r="D45" s="77"/>
      <c r="E45" s="59"/>
      <c r="F45" s="60"/>
    </row>
    <row r="46" spans="1:6" s="8" customFormat="1" ht="24.95" customHeight="1" x14ac:dyDescent="0.2">
      <c r="A46" s="136"/>
      <c r="B46" s="42" t="s">
        <v>186</v>
      </c>
      <c r="C46" s="210" t="s">
        <v>418</v>
      </c>
      <c r="D46" s="77"/>
      <c r="E46" s="59"/>
      <c r="F46" s="60"/>
    </row>
    <row r="47" spans="1:6" s="8" customFormat="1" ht="24.95" customHeight="1" x14ac:dyDescent="0.2">
      <c r="A47" s="136"/>
      <c r="B47" s="42" t="s">
        <v>427</v>
      </c>
      <c r="C47" s="210" t="s">
        <v>457</v>
      </c>
      <c r="D47" s="77"/>
      <c r="E47" s="59"/>
      <c r="F47" s="60"/>
    </row>
    <row r="48" spans="1:6" s="8" customFormat="1" ht="24.95" customHeight="1" x14ac:dyDescent="0.2">
      <c r="A48" s="136"/>
      <c r="B48" s="42" t="s">
        <v>152</v>
      </c>
      <c r="C48" s="210" t="s">
        <v>457</v>
      </c>
      <c r="D48" s="77"/>
      <c r="E48" s="59"/>
      <c r="F48" s="60"/>
    </row>
    <row r="49" spans="1:6" s="8" customFormat="1" ht="50.1" customHeight="1" x14ac:dyDescent="0.2">
      <c r="A49" s="136" t="s">
        <v>149</v>
      </c>
      <c r="B49" s="81" t="s">
        <v>189</v>
      </c>
      <c r="C49" s="206" t="s">
        <v>418</v>
      </c>
      <c r="D49" s="77"/>
      <c r="E49" s="59"/>
      <c r="F49" s="60"/>
    </row>
    <row r="50" spans="1:6" s="8" customFormat="1" ht="50.1" customHeight="1" x14ac:dyDescent="0.2">
      <c r="A50" s="136" t="s">
        <v>176</v>
      </c>
      <c r="B50" s="81" t="s">
        <v>194</v>
      </c>
      <c r="C50" s="206" t="s">
        <v>457</v>
      </c>
      <c r="D50" s="77"/>
      <c r="E50" s="64"/>
      <c r="F50" s="63"/>
    </row>
    <row r="51" spans="1:6" s="8" customFormat="1" ht="50.1" customHeight="1" x14ac:dyDescent="0.2">
      <c r="A51" s="136" t="s">
        <v>177</v>
      </c>
      <c r="B51" s="81" t="s">
        <v>195</v>
      </c>
      <c r="C51" s="206"/>
      <c r="D51" s="77"/>
      <c r="E51" s="64"/>
      <c r="F51" s="63"/>
    </row>
    <row r="52" spans="1:6" s="8" customFormat="1" ht="24.95" customHeight="1" x14ac:dyDescent="0.2">
      <c r="A52" s="136"/>
      <c r="B52" s="140" t="s">
        <v>196</v>
      </c>
      <c r="C52" s="214" t="s">
        <v>457</v>
      </c>
      <c r="D52" s="77"/>
      <c r="E52" s="64"/>
      <c r="F52" s="63"/>
    </row>
    <row r="53" spans="1:6" s="8" customFormat="1" ht="24.95" customHeight="1" x14ac:dyDescent="0.2">
      <c r="A53" s="136"/>
      <c r="B53" s="140" t="s">
        <v>198</v>
      </c>
      <c r="C53" s="214" t="s">
        <v>457</v>
      </c>
      <c r="D53" s="77"/>
      <c r="E53" s="64"/>
      <c r="F53" s="63"/>
    </row>
    <row r="54" spans="1:6" s="8" customFormat="1" ht="24.95" customHeight="1" x14ac:dyDescent="0.2">
      <c r="A54" s="136"/>
      <c r="B54" s="140" t="s">
        <v>197</v>
      </c>
      <c r="C54" s="214" t="s">
        <v>457</v>
      </c>
      <c r="D54" s="77"/>
      <c r="E54" s="64"/>
      <c r="F54" s="63"/>
    </row>
    <row r="55" spans="1:6" s="8" customFormat="1" ht="24.95" customHeight="1" x14ac:dyDescent="0.2">
      <c r="A55" s="137"/>
      <c r="B55" s="174" t="s">
        <v>192</v>
      </c>
      <c r="C55" s="214" t="s">
        <v>457</v>
      </c>
      <c r="D55" s="77"/>
      <c r="E55" s="64"/>
      <c r="F55" s="63"/>
    </row>
    <row r="56" spans="1:6" s="8" customFormat="1" ht="24.95" customHeight="1" x14ac:dyDescent="0.2">
      <c r="A56" s="136" t="s">
        <v>200</v>
      </c>
      <c r="B56" s="81" t="s">
        <v>199</v>
      </c>
      <c r="C56" s="206" t="s">
        <v>418</v>
      </c>
      <c r="D56" s="77"/>
      <c r="E56" s="64"/>
      <c r="F56" s="63"/>
    </row>
    <row r="57" spans="1:6" s="8" customFormat="1" ht="24.95" customHeight="1" thickBot="1" x14ac:dyDescent="0.25">
      <c r="A57" s="139" t="s">
        <v>243</v>
      </c>
      <c r="B57" s="182" t="s">
        <v>239</v>
      </c>
      <c r="C57" s="215" t="s">
        <v>457</v>
      </c>
      <c r="D57" s="83"/>
      <c r="E57" s="62"/>
      <c r="F57" s="61"/>
    </row>
  </sheetData>
  <mergeCells count="8">
    <mergeCell ref="B42:F42"/>
    <mergeCell ref="A1:B1"/>
    <mergeCell ref="B2:F2"/>
    <mergeCell ref="B20:F20"/>
    <mergeCell ref="B38:F38"/>
    <mergeCell ref="B34:F34"/>
    <mergeCell ref="B36:F36"/>
    <mergeCell ref="B27:F27"/>
  </mergeCells>
  <phoneticPr fontId="0" type="noConversion"/>
  <printOptions horizontalCentered="1"/>
  <pageMargins left="0.19685039370078741" right="0.19685039370078741" top="0.47244094488188981" bottom="0.39370078740157483" header="0.23622047244094491" footer="0.23622047244094491"/>
  <pageSetup paperSize="9" scale="73" fitToHeight="0" orientation="landscape" r:id="rId1"/>
  <headerFooter alignWithMargins="0">
    <oddHeader>&amp;L&amp;F&amp;C&amp;"Arial,Gras"&amp;12&amp;A</oddHeader>
    <oddFooter>&amp;C&amp;P / &amp;N</oddFooter>
  </headerFooter>
  <rowBreaks count="1" manualBreakCount="1">
    <brk id="19" max="4"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'Notes sur le remplissage'!$B$5:$B$8</xm:f>
          </x14:formula1>
          <xm:sqref>D3:D19 D35 D37 D39:D41 D21:D26 D43:D57 D28:D33</xm:sqref>
        </x14:dataValidation>
        <x14:dataValidation type="list" allowBlank="1" showInputMessage="1" showErrorMessage="1">
          <x14:formula1>
            <xm:f>'Notes sur le remplissage'!$B$14:$B$15</xm:f>
          </x14:formula1>
          <xm:sqref>C3:C19 C21:C26 C28:C33 C35 C37 C39:C41 C43:C57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19"/>
  <sheetViews>
    <sheetView showGridLines="0" zoomScale="90" zoomScaleNormal="90" workbookViewId="0">
      <selection sqref="A1:B1"/>
    </sheetView>
  </sheetViews>
  <sheetFormatPr baseColWidth="10" defaultRowHeight="12.75" x14ac:dyDescent="0.2"/>
  <cols>
    <col min="1" max="1" width="5.7109375" style="72" customWidth="1"/>
    <col min="2" max="2" width="106.85546875" customWidth="1"/>
    <col min="3" max="3" width="36.140625" customWidth="1"/>
    <col min="4" max="4" width="35.7109375" customWidth="1"/>
  </cols>
  <sheetData>
    <row r="1" spans="1:4" s="3" customFormat="1" ht="42" customHeight="1" thickBot="1" x14ac:dyDescent="0.25">
      <c r="A1" s="295" t="s">
        <v>112</v>
      </c>
      <c r="B1" s="295"/>
      <c r="C1" s="87" t="s">
        <v>35</v>
      </c>
      <c r="D1" s="87" t="s">
        <v>44</v>
      </c>
    </row>
    <row r="2" spans="1:4" s="4" customFormat="1" ht="30" customHeight="1" x14ac:dyDescent="0.2">
      <c r="A2" s="108"/>
      <c r="B2" s="293" t="s">
        <v>439</v>
      </c>
      <c r="C2" s="293"/>
      <c r="D2" s="293"/>
    </row>
    <row r="3" spans="1:4" s="14" customFormat="1" ht="24.95" customHeight="1" x14ac:dyDescent="0.2">
      <c r="A3" s="136" t="s">
        <v>120</v>
      </c>
      <c r="B3" s="45" t="s">
        <v>182</v>
      </c>
      <c r="C3" s="13"/>
      <c r="D3" s="12"/>
    </row>
    <row r="4" spans="1:4" s="14" customFormat="1" ht="24.95" customHeight="1" x14ac:dyDescent="0.2">
      <c r="A4" s="136" t="s">
        <v>124</v>
      </c>
      <c r="B4" s="45" t="s">
        <v>241</v>
      </c>
      <c r="C4" s="13"/>
      <c r="D4" s="12"/>
    </row>
    <row r="5" spans="1:4" s="14" customFormat="1" ht="24.95" customHeight="1" x14ac:dyDescent="0.2">
      <c r="A5" s="136" t="s">
        <v>125</v>
      </c>
      <c r="B5" s="175" t="s">
        <v>242</v>
      </c>
      <c r="C5" s="178"/>
      <c r="D5" s="179"/>
    </row>
    <row r="6" spans="1:4" s="14" customFormat="1" ht="24.95" customHeight="1" x14ac:dyDescent="0.2">
      <c r="A6" s="136" t="s">
        <v>130</v>
      </c>
      <c r="B6" s="41" t="s">
        <v>203</v>
      </c>
      <c r="C6" s="13"/>
      <c r="D6" s="12"/>
    </row>
    <row r="7" spans="1:4" s="14" customFormat="1" ht="24.95" customHeight="1" x14ac:dyDescent="0.2">
      <c r="A7" s="136" t="s">
        <v>141</v>
      </c>
      <c r="B7" s="41" t="s">
        <v>204</v>
      </c>
      <c r="C7" s="13"/>
      <c r="D7" s="12"/>
    </row>
    <row r="8" spans="1:4" s="14" customFormat="1" ht="24.95" customHeight="1" thickBot="1" x14ac:dyDescent="0.25">
      <c r="A8" s="136" t="s">
        <v>143</v>
      </c>
      <c r="B8" s="71" t="s">
        <v>205</v>
      </c>
      <c r="C8" s="69"/>
      <c r="D8" s="70"/>
    </row>
    <row r="9" spans="1:4" s="4" customFormat="1" ht="30" customHeight="1" x14ac:dyDescent="0.2">
      <c r="A9" s="108"/>
      <c r="B9" s="293" t="s">
        <v>437</v>
      </c>
      <c r="C9" s="293"/>
      <c r="D9" s="293"/>
    </row>
    <row r="10" spans="1:4" s="14" customFormat="1" ht="24.95" customHeight="1" x14ac:dyDescent="0.2">
      <c r="A10" s="136" t="s">
        <v>120</v>
      </c>
      <c r="B10" s="45" t="s">
        <v>425</v>
      </c>
      <c r="C10" s="13"/>
      <c r="D10" s="12"/>
    </row>
    <row r="11" spans="1:4" s="14" customFormat="1" ht="24.95" customHeight="1" x14ac:dyDescent="0.2">
      <c r="A11" s="136" t="s">
        <v>124</v>
      </c>
      <c r="B11" s="45" t="s">
        <v>4</v>
      </c>
      <c r="C11" s="13"/>
      <c r="D11" s="12"/>
    </row>
    <row r="12" spans="1:4" s="14" customFormat="1" ht="24.95" customHeight="1" x14ac:dyDescent="0.2">
      <c r="A12" s="136" t="s">
        <v>125</v>
      </c>
      <c r="B12" s="175" t="s">
        <v>440</v>
      </c>
      <c r="C12" s="178"/>
      <c r="D12" s="179"/>
    </row>
    <row r="13" spans="1:4" s="14" customFormat="1" ht="24.95" customHeight="1" x14ac:dyDescent="0.2">
      <c r="A13" s="136" t="s">
        <v>130</v>
      </c>
      <c r="B13" s="41" t="s">
        <v>442</v>
      </c>
      <c r="C13" s="13"/>
      <c r="D13" s="12"/>
    </row>
    <row r="14" spans="1:4" s="14" customFormat="1" ht="24.95" customHeight="1" thickBot="1" x14ac:dyDescent="0.25">
      <c r="A14" s="189">
        <v>5</v>
      </c>
      <c r="B14" s="239" t="s">
        <v>435</v>
      </c>
      <c r="C14" s="240"/>
      <c r="D14" s="241"/>
    </row>
    <row r="15" spans="1:4" s="4" customFormat="1" ht="30" customHeight="1" x14ac:dyDescent="0.2">
      <c r="A15" s="108"/>
      <c r="B15" s="296" t="s">
        <v>438</v>
      </c>
      <c r="C15" s="297"/>
      <c r="D15" s="298"/>
    </row>
    <row r="16" spans="1:4" s="14" customFormat="1" ht="24.95" customHeight="1" x14ac:dyDescent="0.2">
      <c r="A16" s="136" t="s">
        <v>120</v>
      </c>
      <c r="B16" s="45" t="s">
        <v>240</v>
      </c>
      <c r="C16" s="13"/>
      <c r="D16" s="12"/>
    </row>
    <row r="17" spans="1:4" s="14" customFormat="1" ht="24.95" customHeight="1" x14ac:dyDescent="0.2">
      <c r="A17" s="136" t="s">
        <v>124</v>
      </c>
      <c r="B17" s="175" t="s">
        <v>436</v>
      </c>
      <c r="C17" s="13"/>
      <c r="D17" s="12"/>
    </row>
    <row r="18" spans="1:4" s="14" customFormat="1" ht="24.95" customHeight="1" x14ac:dyDescent="0.2">
      <c r="A18" s="137" t="s">
        <v>125</v>
      </c>
      <c r="B18" s="74" t="s">
        <v>205</v>
      </c>
      <c r="C18" s="178"/>
      <c r="D18" s="179"/>
    </row>
    <row r="19" spans="1:4" s="246" customFormat="1" ht="24.95" customHeight="1" thickBot="1" x14ac:dyDescent="0.25">
      <c r="A19" s="268" t="s">
        <v>130</v>
      </c>
      <c r="B19" s="269" t="s">
        <v>459</v>
      </c>
      <c r="C19" s="270"/>
      <c r="D19" s="270"/>
    </row>
  </sheetData>
  <mergeCells count="4">
    <mergeCell ref="B2:D2"/>
    <mergeCell ref="A1:B1"/>
    <mergeCell ref="B15:D15"/>
    <mergeCell ref="B9:D9"/>
  </mergeCells>
  <printOptions horizontalCentered="1"/>
  <pageMargins left="0.19685039370078741" right="0.19685039370078741" top="0.47244094488188981" bottom="0.39370078740157483" header="0.23622047244094491" footer="0.23622047244094491"/>
  <pageSetup paperSize="9" scale="79" fitToHeight="0" orientation="landscape" r:id="rId1"/>
  <headerFooter>
    <oddHeader>&amp;L&amp;"Tahoma,Normal"&amp;F&amp;C&amp;"Tahoma,Gras"&amp;A</oddHeader>
    <oddFooter>&amp;C&amp;"Tahoma,Normal"&amp;P / &amp;N</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pageSetUpPr fitToPage="1"/>
  </sheetPr>
  <dimension ref="A1:F148"/>
  <sheetViews>
    <sheetView showGridLines="0" zoomScale="90" zoomScaleNormal="90" workbookViewId="0">
      <pane ySplit="1" topLeftCell="A137" activePane="bottomLeft" state="frozen"/>
      <selection pane="bottomLeft" activeCell="C141" sqref="C141"/>
    </sheetView>
  </sheetViews>
  <sheetFormatPr baseColWidth="10" defaultColWidth="11.42578125" defaultRowHeight="12.75" x14ac:dyDescent="0.2"/>
  <cols>
    <col min="1" max="1" width="5.7109375" style="79" customWidth="1"/>
    <col min="2" max="2" width="80.7109375" style="79" customWidth="1"/>
    <col min="3" max="3" width="10.7109375" style="79" customWidth="1"/>
    <col min="4" max="4" width="15.7109375" style="79" customWidth="1"/>
    <col min="5" max="5" width="70.7109375" style="79" customWidth="1"/>
    <col min="6" max="6" width="15.7109375" style="79" customWidth="1"/>
    <col min="7" max="16384" width="11.42578125" style="79"/>
  </cols>
  <sheetData>
    <row r="1" spans="1:6" s="34" customFormat="1" ht="42" customHeight="1" thickBot="1" x14ac:dyDescent="0.25">
      <c r="A1" s="299" t="s">
        <v>201</v>
      </c>
      <c r="B1" s="300"/>
      <c r="C1" s="218" t="s">
        <v>419</v>
      </c>
      <c r="D1" s="84" t="s">
        <v>35</v>
      </c>
      <c r="E1" s="85" t="s">
        <v>22</v>
      </c>
      <c r="F1" s="86" t="s">
        <v>24</v>
      </c>
    </row>
    <row r="2" spans="1:6" s="35" customFormat="1" ht="30" customHeight="1" x14ac:dyDescent="0.2">
      <c r="A2" s="107">
        <v>1</v>
      </c>
      <c r="B2" s="293" t="str">
        <f>'Fonctionnalités couvertes'!B3</f>
        <v>Dématérialisation des factures fournisseurs</v>
      </c>
      <c r="C2" s="293"/>
      <c r="D2" s="293">
        <f>'Fonctionnalités couvertes'!C3</f>
        <v>0</v>
      </c>
      <c r="E2" s="293">
        <f>'Fonctionnalités couvertes'!D3</f>
        <v>0</v>
      </c>
      <c r="F2" s="293">
        <f>'Fonctionnalités couvertes'!E3</f>
        <v>0</v>
      </c>
    </row>
    <row r="3" spans="1:6" s="38" customFormat="1" ht="24.95" customHeight="1" x14ac:dyDescent="0.2">
      <c r="A3" s="136" t="s">
        <v>121</v>
      </c>
      <c r="B3" s="103" t="s">
        <v>207</v>
      </c>
      <c r="C3" s="219"/>
      <c r="D3" s="77"/>
      <c r="E3" s="37"/>
      <c r="F3" s="36"/>
    </row>
    <row r="4" spans="1:6" s="38" customFormat="1" ht="24.95" customHeight="1" x14ac:dyDescent="0.2">
      <c r="A4" s="136"/>
      <c r="B4" s="89" t="s">
        <v>208</v>
      </c>
      <c r="C4" s="219" t="s">
        <v>418</v>
      </c>
      <c r="D4" s="77"/>
      <c r="E4" s="37"/>
      <c r="F4" s="36"/>
    </row>
    <row r="5" spans="1:6" s="38" customFormat="1" ht="24.95" customHeight="1" x14ac:dyDescent="0.2">
      <c r="A5" s="136"/>
      <c r="B5" s="89" t="s">
        <v>209</v>
      </c>
      <c r="C5" s="219" t="s">
        <v>418</v>
      </c>
      <c r="D5" s="77"/>
      <c r="E5" s="37"/>
      <c r="F5" s="36"/>
    </row>
    <row r="6" spans="1:6" s="38" customFormat="1" ht="24.95" customHeight="1" x14ac:dyDescent="0.2">
      <c r="A6" s="136"/>
      <c r="B6" s="89" t="s">
        <v>372</v>
      </c>
      <c r="C6" s="219" t="s">
        <v>418</v>
      </c>
      <c r="D6" s="77"/>
      <c r="E6" s="37"/>
      <c r="F6" s="36"/>
    </row>
    <row r="7" spans="1:6" s="38" customFormat="1" ht="24.95" customHeight="1" x14ac:dyDescent="0.2">
      <c r="A7" s="136"/>
      <c r="B7" s="89" t="s">
        <v>210</v>
      </c>
      <c r="C7" s="219" t="s">
        <v>418</v>
      </c>
      <c r="D7" s="77"/>
      <c r="E7" s="37"/>
      <c r="F7" s="36"/>
    </row>
    <row r="8" spans="1:6" s="38" customFormat="1" ht="24.95" customHeight="1" x14ac:dyDescent="0.2">
      <c r="A8" s="136"/>
      <c r="B8" s="89" t="s">
        <v>152</v>
      </c>
      <c r="C8" s="219" t="s">
        <v>457</v>
      </c>
      <c r="D8" s="77"/>
      <c r="E8" s="37"/>
      <c r="F8" s="36"/>
    </row>
    <row r="9" spans="1:6" s="38" customFormat="1" ht="24.95" customHeight="1" x14ac:dyDescent="0.2">
      <c r="A9" s="136" t="s">
        <v>133</v>
      </c>
      <c r="B9" s="103" t="s">
        <v>212</v>
      </c>
      <c r="C9" s="219" t="s">
        <v>418</v>
      </c>
      <c r="D9" s="77"/>
      <c r="E9" s="37"/>
      <c r="F9" s="36"/>
    </row>
    <row r="10" spans="1:6" s="38" customFormat="1" ht="24.95" customHeight="1" x14ac:dyDescent="0.2">
      <c r="A10" s="136"/>
      <c r="B10" s="185" t="s">
        <v>463</v>
      </c>
      <c r="C10" s="219" t="s">
        <v>418</v>
      </c>
      <c r="D10" s="77"/>
      <c r="E10" s="37"/>
      <c r="F10" s="36"/>
    </row>
    <row r="11" spans="1:6" s="38" customFormat="1" ht="24.95" customHeight="1" x14ac:dyDescent="0.2">
      <c r="A11" s="136"/>
      <c r="B11" s="185" t="s">
        <v>373</v>
      </c>
      <c r="C11" s="219" t="s">
        <v>418</v>
      </c>
      <c r="D11" s="77"/>
      <c r="E11" s="37"/>
      <c r="F11" s="36"/>
    </row>
    <row r="12" spans="1:6" s="38" customFormat="1" ht="24.95" customHeight="1" x14ac:dyDescent="0.2">
      <c r="A12" s="136"/>
      <c r="B12" s="188" t="s">
        <v>464</v>
      </c>
      <c r="C12" s="219" t="s">
        <v>457</v>
      </c>
      <c r="D12" s="77"/>
      <c r="E12" s="37"/>
      <c r="F12" s="36"/>
    </row>
    <row r="13" spans="1:6" s="38" customFormat="1" ht="24.95" customHeight="1" x14ac:dyDescent="0.2">
      <c r="A13" s="136" t="s">
        <v>134</v>
      </c>
      <c r="B13" s="103" t="s">
        <v>213</v>
      </c>
      <c r="C13" s="219"/>
      <c r="D13" s="77"/>
      <c r="E13" s="37"/>
      <c r="F13" s="36"/>
    </row>
    <row r="14" spans="1:6" s="38" customFormat="1" ht="24.95" customHeight="1" x14ac:dyDescent="0.2">
      <c r="A14" s="136"/>
      <c r="B14" s="89" t="s">
        <v>375</v>
      </c>
      <c r="C14" s="219" t="s">
        <v>457</v>
      </c>
      <c r="D14" s="77"/>
      <c r="E14" s="37"/>
      <c r="F14" s="36"/>
    </row>
    <row r="15" spans="1:6" s="38" customFormat="1" ht="24.95" customHeight="1" x14ac:dyDescent="0.2">
      <c r="A15" s="136"/>
      <c r="B15" s="89" t="s">
        <v>374</v>
      </c>
      <c r="C15" s="219" t="s">
        <v>457</v>
      </c>
      <c r="D15" s="77"/>
      <c r="E15" s="37"/>
      <c r="F15" s="36"/>
    </row>
    <row r="16" spans="1:6" s="38" customFormat="1" ht="24.95" customHeight="1" x14ac:dyDescent="0.2">
      <c r="A16" s="136"/>
      <c r="B16" s="89" t="s">
        <v>245</v>
      </c>
      <c r="C16" s="219" t="s">
        <v>418</v>
      </c>
      <c r="D16" s="77"/>
      <c r="E16" s="37"/>
      <c r="F16" s="36"/>
    </row>
    <row r="17" spans="1:6" s="38" customFormat="1" ht="24.95" customHeight="1" x14ac:dyDescent="0.2">
      <c r="A17" s="136"/>
      <c r="B17" s="89" t="s">
        <v>244</v>
      </c>
      <c r="C17" s="219" t="s">
        <v>418</v>
      </c>
      <c r="D17" s="77"/>
      <c r="E17" s="37"/>
      <c r="F17" s="36"/>
    </row>
    <row r="18" spans="1:6" s="38" customFormat="1" ht="24.95" customHeight="1" x14ac:dyDescent="0.2">
      <c r="A18" s="136"/>
      <c r="B18" s="89" t="s">
        <v>211</v>
      </c>
      <c r="C18" s="219" t="s">
        <v>457</v>
      </c>
      <c r="D18" s="77"/>
      <c r="E18" s="37"/>
      <c r="F18" s="36"/>
    </row>
    <row r="19" spans="1:6" s="38" customFormat="1" ht="24.95" customHeight="1" x14ac:dyDescent="0.2">
      <c r="A19" s="136"/>
      <c r="B19" s="89" t="s">
        <v>152</v>
      </c>
      <c r="C19" s="219" t="s">
        <v>457</v>
      </c>
      <c r="D19" s="77"/>
      <c r="E19" s="37"/>
      <c r="F19" s="36"/>
    </row>
    <row r="20" spans="1:6" s="38" customFormat="1" ht="24.95" customHeight="1" x14ac:dyDescent="0.2">
      <c r="A20" s="136" t="s">
        <v>135</v>
      </c>
      <c r="B20" s="186" t="s">
        <v>246</v>
      </c>
      <c r="C20" s="219" t="s">
        <v>418</v>
      </c>
      <c r="D20" s="77"/>
      <c r="E20" s="37"/>
      <c r="F20" s="36"/>
    </row>
    <row r="21" spans="1:6" s="38" customFormat="1" ht="24.95" customHeight="1" x14ac:dyDescent="0.2">
      <c r="A21" s="136" t="s">
        <v>136</v>
      </c>
      <c r="B21" s="187" t="s">
        <v>247</v>
      </c>
      <c r="C21" s="219" t="s">
        <v>418</v>
      </c>
      <c r="D21" s="77"/>
      <c r="E21" s="37"/>
      <c r="F21" s="36"/>
    </row>
    <row r="22" spans="1:6" s="38" customFormat="1" ht="24.95" customHeight="1" thickBot="1" x14ac:dyDescent="0.25">
      <c r="A22" s="136" t="s">
        <v>137</v>
      </c>
      <c r="B22" s="103" t="s">
        <v>313</v>
      </c>
      <c r="C22" s="219" t="s">
        <v>418</v>
      </c>
      <c r="D22" s="77"/>
      <c r="E22" s="37"/>
      <c r="F22" s="36"/>
    </row>
    <row r="23" spans="1:6" s="35" customFormat="1" ht="30" customHeight="1" x14ac:dyDescent="0.2">
      <c r="A23" s="107">
        <v>2</v>
      </c>
      <c r="B23" s="293" t="str">
        <f>'Fonctionnalités couvertes'!B4</f>
        <v>Lecture et reconnaissance automatique de documents (LAD/RAD)</v>
      </c>
      <c r="C23" s="293"/>
      <c r="D23" s="293" t="e">
        <f>'Fonctionnalités couvertes'!#REF!</f>
        <v>#REF!</v>
      </c>
      <c r="E23" s="293" t="e">
        <f>'Fonctionnalités couvertes'!#REF!</f>
        <v>#REF!</v>
      </c>
      <c r="F23" s="293" t="e">
        <f>'Fonctionnalités couvertes'!#REF!</f>
        <v>#REF!</v>
      </c>
    </row>
    <row r="24" spans="1:6" s="38" customFormat="1" ht="50.1" customHeight="1" x14ac:dyDescent="0.2">
      <c r="A24" s="136" t="s">
        <v>122</v>
      </c>
      <c r="B24" s="176" t="s">
        <v>376</v>
      </c>
      <c r="C24" s="219" t="s">
        <v>457</v>
      </c>
      <c r="D24" s="77"/>
      <c r="E24" s="37"/>
      <c r="F24" s="36"/>
    </row>
    <row r="25" spans="1:6" s="38" customFormat="1" ht="24.95" customHeight="1" x14ac:dyDescent="0.2">
      <c r="A25" s="136" t="s">
        <v>123</v>
      </c>
      <c r="B25" s="103" t="s">
        <v>377</v>
      </c>
      <c r="C25" s="219" t="s">
        <v>418</v>
      </c>
      <c r="D25" s="77"/>
      <c r="E25" s="37"/>
      <c r="F25" s="36"/>
    </row>
    <row r="26" spans="1:6" s="38" customFormat="1" ht="24.95" customHeight="1" x14ac:dyDescent="0.2">
      <c r="A26" s="198"/>
      <c r="B26" s="89" t="s">
        <v>249</v>
      </c>
      <c r="C26" s="219" t="s">
        <v>418</v>
      </c>
      <c r="D26" s="77"/>
      <c r="E26" s="37"/>
      <c r="F26" s="36"/>
    </row>
    <row r="27" spans="1:6" s="38" customFormat="1" ht="24.95" customHeight="1" x14ac:dyDescent="0.2">
      <c r="A27" s="198"/>
      <c r="B27" s="89" t="s">
        <v>378</v>
      </c>
      <c r="C27" s="219" t="s">
        <v>418</v>
      </c>
      <c r="D27" s="77"/>
      <c r="E27" s="37"/>
      <c r="F27" s="36"/>
    </row>
    <row r="28" spans="1:6" s="38" customFormat="1" ht="24.95" customHeight="1" x14ac:dyDescent="0.2">
      <c r="A28" s="136"/>
      <c r="B28" s="89" t="s">
        <v>250</v>
      </c>
      <c r="C28" s="219" t="s">
        <v>418</v>
      </c>
      <c r="D28" s="77"/>
      <c r="E28" s="37"/>
      <c r="F28" s="36"/>
    </row>
    <row r="29" spans="1:6" s="38" customFormat="1" ht="24.95" customHeight="1" x14ac:dyDescent="0.2">
      <c r="A29" s="136" t="s">
        <v>252</v>
      </c>
      <c r="B29" s="176" t="s">
        <v>379</v>
      </c>
      <c r="C29" s="219" t="s">
        <v>418</v>
      </c>
      <c r="D29" s="77"/>
      <c r="E29" s="37"/>
      <c r="F29" s="36"/>
    </row>
    <row r="30" spans="1:6" s="38" customFormat="1" ht="24.95" customHeight="1" x14ac:dyDescent="0.2">
      <c r="A30" s="136" t="s">
        <v>253</v>
      </c>
      <c r="B30" s="176" t="s">
        <v>380</v>
      </c>
      <c r="C30" s="219"/>
      <c r="D30" s="77"/>
      <c r="E30" s="37"/>
      <c r="F30" s="36"/>
    </row>
    <row r="31" spans="1:6" s="38" customFormat="1" ht="24.95" customHeight="1" x14ac:dyDescent="0.2">
      <c r="A31" s="136"/>
      <c r="B31" s="176" t="s">
        <v>381</v>
      </c>
      <c r="C31" s="219" t="s">
        <v>418</v>
      </c>
      <c r="D31" s="77"/>
      <c r="E31" s="37"/>
      <c r="F31" s="36"/>
    </row>
    <row r="32" spans="1:6" s="38" customFormat="1" ht="24.95" customHeight="1" x14ac:dyDescent="0.2">
      <c r="A32" s="136"/>
      <c r="B32" s="176" t="s">
        <v>382</v>
      </c>
      <c r="C32" s="219" t="s">
        <v>457</v>
      </c>
      <c r="D32" s="77"/>
      <c r="E32" s="37"/>
      <c r="F32" s="36"/>
    </row>
    <row r="33" spans="1:6" s="38" customFormat="1" ht="50.1" customHeight="1" x14ac:dyDescent="0.2">
      <c r="A33" s="136" t="s">
        <v>259</v>
      </c>
      <c r="B33" s="176" t="s">
        <v>383</v>
      </c>
      <c r="C33" s="219" t="s">
        <v>418</v>
      </c>
      <c r="D33" s="77"/>
      <c r="E33" s="37"/>
      <c r="F33" s="36"/>
    </row>
    <row r="34" spans="1:6" s="38" customFormat="1" ht="50.1" customHeight="1" x14ac:dyDescent="0.2">
      <c r="A34" s="136" t="s">
        <v>260</v>
      </c>
      <c r="B34" s="176" t="s">
        <v>251</v>
      </c>
      <c r="C34" s="219" t="s">
        <v>418</v>
      </c>
      <c r="D34" s="77"/>
      <c r="E34" s="37"/>
      <c r="F34" s="36"/>
    </row>
    <row r="35" spans="1:6" s="38" customFormat="1" ht="24.95" customHeight="1" x14ac:dyDescent="0.2">
      <c r="A35" s="136" t="s">
        <v>295</v>
      </c>
      <c r="B35" s="176" t="s">
        <v>384</v>
      </c>
      <c r="C35" s="219" t="s">
        <v>457</v>
      </c>
      <c r="D35" s="77"/>
      <c r="E35" s="37"/>
      <c r="F35" s="36"/>
    </row>
    <row r="36" spans="1:6" s="38" customFormat="1" ht="50.1" customHeight="1" x14ac:dyDescent="0.2">
      <c r="A36" s="136" t="s">
        <v>297</v>
      </c>
      <c r="B36" s="176" t="s">
        <v>320</v>
      </c>
      <c r="C36" s="219" t="s">
        <v>418</v>
      </c>
      <c r="D36" s="77"/>
      <c r="E36" s="37"/>
      <c r="F36" s="36"/>
    </row>
    <row r="37" spans="1:6" s="38" customFormat="1" ht="24.95" customHeight="1" x14ac:dyDescent="0.2">
      <c r="A37" s="136" t="s">
        <v>323</v>
      </c>
      <c r="B37" s="176" t="s">
        <v>263</v>
      </c>
      <c r="C37" s="219"/>
      <c r="D37" s="77"/>
      <c r="E37" s="37"/>
      <c r="F37" s="36"/>
    </row>
    <row r="38" spans="1:6" s="38" customFormat="1" ht="24.95" customHeight="1" x14ac:dyDescent="0.2">
      <c r="A38" s="136"/>
      <c r="B38" s="190" t="s">
        <v>261</v>
      </c>
      <c r="C38" s="219" t="s">
        <v>418</v>
      </c>
      <c r="D38" s="153"/>
      <c r="E38" s="183"/>
      <c r="F38" s="184"/>
    </row>
    <row r="39" spans="1:6" s="38" customFormat="1" ht="24.95" customHeight="1" thickBot="1" x14ac:dyDescent="0.25">
      <c r="A39" s="189"/>
      <c r="B39" s="191" t="s">
        <v>262</v>
      </c>
      <c r="C39" s="220" t="s">
        <v>457</v>
      </c>
      <c r="D39" s="153"/>
      <c r="E39" s="183"/>
      <c r="F39" s="184"/>
    </row>
    <row r="40" spans="1:6" s="35" customFormat="1" ht="30" customHeight="1" x14ac:dyDescent="0.2">
      <c r="A40" s="107">
        <v>3</v>
      </c>
      <c r="B40" s="293" t="str">
        <f>'Fonctionnalités couvertes'!B5</f>
        <v>Rapprochement avec les documents présents (Devis, commandes, livraisons, avoirs et factures …)</v>
      </c>
      <c r="C40" s="293"/>
      <c r="D40" s="293" t="e">
        <f>'Fonctionnalités couvertes'!#REF!</f>
        <v>#REF!</v>
      </c>
      <c r="E40" s="293" t="e">
        <f>'Fonctionnalités couvertes'!#REF!</f>
        <v>#REF!</v>
      </c>
      <c r="F40" s="293" t="e">
        <f>'Fonctionnalités couvertes'!#REF!</f>
        <v>#REF!</v>
      </c>
    </row>
    <row r="41" spans="1:6" s="38" customFormat="1" ht="24.95" customHeight="1" x14ac:dyDescent="0.2">
      <c r="A41" s="136" t="s">
        <v>126</v>
      </c>
      <c r="B41" s="176" t="s">
        <v>465</v>
      </c>
      <c r="C41" s="219"/>
      <c r="D41" s="77"/>
      <c r="E41" s="37"/>
      <c r="F41" s="36"/>
    </row>
    <row r="42" spans="1:6" s="38" customFormat="1" ht="24.95" customHeight="1" x14ac:dyDescent="0.2">
      <c r="A42" s="136"/>
      <c r="B42" s="89" t="s">
        <v>278</v>
      </c>
      <c r="C42" s="219" t="s">
        <v>418</v>
      </c>
      <c r="D42" s="77"/>
      <c r="E42" s="37"/>
      <c r="F42" s="36"/>
    </row>
    <row r="43" spans="1:6" s="38" customFormat="1" ht="24.95" customHeight="1" x14ac:dyDescent="0.2">
      <c r="A43" s="136"/>
      <c r="B43" s="89" t="s">
        <v>279</v>
      </c>
      <c r="C43" s="219" t="s">
        <v>457</v>
      </c>
      <c r="D43" s="77"/>
      <c r="E43" s="37"/>
      <c r="F43" s="36"/>
    </row>
    <row r="44" spans="1:6" s="38" customFormat="1" ht="24.95" customHeight="1" x14ac:dyDescent="0.2">
      <c r="A44" s="136"/>
      <c r="B44" s="89" t="s">
        <v>280</v>
      </c>
      <c r="C44" s="219" t="s">
        <v>418</v>
      </c>
      <c r="D44" s="77"/>
      <c r="E44" s="37"/>
      <c r="F44" s="36"/>
    </row>
    <row r="45" spans="1:6" s="38" customFormat="1" ht="24.95" customHeight="1" x14ac:dyDescent="0.2">
      <c r="A45" s="136" t="s">
        <v>127</v>
      </c>
      <c r="B45" s="176" t="s">
        <v>308</v>
      </c>
      <c r="C45" s="219" t="s">
        <v>418</v>
      </c>
      <c r="D45" s="77"/>
      <c r="E45" s="37"/>
      <c r="F45" s="36"/>
    </row>
    <row r="46" spans="1:6" s="38" customFormat="1" ht="50.1" customHeight="1" x14ac:dyDescent="0.2">
      <c r="A46" s="136" t="s">
        <v>128</v>
      </c>
      <c r="B46" s="176" t="s">
        <v>385</v>
      </c>
      <c r="C46" s="219" t="s">
        <v>457</v>
      </c>
      <c r="D46" s="77"/>
      <c r="E46" s="37"/>
      <c r="F46" s="36"/>
    </row>
    <row r="47" spans="1:6" s="38" customFormat="1" ht="24.95" customHeight="1" thickBot="1" x14ac:dyDescent="0.25">
      <c r="A47" s="136" t="s">
        <v>129</v>
      </c>
      <c r="B47" s="176" t="s">
        <v>231</v>
      </c>
      <c r="C47" s="220" t="s">
        <v>418</v>
      </c>
      <c r="D47" s="153"/>
      <c r="E47" s="37"/>
      <c r="F47" s="36"/>
    </row>
    <row r="48" spans="1:6" s="35" customFormat="1" ht="30" customHeight="1" x14ac:dyDescent="0.2">
      <c r="A48" s="107">
        <v>4</v>
      </c>
      <c r="B48" s="293" t="str">
        <f>'Fonctionnalités couvertes'!B6</f>
        <v>Validation des factures</v>
      </c>
      <c r="C48" s="293"/>
      <c r="D48" s="293" t="e">
        <f>'Fonctionnalités couvertes'!#REF!</f>
        <v>#REF!</v>
      </c>
      <c r="E48" s="293" t="e">
        <f>'Fonctionnalités couvertes'!#REF!</f>
        <v>#REF!</v>
      </c>
      <c r="F48" s="293" t="e">
        <f>'Fonctionnalités couvertes'!#REF!</f>
        <v>#REF!</v>
      </c>
    </row>
    <row r="49" spans="1:6" s="38" customFormat="1" ht="24.95" customHeight="1" x14ac:dyDescent="0.2">
      <c r="A49" s="136" t="s">
        <v>131</v>
      </c>
      <c r="B49" s="176" t="s">
        <v>300</v>
      </c>
      <c r="C49" s="219" t="s">
        <v>457</v>
      </c>
      <c r="D49" s="153"/>
      <c r="E49" s="37"/>
      <c r="F49" s="36"/>
    </row>
    <row r="50" spans="1:6" s="38" customFormat="1" ht="24.95" customHeight="1" x14ac:dyDescent="0.2">
      <c r="A50" s="136" t="s">
        <v>132</v>
      </c>
      <c r="B50" s="44" t="s">
        <v>281</v>
      </c>
      <c r="C50" s="219" t="s">
        <v>457</v>
      </c>
      <c r="D50" s="77"/>
      <c r="E50" s="37"/>
      <c r="F50" s="36"/>
    </row>
    <row r="51" spans="1:6" s="38" customFormat="1" ht="24.95" customHeight="1" x14ac:dyDescent="0.2">
      <c r="A51" s="136" t="s">
        <v>172</v>
      </c>
      <c r="B51" s="65" t="s">
        <v>214</v>
      </c>
      <c r="C51" s="219" t="s">
        <v>457</v>
      </c>
      <c r="D51" s="77"/>
      <c r="E51" s="37"/>
      <c r="F51" s="36"/>
    </row>
    <row r="52" spans="1:6" s="38" customFormat="1" ht="24.95" customHeight="1" x14ac:dyDescent="0.2">
      <c r="A52" s="136" t="s">
        <v>325</v>
      </c>
      <c r="B52" s="65" t="s">
        <v>215</v>
      </c>
      <c r="C52" s="219" t="s">
        <v>457</v>
      </c>
      <c r="D52" s="77"/>
      <c r="E52" s="37"/>
      <c r="F52" s="36"/>
    </row>
    <row r="53" spans="1:6" s="38" customFormat="1" ht="24.95" customHeight="1" x14ac:dyDescent="0.2">
      <c r="A53" s="136" t="s">
        <v>326</v>
      </c>
      <c r="B53" s="44" t="s">
        <v>216</v>
      </c>
      <c r="C53" s="219" t="s">
        <v>418</v>
      </c>
      <c r="D53" s="77"/>
      <c r="E53" s="37"/>
      <c r="F53" s="36"/>
    </row>
    <row r="54" spans="1:6" s="38" customFormat="1" ht="24.95" customHeight="1" x14ac:dyDescent="0.2">
      <c r="A54" s="136" t="s">
        <v>327</v>
      </c>
      <c r="B54" s="65" t="s">
        <v>283</v>
      </c>
      <c r="C54" s="219" t="s">
        <v>457</v>
      </c>
      <c r="D54" s="77"/>
      <c r="E54" s="37"/>
      <c r="F54" s="36"/>
    </row>
    <row r="55" spans="1:6" s="38" customFormat="1" ht="24.95" customHeight="1" x14ac:dyDescent="0.2">
      <c r="A55" s="136"/>
      <c r="B55" s="192" t="s">
        <v>282</v>
      </c>
      <c r="C55" s="219" t="s">
        <v>457</v>
      </c>
      <c r="D55" s="77"/>
      <c r="E55" s="37"/>
      <c r="F55" s="36"/>
    </row>
    <row r="56" spans="1:6" s="38" customFormat="1" ht="24.95" customHeight="1" x14ac:dyDescent="0.2">
      <c r="A56" s="136"/>
      <c r="B56" s="192" t="s">
        <v>217</v>
      </c>
      <c r="C56" s="219" t="s">
        <v>457</v>
      </c>
      <c r="D56" s="77"/>
      <c r="E56" s="37"/>
      <c r="F56" s="36"/>
    </row>
    <row r="57" spans="1:6" s="38" customFormat="1" ht="24.95" customHeight="1" x14ac:dyDescent="0.2">
      <c r="A57" s="136"/>
      <c r="B57" s="192" t="s">
        <v>218</v>
      </c>
      <c r="C57" s="219" t="s">
        <v>457</v>
      </c>
      <c r="D57" s="77"/>
      <c r="E57" s="37"/>
      <c r="F57" s="36"/>
    </row>
    <row r="58" spans="1:6" s="38" customFormat="1" ht="24.95" customHeight="1" x14ac:dyDescent="0.2">
      <c r="A58" s="136"/>
      <c r="B58" s="192" t="s">
        <v>219</v>
      </c>
      <c r="C58" s="219" t="s">
        <v>457</v>
      </c>
      <c r="D58" s="77"/>
      <c r="E58" s="37"/>
      <c r="F58" s="36"/>
    </row>
    <row r="59" spans="1:6" s="38" customFormat="1" ht="24.95" customHeight="1" x14ac:dyDescent="0.2">
      <c r="A59" s="136" t="s">
        <v>328</v>
      </c>
      <c r="B59" s="194" t="s">
        <v>311</v>
      </c>
      <c r="C59" s="219" t="s">
        <v>457</v>
      </c>
      <c r="D59" s="77"/>
      <c r="E59" s="37"/>
      <c r="F59" s="36"/>
    </row>
    <row r="60" spans="1:6" s="38" customFormat="1" ht="24.95" customHeight="1" x14ac:dyDescent="0.2">
      <c r="A60" s="136" t="s">
        <v>329</v>
      </c>
      <c r="B60" s="65" t="s">
        <v>324</v>
      </c>
      <c r="C60" s="219" t="s">
        <v>418</v>
      </c>
      <c r="D60" s="77"/>
      <c r="E60" s="37"/>
      <c r="F60" s="36"/>
    </row>
    <row r="61" spans="1:6" s="38" customFormat="1" ht="50.1" customHeight="1" x14ac:dyDescent="0.2">
      <c r="A61" s="136" t="s">
        <v>330</v>
      </c>
      <c r="B61" s="44" t="s">
        <v>386</v>
      </c>
      <c r="C61" s="219" t="s">
        <v>457</v>
      </c>
      <c r="D61" s="77"/>
      <c r="E61" s="37"/>
      <c r="F61" s="36"/>
    </row>
    <row r="62" spans="1:6" s="38" customFormat="1" ht="24.95" customHeight="1" x14ac:dyDescent="0.2">
      <c r="A62" s="136" t="s">
        <v>331</v>
      </c>
      <c r="B62" s="44" t="s">
        <v>221</v>
      </c>
      <c r="C62" s="219" t="s">
        <v>457</v>
      </c>
      <c r="D62" s="77"/>
      <c r="E62" s="37"/>
      <c r="F62" s="36"/>
    </row>
    <row r="63" spans="1:6" s="38" customFormat="1" ht="24.95" customHeight="1" x14ac:dyDescent="0.2">
      <c r="A63" s="136" t="s">
        <v>332</v>
      </c>
      <c r="B63" s="65" t="s">
        <v>220</v>
      </c>
      <c r="C63" s="219" t="s">
        <v>457</v>
      </c>
      <c r="D63" s="77"/>
      <c r="E63" s="37"/>
      <c r="F63" s="36"/>
    </row>
    <row r="64" spans="1:6" s="38" customFormat="1" ht="24.95" customHeight="1" x14ac:dyDescent="0.2">
      <c r="A64" s="136" t="s">
        <v>333</v>
      </c>
      <c r="B64" s="65" t="s">
        <v>387</v>
      </c>
      <c r="C64" s="219" t="s">
        <v>457</v>
      </c>
      <c r="D64" s="77"/>
      <c r="E64" s="37"/>
      <c r="F64" s="36"/>
    </row>
    <row r="65" spans="1:6" s="38" customFormat="1" ht="24.95" customHeight="1" x14ac:dyDescent="0.2">
      <c r="A65" s="136" t="s">
        <v>334</v>
      </c>
      <c r="B65" s="44" t="s">
        <v>388</v>
      </c>
      <c r="C65" s="219" t="s">
        <v>457</v>
      </c>
      <c r="D65" s="77"/>
      <c r="E65" s="37"/>
      <c r="F65" s="36"/>
    </row>
    <row r="66" spans="1:6" s="38" customFormat="1" ht="24.95" customHeight="1" x14ac:dyDescent="0.2">
      <c r="A66" s="136"/>
      <c r="B66" s="190" t="s">
        <v>285</v>
      </c>
      <c r="C66" s="219" t="s">
        <v>457</v>
      </c>
      <c r="D66" s="77"/>
      <c r="E66" s="37"/>
      <c r="F66" s="36"/>
    </row>
    <row r="67" spans="1:6" s="38" customFormat="1" ht="24.95" customHeight="1" x14ac:dyDescent="0.2">
      <c r="A67" s="136"/>
      <c r="B67" s="190" t="s">
        <v>284</v>
      </c>
      <c r="C67" s="219" t="s">
        <v>457</v>
      </c>
      <c r="D67" s="77"/>
      <c r="E67" s="37"/>
      <c r="F67" s="36"/>
    </row>
    <row r="68" spans="1:6" s="38" customFormat="1" ht="24.95" customHeight="1" x14ac:dyDescent="0.2">
      <c r="A68" s="136"/>
      <c r="B68" s="190" t="s">
        <v>286</v>
      </c>
      <c r="C68" s="219" t="s">
        <v>457</v>
      </c>
      <c r="D68" s="77"/>
      <c r="E68" s="37"/>
      <c r="F68" s="36"/>
    </row>
    <row r="69" spans="1:6" s="38" customFormat="1" ht="24.95" customHeight="1" x14ac:dyDescent="0.2">
      <c r="A69" s="136"/>
      <c r="B69" s="190" t="s">
        <v>287</v>
      </c>
      <c r="C69" s="219" t="s">
        <v>457</v>
      </c>
      <c r="D69" s="77"/>
      <c r="E69" s="37"/>
      <c r="F69" s="36"/>
    </row>
    <row r="70" spans="1:6" s="38" customFormat="1" ht="24.95" customHeight="1" x14ac:dyDescent="0.2">
      <c r="A70" s="136" t="s">
        <v>335</v>
      </c>
      <c r="B70" s="176" t="s">
        <v>263</v>
      </c>
      <c r="C70" s="219" t="s">
        <v>457</v>
      </c>
      <c r="D70" s="77"/>
      <c r="E70" s="37"/>
      <c r="F70" s="36"/>
    </row>
    <row r="71" spans="1:6" s="38" customFormat="1" ht="24.95" customHeight="1" x14ac:dyDescent="0.2">
      <c r="A71" s="136"/>
      <c r="B71" s="190" t="s">
        <v>261</v>
      </c>
      <c r="C71" s="219" t="s">
        <v>457</v>
      </c>
      <c r="D71" s="153"/>
      <c r="E71" s="183"/>
      <c r="F71" s="184"/>
    </row>
    <row r="72" spans="1:6" s="38" customFormat="1" ht="24.95" customHeight="1" x14ac:dyDescent="0.2">
      <c r="A72" s="136"/>
      <c r="B72" s="191" t="s">
        <v>262</v>
      </c>
      <c r="C72" s="219" t="s">
        <v>457</v>
      </c>
      <c r="D72" s="153"/>
      <c r="E72" s="183"/>
      <c r="F72" s="184"/>
    </row>
    <row r="73" spans="1:6" s="38" customFormat="1" ht="24.95" customHeight="1" x14ac:dyDescent="0.2">
      <c r="A73" s="136" t="s">
        <v>336</v>
      </c>
      <c r="B73" s="195" t="s">
        <v>321</v>
      </c>
      <c r="C73" s="219"/>
      <c r="D73" s="77"/>
      <c r="E73" s="183"/>
      <c r="F73" s="184"/>
    </row>
    <row r="74" spans="1:6" s="38" customFormat="1" ht="50.1" customHeight="1" x14ac:dyDescent="0.2">
      <c r="A74" s="136"/>
      <c r="B74" s="191" t="s">
        <v>322</v>
      </c>
      <c r="C74" s="219" t="s">
        <v>418</v>
      </c>
      <c r="D74" s="77"/>
      <c r="E74" s="183"/>
      <c r="F74" s="184"/>
    </row>
    <row r="75" spans="1:6" s="38" customFormat="1" ht="50.1" customHeight="1" x14ac:dyDescent="0.2">
      <c r="A75" s="136"/>
      <c r="B75" s="191" t="s">
        <v>389</v>
      </c>
      <c r="C75" s="219" t="s">
        <v>457</v>
      </c>
      <c r="D75" s="77"/>
      <c r="E75" s="183"/>
      <c r="F75" s="184"/>
    </row>
    <row r="76" spans="1:6" s="38" customFormat="1" ht="24.95" customHeight="1" x14ac:dyDescent="0.2">
      <c r="A76" s="136" t="s">
        <v>337</v>
      </c>
      <c r="B76" s="44" t="s">
        <v>390</v>
      </c>
      <c r="C76" s="219" t="s">
        <v>457</v>
      </c>
      <c r="D76" s="77"/>
      <c r="E76" s="37"/>
      <c r="F76" s="36"/>
    </row>
    <row r="77" spans="1:6" s="38" customFormat="1" ht="24.95" customHeight="1" x14ac:dyDescent="0.2">
      <c r="A77" s="136"/>
      <c r="B77" s="190" t="s">
        <v>391</v>
      </c>
      <c r="C77" s="219" t="s">
        <v>457</v>
      </c>
      <c r="D77" s="77"/>
      <c r="E77" s="37"/>
      <c r="F77" s="36"/>
    </row>
    <row r="78" spans="1:6" s="38" customFormat="1" ht="24.95" customHeight="1" x14ac:dyDescent="0.2">
      <c r="A78" s="136"/>
      <c r="B78" s="190" t="s">
        <v>392</v>
      </c>
      <c r="C78" s="219" t="s">
        <v>457</v>
      </c>
      <c r="D78" s="77"/>
      <c r="E78" s="37"/>
      <c r="F78" s="36"/>
    </row>
    <row r="79" spans="1:6" s="38" customFormat="1" ht="24.95" customHeight="1" x14ac:dyDescent="0.2">
      <c r="A79" s="136"/>
      <c r="B79" s="190" t="s">
        <v>152</v>
      </c>
      <c r="C79" s="219" t="s">
        <v>457</v>
      </c>
      <c r="D79" s="77"/>
      <c r="E79" s="37"/>
      <c r="F79" s="36"/>
    </row>
    <row r="80" spans="1:6" s="38" customFormat="1" ht="24.95" customHeight="1" x14ac:dyDescent="0.2">
      <c r="A80" s="136"/>
      <c r="B80" s="190" t="s">
        <v>393</v>
      </c>
      <c r="C80" s="219" t="s">
        <v>457</v>
      </c>
      <c r="D80" s="77"/>
      <c r="E80" s="37"/>
      <c r="F80" s="36"/>
    </row>
    <row r="81" spans="1:6" s="38" customFormat="1" ht="50.1" customHeight="1" x14ac:dyDescent="0.2">
      <c r="A81" s="136" t="s">
        <v>338</v>
      </c>
      <c r="B81" s="44" t="s">
        <v>296</v>
      </c>
      <c r="C81" s="219" t="s">
        <v>457</v>
      </c>
      <c r="D81" s="77"/>
      <c r="E81" s="37"/>
      <c r="F81" s="36"/>
    </row>
    <row r="82" spans="1:6" s="38" customFormat="1" ht="50.1" customHeight="1" x14ac:dyDescent="0.2">
      <c r="A82" s="136" t="s">
        <v>339</v>
      </c>
      <c r="B82" s="44" t="s">
        <v>298</v>
      </c>
      <c r="C82" s="219" t="s">
        <v>457</v>
      </c>
      <c r="D82" s="77"/>
      <c r="E82" s="37"/>
      <c r="F82" s="36"/>
    </row>
    <row r="83" spans="1:6" s="38" customFormat="1" ht="50.1" customHeight="1" x14ac:dyDescent="0.2">
      <c r="A83" s="136" t="s">
        <v>340</v>
      </c>
      <c r="B83" s="44" t="s">
        <v>222</v>
      </c>
      <c r="C83" s="219" t="s">
        <v>457</v>
      </c>
      <c r="D83" s="77"/>
      <c r="E83" s="37"/>
      <c r="F83" s="36"/>
    </row>
    <row r="84" spans="1:6" s="38" customFormat="1" ht="50.1" customHeight="1" thickBot="1" x14ac:dyDescent="0.25">
      <c r="A84" s="136" t="s">
        <v>341</v>
      </c>
      <c r="B84" s="44" t="s">
        <v>466</v>
      </c>
      <c r="C84" s="219" t="s">
        <v>457</v>
      </c>
      <c r="D84" s="77"/>
      <c r="E84" s="37"/>
      <c r="F84" s="36"/>
    </row>
    <row r="85" spans="1:6" s="35" customFormat="1" ht="30" customHeight="1" x14ac:dyDescent="0.2">
      <c r="A85" s="107">
        <v>5</v>
      </c>
      <c r="B85" s="293" t="str">
        <f>'Fonctionnalités couvertes'!B7</f>
        <v>Gestion comptable</v>
      </c>
      <c r="C85" s="293"/>
      <c r="D85" s="293">
        <f>'Fonctionnalités couvertes'!C6</f>
        <v>0</v>
      </c>
      <c r="E85" s="293">
        <f>'Fonctionnalités couvertes'!D6</f>
        <v>0</v>
      </c>
      <c r="F85" s="293">
        <f>'Fonctionnalités couvertes'!E6</f>
        <v>0</v>
      </c>
    </row>
    <row r="86" spans="1:6" s="38" customFormat="1" ht="75" customHeight="1" x14ac:dyDescent="0.2">
      <c r="A86" s="136" t="s">
        <v>142</v>
      </c>
      <c r="B86" s="103" t="s">
        <v>314</v>
      </c>
      <c r="C86" s="219" t="s">
        <v>418</v>
      </c>
      <c r="D86" s="77"/>
      <c r="E86" s="37"/>
      <c r="F86" s="36"/>
    </row>
    <row r="87" spans="1:6" s="38" customFormat="1" ht="24.95" customHeight="1" x14ac:dyDescent="0.2">
      <c r="A87" s="136" t="s">
        <v>167</v>
      </c>
      <c r="B87" s="65" t="s">
        <v>394</v>
      </c>
      <c r="C87" s="219" t="s">
        <v>418</v>
      </c>
      <c r="D87" s="77"/>
      <c r="E87" s="37"/>
      <c r="F87" s="36"/>
    </row>
    <row r="88" spans="1:6" s="38" customFormat="1" ht="24.95" customHeight="1" x14ac:dyDescent="0.2">
      <c r="A88" s="136"/>
      <c r="B88" s="192" t="s">
        <v>223</v>
      </c>
      <c r="C88" s="219" t="s">
        <v>418</v>
      </c>
      <c r="D88" s="77"/>
      <c r="E88" s="37"/>
      <c r="F88" s="36"/>
    </row>
    <row r="89" spans="1:6" s="38" customFormat="1" ht="24.95" customHeight="1" x14ac:dyDescent="0.2">
      <c r="A89" s="136"/>
      <c r="B89" s="193" t="s">
        <v>224</v>
      </c>
      <c r="C89" s="219" t="s">
        <v>418</v>
      </c>
      <c r="D89" s="77"/>
      <c r="E89" s="37"/>
      <c r="F89" s="36"/>
    </row>
    <row r="90" spans="1:6" s="38" customFormat="1" ht="24.95" customHeight="1" x14ac:dyDescent="0.2">
      <c r="A90" s="136"/>
      <c r="B90" s="193" t="s">
        <v>225</v>
      </c>
      <c r="C90" s="219" t="s">
        <v>457</v>
      </c>
      <c r="D90" s="77"/>
      <c r="E90" s="37"/>
      <c r="F90" s="36"/>
    </row>
    <row r="91" spans="1:6" s="38" customFormat="1" ht="24.95" customHeight="1" x14ac:dyDescent="0.2">
      <c r="A91" s="136"/>
      <c r="B91" s="193" t="s">
        <v>226</v>
      </c>
      <c r="C91" s="219" t="s">
        <v>457</v>
      </c>
      <c r="D91" s="77"/>
      <c r="E91" s="37"/>
      <c r="F91" s="36"/>
    </row>
    <row r="92" spans="1:6" s="38" customFormat="1" ht="24.95" customHeight="1" x14ac:dyDescent="0.2">
      <c r="A92" s="136"/>
      <c r="B92" s="193" t="s">
        <v>152</v>
      </c>
      <c r="C92" s="219" t="s">
        <v>457</v>
      </c>
      <c r="D92" s="77"/>
      <c r="E92" s="37"/>
      <c r="F92" s="36"/>
    </row>
    <row r="93" spans="1:6" s="38" customFormat="1" ht="50.1" customHeight="1" x14ac:dyDescent="0.2">
      <c r="A93" s="136" t="s">
        <v>342</v>
      </c>
      <c r="B93" s="103" t="s">
        <v>315</v>
      </c>
      <c r="C93" s="219"/>
      <c r="D93" s="77"/>
      <c r="E93" s="37"/>
      <c r="F93" s="36"/>
    </row>
    <row r="94" spans="1:6" s="38" customFormat="1" ht="24.95" customHeight="1" x14ac:dyDescent="0.2">
      <c r="A94" s="136"/>
      <c r="B94" s="193" t="s">
        <v>467</v>
      </c>
      <c r="C94" s="219" t="s">
        <v>418</v>
      </c>
      <c r="D94" s="77"/>
      <c r="E94" s="37"/>
      <c r="F94" s="36"/>
    </row>
    <row r="95" spans="1:6" s="38" customFormat="1" ht="24.95" customHeight="1" x14ac:dyDescent="0.2">
      <c r="A95" s="136"/>
      <c r="B95" s="193" t="s">
        <v>468</v>
      </c>
      <c r="C95" s="219" t="s">
        <v>457</v>
      </c>
      <c r="D95" s="77"/>
      <c r="E95" s="37"/>
      <c r="F95" s="36"/>
    </row>
    <row r="96" spans="1:6" s="38" customFormat="1" ht="24.95" customHeight="1" x14ac:dyDescent="0.2">
      <c r="A96" s="136"/>
      <c r="B96" s="193" t="s">
        <v>238</v>
      </c>
      <c r="C96" s="219" t="s">
        <v>457</v>
      </c>
      <c r="D96" s="77"/>
      <c r="E96" s="37"/>
      <c r="F96" s="36"/>
    </row>
    <row r="97" spans="1:6" s="38" customFormat="1" ht="24.95" customHeight="1" x14ac:dyDescent="0.2">
      <c r="A97" s="136"/>
      <c r="B97" s="193" t="s">
        <v>233</v>
      </c>
      <c r="C97" s="219" t="s">
        <v>457</v>
      </c>
      <c r="D97" s="77"/>
      <c r="E97" s="37"/>
      <c r="F97" s="36"/>
    </row>
    <row r="98" spans="1:6" s="38" customFormat="1" ht="24.95" customHeight="1" x14ac:dyDescent="0.2">
      <c r="A98" s="136"/>
      <c r="B98" s="193" t="s">
        <v>152</v>
      </c>
      <c r="C98" s="219" t="s">
        <v>457</v>
      </c>
      <c r="D98" s="77"/>
      <c r="E98" s="37"/>
      <c r="F98" s="36"/>
    </row>
    <row r="99" spans="1:6" s="38" customFormat="1" ht="24.95" customHeight="1" x14ac:dyDescent="0.2">
      <c r="A99" s="136" t="s">
        <v>343</v>
      </c>
      <c r="B99" s="103" t="s">
        <v>306</v>
      </c>
      <c r="C99" s="219"/>
      <c r="D99" s="77"/>
      <c r="E99" s="37"/>
      <c r="F99" s="36"/>
    </row>
    <row r="100" spans="1:6" s="38" customFormat="1" ht="24.95" customHeight="1" x14ac:dyDescent="0.2">
      <c r="A100" s="136"/>
      <c r="B100" s="89" t="s">
        <v>304</v>
      </c>
      <c r="C100" s="219" t="s">
        <v>418</v>
      </c>
      <c r="D100" s="77"/>
      <c r="E100" s="37"/>
      <c r="F100" s="36"/>
    </row>
    <row r="101" spans="1:6" s="38" customFormat="1" ht="24.95" customHeight="1" x14ac:dyDescent="0.2">
      <c r="A101" s="136"/>
      <c r="B101" s="89" t="s">
        <v>305</v>
      </c>
      <c r="C101" s="219" t="s">
        <v>418</v>
      </c>
      <c r="D101" s="77"/>
      <c r="E101" s="37"/>
      <c r="F101" s="36"/>
    </row>
    <row r="102" spans="1:6" s="38" customFormat="1" ht="24.95" customHeight="1" x14ac:dyDescent="0.2">
      <c r="A102" s="136"/>
      <c r="B102" s="89" t="s">
        <v>395</v>
      </c>
      <c r="C102" s="219" t="s">
        <v>418</v>
      </c>
      <c r="D102" s="77"/>
      <c r="E102" s="37"/>
      <c r="F102" s="36"/>
    </row>
    <row r="103" spans="1:6" s="38" customFormat="1" ht="24.95" customHeight="1" x14ac:dyDescent="0.2">
      <c r="A103" s="136"/>
      <c r="B103" s="89" t="s">
        <v>307</v>
      </c>
      <c r="C103" s="219" t="s">
        <v>457</v>
      </c>
      <c r="D103" s="77"/>
      <c r="E103" s="37"/>
      <c r="F103" s="36"/>
    </row>
    <row r="104" spans="1:6" s="38" customFormat="1" ht="24.95" customHeight="1" x14ac:dyDescent="0.2">
      <c r="A104" s="136" t="s">
        <v>344</v>
      </c>
      <c r="B104" s="103" t="s">
        <v>232</v>
      </c>
      <c r="C104" s="219" t="s">
        <v>418</v>
      </c>
      <c r="D104" s="77"/>
      <c r="E104" s="37"/>
      <c r="F104" s="36"/>
    </row>
    <row r="105" spans="1:6" s="38" customFormat="1" ht="24.95" customHeight="1" x14ac:dyDescent="0.2">
      <c r="A105" s="136" t="s">
        <v>345</v>
      </c>
      <c r="B105" s="103" t="s">
        <v>396</v>
      </c>
      <c r="C105" s="219" t="s">
        <v>418</v>
      </c>
      <c r="D105" s="77"/>
      <c r="E105" s="37"/>
      <c r="F105" s="36"/>
    </row>
    <row r="106" spans="1:6" s="38" customFormat="1" ht="24.95" customHeight="1" x14ac:dyDescent="0.2">
      <c r="A106" s="136" t="s">
        <v>346</v>
      </c>
      <c r="B106" s="103" t="s">
        <v>397</v>
      </c>
      <c r="C106" s="219"/>
      <c r="D106" s="77"/>
      <c r="E106" s="37"/>
      <c r="F106" s="36"/>
    </row>
    <row r="107" spans="1:6" s="38" customFormat="1" ht="24.95" customHeight="1" x14ac:dyDescent="0.2">
      <c r="A107" s="136"/>
      <c r="B107" s="192" t="s">
        <v>301</v>
      </c>
      <c r="C107" s="219" t="s">
        <v>457</v>
      </c>
      <c r="D107" s="77"/>
      <c r="E107" s="37"/>
      <c r="F107" s="36"/>
    </row>
    <row r="108" spans="1:6" s="38" customFormat="1" ht="24.95" customHeight="1" x14ac:dyDescent="0.2">
      <c r="A108" s="136"/>
      <c r="B108" s="193" t="s">
        <v>398</v>
      </c>
      <c r="C108" s="219" t="s">
        <v>418</v>
      </c>
      <c r="D108" s="77"/>
      <c r="E108" s="37"/>
      <c r="F108" s="36"/>
    </row>
    <row r="109" spans="1:6" s="38" customFormat="1" ht="24.95" customHeight="1" x14ac:dyDescent="0.2">
      <c r="A109" s="136"/>
      <c r="B109" s="193" t="s">
        <v>399</v>
      </c>
      <c r="C109" s="219" t="s">
        <v>418</v>
      </c>
      <c r="D109" s="77"/>
      <c r="E109" s="37"/>
      <c r="F109" s="36"/>
    </row>
    <row r="110" spans="1:6" s="38" customFormat="1" ht="50.1" customHeight="1" thickBot="1" x14ac:dyDescent="0.25">
      <c r="A110" s="136" t="s">
        <v>469</v>
      </c>
      <c r="B110" s="103" t="s">
        <v>227</v>
      </c>
      <c r="C110" s="220" t="s">
        <v>457</v>
      </c>
      <c r="D110" s="77"/>
      <c r="E110" s="37"/>
      <c r="F110" s="36"/>
    </row>
    <row r="111" spans="1:6" s="35" customFormat="1" ht="30" customHeight="1" x14ac:dyDescent="0.2">
      <c r="A111" s="107">
        <v>6</v>
      </c>
      <c r="B111" s="293" t="str">
        <f>'Fonctionnalités couvertes'!B8</f>
        <v>Recherches, tableaux de suivi, statistiques et indicateurs</v>
      </c>
      <c r="C111" s="293"/>
      <c r="D111" s="293">
        <f>'Fonctionnalités couvertes'!C7</f>
        <v>0</v>
      </c>
      <c r="E111" s="293">
        <f>'Fonctionnalités couvertes'!D7</f>
        <v>0</v>
      </c>
      <c r="F111" s="293">
        <f>'Fonctionnalités couvertes'!E7</f>
        <v>0</v>
      </c>
    </row>
    <row r="112" spans="1:6" s="170" customFormat="1" ht="24.95" customHeight="1" x14ac:dyDescent="0.2">
      <c r="A112" s="136" t="s">
        <v>144</v>
      </c>
      <c r="B112" s="88" t="s">
        <v>254</v>
      </c>
      <c r="C112" s="219" t="s">
        <v>457</v>
      </c>
      <c r="D112" s="171"/>
      <c r="E112" s="141"/>
      <c r="F112" s="172"/>
    </row>
    <row r="113" spans="1:6" s="170" customFormat="1" ht="24.95" customHeight="1" x14ac:dyDescent="0.2">
      <c r="A113" s="136" t="s">
        <v>145</v>
      </c>
      <c r="B113" s="88" t="s">
        <v>256</v>
      </c>
      <c r="C113" s="219" t="s">
        <v>457</v>
      </c>
      <c r="D113" s="171"/>
      <c r="E113" s="141"/>
      <c r="F113" s="172"/>
    </row>
    <row r="114" spans="1:6" s="170" customFormat="1" ht="24.95" customHeight="1" x14ac:dyDescent="0.2">
      <c r="A114" s="136"/>
      <c r="B114" s="89" t="s">
        <v>255</v>
      </c>
      <c r="C114" s="219" t="s">
        <v>457</v>
      </c>
      <c r="D114" s="171"/>
      <c r="E114" s="141"/>
      <c r="F114" s="172"/>
    </row>
    <row r="115" spans="1:6" s="170" customFormat="1" ht="50.1" customHeight="1" x14ac:dyDescent="0.2">
      <c r="A115" s="136"/>
      <c r="B115" s="89" t="s">
        <v>310</v>
      </c>
      <c r="C115" s="219" t="s">
        <v>418</v>
      </c>
      <c r="D115" s="171"/>
      <c r="E115" s="141"/>
      <c r="F115" s="172"/>
    </row>
    <row r="116" spans="1:6" s="170" customFormat="1" ht="24.95" customHeight="1" x14ac:dyDescent="0.2">
      <c r="A116" s="136"/>
      <c r="B116" s="89" t="s">
        <v>309</v>
      </c>
      <c r="C116" s="219" t="s">
        <v>457</v>
      </c>
      <c r="D116" s="171"/>
      <c r="E116" s="141"/>
      <c r="F116" s="172"/>
    </row>
    <row r="117" spans="1:6" s="170" customFormat="1" ht="24.95" customHeight="1" x14ac:dyDescent="0.2">
      <c r="A117" s="136"/>
      <c r="B117" s="89" t="s">
        <v>257</v>
      </c>
      <c r="C117" s="219" t="s">
        <v>418</v>
      </c>
      <c r="D117" s="171"/>
      <c r="E117" s="141"/>
      <c r="F117" s="172"/>
    </row>
    <row r="118" spans="1:6" s="170" customFormat="1" ht="24.95" customHeight="1" x14ac:dyDescent="0.2">
      <c r="A118" s="136" t="s">
        <v>146</v>
      </c>
      <c r="B118" s="176" t="s">
        <v>400</v>
      </c>
      <c r="C118" s="219"/>
      <c r="D118" s="171"/>
      <c r="E118" s="141"/>
      <c r="F118" s="172"/>
    </row>
    <row r="119" spans="1:6" s="170" customFormat="1" ht="24.95" customHeight="1" x14ac:dyDescent="0.2">
      <c r="A119" s="136"/>
      <c r="B119" s="89" t="s">
        <v>266</v>
      </c>
      <c r="C119" s="219" t="s">
        <v>418</v>
      </c>
      <c r="D119" s="171"/>
      <c r="E119" s="141"/>
      <c r="F119" s="172"/>
    </row>
    <row r="120" spans="1:6" s="170" customFormat="1" ht="24.95" customHeight="1" x14ac:dyDescent="0.2">
      <c r="A120" s="136"/>
      <c r="B120" s="89" t="s">
        <v>265</v>
      </c>
      <c r="C120" s="219" t="s">
        <v>457</v>
      </c>
      <c r="D120" s="171"/>
      <c r="E120" s="141"/>
      <c r="F120" s="172"/>
    </row>
    <row r="121" spans="1:6" s="170" customFormat="1" ht="24.95" customHeight="1" x14ac:dyDescent="0.2">
      <c r="A121" s="136"/>
      <c r="B121" s="89" t="s">
        <v>264</v>
      </c>
      <c r="C121" s="219" t="s">
        <v>457</v>
      </c>
      <c r="D121" s="171"/>
      <c r="E121" s="141"/>
      <c r="F121" s="172"/>
    </row>
    <row r="122" spans="1:6" s="170" customFormat="1" ht="24.95" customHeight="1" x14ac:dyDescent="0.2">
      <c r="A122" s="136"/>
      <c r="B122" s="89" t="s">
        <v>271</v>
      </c>
      <c r="C122" s="219" t="s">
        <v>418</v>
      </c>
      <c r="D122" s="171"/>
      <c r="E122" s="141"/>
      <c r="F122" s="172"/>
    </row>
    <row r="123" spans="1:6" s="170" customFormat="1" ht="50.1" customHeight="1" x14ac:dyDescent="0.2">
      <c r="A123" s="136"/>
      <c r="B123" s="89" t="s">
        <v>401</v>
      </c>
      <c r="C123" s="219" t="s">
        <v>457</v>
      </c>
      <c r="D123" s="171"/>
      <c r="E123" s="141"/>
      <c r="F123" s="172"/>
    </row>
    <row r="124" spans="1:6" s="170" customFormat="1" ht="24.95" customHeight="1" x14ac:dyDescent="0.2">
      <c r="A124" s="136" t="s">
        <v>168</v>
      </c>
      <c r="B124" s="88" t="s">
        <v>272</v>
      </c>
      <c r="C124" s="219" t="s">
        <v>457</v>
      </c>
      <c r="D124" s="171"/>
      <c r="E124" s="141"/>
      <c r="F124" s="172"/>
    </row>
    <row r="125" spans="1:6" s="170" customFormat="1" ht="24.95" customHeight="1" x14ac:dyDescent="0.2">
      <c r="A125" s="136"/>
      <c r="B125" s="89" t="s">
        <v>267</v>
      </c>
      <c r="C125" s="219" t="s">
        <v>457</v>
      </c>
      <c r="D125" s="171"/>
      <c r="E125" s="141"/>
      <c r="F125" s="172"/>
    </row>
    <row r="126" spans="1:6" s="170" customFormat="1" ht="24.95" customHeight="1" x14ac:dyDescent="0.2">
      <c r="A126" s="136"/>
      <c r="B126" s="89" t="s">
        <v>268</v>
      </c>
      <c r="C126" s="219" t="s">
        <v>457</v>
      </c>
      <c r="D126" s="171"/>
      <c r="E126" s="141"/>
      <c r="F126" s="172"/>
    </row>
    <row r="127" spans="1:6" s="170" customFormat="1" ht="50.1" customHeight="1" x14ac:dyDescent="0.2">
      <c r="A127" s="136"/>
      <c r="B127" s="89" t="s">
        <v>269</v>
      </c>
      <c r="C127" s="219" t="s">
        <v>457</v>
      </c>
      <c r="D127" s="171"/>
      <c r="E127" s="141"/>
      <c r="F127" s="172"/>
    </row>
    <row r="128" spans="1:6" s="170" customFormat="1" ht="24.95" customHeight="1" x14ac:dyDescent="0.2">
      <c r="A128" s="136"/>
      <c r="B128" s="89" t="s">
        <v>270</v>
      </c>
      <c r="C128" s="219" t="s">
        <v>457</v>
      </c>
      <c r="D128" s="171"/>
      <c r="E128" s="141"/>
      <c r="F128" s="172"/>
    </row>
    <row r="129" spans="1:6" s="170" customFormat="1" ht="24.95" customHeight="1" x14ac:dyDescent="0.2">
      <c r="A129" s="136" t="s">
        <v>169</v>
      </c>
      <c r="B129" s="88" t="s">
        <v>273</v>
      </c>
      <c r="C129" s="219"/>
      <c r="D129" s="171"/>
      <c r="E129" s="141"/>
      <c r="F129" s="172"/>
    </row>
    <row r="130" spans="1:6" s="170" customFormat="1" ht="24.95" customHeight="1" x14ac:dyDescent="0.2">
      <c r="A130" s="136"/>
      <c r="B130" s="89" t="s">
        <v>470</v>
      </c>
      <c r="C130" s="219" t="s">
        <v>457</v>
      </c>
      <c r="D130" s="171"/>
      <c r="E130" s="141"/>
      <c r="F130" s="172"/>
    </row>
    <row r="131" spans="1:6" s="38" customFormat="1" ht="24.95" customHeight="1" x14ac:dyDescent="0.2">
      <c r="A131" s="136"/>
      <c r="B131" s="89" t="s">
        <v>347</v>
      </c>
      <c r="C131" s="219" t="s">
        <v>457</v>
      </c>
      <c r="D131" s="77"/>
      <c r="E131" s="37"/>
      <c r="F131" s="36"/>
    </row>
    <row r="132" spans="1:6" s="38" customFormat="1" ht="50.1" customHeight="1" x14ac:dyDescent="0.2">
      <c r="A132" s="136"/>
      <c r="B132" s="89" t="s">
        <v>348</v>
      </c>
      <c r="C132" s="219" t="s">
        <v>457</v>
      </c>
      <c r="D132" s="77"/>
      <c r="E132" s="37"/>
      <c r="F132" s="36"/>
    </row>
    <row r="133" spans="1:6" s="38" customFormat="1" ht="24.95" customHeight="1" x14ac:dyDescent="0.2">
      <c r="A133" s="136"/>
      <c r="B133" s="89" t="s">
        <v>274</v>
      </c>
      <c r="C133" s="219" t="s">
        <v>457</v>
      </c>
      <c r="D133" s="77"/>
      <c r="E133" s="37"/>
      <c r="F133" s="36"/>
    </row>
    <row r="134" spans="1:6" s="38" customFormat="1" ht="24.95" customHeight="1" x14ac:dyDescent="0.2">
      <c r="A134" s="136"/>
      <c r="B134" s="89" t="s">
        <v>275</v>
      </c>
      <c r="C134" s="219" t="s">
        <v>457</v>
      </c>
      <c r="D134" s="77"/>
      <c r="E134" s="37"/>
      <c r="F134" s="36"/>
    </row>
    <row r="135" spans="1:6" s="38" customFormat="1" ht="24.95" customHeight="1" x14ac:dyDescent="0.2">
      <c r="A135" s="136"/>
      <c r="B135" s="89" t="s">
        <v>276</v>
      </c>
      <c r="C135" s="219" t="s">
        <v>457</v>
      </c>
      <c r="D135" s="77"/>
      <c r="E135" s="155"/>
      <c r="F135" s="165"/>
    </row>
    <row r="136" spans="1:6" s="38" customFormat="1" ht="50.1" customHeight="1" x14ac:dyDescent="0.2">
      <c r="A136" s="136"/>
      <c r="B136" s="89" t="s">
        <v>277</v>
      </c>
      <c r="C136" s="219" t="s">
        <v>457</v>
      </c>
      <c r="D136" s="77"/>
      <c r="E136" s="155"/>
      <c r="F136" s="165"/>
    </row>
    <row r="137" spans="1:6" s="38" customFormat="1" ht="24.95" customHeight="1" x14ac:dyDescent="0.2">
      <c r="A137" s="136" t="s">
        <v>349</v>
      </c>
      <c r="B137" s="164" t="s">
        <v>471</v>
      </c>
      <c r="C137" s="219" t="s">
        <v>457</v>
      </c>
      <c r="D137" s="77"/>
      <c r="E137" s="155"/>
      <c r="F137" s="165"/>
    </row>
    <row r="138" spans="1:6" s="38" customFormat="1" ht="50.1" customHeight="1" x14ac:dyDescent="0.2">
      <c r="A138" s="150" t="s">
        <v>350</v>
      </c>
      <c r="B138" s="197" t="s">
        <v>402</v>
      </c>
      <c r="C138" s="219" t="s">
        <v>457</v>
      </c>
      <c r="D138" s="77"/>
      <c r="E138" s="155"/>
      <c r="F138" s="165"/>
    </row>
    <row r="139" spans="1:6" s="38" customFormat="1" ht="24.95" customHeight="1" x14ac:dyDescent="0.2">
      <c r="A139" s="137" t="s">
        <v>351</v>
      </c>
      <c r="B139" s="164" t="s">
        <v>151</v>
      </c>
      <c r="C139" s="219" t="s">
        <v>457</v>
      </c>
      <c r="D139" s="77"/>
      <c r="E139" s="155"/>
      <c r="F139" s="165"/>
    </row>
    <row r="140" spans="1:6" s="38" customFormat="1" ht="24.95" customHeight="1" x14ac:dyDescent="0.2">
      <c r="A140" s="265">
        <v>7</v>
      </c>
      <c r="B140" s="285" t="s">
        <v>472</v>
      </c>
      <c r="C140" s="285"/>
      <c r="D140" s="105"/>
      <c r="E140" s="104"/>
      <c r="F140" s="105"/>
    </row>
    <row r="141" spans="1:6" s="38" customFormat="1" ht="75" customHeight="1" x14ac:dyDescent="0.2">
      <c r="A141" s="150">
        <v>7.1</v>
      </c>
      <c r="B141" s="44" t="s">
        <v>317</v>
      </c>
      <c r="C141" s="226" t="s">
        <v>457</v>
      </c>
      <c r="D141" s="153"/>
      <c r="E141" s="37"/>
      <c r="F141" s="36"/>
    </row>
    <row r="142" spans="1:6" s="38" customFormat="1" ht="75" customHeight="1" x14ac:dyDescent="0.2">
      <c r="A142" s="150" t="s">
        <v>473</v>
      </c>
      <c r="B142" s="44" t="s">
        <v>316</v>
      </c>
      <c r="C142" s="226" t="s">
        <v>418</v>
      </c>
      <c r="D142" s="153"/>
      <c r="E142" s="37"/>
      <c r="F142" s="36"/>
    </row>
    <row r="143" spans="1:6" s="38" customFormat="1" ht="50.1" customHeight="1" x14ac:dyDescent="0.2">
      <c r="A143" s="150">
        <v>7.3</v>
      </c>
      <c r="B143" s="44" t="s">
        <v>318</v>
      </c>
      <c r="C143" s="226" t="s">
        <v>418</v>
      </c>
      <c r="D143" s="153"/>
      <c r="E143" s="37"/>
      <c r="F143" s="36"/>
    </row>
    <row r="144" spans="1:6" s="38" customFormat="1" ht="24.95" customHeight="1" x14ac:dyDescent="0.2">
      <c r="A144" s="136"/>
      <c r="B144" s="192" t="s">
        <v>411</v>
      </c>
      <c r="C144" s="226" t="s">
        <v>418</v>
      </c>
      <c r="D144" s="153"/>
      <c r="E144" s="37"/>
      <c r="F144" s="36"/>
    </row>
    <row r="145" spans="1:6" s="38" customFormat="1" ht="24.95" customHeight="1" x14ac:dyDescent="0.2">
      <c r="A145" s="136"/>
      <c r="B145" s="192" t="s">
        <v>412</v>
      </c>
      <c r="C145" s="226" t="s">
        <v>418</v>
      </c>
      <c r="D145" s="153"/>
      <c r="E145" s="37"/>
      <c r="F145" s="36"/>
    </row>
    <row r="146" spans="1:6" s="38" customFormat="1" ht="24.95" customHeight="1" x14ac:dyDescent="0.2">
      <c r="A146" s="136"/>
      <c r="B146" s="192" t="s">
        <v>319</v>
      </c>
      <c r="C146" s="226" t="s">
        <v>418</v>
      </c>
      <c r="D146" s="153"/>
      <c r="E146" s="37"/>
      <c r="F146" s="36"/>
    </row>
    <row r="147" spans="1:6" s="38" customFormat="1" ht="24.95" customHeight="1" x14ac:dyDescent="0.2">
      <c r="A147" s="136"/>
      <c r="B147" s="192" t="s">
        <v>152</v>
      </c>
      <c r="C147" s="226" t="s">
        <v>418</v>
      </c>
      <c r="D147" s="153"/>
      <c r="E147" s="37"/>
      <c r="F147" s="36"/>
    </row>
    <row r="148" spans="1:6" s="38" customFormat="1" ht="24.95" customHeight="1" x14ac:dyDescent="0.2">
      <c r="A148" s="150">
        <v>7.4</v>
      </c>
      <c r="B148" s="44" t="s">
        <v>413</v>
      </c>
      <c r="C148" s="233" t="s">
        <v>418</v>
      </c>
      <c r="D148" s="153"/>
      <c r="E148" s="37"/>
      <c r="F148" s="36"/>
    </row>
  </sheetData>
  <mergeCells count="7">
    <mergeCell ref="B85:F85"/>
    <mergeCell ref="B111:F111"/>
    <mergeCell ref="A1:B1"/>
    <mergeCell ref="B2:F2"/>
    <mergeCell ref="B48:F48"/>
    <mergeCell ref="B23:F23"/>
    <mergeCell ref="B40:F40"/>
  </mergeCells>
  <phoneticPr fontId="0" type="noConversion"/>
  <printOptions horizontalCentered="1"/>
  <pageMargins left="0.19685039370078741" right="0.19685039370078741" top="0.47244094488188981" bottom="0.39370078740157483" header="0.23622047244094491" footer="0.23622047244094491"/>
  <pageSetup paperSize="9" scale="73" fitToHeight="0" orientation="landscape" r:id="rId1"/>
  <headerFooter alignWithMargins="0">
    <oddHeader>&amp;L&amp;"Tahoma,Normal"&amp;F&amp;C&amp;"Tahoma,Gras"&amp;A</oddHeader>
    <oddFooter>&amp;C&amp;P / &amp;N</oddFoot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'Notes sur le remplissage'!$B$5:$B$8</xm:f>
          </x14:formula1>
          <xm:sqref>D110 D112:D139 D41:D47 D50:D84 D26:D39 D86:D106 D141:D148</xm:sqref>
        </x14:dataValidation>
        <x14:dataValidation type="list" allowBlank="1" showInputMessage="1" showErrorMessage="1">
          <x14:formula1>
            <xm:f>'Notes sur le remplissage'!$B$14:$B$15</xm:f>
          </x14:formula1>
          <xm:sqref>C3:C22 C24:C39 C41:C47 C86:C110 C49:C84 C112:C139 C141:C148</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pageSetUpPr fitToPage="1"/>
  </sheetPr>
  <dimension ref="A1:F20"/>
  <sheetViews>
    <sheetView showGridLines="0" topLeftCell="A11" zoomScale="90" zoomScaleNormal="90" workbookViewId="0">
      <selection sqref="A1:B1"/>
    </sheetView>
  </sheetViews>
  <sheetFormatPr baseColWidth="10" defaultRowHeight="12.75" x14ac:dyDescent="0.2"/>
  <cols>
    <col min="1" max="1" width="5.7109375" style="72" customWidth="1"/>
    <col min="2" max="2" width="80.7109375" customWidth="1"/>
    <col min="3" max="3" width="10.7109375" customWidth="1"/>
    <col min="4" max="4" width="15.7109375" customWidth="1"/>
    <col min="5" max="5" width="70.7109375" customWidth="1"/>
    <col min="6" max="6" width="15.7109375" customWidth="1"/>
  </cols>
  <sheetData>
    <row r="1" spans="1:6" s="1" customFormat="1" ht="42" customHeight="1" thickBot="1" x14ac:dyDescent="0.25">
      <c r="A1" s="307" t="s">
        <v>116</v>
      </c>
      <c r="B1" s="308"/>
      <c r="C1" s="224" t="s">
        <v>419</v>
      </c>
      <c r="D1" s="32" t="s">
        <v>35</v>
      </c>
      <c r="E1" s="57" t="s">
        <v>22</v>
      </c>
      <c r="F1" s="151" t="s">
        <v>24</v>
      </c>
    </row>
    <row r="2" spans="1:6" s="2" customFormat="1" ht="30" customHeight="1" x14ac:dyDescent="0.2">
      <c r="A2" s="159" t="s">
        <v>120</v>
      </c>
      <c r="B2" s="304" t="s">
        <v>6</v>
      </c>
      <c r="C2" s="305"/>
      <c r="D2" s="305"/>
      <c r="E2" s="305"/>
      <c r="F2" s="306"/>
    </row>
    <row r="3" spans="1:6" s="147" customFormat="1" ht="75" customHeight="1" x14ac:dyDescent="0.25">
      <c r="A3" s="161" t="s">
        <v>121</v>
      </c>
      <c r="B3" s="88" t="s">
        <v>164</v>
      </c>
      <c r="C3" s="226" t="s">
        <v>418</v>
      </c>
      <c r="D3" s="77"/>
      <c r="E3" s="144"/>
      <c r="F3" s="145"/>
    </row>
    <row r="4" spans="1:6" s="147" customFormat="1" ht="75" customHeight="1" thickBot="1" x14ac:dyDescent="0.3">
      <c r="A4" s="162" t="s">
        <v>133</v>
      </c>
      <c r="B4" s="109" t="s">
        <v>165</v>
      </c>
      <c r="C4" s="227" t="s">
        <v>418</v>
      </c>
      <c r="D4" s="77"/>
      <c r="E4" s="144"/>
      <c r="F4" s="145"/>
    </row>
    <row r="5" spans="1:6" s="2" customFormat="1" ht="30" customHeight="1" x14ac:dyDescent="0.2">
      <c r="A5" s="159" t="s">
        <v>124</v>
      </c>
      <c r="B5" s="301" t="s">
        <v>21</v>
      </c>
      <c r="C5" s="301"/>
      <c r="D5" s="302"/>
      <c r="E5" s="302"/>
      <c r="F5" s="303"/>
    </row>
    <row r="6" spans="1:6" s="147" customFormat="1" ht="24.95" customHeight="1" x14ac:dyDescent="0.25">
      <c r="A6" s="161" t="s">
        <v>122</v>
      </c>
      <c r="B6" s="88" t="s">
        <v>3</v>
      </c>
      <c r="C6" s="226" t="s">
        <v>418</v>
      </c>
      <c r="D6" s="77"/>
      <c r="E6" s="144"/>
      <c r="F6" s="145"/>
    </row>
    <row r="7" spans="1:6" s="147" customFormat="1" ht="75" customHeight="1" x14ac:dyDescent="0.25">
      <c r="A7" s="161" t="s">
        <v>123</v>
      </c>
      <c r="B7" s="88" t="s">
        <v>423</v>
      </c>
      <c r="C7" s="226" t="s">
        <v>418</v>
      </c>
      <c r="D7" s="77"/>
      <c r="E7" s="144"/>
      <c r="F7" s="145"/>
    </row>
    <row r="8" spans="1:6" s="147" customFormat="1" ht="75" customHeight="1" x14ac:dyDescent="0.25">
      <c r="A8" s="161" t="s">
        <v>252</v>
      </c>
      <c r="B8" s="88" t="s">
        <v>1</v>
      </c>
      <c r="C8" s="226" t="s">
        <v>418</v>
      </c>
      <c r="D8" s="77"/>
      <c r="E8" s="144"/>
      <c r="F8" s="145"/>
    </row>
    <row r="9" spans="1:6" s="147" customFormat="1" ht="24.95" customHeight="1" x14ac:dyDescent="0.25">
      <c r="A9" s="161" t="s">
        <v>253</v>
      </c>
      <c r="B9" s="88" t="s">
        <v>51</v>
      </c>
      <c r="C9" s="226" t="s">
        <v>418</v>
      </c>
      <c r="D9" s="77"/>
      <c r="E9" s="144"/>
      <c r="F9" s="145"/>
    </row>
    <row r="10" spans="1:6" s="147" customFormat="1" ht="24.95" customHeight="1" thickBot="1" x14ac:dyDescent="0.3">
      <c r="A10" s="163" t="s">
        <v>259</v>
      </c>
      <c r="B10" s="157" t="s">
        <v>48</v>
      </c>
      <c r="C10" s="227" t="s">
        <v>418</v>
      </c>
      <c r="D10" s="77"/>
      <c r="E10" s="148"/>
      <c r="F10" s="149"/>
    </row>
    <row r="11" spans="1:6" s="2" customFormat="1" ht="30" customHeight="1" x14ac:dyDescent="0.2">
      <c r="A11" s="159" t="s">
        <v>125</v>
      </c>
      <c r="B11" s="304" t="s">
        <v>4</v>
      </c>
      <c r="C11" s="305"/>
      <c r="D11" s="305"/>
      <c r="E11" s="305"/>
      <c r="F11" s="306"/>
    </row>
    <row r="12" spans="1:6" s="146" customFormat="1" ht="75" customHeight="1" x14ac:dyDescent="0.2">
      <c r="A12" s="160" t="s">
        <v>126</v>
      </c>
      <c r="B12" s="156" t="s">
        <v>163</v>
      </c>
      <c r="C12" s="226" t="s">
        <v>418</v>
      </c>
      <c r="D12" s="77"/>
      <c r="E12" s="144"/>
      <c r="F12" s="145"/>
    </row>
    <row r="13" spans="1:6" s="146" customFormat="1" ht="75" customHeight="1" thickBot="1" x14ac:dyDescent="0.25">
      <c r="A13" s="160" t="s">
        <v>127</v>
      </c>
      <c r="B13" s="156" t="s">
        <v>47</v>
      </c>
      <c r="C13" s="227" t="s">
        <v>418</v>
      </c>
      <c r="D13" s="77"/>
      <c r="E13" s="144"/>
      <c r="F13" s="145"/>
    </row>
    <row r="14" spans="1:6" ht="30" customHeight="1" x14ac:dyDescent="0.2">
      <c r="A14" s="159" t="s">
        <v>130</v>
      </c>
      <c r="B14" s="301" t="s">
        <v>157</v>
      </c>
      <c r="C14" s="301"/>
      <c r="D14" s="302"/>
      <c r="E14" s="302"/>
      <c r="F14" s="303"/>
    </row>
    <row r="15" spans="1:6" s="147" customFormat="1" ht="75" customHeight="1" x14ac:dyDescent="0.25">
      <c r="A15" s="160" t="s">
        <v>131</v>
      </c>
      <c r="B15" s="168" t="s">
        <v>166</v>
      </c>
      <c r="C15" s="226" t="s">
        <v>418</v>
      </c>
      <c r="D15" s="153"/>
      <c r="E15" s="144"/>
      <c r="F15" s="145"/>
    </row>
    <row r="16" spans="1:6" s="8" customFormat="1" ht="24.95" customHeight="1" x14ac:dyDescent="0.2">
      <c r="A16" s="136" t="s">
        <v>131</v>
      </c>
      <c r="B16" s="166" t="s">
        <v>175</v>
      </c>
      <c r="C16" s="226" t="s">
        <v>418</v>
      </c>
      <c r="D16" s="153"/>
      <c r="E16" s="59"/>
      <c r="F16" s="60"/>
    </row>
    <row r="17" spans="1:6" s="8" customFormat="1" ht="24.95" customHeight="1" x14ac:dyDescent="0.2">
      <c r="A17" s="136"/>
      <c r="B17" s="42" t="s">
        <v>188</v>
      </c>
      <c r="C17" s="226" t="s">
        <v>418</v>
      </c>
      <c r="D17" s="153"/>
      <c r="E17" s="59"/>
      <c r="F17" s="60"/>
    </row>
    <row r="18" spans="1:6" s="8" customFormat="1" ht="24.95" customHeight="1" x14ac:dyDescent="0.2">
      <c r="A18" s="136"/>
      <c r="B18" s="42" t="s">
        <v>187</v>
      </c>
      <c r="C18" s="226" t="s">
        <v>418</v>
      </c>
      <c r="D18" s="153"/>
      <c r="E18" s="59"/>
      <c r="F18" s="60"/>
    </row>
    <row r="19" spans="1:6" s="8" customFormat="1" ht="24.95" customHeight="1" x14ac:dyDescent="0.2">
      <c r="A19" s="136"/>
      <c r="B19" s="42" t="s">
        <v>159</v>
      </c>
      <c r="C19" s="226" t="s">
        <v>418</v>
      </c>
      <c r="D19" s="77"/>
      <c r="E19" s="59"/>
      <c r="F19" s="60"/>
    </row>
    <row r="20" spans="1:6" s="8" customFormat="1" ht="24.95" customHeight="1" thickBot="1" x14ac:dyDescent="0.25">
      <c r="A20" s="163"/>
      <c r="B20" s="169" t="s">
        <v>152</v>
      </c>
      <c r="C20" s="228" t="s">
        <v>418</v>
      </c>
      <c r="D20" s="83"/>
      <c r="E20" s="62"/>
      <c r="F20" s="61"/>
    </row>
  </sheetData>
  <mergeCells count="5">
    <mergeCell ref="B14:F14"/>
    <mergeCell ref="B11:F11"/>
    <mergeCell ref="A1:B1"/>
    <mergeCell ref="B2:F2"/>
    <mergeCell ref="B5:F5"/>
  </mergeCells>
  <printOptions horizontalCentered="1"/>
  <pageMargins left="0.19685039370078741" right="0.19685039370078741" top="0.47244094488188981" bottom="0.39370078740157483" header="0.23622047244094491" footer="0.23622047244094491"/>
  <pageSetup paperSize="9" scale="73" fitToHeight="0" orientation="landscape" r:id="rId1"/>
  <headerFooter>
    <oddHeader>&amp;L&amp;F&amp;C&amp;A</oddHead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'Notes sur le remplissage'!$B$5:$B$8</xm:f>
          </x14:formula1>
          <xm:sqref>D3:D4 D6:D10 D12:D13 D15:D20</xm:sqref>
        </x14:dataValidation>
        <x14:dataValidation type="list" allowBlank="1" showInputMessage="1" showErrorMessage="1">
          <x14:formula1>
            <xm:f>'Notes sur le remplissage'!$B$14:$B$15</xm:f>
          </x14:formula1>
          <xm:sqref>C3:C4 C6:C10 C12:C13 C15:C20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pageSetUpPr fitToPage="1"/>
  </sheetPr>
  <dimension ref="A1:D26"/>
  <sheetViews>
    <sheetView showGridLines="0" topLeftCell="A16" zoomScale="90" zoomScaleNormal="90" workbookViewId="0"/>
  </sheetViews>
  <sheetFormatPr baseColWidth="10" defaultRowHeight="12.75" x14ac:dyDescent="0.2"/>
  <cols>
    <col min="1" max="1" width="80.42578125" customWidth="1"/>
    <col min="2" max="2" width="10.7109375" customWidth="1"/>
    <col min="3" max="3" width="17.140625" customWidth="1"/>
    <col min="4" max="4" width="68" customWidth="1"/>
  </cols>
  <sheetData>
    <row r="1" spans="1:4" s="1" customFormat="1" ht="42" customHeight="1" thickBot="1" x14ac:dyDescent="0.25">
      <c r="A1" s="90" t="s">
        <v>117</v>
      </c>
      <c r="B1" s="229" t="s">
        <v>419</v>
      </c>
      <c r="C1" s="152" t="s">
        <v>64</v>
      </c>
      <c r="D1" s="90" t="s">
        <v>22</v>
      </c>
    </row>
    <row r="2" spans="1:4" s="2" customFormat="1" ht="30" customHeight="1" x14ac:dyDescent="0.2">
      <c r="A2" s="302" t="s">
        <v>85</v>
      </c>
      <c r="B2" s="302"/>
      <c r="C2" s="302"/>
      <c r="D2" s="302"/>
    </row>
    <row r="3" spans="1:4" s="146" customFormat="1" ht="28.5" customHeight="1" x14ac:dyDescent="0.2">
      <c r="A3" s="41" t="s">
        <v>66</v>
      </c>
      <c r="B3" s="212" t="s">
        <v>418</v>
      </c>
      <c r="C3" s="77"/>
      <c r="D3" s="144"/>
    </row>
    <row r="4" spans="1:4" s="146" customFormat="1" ht="28.5" customHeight="1" x14ac:dyDescent="0.2">
      <c r="A4" s="41" t="s">
        <v>68</v>
      </c>
      <c r="B4" s="212" t="s">
        <v>418</v>
      </c>
      <c r="C4" s="77"/>
      <c r="D4" s="144"/>
    </row>
    <row r="5" spans="1:4" s="146" customFormat="1" ht="28.5" customHeight="1" x14ac:dyDescent="0.2">
      <c r="A5" s="41" t="s">
        <v>65</v>
      </c>
      <c r="B5" s="212" t="s">
        <v>418</v>
      </c>
      <c r="C5" s="77"/>
      <c r="D5" s="144"/>
    </row>
    <row r="6" spans="1:4" s="146" customFormat="1" ht="28.5" customHeight="1" x14ac:dyDescent="0.2">
      <c r="A6" s="41" t="s">
        <v>84</v>
      </c>
      <c r="B6" s="212" t="s">
        <v>418</v>
      </c>
      <c r="C6" s="77"/>
      <c r="D6" s="144"/>
    </row>
    <row r="7" spans="1:4" s="146" customFormat="1" ht="28.5" customHeight="1" x14ac:dyDescent="0.2">
      <c r="A7" s="41" t="s">
        <v>95</v>
      </c>
      <c r="B7" s="212" t="s">
        <v>418</v>
      </c>
      <c r="C7" s="77"/>
      <c r="D7" s="144"/>
    </row>
    <row r="8" spans="1:4" s="146" customFormat="1" ht="28.5" customHeight="1" x14ac:dyDescent="0.2">
      <c r="A8" s="41" t="s">
        <v>69</v>
      </c>
      <c r="B8" s="212" t="s">
        <v>418</v>
      </c>
      <c r="C8" s="77"/>
      <c r="D8" s="144"/>
    </row>
    <row r="9" spans="1:4" s="146" customFormat="1" ht="28.5" customHeight="1" thickBot="1" x14ac:dyDescent="0.25">
      <c r="A9" s="41" t="s">
        <v>67</v>
      </c>
      <c r="B9" s="212" t="s">
        <v>418</v>
      </c>
      <c r="C9" s="77"/>
      <c r="D9" s="144"/>
    </row>
    <row r="10" spans="1:4" s="2" customFormat="1" ht="30" customHeight="1" x14ac:dyDescent="0.2">
      <c r="A10" s="302" t="s">
        <v>86</v>
      </c>
      <c r="B10" s="302"/>
      <c r="C10" s="302"/>
      <c r="D10" s="302"/>
    </row>
    <row r="11" spans="1:4" s="146" customFormat="1" ht="28.5" customHeight="1" x14ac:dyDescent="0.2">
      <c r="A11" s="41" t="s">
        <v>70</v>
      </c>
      <c r="B11" s="212" t="s">
        <v>418</v>
      </c>
      <c r="C11" s="77"/>
      <c r="D11" s="144"/>
    </row>
    <row r="12" spans="1:4" s="146" customFormat="1" ht="28.5" customHeight="1" x14ac:dyDescent="0.2">
      <c r="A12" s="41" t="s">
        <v>74</v>
      </c>
      <c r="B12" s="212" t="s">
        <v>418</v>
      </c>
      <c r="C12" s="77"/>
      <c r="D12" s="144"/>
    </row>
    <row r="13" spans="1:4" s="146" customFormat="1" ht="28.5" customHeight="1" x14ac:dyDescent="0.2">
      <c r="A13" s="41" t="s">
        <v>83</v>
      </c>
      <c r="B13" s="212" t="s">
        <v>418</v>
      </c>
      <c r="C13" s="77"/>
      <c r="D13" s="144"/>
    </row>
    <row r="14" spans="1:4" s="146" customFormat="1" ht="28.5" customHeight="1" x14ac:dyDescent="0.2">
      <c r="A14" s="41" t="s">
        <v>71</v>
      </c>
      <c r="B14" s="212" t="s">
        <v>418</v>
      </c>
      <c r="C14" s="77"/>
      <c r="D14" s="144"/>
    </row>
    <row r="15" spans="1:4" s="146" customFormat="1" ht="28.5" customHeight="1" x14ac:dyDescent="0.2">
      <c r="A15" s="41" t="s">
        <v>72</v>
      </c>
      <c r="B15" s="212" t="s">
        <v>418</v>
      </c>
      <c r="C15" s="77"/>
      <c r="D15" s="144"/>
    </row>
    <row r="16" spans="1:4" s="146" customFormat="1" ht="28.5" customHeight="1" x14ac:dyDescent="0.2">
      <c r="A16" s="41" t="s">
        <v>75</v>
      </c>
      <c r="B16" s="212" t="s">
        <v>418</v>
      </c>
      <c r="C16" s="77"/>
      <c r="D16" s="144"/>
    </row>
    <row r="17" spans="1:4" s="146" customFormat="1" ht="28.5" customHeight="1" x14ac:dyDescent="0.2">
      <c r="A17" s="41" t="s">
        <v>73</v>
      </c>
      <c r="B17" s="212" t="s">
        <v>418</v>
      </c>
      <c r="C17" s="77"/>
      <c r="D17" s="144"/>
    </row>
    <row r="18" spans="1:4" s="146" customFormat="1" ht="28.5" customHeight="1" x14ac:dyDescent="0.2">
      <c r="A18" s="41" t="s">
        <v>76</v>
      </c>
      <c r="B18" s="212" t="s">
        <v>418</v>
      </c>
      <c r="C18" s="77"/>
      <c r="D18" s="144"/>
    </row>
    <row r="19" spans="1:4" s="146" customFormat="1" ht="28.5" customHeight="1" x14ac:dyDescent="0.2">
      <c r="A19" s="41" t="s">
        <v>77</v>
      </c>
      <c r="B19" s="212" t="s">
        <v>418</v>
      </c>
      <c r="C19" s="77"/>
      <c r="D19" s="144"/>
    </row>
    <row r="20" spans="1:4" s="146" customFormat="1" ht="28.5" customHeight="1" x14ac:dyDescent="0.2">
      <c r="A20" s="41" t="s">
        <v>78</v>
      </c>
      <c r="B20" s="212" t="s">
        <v>418</v>
      </c>
      <c r="C20" s="77"/>
      <c r="D20" s="144"/>
    </row>
    <row r="21" spans="1:4" s="146" customFormat="1" ht="28.5" customHeight="1" x14ac:dyDescent="0.2">
      <c r="A21" s="41" t="s">
        <v>81</v>
      </c>
      <c r="B21" s="212" t="s">
        <v>418</v>
      </c>
      <c r="C21" s="77"/>
      <c r="D21" s="144"/>
    </row>
    <row r="22" spans="1:4" s="146" customFormat="1" ht="28.5" customHeight="1" thickBot="1" x14ac:dyDescent="0.25">
      <c r="A22" s="41" t="s">
        <v>88</v>
      </c>
      <c r="B22" s="212" t="s">
        <v>418</v>
      </c>
      <c r="C22" s="77"/>
      <c r="D22" s="144"/>
    </row>
    <row r="23" spans="1:4" s="2" customFormat="1" ht="30" customHeight="1" x14ac:dyDescent="0.2">
      <c r="A23" s="302" t="s">
        <v>87</v>
      </c>
      <c r="B23" s="302"/>
      <c r="C23" s="302"/>
      <c r="D23" s="302"/>
    </row>
    <row r="24" spans="1:4" s="146" customFormat="1" ht="27.75" customHeight="1" x14ac:dyDescent="0.2">
      <c r="A24" s="41" t="s">
        <v>79</v>
      </c>
      <c r="B24" s="212" t="s">
        <v>418</v>
      </c>
      <c r="C24" s="77"/>
      <c r="D24" s="144"/>
    </row>
    <row r="25" spans="1:4" s="146" customFormat="1" ht="27.75" customHeight="1" x14ac:dyDescent="0.2">
      <c r="A25" s="41" t="s">
        <v>82</v>
      </c>
      <c r="B25" s="212" t="s">
        <v>418</v>
      </c>
      <c r="C25" s="77"/>
      <c r="D25" s="144"/>
    </row>
    <row r="26" spans="1:4" s="146" customFormat="1" ht="27.75" customHeight="1" thickBot="1" x14ac:dyDescent="0.25">
      <c r="A26" s="71" t="s">
        <v>80</v>
      </c>
      <c r="B26" s="230" t="s">
        <v>418</v>
      </c>
      <c r="C26" s="83"/>
      <c r="D26" s="148"/>
    </row>
  </sheetData>
  <mergeCells count="3">
    <mergeCell ref="A2:D2"/>
    <mergeCell ref="A10:D10"/>
    <mergeCell ref="A23:D23"/>
  </mergeCells>
  <phoneticPr fontId="0" type="noConversion"/>
  <printOptions horizontalCentered="1"/>
  <pageMargins left="0.19685039370078741" right="0.19685039370078741" top="0.47244094488188981" bottom="0.39370078740157483" header="0.23622047244094491" footer="0.23622047244094491"/>
  <pageSetup paperSize="9" scale="83" fitToHeight="0" orientation="landscape" r:id="rId1"/>
  <headerFooter alignWithMargins="0">
    <oddHeader>&amp;L&amp;F&amp;C&amp;"Arial,Gras"&amp;12&amp;A</oddHeader>
    <oddFooter>&amp;C&amp;P / &amp;N</oddFooter>
  </headerFooter>
  <rowBreaks count="1" manualBreakCount="1">
    <brk id="22" max="16383"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'Notes sur le remplissage'!$B$5:$B$8</xm:f>
          </x14:formula1>
          <xm:sqref>C3:C9 C11:C22 C24:C26</xm:sqref>
        </x14:dataValidation>
        <x14:dataValidation type="list" allowBlank="1" showInputMessage="1" showErrorMessage="1">
          <x14:formula1>
            <xm:f>'Notes sur le remplissage'!$B$14:$B$15</xm:f>
          </x14:formula1>
          <xm:sqref>B3:B9 B11:B22 B24:B26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16</vt:i4>
      </vt:variant>
      <vt:variant>
        <vt:lpstr>Plages nommées</vt:lpstr>
      </vt:variant>
      <vt:variant>
        <vt:i4>19</vt:i4>
      </vt:variant>
    </vt:vector>
  </HeadingPairs>
  <TitlesOfParts>
    <vt:vector size="35" baseType="lpstr">
      <vt:lpstr>En tête</vt:lpstr>
      <vt:lpstr>Notes sur le remplissage</vt:lpstr>
      <vt:lpstr>Références  et démonstrations</vt:lpstr>
      <vt:lpstr>Contraintes Réglementaires</vt:lpstr>
      <vt:lpstr>Contraintes Techniques</vt:lpstr>
      <vt:lpstr>Fonctionnalités couvertes</vt:lpstr>
      <vt:lpstr>Factures (LOT 1)</vt:lpstr>
      <vt:lpstr>Prestations (LOT 1)</vt:lpstr>
      <vt:lpstr>Livrables (LOT 1)</vt:lpstr>
      <vt:lpstr>Tableaux financiers (LOT 1)</vt:lpstr>
      <vt:lpstr>Maintenance (LOT 2)</vt:lpstr>
      <vt:lpstr>Tableaux financiers (LOT 2)</vt:lpstr>
      <vt:lpstr>Commandes (OPTION)</vt:lpstr>
      <vt:lpstr>Prestations (OPTION)</vt:lpstr>
      <vt:lpstr>Livrables (OPTION)</vt:lpstr>
      <vt:lpstr>Tableaux financiers (OPTION)</vt:lpstr>
      <vt:lpstr>'Commandes (OPTION)'!Impression_des_titres</vt:lpstr>
      <vt:lpstr>'Contraintes Réglementaires'!Impression_des_titres</vt:lpstr>
      <vt:lpstr>'Contraintes Techniques'!Impression_des_titres</vt:lpstr>
      <vt:lpstr>'Factures (LOT 1)'!Impression_des_titres</vt:lpstr>
      <vt:lpstr>'Fonctionnalités couvertes'!Impression_des_titres</vt:lpstr>
      <vt:lpstr>'Livrables (LOT 1)'!Impression_des_titres</vt:lpstr>
      <vt:lpstr>'Livrables (OPTION)'!Impression_des_titres</vt:lpstr>
      <vt:lpstr>'Maintenance (LOT 2)'!Impression_des_titres</vt:lpstr>
      <vt:lpstr>'Prestations (LOT 1)'!Impression_des_titres</vt:lpstr>
      <vt:lpstr>'Prestations (OPTION)'!Impression_des_titres</vt:lpstr>
      <vt:lpstr>'Références  et démonstrations'!Impression_des_titres</vt:lpstr>
      <vt:lpstr>'Contraintes Réglementaires'!Zone_d_impression</vt:lpstr>
      <vt:lpstr>'Contraintes Techniques'!Zone_d_impression</vt:lpstr>
      <vt:lpstr>'En tête'!Zone_d_impression</vt:lpstr>
      <vt:lpstr>'Factures (LOT 1)'!Zone_d_impression</vt:lpstr>
      <vt:lpstr>'Fonctionnalités couvertes'!Zone_d_impression</vt:lpstr>
      <vt:lpstr>'Livrables (LOT 1)'!Zone_d_impression</vt:lpstr>
      <vt:lpstr>'Livrables (OPTION)'!Zone_d_impression</vt:lpstr>
      <vt:lpstr>'Références  et démonstrations'!Zone_d_impression</vt:lpstr>
    </vt:vector>
  </TitlesOfParts>
  <Company>AntéSys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Cadre de réponse</dc:title>
  <dc:creator>BRIBOT</dc:creator>
  <cp:lastModifiedBy>nhad0277</cp:lastModifiedBy>
  <cp:lastPrinted>2017-08-31T13:54:30Z</cp:lastPrinted>
  <dcterms:created xsi:type="dcterms:W3CDTF">2005-01-31T12:09:59Z</dcterms:created>
  <dcterms:modified xsi:type="dcterms:W3CDTF">2017-10-31T12:53:01Z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