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寺田侑史\OneDrive\デスクトップ\"/>
    </mc:Choice>
  </mc:AlternateContent>
  <xr:revisionPtr revIDLastSave="0" documentId="8_{A961FB44-129C-41ED-BDAA-6EB40D9705D6}" xr6:coauthVersionLast="47" xr6:coauthVersionMax="47" xr10:uidLastSave="{00000000-0000-0000-0000-000000000000}"/>
  <bookViews>
    <workbookView xWindow="-120" yWindow="-120" windowWidth="29040" windowHeight="15720" xr2:uid="{6F23527F-DB02-46C5-8A62-E384B8FA0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1"/>
  <c r="B10" i="1"/>
  <c r="B12" i="1" l="1"/>
  <c r="B14" i="1" s="1"/>
  <c r="B16" i="1" s="1"/>
</calcChain>
</file>

<file path=xl/sharedStrings.xml><?xml version="1.0" encoding="utf-8"?>
<sst xmlns="http://schemas.openxmlformats.org/spreadsheetml/2006/main" count="13" uniqueCount="12">
  <si>
    <t>焦点距離</t>
    <rPh sb="0" eb="4">
      <t>ショウテンキョリ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</si>
  <si>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</si>
  <si>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</si>
  <si>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mm</t>
    <phoneticPr fontId="1"/>
  </si>
  <si>
    <t>deg</t>
    <phoneticPr fontId="1"/>
  </si>
  <si>
    <t>鏡面端での接線の傾き</t>
    <rPh sb="0" eb="2">
      <t>キョウメン</t>
    </rPh>
    <rPh sb="2" eb="3">
      <t>ハシ</t>
    </rPh>
    <rPh sb="5" eb="7">
      <t>セッセン</t>
    </rPh>
    <rPh sb="8" eb="9">
      <t>カタム</t>
    </rPh>
    <phoneticPr fontId="1"/>
  </si>
  <si>
    <t>解くべき(a²)の2次方程式</t>
    <rPh sb="0" eb="1">
      <t>ト</t>
    </rPh>
    <rPh sb="10" eb="11">
      <t>ジ</t>
    </rPh>
    <rPh sb="11" eb="14">
      <t>ホウテイシキ</t>
    </rPh>
    <phoneticPr fontId="1"/>
  </si>
  <si>
    <t>a²の値</t>
    <rPh sb="3" eb="4">
      <t>アタイ</t>
    </rPh>
    <phoneticPr fontId="1"/>
  </si>
  <si>
    <t>カメラの視野角</t>
    <rPh sb="4" eb="7">
      <t>シヤカク</t>
    </rPh>
    <phoneticPr fontId="1"/>
  </si>
  <si>
    <t>アクリルパイプ内径</t>
    <rPh sb="7" eb="9">
      <t>ナイケイ</t>
    </rPh>
    <phoneticPr fontId="1"/>
  </si>
  <si>
    <t>b²の値</t>
    <rPh sb="3" eb="4">
      <t>アタイ</t>
    </rPh>
    <phoneticPr fontId="1"/>
  </si>
  <si>
    <t>カメラの焦点からミラー最下点までの距離</t>
    <rPh sb="3" eb="5">
      <t>ショウテン</t>
    </rPh>
    <rPh sb="10" eb="12">
      <t>サイカ</t>
    </rPh>
    <rPh sb="12" eb="13">
      <t>テン</t>
    </rPh>
    <rPh sb="16" eb="18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</si>
</sst>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0" xfId="0" quotePrefix="1" applyFont="1" applyAlignment="1">
      <alignment horizontal="left" vertical="center"/>
    </xf>
    <xf numFmtId="179" fontId="2" fillId="0" borderId="0" xfId="0" applyNumberFormat="1" applyFont="1" applyBorder="1" applyAlignment="1">
      <alignment horizontal="left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2" max="30000" page="10" val="36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175532</xdr:colOff>
      <xdr:row>14</xdr:row>
      <xdr:rowOff>161925</xdr:rowOff>
    </xdr:from>
    <xdr:ext cx="65" cy="17222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2C4C842-EEE0-B276-73EF-B7B2E201EFD7}"/>
            </a:ext>
          </a:extLst>
        </xdr:cNvPr>
        <xdr:cNvSpPr txBox="1"/>
      </xdr:nvSpPr>
      <xdr:spPr>
        <a:xfrm>
          <a:off x="12299496" y="435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216354</xdr:colOff>
          <xdr:row>0</xdr:row>
          <xdr:rowOff>163287</xdr:rowOff>
        </xdr:from>
        <xdr:to>
          <xdr:col>4</xdr:col>
          <xdr:colOff>355295</xdr:colOff>
          <xdr:row>5</xdr:row>
          <xdr:rowOff>95250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0E80-811C-4727-98D0-C58CB23651C7}">
  <sheetPr codeName="Sheet1"/>
  <dimension ref="A1:D17"/>
  <sheetViews>
    <sheetView tabSelected="1" zoomScale="70" zoomScaleNormal="70" workbookViewId="0">
      <selection activeCell="G5" sqref="G5"/>
    </sheetView>
  </sheetViews>
  <sheetFormatPr defaultRowHeight="24" x14ac:dyDescent="0.4"/>
  <cols>
    <col min="1" max="1" width="6.75" style="2" bestFit="1" customWidth="1"/>
    <col min="2" max="2" width="74.875" style="3" bestFit="1" customWidth="1"/>
    <col min="3" max="3" width="6.125" style="2" bestFit="1" customWidth="1"/>
    <col min="4" max="16384" width="9" style="2"/>
  </cols>
  <sheetData>
    <row r="1" spans="1:4" x14ac:dyDescent="0.4">
      <c r="A1" s="4" t="s">
        <v>1</v>
      </c>
      <c r="B1" s="5" t="s">
        <v>9</v>
      </c>
      <c r="C1" s="6"/>
      <c r="D1" s="12">
        <v>47</v>
      </c>
    </row>
    <row r="2" spans="1:4" x14ac:dyDescent="0.4">
      <c r="A2" s="4"/>
      <c r="B2" s="11">
        <v>36</v>
      </c>
      <c r="C2" s="6" t="s">
        <v>3</v>
      </c>
      <c r="D2" s="12">
        <v>75</v>
      </c>
    </row>
    <row r="3" spans="1:4" x14ac:dyDescent="0.4">
      <c r="A3" s="4"/>
      <c r="B3" s="5" t="s">
        <v>8</v>
      </c>
      <c r="C3" s="6"/>
      <c r="D3" s="12">
        <v>40</v>
      </c>
    </row>
    <row r="4" spans="1:4" x14ac:dyDescent="0.4">
      <c r="A4" s="7"/>
      <c r="B4" s="8">
        <v>40</v>
      </c>
      <c r="C4" s="9" t="s">
        <v>4</v>
      </c>
      <c r="D4" s="12">
        <v>60</v>
      </c>
    </row>
    <row r="5" spans="1:4" x14ac:dyDescent="0.4">
      <c r="A5" s="1" t="s">
        <v>2</v>
      </c>
      <c r="B5" s="3" t="s">
        <v>0</v>
      </c>
      <c r="D5" s="12">
        <v>40</v>
      </c>
    </row>
    <row r="6" spans="1:4" x14ac:dyDescent="0.4">
      <c r="A6" s="1"/>
      <c r="B6" s="3">
        <f>B2/4/TAN(RADIANS(B4/2))</f>
        <v>24.727296775091602</v>
      </c>
      <c r="C6" s="2" t="s">
        <v>3</v>
      </c>
      <c r="D6" s="12">
        <v>80</v>
      </c>
    </row>
    <row r="7" spans="1:4" x14ac:dyDescent="0.4">
      <c r="A7" s="1"/>
      <c r="B7" s="3" t="s">
        <v>5</v>
      </c>
    </row>
    <row r="8" spans="1:4" x14ac:dyDescent="0.4">
      <c r="A8" s="1"/>
      <c r="B8" s="3">
        <f>-1/TAN(RADIANS((B4/2+90)/2)*-1)</f>
        <v>0.70020753820970982</v>
      </c>
    </row>
    <row r="9" spans="1:4" x14ac:dyDescent="0.4">
      <c r="A9" s="1"/>
      <c r="B9" s="3" t="s">
        <v>6</v>
      </c>
    </row>
    <row r="10" spans="1:4" x14ac:dyDescent="0.4">
      <c r="A10" s="1"/>
      <c r="B10" s="3" t="str">
        <f>_xlfn.TEXTJOIN("", TRUE, "(", B6, ")²=a²+(", B8, ")²{a⁴/", B2/2*B2/2, "+a²}")</f>
        <v>(24.7272967750916)²=a²+(0.70020753820971)²{a⁴/324+a²}</v>
      </c>
    </row>
    <row r="11" spans="1:4" x14ac:dyDescent="0.4">
      <c r="A11" s="1"/>
      <c r="B11" s="3" t="s">
        <v>7</v>
      </c>
    </row>
    <row r="12" spans="1:4" x14ac:dyDescent="0.4">
      <c r="A12" s="1"/>
      <c r="B12" s="3">
        <f>((-1*(1+B8^2))+((1+B8^2)^2-4*(B8^2/(B2/2)^2)*(-1*(B6^2)))^0.5)/(2*(B8^2/(B2/2)^2))</f>
        <v>311.65631282642022</v>
      </c>
    </row>
    <row r="13" spans="1:4" x14ac:dyDescent="0.4">
      <c r="A13" s="1"/>
      <c r="B13" s="3" t="s">
        <v>10</v>
      </c>
    </row>
    <row r="14" spans="1:4" x14ac:dyDescent="0.4">
      <c r="A14" s="1"/>
      <c r="B14" s="3">
        <f>B6^2-B12</f>
        <v>299.78289297703537</v>
      </c>
    </row>
    <row r="15" spans="1:4" x14ac:dyDescent="0.4">
      <c r="A15" s="1"/>
      <c r="B15" s="10" t="s">
        <v>11</v>
      </c>
    </row>
    <row r="16" spans="1:4" x14ac:dyDescent="0.4">
      <c r="A16" s="1"/>
      <c r="B16" s="3">
        <f>SQRT(B14)+B6</f>
        <v>42.041536376559392</v>
      </c>
    </row>
    <row r="17" spans="1:1" x14ac:dyDescent="0.4">
      <c r="A17" s="1"/>
    </row>
  </sheetData>
  <mergeCells count="2">
    <mergeCell ref="A5:A17"/>
    <mergeCell ref="A1:A4"/>
  </mergeCells>
  <phoneticPr fontId="1"/>
  <dataValidations count="1">
    <dataValidation type="list" allowBlank="1" showInputMessage="1" showErrorMessage="1" sqref="B4" xr:uid="{D3F6D27D-CB9B-4EB6-AB1C-989AB18C3C9B}">
      <formula1>$D$1:$D$6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3</xdr:col>
                    <xdr:colOff>219075</xdr:colOff>
                    <xdr:row>0</xdr:row>
                    <xdr:rowOff>161925</xdr:rowOff>
                  </from>
                  <to>
                    <xdr:col>4</xdr:col>
                    <xdr:colOff>352425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24h13_2G23寺田 侑史</dc:creator>
  <cp:lastModifiedBy>24h13_2G23寺田 侑史</cp:lastModifiedBy>
  <dcterms:created xsi:type="dcterms:W3CDTF">2024-04-28T10:50:33Z</dcterms:created>
  <dcterms:modified xsi:type="dcterms:W3CDTF">2024-04-28T11:44:00Z</dcterms:modified>
</cp:coreProperties>
</file>