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2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D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E18" i="2"/>
  <c r="D18" i="2"/>
  <c r="C18" i="2"/>
  <c r="E17" i="2"/>
  <c r="D17" i="2"/>
  <c r="C17" i="2"/>
  <c r="E16" i="2"/>
  <c r="D16" i="2"/>
  <c r="C16" i="2"/>
  <c r="E15" i="2"/>
  <c r="D15" i="2"/>
  <c r="C15" i="2"/>
  <c r="E13" i="2"/>
  <c r="D13" i="2"/>
  <c r="C13" i="2"/>
  <c r="E12" i="2"/>
  <c r="D12" i="2"/>
  <c r="C12" i="2"/>
  <c r="E11" i="2"/>
  <c r="D11" i="2"/>
  <c r="C11" i="2"/>
  <c r="E10" i="2"/>
  <c r="D10" i="2"/>
  <c r="C10" i="2"/>
  <c r="E8" i="2"/>
  <c r="D8" i="2"/>
  <c r="C8" i="2"/>
  <c r="E7" i="2"/>
  <c r="D7" i="2"/>
  <c r="C7" i="2"/>
  <c r="E5" i="2"/>
  <c r="C5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F13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G9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4" i="2"/>
  <c r="G6" i="2"/>
  <c r="G19" i="2"/>
</calcChain>
</file>

<file path=xl/sharedStrings.xml><?xml version="1.0" encoding="utf-8"?>
<sst xmlns="http://schemas.openxmlformats.org/spreadsheetml/2006/main" count="1412" uniqueCount="192">
  <si>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</si>
  <si>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</si>
  <si>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</si>
  <si>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</si>
  <si>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</si>
  <si>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</si>
  <si>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</si>
  <si>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</si>
  <si>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</si>
  <si>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</si>
  <si>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</si>
  <si>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</si>
  <si>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</si>
  <si>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</si>
  <si>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</si>
  <si>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</si>
  <si>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</si>
  <si>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</si>
  <si>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</si>
  <si>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</si>
  <si>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</si>
  <si>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</si>
  <si>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</si>
  <si>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</si>
  <si>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</si>
  <si>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</si>
  <si>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</si>
  <si>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</si>
  <si>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</si>
  <si>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</si>
  <si>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</si>
  <si>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</si>
  <si>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</si>
  <si>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</si>
  <si>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</si>
  <si>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</si>
  <si>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</si>
  <si>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</si>
  <si>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</si>
  <si>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</si>
  <si>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</si>
  <si>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</si>
  <si>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</si>
  <si>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</si>
  <si>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</si>
  <si>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</si>
  <si>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</si>
  <si>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</si>
  <si>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</si>
  <si>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</si>
  <si>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</si>
  <si>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</si>
  <si>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</si>
  <si>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</si>
  <si>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</si>
  <si>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</si>
  <si>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</si>
  <si>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</si>
  <si>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</si>
  <si>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</si>
  <si>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</si>
  <si>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</si>
  <si>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</si>
  <si>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</si>
  <si>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</si>
  <si>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</si>
  <si>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</si>
  <si>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</si>
  <si>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</si>
  <si>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</si>
  <si>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</si>
  <si>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</si>
  <si>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</si>
  <si>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</si>
  <si>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</si>
  <si>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</si>
  <si>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</si>
  <si>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</si>
  <si>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</si>
  <si>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</si>
  <si>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</si>
  <si>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</si>
  <si>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</si>
  <si>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</si>
  <si>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</si>
  <si>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</si>
  <si>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</si>
  <si>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</si>
  <si>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</si>
  <si>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</si>
  <si>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</si>
  <si>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</si>
  <si>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</si>
  <si>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</si>
  <si>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</si>
  <si>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</si>
  <si>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</si>
  <si>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</si>
  <si>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</si>
  <si>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</si>
  <si>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</si>
  <si>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</si>
  <si>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</si>
  <si>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</si>
  <si>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</si>
  <si>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</si>
  <si>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</si>
  <si>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</si>
  <si>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</si>
  <si>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</si>
  <si>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</si>
  <si>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</si>
  <si>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</si>
  <si>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</si>
  <si>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</si>
  <si>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</si>
  <si>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</si>
  <si>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</si>
  <si>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</si>
  <si>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</si>
  <si>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</si>
  <si>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</si>
  <si>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</si>
  <si>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</si>
  <si>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</si>
  <si>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</si>
  <si>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</si>
  <si>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</si>
  <si>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</si>
  <si>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</si>
  <si>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</si>
  <si>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</si>
  <si>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</si>
  <si>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</si>
  <si>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</si>
  <si>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</si>
  <si>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</si>
  <si>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</si>
  <si>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</si>
  <si>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</si>
  <si>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</si>
  <si>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</si>
  <si>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</si>
  <si>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</si>
  <si>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</si>
  <si>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</si>
  <si>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</si>
  <si>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</si>
  <si>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</si>
  <si>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</si>
  <si>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</si>
  <si>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</si>
  <si>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</si>
  <si>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</si>
  <si>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</si>
  <si>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</si>
  <si>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</si>
  <si>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</si>
  <si>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</si>
  <si>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</si>
  <si>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</si>
  <si>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</si>
  <si>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</si>
  <si>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</si>
  <si>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</si>
  <si>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</si>
  <si>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</si>
  <si>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</si>
  <si>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</si>
  <si>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</si>
  <si>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</si>
  <si>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</si>
  <si>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</si>
  <si>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</si>
  <si>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</si>
  <si>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</si>
  <si>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</si>
  <si>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</si>
  <si>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</si>
  <si>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</si>
  <si>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</si>
  <si>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</si>
  <si>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</si>
  <si>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</si>
  <si>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</si>
  <si>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REZHA</t>
  </si>
  <si>
    <t>NO</t>
  </si>
  <si>
    <t>JAKA</t>
  </si>
  <si>
    <t>JOKO</t>
  </si>
  <si>
    <t>JAMOL</t>
  </si>
  <si>
    <t>SASA</t>
  </si>
  <si>
    <t>SOLI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</si>
</sst>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1" fillId="4" borderId="2" applyNumberFormat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1" fillId="4" borderId="2" xfId="2" applyAlignment="1">
      <alignment horizontal="center"/>
    </xf>
    <xf numFmtId="0" fontId="11" fillId="4" borderId="2" xfId="2" applyAlignment="1">
      <alignment horizontal="center" vertical="center"/>
    </xf>
  </cellXfs>
  <cellStyles count="3">
    <cellStyle name="Comma [0]" xfId="1" builtinId="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opLeftCell="A145" zoomScale="85" zoomScaleNormal="85" workbookViewId="0">
      <selection activeCell="D41" sqref="D41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f>COUNTA('Data Training'!$C$5:$C$123)</f>
        <v>119</v>
      </c>
      <c r="D5" s="16">
        <f>COUNTIF('Data Training'!$H$5:$H$123,D4)</f>
        <v>69</v>
      </c>
      <c r="E5" s="16">
        <f>COUNTIF('Data Training'!$H$5:H$123,E4)</f>
        <v>50</v>
      </c>
      <c r="F5" s="17">
        <f>((-D5/C5)*IMLOG2(D5/C5))+((-E5/C5)*IMLOG2(E5/C5))</f>
        <v>0.98153207417828081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18">
        <f>($F$5)-((C7/$C$5)*F7+((C8/$C$5)*F8))</f>
        <v>4.676176657329123E-2</v>
      </c>
    </row>
    <row r="7" spans="1:8" ht="15.75">
      <c r="A7" s="16"/>
      <c r="B7" s="16" t="s">
        <v>120</v>
      </c>
      <c r="C7" s="16">
        <f>COUNTIF('Data Training'!$C$5:$C$123,B7)</f>
        <v>76</v>
      </c>
      <c r="D7" s="16">
        <f>COUNTIFS('Data Training'!$C$5:$C$123,B7,'Data Training'!$H$5:$H$123,$D$4)</f>
        <v>37</v>
      </c>
      <c r="E7" s="16">
        <f>COUNTIFS('Data Training'!$C$5:$C$123,B7,'Data Training'!$H$5:$H$123,$E$4)</f>
        <v>39</v>
      </c>
      <c r="F7" s="17">
        <f>((-D7/C7)*IMLOG2(D7/C7))+((-E7/C7)*IMLOG2(E7/C7))</f>
        <v>0.99950039418176084</v>
      </c>
      <c r="G7" s="16"/>
    </row>
    <row r="8" spans="1:8" ht="15.75">
      <c r="A8" s="16"/>
      <c r="B8" s="16" t="s">
        <v>121</v>
      </c>
      <c r="C8" s="16">
        <f>COUNTIF('Data Training'!$C$5:$C$123,B8)</f>
        <v>43</v>
      </c>
      <c r="D8" s="16">
        <f>COUNTIFS('Data Training'!$C$5:$C$123,B8,'Data Training'!$H$5:$H$123,$D$4)</f>
        <v>32</v>
      </c>
      <c r="E8" s="16">
        <f>COUNTIFS('Data Training'!$C$5:$C$123,B8,'Data Training'!$H$5:$H$123,$E$4)</f>
        <v>11</v>
      </c>
      <c r="F8" s="17">
        <f>((-D8/C8)*IMLOG2(D8/C8))+((-E8/C8)*IMLOG2(E8/C8))</f>
        <v>0.82036364295767294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18">
        <f>($F$5)-((C10/$C$5)*F10+((C11/$C$5)*F11)+((C12/$C$5)*F12)+((C13/$C$5)*F13))</f>
        <v>0.1475153259264248</v>
      </c>
    </row>
    <row r="10" spans="1:8" ht="15.75">
      <c r="A10" s="16"/>
      <c r="B10" s="16" t="s">
        <v>112</v>
      </c>
      <c r="C10" s="16">
        <f>COUNTIF('Data Training'!$D$5:$D$123,B10)</f>
        <v>28</v>
      </c>
      <c r="D10" s="16">
        <f>COUNTIFS('Data Training'!$D$5:$D$123,B10,'Data Training'!$H$5:$H$123,$D$4)</f>
        <v>21</v>
      </c>
      <c r="E10" s="16">
        <f>COUNTIFS('Data Training'!$D$5:$D$123,B10,'Data Training'!$H$5:$H$123,$E$4)</f>
        <v>7</v>
      </c>
      <c r="F10" s="17">
        <f t="shared" ref="F10:F13" si="0">((-D10/C10)*IMLOG2(D10/C10))+((-E10/C10)*IMLOG2(E10/C10))</f>
        <v>0.81127812445913294</v>
      </c>
      <c r="G10" s="16"/>
    </row>
    <row r="11" spans="1:8" ht="15.75">
      <c r="A11" s="16"/>
      <c r="B11" s="16" t="s">
        <v>110</v>
      </c>
      <c r="C11" s="16">
        <f>COUNTIF('Data Training'!$D$5:$D$123,B11)</f>
        <v>43</v>
      </c>
      <c r="D11" s="16">
        <f>COUNTIFS('Data Training'!$D$5:$D$123,B11,'Data Training'!$H$5:$H$123,$D$4)</f>
        <v>33</v>
      </c>
      <c r="E11" s="16">
        <f>COUNTIFS('Data Training'!$D$5:$D$123,B11,'Data Training'!$H$5:$H$123,$E$4)</f>
        <v>10</v>
      </c>
      <c r="F11" s="17">
        <f t="shared" si="0"/>
        <v>0.78244412940669039</v>
      </c>
      <c r="G11" s="16"/>
    </row>
    <row r="12" spans="1:8" ht="15.75">
      <c r="A12" s="16"/>
      <c r="B12" s="16" t="s">
        <v>109</v>
      </c>
      <c r="C12" s="16">
        <f>COUNTIF('Data Training'!$D$5:$D$123,B12)</f>
        <v>40</v>
      </c>
      <c r="D12" s="16">
        <f>COUNTIFS('Data Training'!$D$5:$D$123,B12,'Data Training'!$H$5:$H$123,$D$4)</f>
        <v>12</v>
      </c>
      <c r="E12" s="16">
        <f>COUNTIFS('Data Training'!$D$5:$D$123,B12,'Data Training'!$H$5:$H$123,$E$4)</f>
        <v>28</v>
      </c>
      <c r="F12" s="17">
        <f t="shared" si="0"/>
        <v>0.88129089923069359</v>
      </c>
      <c r="G12" s="16"/>
    </row>
    <row r="13" spans="1:8" ht="15.75">
      <c r="A13" s="16"/>
      <c r="B13" s="16" t="s">
        <v>113</v>
      </c>
      <c r="C13" s="16">
        <f>COUNTIF('Data Training'!$D$5:$D$123,B13)</f>
        <v>8</v>
      </c>
      <c r="D13" s="16">
        <f>COUNTIFS('Data Training'!$D$5:$D$123,B13,'Data Training'!$H$5:$H$123,$D$4)</f>
        <v>3</v>
      </c>
      <c r="E13" s="16">
        <f>COUNTIFS('Data Training'!$D$5:$D$123,B13,'Data Training'!$H$5:$H$123,$E$4)</f>
        <v>5</v>
      </c>
      <c r="F13" s="17">
        <f t="shared" si="0"/>
        <v>0.95443400292496372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0.18902513559761047</v>
      </c>
      <c r="H14" t="s">
        <v>139</v>
      </c>
    </row>
    <row r="15" spans="1:8" ht="15.75">
      <c r="A15" s="16"/>
      <c r="B15" s="16" t="s">
        <v>112</v>
      </c>
      <c r="C15" s="16">
        <f>COUNTIF('Data Training'!$E$5:$E$123,B15)</f>
        <v>38</v>
      </c>
      <c r="D15" s="16">
        <f>COUNTIFS('Data Training'!$E$5:$E$123,B15,'Data Training'!$H$5:$H$123,$D$4)</f>
        <v>32</v>
      </c>
      <c r="E15" s="16">
        <f>COUNTIFS('Data Training'!$E$5:$E$123,B15,'Data Training'!$H$5:$H$123,$E$4)</f>
        <v>6</v>
      </c>
      <c r="F15" s="17">
        <f>((-D15/C15)*IMLOG2(D15/C15))+((-E15/C15)*IMLOG2(E15/C15))</f>
        <v>0.62924922385603499</v>
      </c>
      <c r="G15" s="16"/>
    </row>
    <row r="16" spans="1:8" ht="15.75">
      <c r="A16" s="16"/>
      <c r="B16" s="16" t="s">
        <v>110</v>
      </c>
      <c r="C16" s="16">
        <f>COUNTIF('Data Training'!$E$5:$E$123,B16)</f>
        <v>50</v>
      </c>
      <c r="D16" s="16">
        <f>COUNTIFS('Data Training'!$E$5:$E$123,B16,'Data Training'!$H$5:$H$123,$D$4)</f>
        <v>30</v>
      </c>
      <c r="E16" s="16">
        <f>COUNTIFS('Data Training'!$E$5:$E$123,B16,'Data Training'!$H$5:$H$123,$E$4)</f>
        <v>20</v>
      </c>
      <c r="F16" s="17">
        <f t="shared" ref="F16:F17" si="1">((-D16/C16)*IMLOG2(D16/C16))+((-E16/C16)*IMLOG2(E16/C16))</f>
        <v>0.97095059445466747</v>
      </c>
      <c r="G16" s="16"/>
    </row>
    <row r="17" spans="1:8" ht="15.75">
      <c r="A17" s="16"/>
      <c r="B17" s="16" t="s">
        <v>109</v>
      </c>
      <c r="C17" s="16">
        <f>COUNTIF('Data Training'!$E$5:$E$123,B17)</f>
        <v>26</v>
      </c>
      <c r="D17" s="16">
        <f>COUNTIFS('Data Training'!$E$5:$E$123,B17,'Data Training'!$H$5:$H$123,$D$4)</f>
        <v>7</v>
      </c>
      <c r="E17" s="16">
        <f>COUNTIFS('Data Training'!$E$5:$E$123,B17,'Data Training'!$H$5:$H$123,$E$4)</f>
        <v>19</v>
      </c>
      <c r="F17" s="17">
        <f t="shared" si="1"/>
        <v>0.84035867160911781</v>
      </c>
      <c r="G17" s="16"/>
    </row>
    <row r="18" spans="1:8" ht="15.75">
      <c r="A18" s="16"/>
      <c r="B18" s="16" t="s">
        <v>113</v>
      </c>
      <c r="C18" s="16">
        <f>COUNTIF('Data Training'!$E$5:$E$123,B18)</f>
        <v>5</v>
      </c>
      <c r="D18" s="16">
        <f>COUNTIFS('Data Training'!$E$5:$E$123,B18,'Data Training'!$H$5:$H$123,$D$4)</f>
        <v>0</v>
      </c>
      <c r="E18" s="16">
        <f>COUNTIFS('Data Training'!$E$5:$E$123,B18,'Data Training'!$H$5:$H$123,$E$4)</f>
        <v>5</v>
      </c>
      <c r="F18" s="17">
        <v>0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D14" sqref="D14"/>
    </sheetView>
  </sheetViews>
  <sheetFormatPr defaultRowHeight="14.25"/>
  <cols>
    <col min="1" max="1" width="14.25" bestFit="1" customWidth="1"/>
    <col min="2" max="2" width="25.375" style="30" customWidth="1"/>
    <col min="3" max="3" width="19.25" customWidth="1"/>
    <col min="4" max="4" width="15.625" customWidth="1"/>
    <col min="5" max="5" width="16.375" customWidth="1"/>
    <col min="6" max="6" width="20.125" customWidth="1"/>
    <col min="7" max="7" width="19.125" customWidth="1"/>
    <col min="8" max="8" width="15.25" customWidth="1"/>
    <col min="9" max="9" width="17.75" customWidth="1"/>
  </cols>
  <sheetData>
    <row r="1" spans="1:9" ht="15">
      <c r="A1" s="33" t="s">
        <v>186</v>
      </c>
      <c r="B1" s="33" t="s">
        <v>1</v>
      </c>
      <c r="C1" s="33" t="s">
        <v>0</v>
      </c>
      <c r="D1" s="32" t="s">
        <v>2</v>
      </c>
      <c r="E1" s="32" t="s">
        <v>128</v>
      </c>
      <c r="F1" s="32" t="s">
        <v>129</v>
      </c>
      <c r="G1" s="32" t="s">
        <v>130</v>
      </c>
      <c r="H1" s="32" t="s">
        <v>131</v>
      </c>
      <c r="I1" s="32" t="s">
        <v>115</v>
      </c>
    </row>
    <row r="2" spans="1:9" ht="15">
      <c r="A2" s="32">
        <v>1</v>
      </c>
      <c r="B2" s="32">
        <v>2020804139</v>
      </c>
      <c r="C2" s="32" t="s">
        <v>185</v>
      </c>
      <c r="D2" s="32" t="s">
        <v>120</v>
      </c>
      <c r="E2" s="32" t="s">
        <v>110</v>
      </c>
      <c r="F2" s="32" t="s">
        <v>110</v>
      </c>
      <c r="G2" s="32" t="s">
        <v>112</v>
      </c>
      <c r="H2" s="32" t="s">
        <v>110</v>
      </c>
      <c r="I2" s="32" t="s">
        <v>114</v>
      </c>
    </row>
    <row r="3" spans="1:9" ht="15">
      <c r="A3" s="32">
        <v>2</v>
      </c>
      <c r="B3" s="32">
        <v>2020804179</v>
      </c>
      <c r="C3" s="32" t="s">
        <v>187</v>
      </c>
      <c r="D3" s="32" t="s">
        <v>120</v>
      </c>
      <c r="E3" s="32" t="s">
        <v>110</v>
      </c>
      <c r="F3" s="32" t="s">
        <v>109</v>
      </c>
      <c r="G3" s="32" t="s">
        <v>109</v>
      </c>
      <c r="H3" s="32" t="s">
        <v>110</v>
      </c>
      <c r="I3" s="32" t="s">
        <v>114</v>
      </c>
    </row>
    <row r="4" spans="1:9" ht="15">
      <c r="A4" s="32">
        <v>3</v>
      </c>
      <c r="B4" s="32">
        <v>2020434179</v>
      </c>
      <c r="C4" s="32" t="s">
        <v>191</v>
      </c>
      <c r="D4" s="32" t="s">
        <v>121</v>
      </c>
      <c r="E4" s="32" t="s">
        <v>113</v>
      </c>
      <c r="F4" s="32" t="s">
        <v>113</v>
      </c>
      <c r="G4" s="32" t="s">
        <v>110</v>
      </c>
      <c r="H4" s="32" t="s">
        <v>109</v>
      </c>
      <c r="I4" s="32" t="s">
        <v>111</v>
      </c>
    </row>
    <row r="5" spans="1:9" ht="15">
      <c r="A5" s="32">
        <v>4</v>
      </c>
      <c r="B5" s="32">
        <v>2020434179</v>
      </c>
      <c r="C5" s="32" t="s">
        <v>190</v>
      </c>
      <c r="D5" s="32" t="s">
        <v>121</v>
      </c>
      <c r="E5" s="32" t="s">
        <v>109</v>
      </c>
      <c r="F5" s="32" t="s">
        <v>109</v>
      </c>
      <c r="G5" s="32" t="s">
        <v>110</v>
      </c>
      <c r="H5" s="32" t="s">
        <v>113</v>
      </c>
      <c r="I5" s="32" t="s">
        <v>111</v>
      </c>
    </row>
    <row r="6" spans="1:9" ht="15">
      <c r="A6" s="32">
        <v>5</v>
      </c>
      <c r="B6" s="32">
        <v>2020804139</v>
      </c>
      <c r="C6" s="32" t="s">
        <v>185</v>
      </c>
      <c r="D6" s="32" t="s">
        <v>120</v>
      </c>
      <c r="E6" s="32" t="s">
        <v>109</v>
      </c>
      <c r="F6" s="32" t="s">
        <v>110</v>
      </c>
      <c r="G6" s="32" t="s">
        <v>112</v>
      </c>
      <c r="H6" s="32" t="s">
        <v>110</v>
      </c>
      <c r="I6" s="32" t="s">
        <v>114</v>
      </c>
    </row>
    <row r="7" spans="1:9" ht="15">
      <c r="A7" s="32">
        <v>6</v>
      </c>
      <c r="B7" s="32">
        <v>2020804179</v>
      </c>
      <c r="C7" s="32" t="s">
        <v>87</v>
      </c>
      <c r="D7" s="32" t="s">
        <v>121</v>
      </c>
      <c r="E7" s="32" t="s">
        <v>110</v>
      </c>
      <c r="F7" s="32" t="s">
        <v>109</v>
      </c>
      <c r="G7" s="32" t="s">
        <v>109</v>
      </c>
      <c r="H7" s="32" t="s">
        <v>110</v>
      </c>
      <c r="I7" s="32" t="s">
        <v>114</v>
      </c>
    </row>
    <row r="8" spans="1:9" ht="15">
      <c r="A8" s="32">
        <v>7</v>
      </c>
      <c r="B8" s="32">
        <v>2020434179</v>
      </c>
      <c r="C8" s="32" t="s">
        <v>188</v>
      </c>
      <c r="D8" s="32" t="s">
        <v>120</v>
      </c>
      <c r="E8" s="32" t="s">
        <v>112</v>
      </c>
      <c r="F8" s="32" t="s">
        <v>112</v>
      </c>
      <c r="G8" s="32" t="s">
        <v>110</v>
      </c>
      <c r="H8" s="32" t="s">
        <v>109</v>
      </c>
      <c r="I8" s="32" t="s">
        <v>114</v>
      </c>
    </row>
    <row r="9" spans="1:9" ht="15">
      <c r="A9" s="32">
        <v>8</v>
      </c>
      <c r="B9" s="32">
        <v>2020434179</v>
      </c>
      <c r="C9" s="32" t="s">
        <v>189</v>
      </c>
      <c r="D9" s="32" t="s">
        <v>120</v>
      </c>
      <c r="E9" s="32" t="s">
        <v>113</v>
      </c>
      <c r="F9" s="32" t="s">
        <v>112</v>
      </c>
      <c r="G9" s="32" t="s">
        <v>110</v>
      </c>
      <c r="H9" s="32" t="s">
        <v>112</v>
      </c>
      <c r="I9" s="32" t="s">
        <v>114</v>
      </c>
    </row>
    <row r="10" spans="1:9">
      <c r="B10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6" spans="2:2" ht="15.75">
      <c r="B46" s="29"/>
    </row>
    <row r="47" spans="2:2" ht="15.75">
      <c r="B47" s="29"/>
    </row>
    <row r="73" spans="2:2">
      <c r="B73" s="3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2024-07-05T03:56:46Z</dcterms:modified>
</cp:coreProperties>
</file>